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never" codeName="ThisWorkbook" defaultThemeVersion="124226"/>
  <bookViews>
    <workbookView xWindow="120" yWindow="90" windowWidth="24915" windowHeight="11820" tabRatio="846" activeTab="3"/>
  </bookViews>
  <sheets>
    <sheet name="Nouveau" sheetId="14" r:id="rId1"/>
    <sheet name="Liste clts frns" sheetId="33" r:id="rId2"/>
    <sheet name="RECAP FRNS" sheetId="38" r:id="rId3"/>
    <sheet name="FRNS BALANCE" sheetId="34" r:id="rId4"/>
    <sheet name="SHARE pour coms" sheetId="37" r:id="rId5"/>
  </sheets>
  <functionGroups builtInGroupCount="17"/>
  <externalReferences>
    <externalReference r:id="rId6"/>
    <externalReference r:id="rId7"/>
    <externalReference r:id="rId8"/>
  </externalReferences>
  <definedNames>
    <definedName name="_xlnm._FilterDatabase" localSheetId="1" hidden="1">'Liste clts frns'!$A$1:$J$233</definedName>
    <definedName name="_xlnm._FilterDatabase" localSheetId="4" hidden="1">'SHARE pour coms'!$A$1:$T$1</definedName>
    <definedName name="BDD_Contact">'[1]SQL Results'!$A$1:$N$2888</definedName>
    <definedName name="sophie_phoning">'[2]REED Balance client OLD'!$C$2:$AT$2,'[2]REED Balance client OLD'!$C$697:$AT$884</definedName>
    <definedName name="Z_0DE5CE89_CAF7_4EDD_9A6B_3D15C5B9A3E2_.wvu.FilterData" localSheetId="0" hidden="1">Nouveau!#REF!</definedName>
    <definedName name="Z_33E70F28_2E8A_4C25_BCDC_05F5ED45464F_.wvu.FilterData" localSheetId="0" hidden="1">Nouveau!#REF!</definedName>
    <definedName name="Z_38721FE4_0E87_40F9_A86E_0DB1B70FA917_.wvu.FilterData" localSheetId="0" hidden="1">Nouveau!#REF!</definedName>
    <definedName name="Z_3FC26A58_64D4_483C_A8B2_36E613708504_.wvu.FilterData" localSheetId="0" hidden="1">Nouveau!#REF!</definedName>
    <definedName name="Z_5D7C82AA_2B28_47EF_A27B_313AABBDE08E_.wvu.FilterData" localSheetId="0" hidden="1">Nouveau!#REF!</definedName>
    <definedName name="Z_64684E63_DF12_4A49_87DE_D756DC9598F6_.wvu.FilterData" localSheetId="0" hidden="1">Nouveau!#REF!</definedName>
    <definedName name="Z_7775AF19_3947_42E9_A3E6_B5C209B0A624_.wvu.FilterData" localSheetId="0" hidden="1">Nouveau!#REF!</definedName>
    <definedName name="Z_7B2EEAD3_4C50_4741_9673_31F3F50B02ED_.wvu.FilterData" localSheetId="0" hidden="1">Nouveau!#REF!</definedName>
    <definedName name="Z_7C296B5A_32A2_48EA_AA82_CBF9109F6CDC_.wvu.FilterData" localSheetId="0" hidden="1">Nouveau!#REF!</definedName>
    <definedName name="Z_7D2BD3CC_5F5D_408B_B2AE_C1EBA295BB49_.wvu.FilterData" localSheetId="0" hidden="1">Nouveau!#REF!</definedName>
    <definedName name="Z_D96A69E6_8F2F_4A0C_B520_1A99CE38D724_.wvu.FilterData" localSheetId="0" hidden="1">Nouveau!#REF!</definedName>
  </definedNames>
  <calcPr calcId="145621" calcMode="manual"/>
</workbook>
</file>

<file path=xl/calcChain.xml><?xml version="1.0" encoding="utf-8"?>
<calcChain xmlns="http://schemas.openxmlformats.org/spreadsheetml/2006/main">
  <c r="V2" i="37" l="1"/>
  <c r="W2" i="37"/>
  <c r="Z2" i="37"/>
  <c r="AA2" i="37"/>
  <c r="AB2" i="37"/>
  <c r="AC2" i="37"/>
  <c r="AD2" i="37"/>
  <c r="V3" i="37"/>
  <c r="W3" i="37"/>
  <c r="Z3" i="37"/>
  <c r="AA3" i="37"/>
  <c r="AB3" i="37"/>
  <c r="AC3" i="37"/>
  <c r="AD3" i="37"/>
  <c r="W41" i="34"/>
  <c r="AA2" i="34"/>
  <c r="Z2" i="34"/>
  <c r="Y2" i="34"/>
  <c r="X2" i="34"/>
  <c r="W2" i="34"/>
  <c r="V4" i="37"/>
  <c r="V5" i="37"/>
  <c r="V6" i="37"/>
  <c r="V7" i="37"/>
  <c r="V8" i="37"/>
  <c r="V9" i="37"/>
  <c r="V10" i="37"/>
  <c r="V11" i="37"/>
  <c r="V12" i="37"/>
  <c r="V13" i="37"/>
  <c r="V14" i="37"/>
  <c r="V15" i="37"/>
  <c r="V16" i="37"/>
  <c r="V17" i="37"/>
  <c r="V18" i="37"/>
  <c r="V19" i="37"/>
  <c r="V20" i="37"/>
  <c r="V21" i="37"/>
  <c r="V22" i="37"/>
  <c r="V23" i="37"/>
  <c r="V24" i="37"/>
  <c r="V25" i="37"/>
  <c r="V26" i="37"/>
  <c r="V27" i="37"/>
  <c r="V28" i="37"/>
  <c r="V29" i="37"/>
  <c r="V30" i="37"/>
  <c r="V31" i="37"/>
  <c r="V32" i="37"/>
  <c r="V33" i="37"/>
  <c r="V34" i="37"/>
  <c r="V35" i="37"/>
  <c r="V36" i="37"/>
  <c r="V37" i="37"/>
  <c r="V38" i="37"/>
  <c r="V39" i="37"/>
  <c r="V40" i="37"/>
  <c r="V41" i="37"/>
  <c r="V42" i="37"/>
  <c r="V43" i="37"/>
  <c r="V44" i="37"/>
  <c r="V45" i="37"/>
  <c r="V46" i="37"/>
  <c r="V47" i="37"/>
  <c r="V48" i="37"/>
  <c r="V49" i="37"/>
  <c r="V50" i="37"/>
  <c r="V51" i="37"/>
  <c r="V52" i="37"/>
  <c r="V53" i="37"/>
  <c r="V54" i="37"/>
  <c r="V55" i="37"/>
  <c r="V56" i="37"/>
  <c r="V57" i="37"/>
  <c r="V58" i="37"/>
  <c r="V59" i="37"/>
  <c r="V60" i="37"/>
  <c r="V61" i="37"/>
  <c r="V62" i="37"/>
  <c r="V63" i="37"/>
  <c r="V64" i="37"/>
  <c r="V65" i="37"/>
  <c r="V66" i="37"/>
  <c r="V67" i="37"/>
  <c r="V68" i="37"/>
  <c r="V69" i="37"/>
  <c r="V70" i="37"/>
  <c r="V71" i="37"/>
  <c r="V72" i="37"/>
  <c r="V73" i="37"/>
  <c r="V74" i="37"/>
  <c r="V75" i="37"/>
  <c r="V76" i="37"/>
  <c r="V77" i="37"/>
  <c r="V78" i="37"/>
  <c r="V79" i="37"/>
  <c r="V80" i="37"/>
  <c r="V81" i="37"/>
  <c r="V82" i="37"/>
  <c r="V83" i="37"/>
  <c r="V84" i="37"/>
  <c r="V85" i="37"/>
  <c r="V86" i="37"/>
  <c r="V87" i="37"/>
  <c r="V88" i="37"/>
  <c r="V89" i="37"/>
  <c r="V90" i="37"/>
  <c r="V91" i="37"/>
  <c r="V92" i="37"/>
  <c r="V93" i="37"/>
  <c r="V94" i="37"/>
  <c r="V95" i="37"/>
  <c r="V96" i="37"/>
  <c r="V97" i="37"/>
  <c r="V98" i="37"/>
  <c r="V99" i="37"/>
  <c r="V100" i="37"/>
  <c r="V101" i="37"/>
  <c r="V102" i="37"/>
  <c r="V103" i="37"/>
  <c r="V104" i="37"/>
  <c r="V105" i="37"/>
  <c r="V106" i="37"/>
  <c r="V107" i="37"/>
  <c r="V108" i="37"/>
  <c r="V109" i="37"/>
  <c r="V110" i="37"/>
  <c r="V111" i="37"/>
  <c r="V112" i="37"/>
  <c r="V113" i="37"/>
  <c r="V114" i="37"/>
  <c r="V115" i="37"/>
  <c r="V116" i="37"/>
  <c r="V117" i="37"/>
  <c r="V118" i="37"/>
  <c r="V119" i="37"/>
  <c r="V120" i="37"/>
  <c r="V121" i="37"/>
  <c r="V122" i="37"/>
  <c r="V123" i="37"/>
  <c r="V124" i="37"/>
  <c r="V125" i="37"/>
  <c r="V126" i="37"/>
  <c r="V127" i="37"/>
  <c r="V128" i="37"/>
  <c r="V129" i="37"/>
  <c r="V130" i="37"/>
  <c r="V131" i="37"/>
  <c r="V132" i="37"/>
  <c r="V133" i="37"/>
  <c r="V134" i="37"/>
  <c r="V135" i="37"/>
  <c r="V136" i="37"/>
  <c r="V137" i="37"/>
  <c r="V138" i="37"/>
  <c r="V139" i="37"/>
  <c r="V140" i="37"/>
  <c r="V141" i="37"/>
  <c r="V142" i="37"/>
  <c r="V143" i="37"/>
  <c r="V144" i="37"/>
  <c r="V145" i="37"/>
  <c r="V146" i="37"/>
  <c r="V147" i="37"/>
  <c r="V148" i="37"/>
  <c r="V149" i="37"/>
  <c r="V150" i="37"/>
  <c r="V151" i="37"/>
  <c r="V152" i="37"/>
  <c r="V153" i="37"/>
  <c r="V154" i="37"/>
  <c r="V155" i="37"/>
  <c r="V156" i="37"/>
  <c r="V157" i="37"/>
  <c r="V158" i="37"/>
  <c r="V159" i="37"/>
  <c r="V160" i="37"/>
  <c r="V161" i="37"/>
  <c r="V162" i="37"/>
  <c r="V163" i="37"/>
  <c r="V164" i="37"/>
  <c r="V165" i="37"/>
  <c r="V166" i="37"/>
  <c r="V167" i="37"/>
  <c r="V168" i="37"/>
  <c r="V169" i="37"/>
  <c r="V170" i="37"/>
  <c r="V171" i="37"/>
  <c r="V172" i="37"/>
  <c r="V173" i="37"/>
  <c r="V174" i="37"/>
  <c r="V175" i="37"/>
  <c r="V176" i="37"/>
  <c r="V177" i="37"/>
  <c r="V178" i="37"/>
  <c r="V179" i="37"/>
  <c r="V180" i="37"/>
  <c r="V181" i="37"/>
  <c r="V182" i="37"/>
  <c r="V183" i="37"/>
  <c r="V184" i="37"/>
  <c r="V185" i="37"/>
  <c r="V186" i="37"/>
  <c r="V187" i="37"/>
  <c r="V188" i="37"/>
  <c r="V189" i="37"/>
  <c r="V190" i="37"/>
  <c r="V191" i="37"/>
  <c r="V192" i="37"/>
  <c r="V193" i="37"/>
  <c r="V194" i="37"/>
  <c r="V195" i="37"/>
  <c r="V196" i="37"/>
  <c r="V197" i="37"/>
  <c r="V198" i="37"/>
  <c r="V199" i="37"/>
  <c r="V200" i="37"/>
  <c r="V201" i="37"/>
  <c r="V202" i="37"/>
  <c r="V203" i="37"/>
  <c r="V204" i="37"/>
  <c r="V205" i="37"/>
  <c r="V206" i="37"/>
  <c r="V207" i="37"/>
  <c r="V208" i="37"/>
  <c r="V209" i="37"/>
  <c r="V210" i="37"/>
  <c r="V211" i="37"/>
  <c r="V212" i="37"/>
  <c r="V213" i="37"/>
  <c r="V214" i="37"/>
  <c r="V215" i="37"/>
  <c r="V216" i="37"/>
  <c r="V217" i="37"/>
  <c r="V218" i="37"/>
  <c r="V219" i="37"/>
  <c r="V220" i="37"/>
  <c r="V221" i="37"/>
  <c r="V222" i="37"/>
  <c r="V223" i="37"/>
  <c r="V224" i="37"/>
  <c r="V225" i="37"/>
  <c r="V226" i="37"/>
  <c r="V227" i="37"/>
  <c r="V228" i="37"/>
  <c r="V229" i="37"/>
  <c r="V230" i="37"/>
  <c r="V231" i="37"/>
  <c r="V232" i="37"/>
  <c r="V233" i="37"/>
  <c r="V234" i="37"/>
  <c r="V235" i="37"/>
  <c r="V236" i="37"/>
  <c r="V237" i="37"/>
  <c r="V238" i="37"/>
  <c r="V239" i="37"/>
  <c r="V240" i="37"/>
  <c r="V241" i="37"/>
  <c r="V242" i="37"/>
  <c r="V243" i="37"/>
  <c r="V244" i="37"/>
  <c r="V245" i="37"/>
  <c r="V246" i="37"/>
  <c r="V247" i="37"/>
  <c r="V248" i="37"/>
  <c r="V249" i="37"/>
  <c r="V250" i="37"/>
  <c r="V251" i="37"/>
  <c r="V252" i="37"/>
  <c r="V253" i="37"/>
  <c r="V254" i="37"/>
  <c r="V255" i="37"/>
  <c r="V256" i="37"/>
  <c r="V257" i="37"/>
  <c r="V258" i="37"/>
  <c r="V259" i="37"/>
  <c r="V260" i="37"/>
  <c r="V261" i="37"/>
  <c r="V262" i="37"/>
  <c r="V263" i="37"/>
  <c r="V264" i="37"/>
  <c r="V265" i="37"/>
  <c r="V266" i="37"/>
  <c r="V267" i="37"/>
  <c r="V268" i="37"/>
  <c r="V269" i="37"/>
  <c r="V270" i="37"/>
  <c r="V271" i="37"/>
  <c r="V272" i="37"/>
  <c r="V273" i="37"/>
  <c r="V274" i="37"/>
  <c r="V275" i="37"/>
  <c r="V276" i="37"/>
  <c r="V277" i="37"/>
  <c r="V278" i="37"/>
  <c r="V279" i="37"/>
  <c r="V280" i="37"/>
  <c r="V281" i="37"/>
  <c r="V282" i="37"/>
  <c r="V283" i="37"/>
  <c r="V284" i="37"/>
  <c r="V285" i="37"/>
  <c r="V286" i="37"/>
  <c r="V287" i="37"/>
  <c r="V288" i="37"/>
  <c r="V289" i="37"/>
  <c r="V290" i="37"/>
  <c r="V291" i="37"/>
  <c r="V292" i="37"/>
  <c r="V293" i="37"/>
  <c r="V294" i="37"/>
  <c r="V295" i="37"/>
  <c r="V296" i="37"/>
  <c r="V297" i="37"/>
  <c r="V298" i="37"/>
  <c r="V299" i="37"/>
  <c r="V300" i="37"/>
  <c r="V301" i="37"/>
  <c r="V302" i="37"/>
  <c r="V303" i="37"/>
  <c r="V304" i="37"/>
  <c r="V305" i="37"/>
  <c r="V306" i="37"/>
  <c r="V307" i="37"/>
  <c r="V308" i="37"/>
  <c r="V309" i="37"/>
  <c r="V310" i="37"/>
  <c r="V311" i="37"/>
  <c r="V312" i="37"/>
  <c r="V313" i="37"/>
  <c r="V314" i="37"/>
  <c r="V315" i="37"/>
  <c r="V316" i="37"/>
  <c r="V317" i="37"/>
  <c r="V318" i="37"/>
  <c r="V319" i="37"/>
  <c r="V320" i="37"/>
  <c r="V321" i="37"/>
  <c r="V322" i="37"/>
  <c r="V323" i="37"/>
  <c r="V324" i="37"/>
  <c r="V325" i="37"/>
  <c r="V326" i="37"/>
  <c r="V327" i="37"/>
  <c r="V328" i="37"/>
  <c r="V329" i="37"/>
  <c r="V330" i="37"/>
  <c r="V331" i="37"/>
  <c r="V332" i="37"/>
  <c r="V333" i="37"/>
  <c r="V334" i="37"/>
  <c r="V335" i="37"/>
  <c r="V336" i="37"/>
  <c r="V337" i="37"/>
  <c r="V338" i="37"/>
  <c r="V339" i="37"/>
  <c r="V340" i="37"/>
  <c r="V341" i="37"/>
  <c r="V342" i="37"/>
  <c r="V343" i="37"/>
  <c r="V344" i="37"/>
  <c r="V345" i="37"/>
  <c r="V346" i="37"/>
  <c r="V347" i="37"/>
  <c r="V348" i="37"/>
  <c r="V349" i="37"/>
  <c r="V350" i="37"/>
  <c r="V351" i="37"/>
  <c r="V352" i="37"/>
  <c r="V353" i="37"/>
  <c r="V354" i="37"/>
  <c r="V355" i="37"/>
  <c r="V356" i="37"/>
  <c r="V357" i="37"/>
  <c r="V358" i="37"/>
  <c r="V359" i="37"/>
  <c r="V360" i="37"/>
  <c r="V361" i="37"/>
  <c r="V362" i="37"/>
  <c r="V363" i="37"/>
  <c r="V364" i="37"/>
  <c r="V365" i="37"/>
  <c r="V366" i="37"/>
  <c r="V367" i="37"/>
  <c r="V368" i="37"/>
  <c r="V369" i="37"/>
  <c r="V370" i="37"/>
  <c r="V371" i="37"/>
  <c r="V372" i="37"/>
  <c r="V373" i="37"/>
  <c r="V374" i="37"/>
  <c r="V375" i="37"/>
  <c r="V376" i="37"/>
  <c r="V377" i="37"/>
  <c r="V378" i="37"/>
  <c r="V379" i="37"/>
  <c r="V380" i="37"/>
  <c r="V381" i="37"/>
  <c r="V382" i="37"/>
  <c r="V383" i="37"/>
  <c r="V384" i="37"/>
  <c r="V385" i="37"/>
  <c r="V386" i="37"/>
  <c r="V387" i="37"/>
  <c r="V388" i="37"/>
  <c r="V389" i="37"/>
  <c r="V390" i="37"/>
  <c r="V391" i="37"/>
  <c r="V392" i="37"/>
  <c r="V393" i="37"/>
  <c r="V394" i="37"/>
  <c r="V395" i="37"/>
  <c r="V396" i="37"/>
  <c r="V397" i="37"/>
  <c r="V398" i="37"/>
  <c r="V399" i="37"/>
  <c r="V400" i="37"/>
  <c r="V401" i="37"/>
  <c r="V402" i="37"/>
  <c r="V403" i="37"/>
  <c r="V404" i="37"/>
  <c r="V405" i="37"/>
  <c r="V406" i="37"/>
  <c r="V407" i="37"/>
  <c r="V408" i="37"/>
  <c r="V409" i="37"/>
  <c r="V410" i="37"/>
  <c r="V411" i="37"/>
  <c r="V412" i="37"/>
  <c r="V413" i="37"/>
  <c r="V414" i="37"/>
  <c r="V415" i="37"/>
  <c r="V416" i="37"/>
  <c r="V417" i="37"/>
  <c r="V418" i="37"/>
  <c r="V419" i="37"/>
  <c r="V420" i="37"/>
  <c r="V421" i="37"/>
  <c r="V422" i="37"/>
  <c r="V423" i="37"/>
  <c r="V424" i="37"/>
  <c r="V425" i="37"/>
  <c r="V426" i="37"/>
  <c r="V427" i="37"/>
  <c r="V428" i="37"/>
  <c r="V429" i="37"/>
  <c r="V430" i="37"/>
  <c r="V431" i="37"/>
  <c r="V432" i="37"/>
  <c r="V433" i="37"/>
  <c r="V434" i="37"/>
  <c r="V435" i="37"/>
  <c r="V436" i="37"/>
  <c r="V437" i="37"/>
  <c r="V438" i="37"/>
  <c r="V439" i="37"/>
  <c r="V440" i="37"/>
  <c r="V441" i="37"/>
  <c r="V442" i="37"/>
  <c r="V443" i="37"/>
  <c r="V444" i="37"/>
  <c r="V445" i="37"/>
  <c r="V446" i="37"/>
  <c r="V447" i="37"/>
  <c r="V448" i="37"/>
  <c r="V449" i="37"/>
  <c r="V450" i="37"/>
  <c r="V451" i="37"/>
  <c r="V452" i="37"/>
  <c r="V453" i="37"/>
  <c r="V454" i="37"/>
  <c r="V455" i="37"/>
  <c r="V456" i="37"/>
  <c r="V457" i="37"/>
  <c r="V458" i="37"/>
  <c r="V459" i="37"/>
  <c r="V460" i="37"/>
  <c r="V461" i="37"/>
  <c r="V462" i="37"/>
  <c r="V463" i="37"/>
  <c r="V464" i="37"/>
  <c r="V465" i="37"/>
  <c r="V466" i="37"/>
  <c r="V467" i="37"/>
  <c r="V468" i="37"/>
  <c r="V469" i="37"/>
  <c r="V470" i="37"/>
  <c r="V471" i="37"/>
  <c r="V472" i="37"/>
  <c r="V473" i="37"/>
  <c r="V474" i="37"/>
  <c r="V475" i="37"/>
  <c r="V476" i="37"/>
  <c r="V477" i="37"/>
  <c r="V478" i="37"/>
  <c r="V479" i="37"/>
  <c r="V480" i="37"/>
  <c r="V481" i="37"/>
  <c r="V482" i="37"/>
  <c r="V483" i="37"/>
  <c r="V484" i="37"/>
  <c r="V485" i="37"/>
  <c r="V486" i="37"/>
  <c r="V487" i="37"/>
  <c r="V488" i="37"/>
  <c r="V489" i="37"/>
  <c r="V490" i="37"/>
  <c r="V491" i="37"/>
  <c r="V492" i="37"/>
  <c r="V493" i="37"/>
  <c r="V494" i="37"/>
  <c r="V495" i="37"/>
  <c r="V496" i="37"/>
  <c r="V497" i="37"/>
  <c r="V498" i="37"/>
  <c r="V499" i="37"/>
  <c r="V500" i="37"/>
  <c r="V501" i="37"/>
  <c r="V502" i="37"/>
  <c r="V503" i="37"/>
  <c r="V504" i="37"/>
  <c r="V505" i="37"/>
  <c r="V506" i="37"/>
  <c r="V507" i="37"/>
  <c r="V508" i="37"/>
  <c r="V509" i="37"/>
  <c r="V510" i="37"/>
  <c r="V511" i="37"/>
  <c r="V512" i="37"/>
  <c r="V513" i="37"/>
  <c r="V514" i="37"/>
  <c r="V515" i="37"/>
  <c r="V516" i="37"/>
  <c r="V517" i="37"/>
  <c r="V518" i="37"/>
  <c r="V519" i="37"/>
  <c r="V520" i="37"/>
  <c r="V521" i="37"/>
  <c r="V522" i="37"/>
  <c r="V523" i="37"/>
  <c r="V524" i="37"/>
  <c r="V525" i="37"/>
  <c r="V526" i="37"/>
  <c r="V527" i="37"/>
  <c r="V528" i="37"/>
  <c r="V529" i="37"/>
  <c r="V530" i="37"/>
  <c r="V531" i="37"/>
  <c r="V532" i="37"/>
  <c r="V533" i="37"/>
  <c r="V534" i="37"/>
  <c r="V535" i="37"/>
  <c r="V536" i="37"/>
  <c r="V537" i="37"/>
  <c r="V538" i="37"/>
  <c r="V539" i="37"/>
  <c r="V540" i="37"/>
  <c r="V541" i="37"/>
  <c r="V542" i="37"/>
  <c r="V543" i="37"/>
  <c r="V544" i="37"/>
  <c r="V545" i="37"/>
  <c r="V546" i="37"/>
  <c r="V547" i="37"/>
  <c r="V548" i="37"/>
  <c r="V549" i="37"/>
  <c r="V550" i="37"/>
  <c r="V551" i="37"/>
  <c r="V552" i="37"/>
  <c r="V553" i="37"/>
  <c r="V554" i="37"/>
  <c r="V555" i="37"/>
  <c r="V556" i="37"/>
  <c r="V557" i="37"/>
  <c r="V558" i="37"/>
  <c r="V559" i="37"/>
  <c r="V560" i="37"/>
  <c r="V561" i="37"/>
  <c r="V562" i="37"/>
  <c r="V563" i="37"/>
  <c r="V564" i="37"/>
  <c r="V565" i="37"/>
  <c r="V566" i="37"/>
  <c r="V567" i="37"/>
  <c r="V568" i="37"/>
  <c r="V569" i="37"/>
  <c r="V570" i="37"/>
  <c r="V571" i="37"/>
  <c r="V572" i="37"/>
  <c r="V573" i="37"/>
  <c r="V574" i="37"/>
  <c r="V575" i="37"/>
  <c r="V576" i="37"/>
  <c r="V577" i="37"/>
  <c r="V578" i="37"/>
  <c r="V579" i="37"/>
  <c r="V580" i="37"/>
  <c r="V581" i="37"/>
  <c r="V582" i="37"/>
  <c r="V583" i="37"/>
  <c r="V584" i="37"/>
  <c r="V585" i="37"/>
  <c r="V586" i="37"/>
  <c r="V587" i="37"/>
  <c r="V588" i="37"/>
  <c r="V589" i="37"/>
  <c r="V590" i="37"/>
  <c r="V591" i="37"/>
  <c r="V592" i="37"/>
  <c r="V593" i="37"/>
  <c r="V594" i="37"/>
  <c r="V595" i="37"/>
  <c r="V596" i="37"/>
  <c r="V597" i="37"/>
  <c r="V598" i="37"/>
  <c r="V599" i="37"/>
  <c r="V600" i="37"/>
  <c r="V601" i="37"/>
  <c r="V602" i="37"/>
  <c r="V603" i="37"/>
  <c r="V604" i="37"/>
  <c r="V605" i="37"/>
  <c r="V606" i="37"/>
  <c r="V607" i="37"/>
  <c r="V608" i="37"/>
  <c r="V609" i="37"/>
  <c r="V610" i="37"/>
  <c r="V611" i="37"/>
  <c r="V612" i="37"/>
  <c r="V613" i="37"/>
  <c r="V614" i="37"/>
  <c r="V615" i="37"/>
  <c r="V616" i="37"/>
  <c r="V617" i="37"/>
  <c r="V618" i="37"/>
  <c r="V619" i="37"/>
  <c r="V620" i="37"/>
  <c r="V621" i="37"/>
  <c r="V622" i="37"/>
  <c r="V623" i="37"/>
  <c r="V624" i="37"/>
  <c r="V625" i="37"/>
  <c r="V626" i="37"/>
  <c r="V627" i="37"/>
  <c r="V628" i="37"/>
  <c r="V629" i="37"/>
  <c r="V630" i="37"/>
  <c r="V631" i="37"/>
  <c r="V632" i="37"/>
  <c r="V633" i="37"/>
  <c r="V634" i="37"/>
  <c r="V635" i="37"/>
  <c r="V636" i="37"/>
  <c r="V637" i="37"/>
  <c r="V638" i="37"/>
  <c r="V639" i="37"/>
  <c r="V640" i="37"/>
  <c r="V641" i="37"/>
  <c r="V642" i="37"/>
  <c r="V643" i="37"/>
  <c r="V644" i="37"/>
  <c r="V645" i="37"/>
  <c r="V646" i="37"/>
  <c r="V647" i="37"/>
  <c r="V648" i="37"/>
  <c r="V649" i="37"/>
  <c r="V650" i="37"/>
  <c r="V651" i="37"/>
  <c r="V652" i="37"/>
  <c r="V653" i="37"/>
  <c r="V654" i="37"/>
  <c r="V655" i="37"/>
  <c r="V656" i="37"/>
  <c r="V657" i="37"/>
  <c r="V658" i="37"/>
  <c r="V659" i="37"/>
  <c r="V660" i="37"/>
  <c r="V661" i="37"/>
  <c r="V662" i="37"/>
  <c r="V663" i="37"/>
  <c r="V664" i="37"/>
  <c r="V665" i="37"/>
  <c r="V666" i="37"/>
  <c r="V667" i="37"/>
  <c r="V668" i="37"/>
  <c r="V669" i="37"/>
  <c r="V670" i="37"/>
  <c r="V671" i="37"/>
  <c r="V672" i="37"/>
  <c r="V673" i="37"/>
  <c r="V674" i="37"/>
  <c r="V675" i="37"/>
  <c r="V676" i="37"/>
  <c r="V677" i="37"/>
  <c r="V678" i="37"/>
  <c r="V679" i="37"/>
  <c r="V680" i="37"/>
  <c r="V681" i="37"/>
  <c r="V682" i="37"/>
  <c r="V683" i="37"/>
  <c r="V684" i="37"/>
  <c r="V685" i="37"/>
  <c r="V686" i="37"/>
  <c r="V687" i="37"/>
  <c r="V688" i="37"/>
  <c r="V689" i="37"/>
  <c r="V690" i="37"/>
  <c r="V691" i="37"/>
  <c r="V692" i="37"/>
  <c r="V693" i="37"/>
  <c r="V694" i="37"/>
  <c r="V695" i="37"/>
  <c r="V696" i="37"/>
  <c r="V697" i="37"/>
  <c r="V698" i="37"/>
  <c r="V699" i="37"/>
  <c r="V700" i="37"/>
  <c r="V701" i="37"/>
  <c r="V702" i="37"/>
  <c r="V703" i="37"/>
  <c r="V704" i="37"/>
  <c r="V705" i="37"/>
  <c r="V706" i="37"/>
  <c r="V707" i="37"/>
  <c r="V708" i="37"/>
  <c r="V709" i="37"/>
  <c r="V710" i="37"/>
  <c r="V711" i="37"/>
  <c r="V712" i="37"/>
  <c r="V713" i="37"/>
  <c r="V714" i="37"/>
  <c r="V715" i="37"/>
  <c r="V716" i="37"/>
  <c r="V717" i="37"/>
  <c r="V718" i="37"/>
  <c r="V719" i="37"/>
  <c r="V720" i="37"/>
  <c r="V721" i="37"/>
  <c r="V722" i="37"/>
  <c r="V723" i="37"/>
  <c r="V724" i="37"/>
  <c r="V725" i="37"/>
  <c r="V726" i="37"/>
  <c r="V727" i="37"/>
  <c r="V728" i="37"/>
  <c r="V729" i="37"/>
  <c r="V730" i="37"/>
  <c r="V731" i="37"/>
  <c r="V732" i="37"/>
  <c r="V733" i="37"/>
  <c r="V734" i="37"/>
  <c r="V735" i="37"/>
  <c r="V736" i="37"/>
  <c r="V737" i="37"/>
  <c r="V738" i="37"/>
  <c r="V739" i="37"/>
  <c r="V740" i="37"/>
  <c r="V741" i="37"/>
  <c r="V742" i="37"/>
  <c r="V743" i="37"/>
  <c r="V744" i="37"/>
  <c r="V745" i="37"/>
  <c r="V746" i="37"/>
  <c r="V747" i="37"/>
  <c r="V748" i="37"/>
  <c r="V749" i="37"/>
  <c r="V750" i="37"/>
  <c r="V751" i="37"/>
  <c r="V752" i="37"/>
  <c r="V753" i="37"/>
  <c r="V754" i="37"/>
  <c r="V755" i="37"/>
  <c r="V756" i="37"/>
  <c r="V757" i="37"/>
  <c r="V758" i="37"/>
  <c r="V759" i="37"/>
  <c r="V760" i="37"/>
  <c r="V761" i="37"/>
  <c r="V762" i="37"/>
  <c r="V763" i="37"/>
  <c r="V764" i="37"/>
  <c r="V765" i="37"/>
  <c r="V766" i="37"/>
  <c r="V767" i="37"/>
  <c r="V768" i="37"/>
  <c r="V769" i="37"/>
  <c r="V770" i="37"/>
  <c r="V771" i="37"/>
  <c r="V772" i="37"/>
  <c r="V773" i="37"/>
  <c r="V774" i="37"/>
  <c r="V775" i="37"/>
  <c r="V776" i="37"/>
  <c r="V777" i="37"/>
  <c r="V778" i="37"/>
  <c r="V779" i="37"/>
  <c r="V780" i="37"/>
  <c r="V781" i="37"/>
  <c r="V782" i="37"/>
  <c r="V783" i="37"/>
  <c r="V784" i="37"/>
  <c r="V785" i="37"/>
  <c r="V786" i="37"/>
  <c r="V787" i="37"/>
  <c r="V788" i="37"/>
  <c r="V789" i="37"/>
  <c r="V790" i="37"/>
  <c r="V791" i="37"/>
  <c r="V792" i="37"/>
  <c r="V793" i="37"/>
  <c r="V794" i="37"/>
  <c r="V795" i="37"/>
  <c r="V796" i="37"/>
  <c r="V797" i="37"/>
  <c r="V798" i="37"/>
  <c r="V799" i="37"/>
  <c r="V800" i="37"/>
  <c r="V801" i="37"/>
  <c r="V802" i="37"/>
  <c r="V803" i="37"/>
  <c r="V804" i="37"/>
  <c r="V805" i="37"/>
  <c r="V806" i="37"/>
  <c r="V807" i="37"/>
  <c r="V808" i="37"/>
  <c r="V809" i="37"/>
  <c r="V810" i="37"/>
  <c r="V811" i="37"/>
  <c r="V812" i="37"/>
  <c r="V813" i="37"/>
  <c r="V814" i="37"/>
  <c r="V815" i="37"/>
  <c r="V816" i="37"/>
  <c r="V817" i="37"/>
  <c r="V818" i="37"/>
  <c r="V819" i="37"/>
  <c r="V820" i="37"/>
  <c r="V821" i="37"/>
  <c r="V822" i="37"/>
  <c r="V823" i="37"/>
  <c r="V824" i="37"/>
  <c r="V825" i="37"/>
  <c r="V826" i="37"/>
  <c r="V827" i="37"/>
  <c r="V828" i="37"/>
  <c r="V829" i="37"/>
  <c r="V830" i="37"/>
  <c r="V831" i="37"/>
  <c r="V832" i="37"/>
  <c r="V833" i="37"/>
  <c r="V834" i="37"/>
  <c r="V835" i="37"/>
  <c r="V836" i="37"/>
  <c r="V837" i="37"/>
  <c r="V838" i="37"/>
  <c r="V839" i="37"/>
  <c r="V840" i="37"/>
  <c r="V841" i="37"/>
  <c r="V842" i="37"/>
  <c r="V843" i="37"/>
  <c r="V844" i="37"/>
  <c r="V845" i="37"/>
  <c r="V846" i="37"/>
  <c r="V847" i="37"/>
  <c r="V848" i="37"/>
  <c r="V849" i="37"/>
  <c r="V850" i="37"/>
  <c r="V851" i="37"/>
  <c r="V852" i="37"/>
  <c r="V853" i="37"/>
  <c r="V854" i="37"/>
  <c r="V855" i="37"/>
  <c r="V856" i="37"/>
  <c r="V857" i="37"/>
  <c r="V858" i="37"/>
  <c r="V859" i="37"/>
  <c r="V860" i="37"/>
  <c r="V861" i="37"/>
  <c r="V862" i="37"/>
  <c r="V863" i="37"/>
  <c r="V864" i="37"/>
  <c r="V865" i="37"/>
  <c r="V866" i="37"/>
  <c r="V867" i="37"/>
  <c r="V868" i="37"/>
  <c r="V869" i="37"/>
  <c r="V870" i="37"/>
  <c r="V871" i="37"/>
  <c r="V872" i="37"/>
  <c r="V873" i="37"/>
  <c r="V874" i="37"/>
  <c r="V875" i="37"/>
  <c r="V876" i="37"/>
  <c r="V877" i="37"/>
  <c r="V878" i="37"/>
  <c r="V879" i="37"/>
  <c r="V880" i="37"/>
  <c r="V881" i="37"/>
  <c r="V882" i="37"/>
  <c r="V883" i="37"/>
  <c r="V884" i="37"/>
  <c r="V885" i="37"/>
  <c r="V886" i="37"/>
  <c r="V887" i="37"/>
  <c r="V888" i="37"/>
  <c r="V889" i="37"/>
  <c r="V890" i="37"/>
  <c r="V891" i="37"/>
  <c r="V892" i="37"/>
  <c r="V893" i="37"/>
  <c r="V894" i="37"/>
  <c r="V895" i="37"/>
  <c r="V896" i="37"/>
  <c r="V897" i="37"/>
  <c r="V898" i="37"/>
  <c r="V899" i="37"/>
  <c r="V900" i="37"/>
  <c r="V901" i="37"/>
  <c r="V902" i="37"/>
  <c r="V903" i="37"/>
  <c r="V904" i="37"/>
  <c r="V905" i="37"/>
  <c r="V906" i="37"/>
  <c r="V907" i="37"/>
  <c r="V908" i="37"/>
  <c r="V909" i="37"/>
  <c r="V910" i="37"/>
  <c r="V911" i="37"/>
  <c r="V912" i="37"/>
  <c r="V913" i="37"/>
  <c r="V914" i="37"/>
  <c r="V915" i="37"/>
  <c r="V916" i="37"/>
  <c r="V917" i="37"/>
  <c r="V918" i="37"/>
  <c r="V919" i="37"/>
  <c r="V920" i="37"/>
  <c r="V921" i="37"/>
  <c r="V922" i="37"/>
  <c r="V923" i="37"/>
  <c r="V924" i="37"/>
  <c r="V925" i="37"/>
  <c r="V926" i="37"/>
  <c r="V927" i="37"/>
  <c r="V928" i="37"/>
  <c r="V929" i="37"/>
  <c r="V930" i="37"/>
  <c r="V931" i="37"/>
  <c r="V932" i="37"/>
  <c r="V933" i="37"/>
  <c r="V934" i="37"/>
  <c r="V935" i="37"/>
  <c r="V936" i="37"/>
  <c r="V937" i="37"/>
  <c r="V938" i="37"/>
  <c r="V939" i="37"/>
  <c r="V940" i="37"/>
  <c r="V941" i="37"/>
  <c r="V942" i="37"/>
  <c r="V943" i="37"/>
  <c r="V944" i="37"/>
  <c r="V945" i="37"/>
  <c r="V946" i="37"/>
  <c r="V947" i="37"/>
  <c r="V948" i="37"/>
  <c r="V949" i="37"/>
  <c r="V950" i="37"/>
  <c r="V951" i="37"/>
  <c r="V952" i="37"/>
  <c r="V953" i="37"/>
  <c r="V954" i="37"/>
  <c r="V955" i="37"/>
  <c r="V956" i="37"/>
  <c r="V957" i="37"/>
  <c r="V958" i="37"/>
  <c r="V959" i="37"/>
  <c r="V960" i="37"/>
  <c r="V961" i="37"/>
  <c r="V962" i="37"/>
  <c r="V963" i="37"/>
  <c r="V964" i="37"/>
  <c r="V965" i="37"/>
  <c r="V966" i="37"/>
  <c r="V967" i="37"/>
  <c r="V968" i="37"/>
  <c r="V969" i="37"/>
  <c r="V970" i="37"/>
  <c r="V971" i="37"/>
  <c r="V972" i="37"/>
  <c r="V973" i="37"/>
  <c r="V974" i="37"/>
  <c r="V975" i="37"/>
  <c r="V976" i="37"/>
  <c r="V977" i="37"/>
  <c r="V978" i="37"/>
  <c r="V979" i="37"/>
  <c r="V980" i="37"/>
  <c r="V981" i="37"/>
  <c r="V982" i="37"/>
  <c r="V983" i="37"/>
  <c r="V984" i="37"/>
  <c r="V985" i="37"/>
  <c r="V986" i="37"/>
  <c r="V987" i="37"/>
  <c r="V988" i="37"/>
  <c r="V989" i="37"/>
  <c r="V990" i="37"/>
  <c r="V991" i="37"/>
  <c r="V992" i="37"/>
  <c r="V993" i="37"/>
  <c r="V994" i="37"/>
  <c r="V995" i="37"/>
  <c r="V996" i="37"/>
  <c r="V997" i="37"/>
  <c r="V998" i="37"/>
  <c r="V999" i="37"/>
  <c r="V1000" i="37"/>
  <c r="V1001" i="37"/>
  <c r="V1002" i="37"/>
  <c r="V1003" i="37"/>
  <c r="V1004" i="37"/>
  <c r="V1005" i="37"/>
  <c r="V1006" i="37"/>
  <c r="V1007" i="37"/>
  <c r="V1008" i="37"/>
  <c r="V1009" i="37"/>
  <c r="V1010" i="37"/>
  <c r="V1011" i="37"/>
  <c r="V1012" i="37"/>
  <c r="V1013" i="37"/>
  <c r="V1014" i="37"/>
  <c r="V1015" i="37"/>
  <c r="V1016" i="37"/>
  <c r="V1017" i="37"/>
  <c r="V1018" i="37"/>
  <c r="V1019" i="37"/>
  <c r="V1020" i="37"/>
  <c r="V1021" i="37"/>
  <c r="V1022" i="37"/>
  <c r="V1023" i="37"/>
  <c r="V1024" i="37"/>
  <c r="V1025" i="37"/>
  <c r="V1026" i="37"/>
  <c r="V1027" i="37"/>
  <c r="V1028" i="37"/>
  <c r="V1029" i="37"/>
  <c r="V1030" i="37"/>
  <c r="V1031" i="37"/>
  <c r="V1032" i="37"/>
  <c r="V1033" i="37"/>
  <c r="V1034" i="37"/>
  <c r="V1035" i="37"/>
  <c r="V1036" i="37"/>
  <c r="V1037" i="37"/>
  <c r="V1038" i="37"/>
  <c r="V1039" i="37"/>
  <c r="V1040" i="37"/>
  <c r="V1041" i="37"/>
  <c r="V1042" i="37"/>
  <c r="V1043" i="37"/>
  <c r="V1044" i="37"/>
  <c r="V1045" i="37"/>
  <c r="V1046" i="37"/>
  <c r="V1047" i="37"/>
  <c r="V1048" i="37"/>
  <c r="V1049" i="37"/>
  <c r="V1050" i="37"/>
  <c r="V1051" i="37"/>
  <c r="V1052" i="37"/>
  <c r="V1053" i="37"/>
  <c r="V1054" i="37"/>
  <c r="V1055" i="37"/>
  <c r="V1056" i="37"/>
  <c r="V1057" i="37"/>
  <c r="V1058" i="37"/>
  <c r="V1059" i="37"/>
  <c r="V1060" i="37"/>
  <c r="V1061" i="37"/>
  <c r="W31" i="37" l="1"/>
  <c r="Z31" i="37"/>
  <c r="AA31" i="37"/>
  <c r="AB31" i="37"/>
  <c r="AC31" i="37"/>
  <c r="AD31" i="37"/>
  <c r="W32" i="37"/>
  <c r="Z32" i="37"/>
  <c r="AA32" i="37"/>
  <c r="AB32" i="37"/>
  <c r="AC32" i="37"/>
  <c r="AD32" i="37"/>
  <c r="W33" i="37"/>
  <c r="Z33" i="37"/>
  <c r="AA33" i="37"/>
  <c r="AB33" i="37"/>
  <c r="AC33" i="37"/>
  <c r="AD33" i="37"/>
  <c r="W34" i="37"/>
  <c r="Z34" i="37"/>
  <c r="AA34" i="37"/>
  <c r="AB34" i="37"/>
  <c r="AC34" i="37"/>
  <c r="AD34" i="37"/>
  <c r="W35" i="37"/>
  <c r="Z35" i="37"/>
  <c r="AA35" i="37"/>
  <c r="AB35" i="37"/>
  <c r="AC35" i="37"/>
  <c r="AD35" i="37"/>
  <c r="W36" i="37"/>
  <c r="Z36" i="37"/>
  <c r="AA36" i="37"/>
  <c r="AB36" i="37"/>
  <c r="AC36" i="37"/>
  <c r="AD36" i="37"/>
  <c r="W37" i="37"/>
  <c r="Z37" i="37"/>
  <c r="AA37" i="37"/>
  <c r="AB37" i="37"/>
  <c r="AC37" i="37"/>
  <c r="AD37" i="37"/>
  <c r="W38" i="37"/>
  <c r="Z38" i="37"/>
  <c r="AA38" i="37"/>
  <c r="AB38" i="37"/>
  <c r="AC38" i="37"/>
  <c r="AD38" i="37"/>
  <c r="W39" i="37"/>
  <c r="Z39" i="37"/>
  <c r="AA39" i="37"/>
  <c r="AB39" i="37"/>
  <c r="AC39" i="37"/>
  <c r="AD39" i="37"/>
  <c r="W40" i="37"/>
  <c r="Z40" i="37"/>
  <c r="AA40" i="37"/>
  <c r="AB40" i="37"/>
  <c r="AC40" i="37"/>
  <c r="AD40" i="37"/>
  <c r="W41" i="37"/>
  <c r="Z41" i="37"/>
  <c r="AA41" i="37"/>
  <c r="AB41" i="37"/>
  <c r="AC41" i="37"/>
  <c r="AD41" i="37"/>
  <c r="W42" i="37"/>
  <c r="Z42" i="37"/>
  <c r="AA42" i="37"/>
  <c r="AB42" i="37"/>
  <c r="AC42" i="37"/>
  <c r="AD42" i="37"/>
  <c r="W43" i="37"/>
  <c r="Z43" i="37"/>
  <c r="AA43" i="37"/>
  <c r="AB43" i="37"/>
  <c r="AC43" i="37"/>
  <c r="AD43" i="37"/>
  <c r="W44" i="37"/>
  <c r="Z44" i="37"/>
  <c r="AA44" i="37"/>
  <c r="AB44" i="37"/>
  <c r="AC44" i="37"/>
  <c r="AD44" i="37"/>
  <c r="W45" i="37"/>
  <c r="Z45" i="37"/>
  <c r="AA45" i="37"/>
  <c r="AB45" i="37"/>
  <c r="AC45" i="37"/>
  <c r="AD45" i="37"/>
  <c r="W46" i="37"/>
  <c r="Z46" i="37"/>
  <c r="AA46" i="37"/>
  <c r="AB46" i="37"/>
  <c r="AC46" i="37"/>
  <c r="AD46" i="37"/>
  <c r="W47" i="37"/>
  <c r="Z47" i="37"/>
  <c r="AA47" i="37"/>
  <c r="AB47" i="37"/>
  <c r="AC47" i="37"/>
  <c r="AD47" i="37"/>
  <c r="W48" i="37"/>
  <c r="Z48" i="37"/>
  <c r="AA48" i="37"/>
  <c r="AB48" i="37"/>
  <c r="AC48" i="37"/>
  <c r="AD48" i="37"/>
  <c r="W49" i="37"/>
  <c r="Z49" i="37"/>
  <c r="AA49" i="37"/>
  <c r="AB49" i="37"/>
  <c r="AC49" i="37"/>
  <c r="AD49" i="37"/>
  <c r="W50" i="37"/>
  <c r="Z50" i="37"/>
  <c r="AA50" i="37"/>
  <c r="AB50" i="37"/>
  <c r="AC50" i="37"/>
  <c r="AD50" i="37"/>
  <c r="W51" i="37"/>
  <c r="Z51" i="37"/>
  <c r="AA51" i="37"/>
  <c r="AB51" i="37"/>
  <c r="AC51" i="37"/>
  <c r="AD51" i="37"/>
  <c r="W52" i="37"/>
  <c r="Z52" i="37"/>
  <c r="AA52" i="37"/>
  <c r="AB52" i="37"/>
  <c r="AC52" i="37"/>
  <c r="AD52" i="37"/>
  <c r="W53" i="37"/>
  <c r="Z53" i="37"/>
  <c r="AA53" i="37"/>
  <c r="AB53" i="37"/>
  <c r="AC53" i="37"/>
  <c r="AD53" i="37"/>
  <c r="W54" i="37"/>
  <c r="Z54" i="37"/>
  <c r="AA54" i="37"/>
  <c r="AB54" i="37"/>
  <c r="AC54" i="37"/>
  <c r="AD54" i="37"/>
  <c r="W55" i="37"/>
  <c r="Z55" i="37"/>
  <c r="AA55" i="37"/>
  <c r="AB55" i="37"/>
  <c r="AC55" i="37"/>
  <c r="AD55" i="37"/>
  <c r="W56" i="37"/>
  <c r="Z56" i="37"/>
  <c r="AA56" i="37"/>
  <c r="AB56" i="37"/>
  <c r="AC56" i="37"/>
  <c r="AD56" i="37"/>
  <c r="W57" i="37"/>
  <c r="Z57" i="37"/>
  <c r="AA57" i="37"/>
  <c r="AB57" i="37"/>
  <c r="AC57" i="37"/>
  <c r="AD57" i="37"/>
  <c r="W58" i="37"/>
  <c r="Z58" i="37"/>
  <c r="AA58" i="37"/>
  <c r="AB58" i="37"/>
  <c r="AC58" i="37"/>
  <c r="AD58" i="37"/>
  <c r="W59" i="37"/>
  <c r="Z59" i="37"/>
  <c r="AA59" i="37"/>
  <c r="AB59" i="37"/>
  <c r="AC59" i="37"/>
  <c r="AD59" i="37"/>
  <c r="W60" i="37"/>
  <c r="Z60" i="37"/>
  <c r="AA60" i="37"/>
  <c r="AB60" i="37"/>
  <c r="AC60" i="37"/>
  <c r="AD60" i="37"/>
  <c r="W61" i="37"/>
  <c r="Z61" i="37"/>
  <c r="AA61" i="37"/>
  <c r="AB61" i="37"/>
  <c r="AC61" i="37"/>
  <c r="AD61" i="37"/>
  <c r="W62" i="37"/>
  <c r="Z62" i="37"/>
  <c r="AA62" i="37"/>
  <c r="AB62" i="37"/>
  <c r="AC62" i="37"/>
  <c r="AD62" i="37"/>
  <c r="W63" i="37"/>
  <c r="Z63" i="37"/>
  <c r="AA63" i="37"/>
  <c r="AB63" i="37"/>
  <c r="AC63" i="37"/>
  <c r="AD63" i="37"/>
  <c r="W64" i="37"/>
  <c r="Z64" i="37"/>
  <c r="AA64" i="37"/>
  <c r="AB64" i="37"/>
  <c r="AC64" i="37"/>
  <c r="AD64" i="37"/>
  <c r="W65" i="37"/>
  <c r="Z65" i="37"/>
  <c r="AA65" i="37"/>
  <c r="AB65" i="37"/>
  <c r="AC65" i="37"/>
  <c r="AD65" i="37"/>
  <c r="W66" i="37"/>
  <c r="Z66" i="37"/>
  <c r="AA66" i="37"/>
  <c r="AB66" i="37"/>
  <c r="AC66" i="37"/>
  <c r="AD66" i="37"/>
  <c r="W67" i="37"/>
  <c r="Z67" i="37"/>
  <c r="AA67" i="37"/>
  <c r="AB67" i="37"/>
  <c r="AC67" i="37"/>
  <c r="AD67" i="37"/>
  <c r="W68" i="37"/>
  <c r="Z68" i="37"/>
  <c r="AA68" i="37"/>
  <c r="AB68" i="37"/>
  <c r="AC68" i="37"/>
  <c r="AD68" i="37"/>
  <c r="W69" i="37"/>
  <c r="Z69" i="37"/>
  <c r="AA69" i="37"/>
  <c r="AB69" i="37"/>
  <c r="AC69" i="37"/>
  <c r="AD69" i="37"/>
  <c r="W70" i="37"/>
  <c r="Z70" i="37"/>
  <c r="AA70" i="37"/>
  <c r="AB70" i="37"/>
  <c r="AC70" i="37"/>
  <c r="AD70" i="37"/>
  <c r="W71" i="37"/>
  <c r="Z71" i="37"/>
  <c r="AA71" i="37"/>
  <c r="AB71" i="37"/>
  <c r="AC71" i="37"/>
  <c r="AD71" i="37"/>
  <c r="W72" i="37"/>
  <c r="Z72" i="37"/>
  <c r="AA72" i="37"/>
  <c r="AB72" i="37"/>
  <c r="AC72" i="37"/>
  <c r="AD72" i="37"/>
  <c r="W73" i="37"/>
  <c r="Z73" i="37"/>
  <c r="AA73" i="37"/>
  <c r="AB73" i="37"/>
  <c r="AC73" i="37"/>
  <c r="AD73" i="37"/>
  <c r="W74" i="37"/>
  <c r="Z74" i="37"/>
  <c r="AA74" i="37"/>
  <c r="AB74" i="37"/>
  <c r="AC74" i="37"/>
  <c r="AD74" i="37"/>
  <c r="W75" i="37"/>
  <c r="Z75" i="37"/>
  <c r="AA75" i="37"/>
  <c r="AB75" i="37"/>
  <c r="AC75" i="37"/>
  <c r="AD75" i="37"/>
  <c r="W76" i="37"/>
  <c r="Z76" i="37"/>
  <c r="AA76" i="37"/>
  <c r="AB76" i="37"/>
  <c r="AC76" i="37"/>
  <c r="AD76" i="37"/>
  <c r="W77" i="37"/>
  <c r="Z77" i="37"/>
  <c r="AA77" i="37"/>
  <c r="AB77" i="37"/>
  <c r="AC77" i="37"/>
  <c r="AD77" i="37"/>
  <c r="W78" i="37"/>
  <c r="Z78" i="37"/>
  <c r="AA78" i="37"/>
  <c r="AB78" i="37"/>
  <c r="AC78" i="37"/>
  <c r="AD78" i="37"/>
  <c r="W79" i="37"/>
  <c r="Z79" i="37"/>
  <c r="AA79" i="37"/>
  <c r="AB79" i="37"/>
  <c r="AC79" i="37"/>
  <c r="AD79" i="37"/>
  <c r="W80" i="37"/>
  <c r="Z80" i="37"/>
  <c r="AA80" i="37"/>
  <c r="AB80" i="37"/>
  <c r="AC80" i="37"/>
  <c r="AD80" i="37"/>
  <c r="W81" i="37"/>
  <c r="Z81" i="37"/>
  <c r="AA81" i="37"/>
  <c r="AB81" i="37"/>
  <c r="AC81" i="37"/>
  <c r="AD81" i="37"/>
  <c r="W82" i="37"/>
  <c r="Z82" i="37"/>
  <c r="AA82" i="37"/>
  <c r="AB82" i="37"/>
  <c r="AC82" i="37"/>
  <c r="AD82" i="37"/>
  <c r="W83" i="37"/>
  <c r="Z83" i="37"/>
  <c r="AA83" i="37"/>
  <c r="AB83" i="37"/>
  <c r="AC83" i="37"/>
  <c r="AD83" i="37"/>
  <c r="W84" i="37"/>
  <c r="Z84" i="37"/>
  <c r="AA84" i="37"/>
  <c r="AB84" i="37"/>
  <c r="AC84" i="37"/>
  <c r="AD84" i="37"/>
  <c r="W85" i="37"/>
  <c r="Z85" i="37"/>
  <c r="AA85" i="37"/>
  <c r="AB85" i="37"/>
  <c r="AC85" i="37"/>
  <c r="AD85" i="37"/>
  <c r="W86" i="37"/>
  <c r="Z86" i="37"/>
  <c r="AA86" i="37"/>
  <c r="AB86" i="37"/>
  <c r="AC86" i="37"/>
  <c r="AD86" i="37"/>
  <c r="W87" i="37"/>
  <c r="Z87" i="37"/>
  <c r="AA87" i="37"/>
  <c r="AB87" i="37"/>
  <c r="AC87" i="37"/>
  <c r="AD87" i="37"/>
  <c r="W88" i="37"/>
  <c r="Z88" i="37"/>
  <c r="AA88" i="37"/>
  <c r="AB88" i="37"/>
  <c r="AC88" i="37"/>
  <c r="AD88" i="37"/>
  <c r="W89" i="37"/>
  <c r="Z89" i="37"/>
  <c r="AA89" i="37"/>
  <c r="AB89" i="37"/>
  <c r="AC89" i="37"/>
  <c r="AD89" i="37"/>
  <c r="W90" i="37"/>
  <c r="Z90" i="37"/>
  <c r="AA90" i="37"/>
  <c r="AB90" i="37"/>
  <c r="AC90" i="37"/>
  <c r="AD90" i="37"/>
  <c r="W91" i="37"/>
  <c r="Z91" i="37"/>
  <c r="AA91" i="37"/>
  <c r="AB91" i="37"/>
  <c r="AC91" i="37"/>
  <c r="AD91" i="37"/>
  <c r="W92" i="37"/>
  <c r="Z92" i="37"/>
  <c r="AA92" i="37"/>
  <c r="AB92" i="37"/>
  <c r="AC92" i="37"/>
  <c r="AD92" i="37"/>
  <c r="W93" i="37"/>
  <c r="Z93" i="37"/>
  <c r="AA93" i="37"/>
  <c r="AB93" i="37"/>
  <c r="AC93" i="37"/>
  <c r="AD93" i="37"/>
  <c r="W94" i="37"/>
  <c r="Z94" i="37"/>
  <c r="AA94" i="37"/>
  <c r="AB94" i="37"/>
  <c r="AC94" i="37"/>
  <c r="AD94" i="37"/>
  <c r="W95" i="37"/>
  <c r="Z95" i="37"/>
  <c r="AA95" i="37"/>
  <c r="AB95" i="37"/>
  <c r="AC95" i="37"/>
  <c r="AD95" i="37"/>
  <c r="W96" i="37"/>
  <c r="Z96" i="37"/>
  <c r="AA96" i="37"/>
  <c r="AB96" i="37"/>
  <c r="AC96" i="37"/>
  <c r="AD96" i="37"/>
  <c r="W97" i="37"/>
  <c r="Z97" i="37"/>
  <c r="AA97" i="37"/>
  <c r="AB97" i="37"/>
  <c r="AC97" i="37"/>
  <c r="AD97" i="37"/>
  <c r="W98" i="37"/>
  <c r="Z98" i="37"/>
  <c r="AA98" i="37"/>
  <c r="AB98" i="37"/>
  <c r="AC98" i="37"/>
  <c r="AD98" i="37"/>
  <c r="W99" i="37"/>
  <c r="Z99" i="37"/>
  <c r="AA99" i="37"/>
  <c r="AB99" i="37"/>
  <c r="AC99" i="37"/>
  <c r="AD99" i="37"/>
  <c r="W100" i="37"/>
  <c r="Z100" i="37"/>
  <c r="AA100" i="37"/>
  <c r="AB100" i="37"/>
  <c r="AC100" i="37"/>
  <c r="AD100" i="37"/>
  <c r="W101" i="37"/>
  <c r="Z101" i="37"/>
  <c r="AA101" i="37"/>
  <c r="AB101" i="37"/>
  <c r="AC101" i="37"/>
  <c r="AD101" i="37"/>
  <c r="W102" i="37"/>
  <c r="Z102" i="37"/>
  <c r="AA102" i="37"/>
  <c r="AB102" i="37"/>
  <c r="AC102" i="37"/>
  <c r="AD102" i="37"/>
  <c r="W103" i="37"/>
  <c r="Z103" i="37"/>
  <c r="AA103" i="37"/>
  <c r="AB103" i="37"/>
  <c r="AC103" i="37"/>
  <c r="AD103" i="37"/>
  <c r="W104" i="37"/>
  <c r="Z104" i="37"/>
  <c r="AA104" i="37"/>
  <c r="AB104" i="37"/>
  <c r="AC104" i="37"/>
  <c r="AD104" i="37"/>
  <c r="W105" i="37"/>
  <c r="Z105" i="37"/>
  <c r="AA105" i="37"/>
  <c r="AB105" i="37"/>
  <c r="AC105" i="37"/>
  <c r="AD105" i="37"/>
  <c r="W106" i="37"/>
  <c r="Z106" i="37"/>
  <c r="AA106" i="37"/>
  <c r="AB106" i="37"/>
  <c r="AC106" i="37"/>
  <c r="AD106" i="37"/>
  <c r="W107" i="37"/>
  <c r="Z107" i="37"/>
  <c r="AA107" i="37"/>
  <c r="AB107" i="37"/>
  <c r="AC107" i="37"/>
  <c r="AD107" i="37"/>
  <c r="W108" i="37"/>
  <c r="Z108" i="37"/>
  <c r="AA108" i="37"/>
  <c r="AB108" i="37"/>
  <c r="AC108" i="37"/>
  <c r="AD108" i="37"/>
  <c r="W109" i="37"/>
  <c r="Z109" i="37"/>
  <c r="AA109" i="37"/>
  <c r="AB109" i="37"/>
  <c r="AC109" i="37"/>
  <c r="AD109" i="37"/>
  <c r="W110" i="37"/>
  <c r="Z110" i="37"/>
  <c r="AA110" i="37"/>
  <c r="AB110" i="37"/>
  <c r="AC110" i="37"/>
  <c r="AD110" i="37"/>
  <c r="W111" i="37"/>
  <c r="Z111" i="37"/>
  <c r="AA111" i="37"/>
  <c r="AB111" i="37"/>
  <c r="AC111" i="37"/>
  <c r="AD111" i="37"/>
  <c r="W112" i="37"/>
  <c r="Z112" i="37"/>
  <c r="AA112" i="37"/>
  <c r="AB112" i="37"/>
  <c r="AC112" i="37"/>
  <c r="AD112" i="37"/>
  <c r="W113" i="37"/>
  <c r="Z113" i="37"/>
  <c r="AA113" i="37"/>
  <c r="AB113" i="37"/>
  <c r="AC113" i="37"/>
  <c r="AD113" i="37"/>
  <c r="W114" i="37"/>
  <c r="Z114" i="37"/>
  <c r="AA114" i="37"/>
  <c r="AB114" i="37"/>
  <c r="AC114" i="37"/>
  <c r="AD114" i="37"/>
  <c r="W115" i="37"/>
  <c r="Z115" i="37"/>
  <c r="AA115" i="37"/>
  <c r="AB115" i="37"/>
  <c r="AC115" i="37"/>
  <c r="AD115" i="37"/>
  <c r="W116" i="37"/>
  <c r="Z116" i="37"/>
  <c r="AA116" i="37"/>
  <c r="AB116" i="37"/>
  <c r="AC116" i="37"/>
  <c r="AD116" i="37"/>
  <c r="W117" i="37"/>
  <c r="Z117" i="37"/>
  <c r="AA117" i="37"/>
  <c r="AB117" i="37"/>
  <c r="AC117" i="37"/>
  <c r="AD117" i="37"/>
  <c r="W118" i="37"/>
  <c r="Z118" i="37"/>
  <c r="AA118" i="37"/>
  <c r="AB118" i="37"/>
  <c r="AC118" i="37"/>
  <c r="AD118" i="37"/>
  <c r="W119" i="37"/>
  <c r="Z119" i="37"/>
  <c r="AA119" i="37"/>
  <c r="AB119" i="37"/>
  <c r="AC119" i="37"/>
  <c r="AD119" i="37"/>
  <c r="W120" i="37"/>
  <c r="Z120" i="37"/>
  <c r="AA120" i="37"/>
  <c r="AB120" i="37"/>
  <c r="AC120" i="37"/>
  <c r="AD120" i="37"/>
  <c r="W121" i="37"/>
  <c r="Z121" i="37"/>
  <c r="AA121" i="37"/>
  <c r="AB121" i="37"/>
  <c r="AC121" i="37"/>
  <c r="AD121" i="37"/>
  <c r="W122" i="37"/>
  <c r="Z122" i="37"/>
  <c r="AA122" i="37"/>
  <c r="AB122" i="37"/>
  <c r="AC122" i="37"/>
  <c r="AD122" i="37"/>
  <c r="W123" i="37"/>
  <c r="Z123" i="37"/>
  <c r="AA123" i="37"/>
  <c r="AB123" i="37"/>
  <c r="AC123" i="37"/>
  <c r="AD123" i="37"/>
  <c r="W124" i="37"/>
  <c r="Z124" i="37"/>
  <c r="AA124" i="37"/>
  <c r="AB124" i="37"/>
  <c r="AC124" i="37"/>
  <c r="AD124" i="37"/>
  <c r="W125" i="37"/>
  <c r="Z125" i="37"/>
  <c r="AA125" i="37"/>
  <c r="AB125" i="37"/>
  <c r="AC125" i="37"/>
  <c r="AD125" i="37"/>
  <c r="W126" i="37"/>
  <c r="Z126" i="37"/>
  <c r="AA126" i="37"/>
  <c r="AB126" i="37"/>
  <c r="AC126" i="37"/>
  <c r="AD126" i="37"/>
  <c r="W127" i="37"/>
  <c r="Z127" i="37"/>
  <c r="AA127" i="37"/>
  <c r="AB127" i="37"/>
  <c r="AC127" i="37"/>
  <c r="AD127" i="37"/>
  <c r="W128" i="37"/>
  <c r="Z128" i="37"/>
  <c r="AA128" i="37"/>
  <c r="AB128" i="37"/>
  <c r="AC128" i="37"/>
  <c r="AD128" i="37"/>
  <c r="W129" i="37"/>
  <c r="Z129" i="37"/>
  <c r="AA129" i="37"/>
  <c r="AB129" i="37"/>
  <c r="AC129" i="37"/>
  <c r="AD129" i="37"/>
  <c r="W130" i="37"/>
  <c r="Z130" i="37"/>
  <c r="AA130" i="37"/>
  <c r="AB130" i="37"/>
  <c r="AC130" i="37"/>
  <c r="AD130" i="37"/>
  <c r="W131" i="37"/>
  <c r="Z131" i="37"/>
  <c r="AA131" i="37"/>
  <c r="AB131" i="37"/>
  <c r="AC131" i="37"/>
  <c r="AD131" i="37"/>
  <c r="W132" i="37"/>
  <c r="Z132" i="37"/>
  <c r="AA132" i="37"/>
  <c r="AB132" i="37"/>
  <c r="AC132" i="37"/>
  <c r="AD132" i="37"/>
  <c r="W133" i="37"/>
  <c r="Z133" i="37"/>
  <c r="AA133" i="37"/>
  <c r="AB133" i="37"/>
  <c r="AC133" i="37"/>
  <c r="AD133" i="37"/>
  <c r="W134" i="37"/>
  <c r="Z134" i="37"/>
  <c r="AA134" i="37"/>
  <c r="AB134" i="37"/>
  <c r="AC134" i="37"/>
  <c r="AD134" i="37"/>
  <c r="W135" i="37"/>
  <c r="Z135" i="37"/>
  <c r="AA135" i="37"/>
  <c r="AB135" i="37"/>
  <c r="AC135" i="37"/>
  <c r="AD135" i="37"/>
  <c r="W136" i="37"/>
  <c r="Z136" i="37"/>
  <c r="AA136" i="37"/>
  <c r="AB136" i="37"/>
  <c r="AC136" i="37"/>
  <c r="AD136" i="37"/>
  <c r="W137" i="37"/>
  <c r="Z137" i="37"/>
  <c r="AA137" i="37"/>
  <c r="AB137" i="37"/>
  <c r="AC137" i="37"/>
  <c r="AD137" i="37"/>
  <c r="W138" i="37"/>
  <c r="Z138" i="37"/>
  <c r="AA138" i="37"/>
  <c r="AB138" i="37"/>
  <c r="AC138" i="37"/>
  <c r="AD138" i="37"/>
  <c r="W139" i="37"/>
  <c r="Z139" i="37"/>
  <c r="AA139" i="37"/>
  <c r="AB139" i="37"/>
  <c r="AC139" i="37"/>
  <c r="AD139" i="37"/>
  <c r="W140" i="37"/>
  <c r="Z140" i="37"/>
  <c r="AA140" i="37"/>
  <c r="AB140" i="37"/>
  <c r="AC140" i="37"/>
  <c r="AD140" i="37"/>
  <c r="W141" i="37"/>
  <c r="Z141" i="37"/>
  <c r="AA141" i="37"/>
  <c r="AB141" i="37"/>
  <c r="AC141" i="37"/>
  <c r="AD141" i="37"/>
  <c r="W142" i="37"/>
  <c r="Z142" i="37"/>
  <c r="AA142" i="37"/>
  <c r="AB142" i="37"/>
  <c r="AC142" i="37"/>
  <c r="AD142" i="37"/>
  <c r="W143" i="37"/>
  <c r="Z143" i="37"/>
  <c r="AA143" i="37"/>
  <c r="AB143" i="37"/>
  <c r="AC143" i="37"/>
  <c r="AD143" i="37"/>
  <c r="W144" i="37"/>
  <c r="Z144" i="37"/>
  <c r="AA144" i="37"/>
  <c r="AB144" i="37"/>
  <c r="AC144" i="37"/>
  <c r="AD144" i="37"/>
  <c r="W145" i="37"/>
  <c r="Z145" i="37"/>
  <c r="AA145" i="37"/>
  <c r="AB145" i="37"/>
  <c r="AC145" i="37"/>
  <c r="AD145" i="37"/>
  <c r="W146" i="37"/>
  <c r="Z146" i="37"/>
  <c r="AA146" i="37"/>
  <c r="AB146" i="37"/>
  <c r="AC146" i="37"/>
  <c r="AD146" i="37"/>
  <c r="W147" i="37"/>
  <c r="Z147" i="37"/>
  <c r="AA147" i="37"/>
  <c r="AB147" i="37"/>
  <c r="AC147" i="37"/>
  <c r="AD147" i="37"/>
  <c r="W148" i="37"/>
  <c r="Z148" i="37"/>
  <c r="AA148" i="37"/>
  <c r="AB148" i="37"/>
  <c r="AC148" i="37"/>
  <c r="AD148" i="37"/>
  <c r="W149" i="37"/>
  <c r="Z149" i="37"/>
  <c r="AA149" i="37"/>
  <c r="AB149" i="37"/>
  <c r="AC149" i="37"/>
  <c r="AD149" i="37"/>
  <c r="W150" i="37"/>
  <c r="Z150" i="37"/>
  <c r="AA150" i="37"/>
  <c r="AB150" i="37"/>
  <c r="AC150" i="37"/>
  <c r="AD150" i="37"/>
  <c r="W151" i="37"/>
  <c r="Z151" i="37"/>
  <c r="AA151" i="37"/>
  <c r="AB151" i="37"/>
  <c r="AC151" i="37"/>
  <c r="AD151" i="37"/>
  <c r="W152" i="37"/>
  <c r="Z152" i="37"/>
  <c r="AA152" i="37"/>
  <c r="AB152" i="37"/>
  <c r="AC152" i="37"/>
  <c r="AD152" i="37"/>
  <c r="W153" i="37"/>
  <c r="Z153" i="37"/>
  <c r="AA153" i="37"/>
  <c r="AB153" i="37"/>
  <c r="AC153" i="37"/>
  <c r="AD153" i="37"/>
  <c r="W154" i="37"/>
  <c r="Z154" i="37"/>
  <c r="AA154" i="37"/>
  <c r="AB154" i="37"/>
  <c r="AC154" i="37"/>
  <c r="AD154" i="37"/>
  <c r="W155" i="37"/>
  <c r="Z155" i="37"/>
  <c r="AA155" i="37"/>
  <c r="AB155" i="37"/>
  <c r="AC155" i="37"/>
  <c r="AD155" i="37"/>
  <c r="W156" i="37"/>
  <c r="Z156" i="37"/>
  <c r="AA156" i="37"/>
  <c r="AB156" i="37"/>
  <c r="AC156" i="37"/>
  <c r="AD156" i="37"/>
  <c r="W157" i="37"/>
  <c r="Z157" i="37"/>
  <c r="AA157" i="37"/>
  <c r="AB157" i="37"/>
  <c r="AC157" i="37"/>
  <c r="AD157" i="37"/>
  <c r="W158" i="37"/>
  <c r="Z158" i="37"/>
  <c r="AA158" i="37"/>
  <c r="AB158" i="37"/>
  <c r="AC158" i="37"/>
  <c r="AD158" i="37"/>
  <c r="W159" i="37"/>
  <c r="Z159" i="37"/>
  <c r="AA159" i="37"/>
  <c r="AB159" i="37"/>
  <c r="AC159" i="37"/>
  <c r="AD159" i="37"/>
  <c r="W160" i="37"/>
  <c r="Z160" i="37"/>
  <c r="AA160" i="37"/>
  <c r="AB160" i="37"/>
  <c r="AC160" i="37"/>
  <c r="AD160" i="37"/>
  <c r="W161" i="37"/>
  <c r="Z161" i="37"/>
  <c r="AA161" i="37"/>
  <c r="AB161" i="37"/>
  <c r="AC161" i="37"/>
  <c r="AD161" i="37"/>
  <c r="W162" i="37"/>
  <c r="Z162" i="37"/>
  <c r="AA162" i="37"/>
  <c r="AB162" i="37"/>
  <c r="AC162" i="37"/>
  <c r="AD162" i="37"/>
  <c r="W163" i="37"/>
  <c r="Z163" i="37"/>
  <c r="AA163" i="37"/>
  <c r="AB163" i="37"/>
  <c r="AC163" i="37"/>
  <c r="AD163" i="37"/>
  <c r="W164" i="37"/>
  <c r="Z164" i="37"/>
  <c r="AA164" i="37"/>
  <c r="AB164" i="37"/>
  <c r="AC164" i="37"/>
  <c r="AD164" i="37"/>
  <c r="W165" i="37"/>
  <c r="Z165" i="37"/>
  <c r="AA165" i="37"/>
  <c r="AB165" i="37"/>
  <c r="AC165" i="37"/>
  <c r="AD165" i="37"/>
  <c r="W166" i="37"/>
  <c r="Z166" i="37"/>
  <c r="AA166" i="37"/>
  <c r="AB166" i="37"/>
  <c r="AC166" i="37"/>
  <c r="AD166" i="37"/>
  <c r="W167" i="37"/>
  <c r="Z167" i="37"/>
  <c r="AA167" i="37"/>
  <c r="AB167" i="37"/>
  <c r="AC167" i="37"/>
  <c r="AD167" i="37"/>
  <c r="W168" i="37"/>
  <c r="Z168" i="37"/>
  <c r="AA168" i="37"/>
  <c r="AB168" i="37"/>
  <c r="AC168" i="37"/>
  <c r="AD168" i="37"/>
  <c r="W169" i="37"/>
  <c r="Z169" i="37"/>
  <c r="AA169" i="37"/>
  <c r="AB169" i="37"/>
  <c r="AC169" i="37"/>
  <c r="AD169" i="37"/>
  <c r="W170" i="37"/>
  <c r="Z170" i="37"/>
  <c r="AA170" i="37"/>
  <c r="AB170" i="37"/>
  <c r="AC170" i="37"/>
  <c r="AD170" i="37"/>
  <c r="W171" i="37"/>
  <c r="Z171" i="37"/>
  <c r="AA171" i="37"/>
  <c r="AB171" i="37"/>
  <c r="AC171" i="37"/>
  <c r="AD171" i="37"/>
  <c r="W172" i="37"/>
  <c r="Z172" i="37"/>
  <c r="AA172" i="37"/>
  <c r="AB172" i="37"/>
  <c r="AC172" i="37"/>
  <c r="AD172" i="37"/>
  <c r="W173" i="37"/>
  <c r="Z173" i="37"/>
  <c r="AA173" i="37"/>
  <c r="AB173" i="37"/>
  <c r="AC173" i="37"/>
  <c r="AD173" i="37"/>
  <c r="W174" i="37"/>
  <c r="Z174" i="37"/>
  <c r="AA174" i="37"/>
  <c r="AB174" i="37"/>
  <c r="AC174" i="37"/>
  <c r="AD174" i="37"/>
  <c r="W175" i="37"/>
  <c r="Z175" i="37"/>
  <c r="AA175" i="37"/>
  <c r="AB175" i="37"/>
  <c r="AC175" i="37"/>
  <c r="AD175" i="37"/>
  <c r="W176" i="37"/>
  <c r="Z176" i="37"/>
  <c r="AA176" i="37"/>
  <c r="AB176" i="37"/>
  <c r="AC176" i="37"/>
  <c r="AD176" i="37"/>
  <c r="W177" i="37"/>
  <c r="Z177" i="37"/>
  <c r="AA177" i="37"/>
  <c r="AB177" i="37"/>
  <c r="AC177" i="37"/>
  <c r="AD177" i="37"/>
  <c r="W178" i="37"/>
  <c r="Z178" i="37"/>
  <c r="AA178" i="37"/>
  <c r="AB178" i="37"/>
  <c r="AC178" i="37"/>
  <c r="AD178" i="37"/>
  <c r="W179" i="37"/>
  <c r="Z179" i="37"/>
  <c r="AA179" i="37"/>
  <c r="AB179" i="37"/>
  <c r="AC179" i="37"/>
  <c r="AD179" i="37"/>
  <c r="W180" i="37"/>
  <c r="Z180" i="37"/>
  <c r="AA180" i="37"/>
  <c r="AB180" i="37"/>
  <c r="AC180" i="37"/>
  <c r="AD180" i="37"/>
  <c r="W181" i="37"/>
  <c r="Z181" i="37"/>
  <c r="AA181" i="37"/>
  <c r="AB181" i="37"/>
  <c r="AC181" i="37"/>
  <c r="AD181" i="37"/>
  <c r="W182" i="37"/>
  <c r="Z182" i="37"/>
  <c r="AA182" i="37"/>
  <c r="AB182" i="37"/>
  <c r="AC182" i="37"/>
  <c r="AD182" i="37"/>
  <c r="W183" i="37"/>
  <c r="Z183" i="37"/>
  <c r="AA183" i="37"/>
  <c r="AB183" i="37"/>
  <c r="AC183" i="37"/>
  <c r="AD183" i="37"/>
  <c r="W184" i="37"/>
  <c r="Z184" i="37"/>
  <c r="AA184" i="37"/>
  <c r="AB184" i="37"/>
  <c r="AC184" i="37"/>
  <c r="AD184" i="37"/>
  <c r="W185" i="37"/>
  <c r="Z185" i="37"/>
  <c r="AA185" i="37"/>
  <c r="AB185" i="37"/>
  <c r="AC185" i="37"/>
  <c r="AD185" i="37"/>
  <c r="W186" i="37"/>
  <c r="Z186" i="37"/>
  <c r="AA186" i="37"/>
  <c r="AB186" i="37"/>
  <c r="AC186" i="37"/>
  <c r="AD186" i="37"/>
  <c r="W187" i="37"/>
  <c r="Z187" i="37"/>
  <c r="AA187" i="37"/>
  <c r="AB187" i="37"/>
  <c r="AC187" i="37"/>
  <c r="AD187" i="37"/>
  <c r="W188" i="37"/>
  <c r="Z188" i="37"/>
  <c r="AA188" i="37"/>
  <c r="AB188" i="37"/>
  <c r="AC188" i="37"/>
  <c r="AD188" i="37"/>
  <c r="W189" i="37"/>
  <c r="Z189" i="37"/>
  <c r="AA189" i="37"/>
  <c r="AB189" i="37"/>
  <c r="AC189" i="37"/>
  <c r="AD189" i="37"/>
  <c r="W190" i="37"/>
  <c r="Z190" i="37"/>
  <c r="AA190" i="37"/>
  <c r="AB190" i="37"/>
  <c r="AC190" i="37"/>
  <c r="AD190" i="37"/>
  <c r="W191" i="37"/>
  <c r="Z191" i="37"/>
  <c r="AA191" i="37"/>
  <c r="AB191" i="37"/>
  <c r="AC191" i="37"/>
  <c r="AD191" i="37"/>
  <c r="W192" i="37"/>
  <c r="Z192" i="37"/>
  <c r="AA192" i="37"/>
  <c r="AB192" i="37"/>
  <c r="AC192" i="37"/>
  <c r="AD192" i="37"/>
  <c r="W193" i="37"/>
  <c r="Z193" i="37"/>
  <c r="AA193" i="37"/>
  <c r="AB193" i="37"/>
  <c r="AC193" i="37"/>
  <c r="AD193" i="37"/>
  <c r="W194" i="37"/>
  <c r="Z194" i="37"/>
  <c r="AA194" i="37"/>
  <c r="AB194" i="37"/>
  <c r="AC194" i="37"/>
  <c r="AD194" i="37"/>
  <c r="W195" i="37"/>
  <c r="Z195" i="37"/>
  <c r="AA195" i="37"/>
  <c r="AB195" i="37"/>
  <c r="AC195" i="37"/>
  <c r="AD195" i="37"/>
  <c r="W196" i="37"/>
  <c r="Z196" i="37"/>
  <c r="AA196" i="37"/>
  <c r="AB196" i="37"/>
  <c r="AC196" i="37"/>
  <c r="AD196" i="37"/>
  <c r="W197" i="37"/>
  <c r="Z197" i="37"/>
  <c r="AA197" i="37"/>
  <c r="AB197" i="37"/>
  <c r="AC197" i="37"/>
  <c r="AD197" i="37"/>
  <c r="W198" i="37"/>
  <c r="Z198" i="37"/>
  <c r="AA198" i="37"/>
  <c r="AB198" i="37"/>
  <c r="AC198" i="37"/>
  <c r="AD198" i="37"/>
  <c r="W199" i="37"/>
  <c r="Z199" i="37"/>
  <c r="AA199" i="37"/>
  <c r="AB199" i="37"/>
  <c r="AC199" i="37"/>
  <c r="AD199" i="37"/>
  <c r="W200" i="37"/>
  <c r="Z200" i="37"/>
  <c r="AA200" i="37"/>
  <c r="AB200" i="37"/>
  <c r="AC200" i="37"/>
  <c r="AD200" i="37"/>
  <c r="W201" i="37"/>
  <c r="Z201" i="37"/>
  <c r="AA201" i="37"/>
  <c r="AB201" i="37"/>
  <c r="AC201" i="37"/>
  <c r="AD201" i="37"/>
  <c r="W202" i="37"/>
  <c r="Z202" i="37"/>
  <c r="AA202" i="37"/>
  <c r="AB202" i="37"/>
  <c r="AC202" i="37"/>
  <c r="AD202" i="37"/>
  <c r="W203" i="37"/>
  <c r="Z203" i="37"/>
  <c r="AA203" i="37"/>
  <c r="AB203" i="37"/>
  <c r="AC203" i="37"/>
  <c r="AD203" i="37"/>
  <c r="W204" i="37"/>
  <c r="Z204" i="37"/>
  <c r="AA204" i="37"/>
  <c r="AB204" i="37"/>
  <c r="AC204" i="37"/>
  <c r="AD204" i="37"/>
  <c r="W205" i="37"/>
  <c r="Z205" i="37"/>
  <c r="AA205" i="37"/>
  <c r="AB205" i="37"/>
  <c r="AC205" i="37"/>
  <c r="AD205" i="37"/>
  <c r="W206" i="37"/>
  <c r="Z206" i="37"/>
  <c r="AA206" i="37"/>
  <c r="AB206" i="37"/>
  <c r="AC206" i="37"/>
  <c r="AD206" i="37"/>
  <c r="W207" i="37"/>
  <c r="Z207" i="37"/>
  <c r="AA207" i="37"/>
  <c r="AB207" i="37"/>
  <c r="AC207" i="37"/>
  <c r="AD207" i="37"/>
  <c r="W208" i="37"/>
  <c r="Z208" i="37"/>
  <c r="AA208" i="37"/>
  <c r="AB208" i="37"/>
  <c r="AC208" i="37"/>
  <c r="AD208" i="37"/>
  <c r="W209" i="37"/>
  <c r="Z209" i="37"/>
  <c r="AA209" i="37"/>
  <c r="AB209" i="37"/>
  <c r="AC209" i="37"/>
  <c r="AD209" i="37"/>
  <c r="W210" i="37"/>
  <c r="Z210" i="37"/>
  <c r="AA210" i="37"/>
  <c r="AB210" i="37"/>
  <c r="AC210" i="37"/>
  <c r="AD210" i="37"/>
  <c r="W211" i="37"/>
  <c r="Z211" i="37"/>
  <c r="AA211" i="37"/>
  <c r="AB211" i="37"/>
  <c r="AC211" i="37"/>
  <c r="AD211" i="37"/>
  <c r="W212" i="37"/>
  <c r="Z212" i="37"/>
  <c r="AA212" i="37"/>
  <c r="AB212" i="37"/>
  <c r="AC212" i="37"/>
  <c r="AD212" i="37"/>
  <c r="W213" i="37"/>
  <c r="Z213" i="37"/>
  <c r="AA213" i="37"/>
  <c r="AB213" i="37"/>
  <c r="AC213" i="37"/>
  <c r="AD213" i="37"/>
  <c r="W214" i="37"/>
  <c r="Z214" i="37"/>
  <c r="AA214" i="37"/>
  <c r="AB214" i="37"/>
  <c r="AC214" i="37"/>
  <c r="AD214" i="37"/>
  <c r="W215" i="37"/>
  <c r="Z215" i="37"/>
  <c r="AA215" i="37"/>
  <c r="AB215" i="37"/>
  <c r="AC215" i="37"/>
  <c r="AD215" i="37"/>
  <c r="W216" i="37"/>
  <c r="Z216" i="37"/>
  <c r="AA216" i="37"/>
  <c r="AB216" i="37"/>
  <c r="AC216" i="37"/>
  <c r="AD216" i="37"/>
  <c r="W217" i="37"/>
  <c r="Z217" i="37"/>
  <c r="AA217" i="37"/>
  <c r="AB217" i="37"/>
  <c r="AC217" i="37"/>
  <c r="AD217" i="37"/>
  <c r="W218" i="37"/>
  <c r="Z218" i="37"/>
  <c r="AA218" i="37"/>
  <c r="AB218" i="37"/>
  <c r="AC218" i="37"/>
  <c r="AD218" i="37"/>
  <c r="W219" i="37"/>
  <c r="Z219" i="37"/>
  <c r="AA219" i="37"/>
  <c r="AB219" i="37"/>
  <c r="AC219" i="37"/>
  <c r="AD219" i="37"/>
  <c r="W220" i="37"/>
  <c r="Z220" i="37"/>
  <c r="AA220" i="37"/>
  <c r="AB220" i="37"/>
  <c r="AC220" i="37"/>
  <c r="AD220" i="37"/>
  <c r="W221" i="37"/>
  <c r="Z221" i="37"/>
  <c r="AA221" i="37"/>
  <c r="AB221" i="37"/>
  <c r="AC221" i="37"/>
  <c r="AD221" i="37"/>
  <c r="W222" i="37"/>
  <c r="Z222" i="37"/>
  <c r="AA222" i="37"/>
  <c r="AB222" i="37"/>
  <c r="AC222" i="37"/>
  <c r="AD222" i="37"/>
  <c r="W223" i="37"/>
  <c r="Z223" i="37"/>
  <c r="AA223" i="37"/>
  <c r="AB223" i="37"/>
  <c r="AC223" i="37"/>
  <c r="AD223" i="37"/>
  <c r="W224" i="37"/>
  <c r="Z224" i="37"/>
  <c r="AA224" i="37"/>
  <c r="AB224" i="37"/>
  <c r="AC224" i="37"/>
  <c r="AD224" i="37"/>
  <c r="W225" i="37"/>
  <c r="Z225" i="37"/>
  <c r="AA225" i="37"/>
  <c r="AB225" i="37"/>
  <c r="AC225" i="37"/>
  <c r="AD225" i="37"/>
  <c r="W226" i="37"/>
  <c r="Z226" i="37"/>
  <c r="AA226" i="37"/>
  <c r="AB226" i="37"/>
  <c r="AC226" i="37"/>
  <c r="AD226" i="37"/>
  <c r="W227" i="37"/>
  <c r="Z227" i="37"/>
  <c r="AA227" i="37"/>
  <c r="AB227" i="37"/>
  <c r="AC227" i="37"/>
  <c r="AD227" i="37"/>
  <c r="W228" i="37"/>
  <c r="Z228" i="37"/>
  <c r="AA228" i="37"/>
  <c r="AB228" i="37"/>
  <c r="AC228" i="37"/>
  <c r="AD228" i="37"/>
  <c r="W229" i="37"/>
  <c r="Z229" i="37"/>
  <c r="AA229" i="37"/>
  <c r="AB229" i="37"/>
  <c r="AC229" i="37"/>
  <c r="AD229" i="37"/>
  <c r="W230" i="37"/>
  <c r="Z230" i="37"/>
  <c r="AA230" i="37"/>
  <c r="AB230" i="37"/>
  <c r="AC230" i="37"/>
  <c r="AD230" i="37"/>
  <c r="W231" i="37"/>
  <c r="Z231" i="37"/>
  <c r="AA231" i="37"/>
  <c r="AB231" i="37"/>
  <c r="AC231" i="37"/>
  <c r="AD231" i="37"/>
  <c r="W232" i="37"/>
  <c r="Z232" i="37"/>
  <c r="AA232" i="37"/>
  <c r="AB232" i="37"/>
  <c r="AC232" i="37"/>
  <c r="AD232" i="37"/>
  <c r="W233" i="37"/>
  <c r="Z233" i="37"/>
  <c r="AA233" i="37"/>
  <c r="AB233" i="37"/>
  <c r="AC233" i="37"/>
  <c r="AD233" i="37"/>
  <c r="W234" i="37"/>
  <c r="Z234" i="37"/>
  <c r="AA234" i="37"/>
  <c r="AB234" i="37"/>
  <c r="AC234" i="37"/>
  <c r="AD234" i="37"/>
  <c r="W235" i="37"/>
  <c r="Z235" i="37"/>
  <c r="AA235" i="37"/>
  <c r="AB235" i="37"/>
  <c r="AC235" i="37"/>
  <c r="AD235" i="37"/>
  <c r="W236" i="37"/>
  <c r="Z236" i="37"/>
  <c r="AA236" i="37"/>
  <c r="AB236" i="37"/>
  <c r="AC236" i="37"/>
  <c r="AD236" i="37"/>
  <c r="W237" i="37"/>
  <c r="Z237" i="37"/>
  <c r="AA237" i="37"/>
  <c r="AB237" i="37"/>
  <c r="AC237" i="37"/>
  <c r="AD237" i="37"/>
  <c r="W238" i="37"/>
  <c r="Z238" i="37"/>
  <c r="AA238" i="37"/>
  <c r="AB238" i="37"/>
  <c r="AC238" i="37"/>
  <c r="AD238" i="37"/>
  <c r="W239" i="37"/>
  <c r="Z239" i="37"/>
  <c r="AA239" i="37"/>
  <c r="AB239" i="37"/>
  <c r="AC239" i="37"/>
  <c r="AD239" i="37"/>
  <c r="W240" i="37"/>
  <c r="Z240" i="37"/>
  <c r="AA240" i="37"/>
  <c r="AB240" i="37"/>
  <c r="AC240" i="37"/>
  <c r="AD240" i="37"/>
  <c r="W241" i="37"/>
  <c r="Z241" i="37"/>
  <c r="AA241" i="37"/>
  <c r="AB241" i="37"/>
  <c r="AC241" i="37"/>
  <c r="AD241" i="37"/>
  <c r="W242" i="37"/>
  <c r="Z242" i="37"/>
  <c r="AA242" i="37"/>
  <c r="AB242" i="37"/>
  <c r="AC242" i="37"/>
  <c r="AD242" i="37"/>
  <c r="W243" i="37"/>
  <c r="Z243" i="37"/>
  <c r="AA243" i="37"/>
  <c r="AB243" i="37"/>
  <c r="AC243" i="37"/>
  <c r="AD243" i="37"/>
  <c r="W244" i="37"/>
  <c r="Z244" i="37"/>
  <c r="AA244" i="37"/>
  <c r="AB244" i="37"/>
  <c r="AC244" i="37"/>
  <c r="AD244" i="37"/>
  <c r="W245" i="37"/>
  <c r="Z245" i="37"/>
  <c r="AA245" i="37"/>
  <c r="AB245" i="37"/>
  <c r="AC245" i="37"/>
  <c r="AD245" i="37"/>
  <c r="W246" i="37"/>
  <c r="Z246" i="37"/>
  <c r="AA246" i="37"/>
  <c r="AB246" i="37"/>
  <c r="AC246" i="37"/>
  <c r="AD246" i="37"/>
  <c r="W247" i="37"/>
  <c r="Z247" i="37"/>
  <c r="AA247" i="37"/>
  <c r="AB247" i="37"/>
  <c r="AC247" i="37"/>
  <c r="AD247" i="37"/>
  <c r="W248" i="37"/>
  <c r="Z248" i="37"/>
  <c r="AA248" i="37"/>
  <c r="AB248" i="37"/>
  <c r="AC248" i="37"/>
  <c r="AD248" i="37"/>
  <c r="W249" i="37"/>
  <c r="Z249" i="37"/>
  <c r="AA249" i="37"/>
  <c r="AB249" i="37"/>
  <c r="AC249" i="37"/>
  <c r="AD249" i="37"/>
  <c r="W250" i="37"/>
  <c r="Z250" i="37"/>
  <c r="AA250" i="37"/>
  <c r="AB250" i="37"/>
  <c r="AC250" i="37"/>
  <c r="AD250" i="37"/>
  <c r="W251" i="37"/>
  <c r="Z251" i="37"/>
  <c r="AA251" i="37"/>
  <c r="AB251" i="37"/>
  <c r="AC251" i="37"/>
  <c r="AD251" i="37"/>
  <c r="W252" i="37"/>
  <c r="Z252" i="37"/>
  <c r="AA252" i="37"/>
  <c r="AB252" i="37"/>
  <c r="AC252" i="37"/>
  <c r="AD252" i="37"/>
  <c r="W253" i="37"/>
  <c r="Z253" i="37"/>
  <c r="AA253" i="37"/>
  <c r="AB253" i="37"/>
  <c r="AC253" i="37"/>
  <c r="AD253" i="37"/>
  <c r="W254" i="37"/>
  <c r="Z254" i="37"/>
  <c r="AA254" i="37"/>
  <c r="AB254" i="37"/>
  <c r="AC254" i="37"/>
  <c r="AD254" i="37"/>
  <c r="W255" i="37"/>
  <c r="Z255" i="37"/>
  <c r="AA255" i="37"/>
  <c r="AB255" i="37"/>
  <c r="AC255" i="37"/>
  <c r="AD255" i="37"/>
  <c r="W256" i="37"/>
  <c r="Z256" i="37"/>
  <c r="AA256" i="37"/>
  <c r="AB256" i="37"/>
  <c r="AC256" i="37"/>
  <c r="AD256" i="37"/>
  <c r="W257" i="37"/>
  <c r="Z257" i="37"/>
  <c r="AA257" i="37"/>
  <c r="AB257" i="37"/>
  <c r="AC257" i="37"/>
  <c r="AD257" i="37"/>
  <c r="W258" i="37"/>
  <c r="Z258" i="37"/>
  <c r="AA258" i="37"/>
  <c r="AB258" i="37"/>
  <c r="AC258" i="37"/>
  <c r="AD258" i="37"/>
  <c r="W259" i="37"/>
  <c r="Z259" i="37"/>
  <c r="AA259" i="37"/>
  <c r="AB259" i="37"/>
  <c r="AC259" i="37"/>
  <c r="AD259" i="37"/>
  <c r="W260" i="37"/>
  <c r="Z260" i="37"/>
  <c r="AA260" i="37"/>
  <c r="AB260" i="37"/>
  <c r="AC260" i="37"/>
  <c r="AD260" i="37"/>
  <c r="W261" i="37"/>
  <c r="Z261" i="37"/>
  <c r="AA261" i="37"/>
  <c r="AB261" i="37"/>
  <c r="AC261" i="37"/>
  <c r="AD261" i="37"/>
  <c r="W262" i="37"/>
  <c r="Z262" i="37"/>
  <c r="AA262" i="37"/>
  <c r="AB262" i="37"/>
  <c r="AC262" i="37"/>
  <c r="AD262" i="37"/>
  <c r="W263" i="37"/>
  <c r="Z263" i="37"/>
  <c r="AA263" i="37"/>
  <c r="AB263" i="37"/>
  <c r="AC263" i="37"/>
  <c r="AD263" i="37"/>
  <c r="W264" i="37"/>
  <c r="Z264" i="37"/>
  <c r="AA264" i="37"/>
  <c r="AB264" i="37"/>
  <c r="AC264" i="37"/>
  <c r="AD264" i="37"/>
  <c r="W265" i="37"/>
  <c r="Z265" i="37"/>
  <c r="AA265" i="37"/>
  <c r="AB265" i="37"/>
  <c r="AC265" i="37"/>
  <c r="AD265" i="37"/>
  <c r="W266" i="37"/>
  <c r="Z266" i="37"/>
  <c r="AA266" i="37"/>
  <c r="AB266" i="37"/>
  <c r="AC266" i="37"/>
  <c r="AD266" i="37"/>
  <c r="W267" i="37"/>
  <c r="Z267" i="37"/>
  <c r="AA267" i="37"/>
  <c r="AB267" i="37"/>
  <c r="AC267" i="37"/>
  <c r="AD267" i="37"/>
  <c r="W268" i="37"/>
  <c r="Z268" i="37"/>
  <c r="AA268" i="37"/>
  <c r="AB268" i="37"/>
  <c r="AC268" i="37"/>
  <c r="AD268" i="37"/>
  <c r="W269" i="37"/>
  <c r="Z269" i="37"/>
  <c r="AA269" i="37"/>
  <c r="AB269" i="37"/>
  <c r="AC269" i="37"/>
  <c r="AD269" i="37"/>
  <c r="W270" i="37"/>
  <c r="Z270" i="37"/>
  <c r="AA270" i="37"/>
  <c r="AB270" i="37"/>
  <c r="AC270" i="37"/>
  <c r="AD270" i="37"/>
  <c r="W271" i="37"/>
  <c r="Z271" i="37"/>
  <c r="AA271" i="37"/>
  <c r="AB271" i="37"/>
  <c r="AC271" i="37"/>
  <c r="AD271" i="37"/>
  <c r="W272" i="37"/>
  <c r="Z272" i="37"/>
  <c r="AA272" i="37"/>
  <c r="AB272" i="37"/>
  <c r="AC272" i="37"/>
  <c r="AD272" i="37"/>
  <c r="W273" i="37"/>
  <c r="Z273" i="37"/>
  <c r="AA273" i="37"/>
  <c r="AB273" i="37"/>
  <c r="AC273" i="37"/>
  <c r="AD273" i="37"/>
  <c r="W274" i="37"/>
  <c r="Z274" i="37"/>
  <c r="AA274" i="37"/>
  <c r="AB274" i="37"/>
  <c r="AC274" i="37"/>
  <c r="AD274" i="37"/>
  <c r="W275" i="37"/>
  <c r="Z275" i="37"/>
  <c r="AA275" i="37"/>
  <c r="AB275" i="37"/>
  <c r="AC275" i="37"/>
  <c r="AD275" i="37"/>
  <c r="W276" i="37"/>
  <c r="Z276" i="37"/>
  <c r="AA276" i="37"/>
  <c r="AB276" i="37"/>
  <c r="AC276" i="37"/>
  <c r="AD276" i="37"/>
  <c r="W277" i="37"/>
  <c r="Z277" i="37"/>
  <c r="AA277" i="37"/>
  <c r="AB277" i="37"/>
  <c r="AC277" i="37"/>
  <c r="AD277" i="37"/>
  <c r="W278" i="37"/>
  <c r="Z278" i="37"/>
  <c r="AA278" i="37"/>
  <c r="AB278" i="37"/>
  <c r="AC278" i="37"/>
  <c r="AD278" i="37"/>
  <c r="W279" i="37"/>
  <c r="Z279" i="37"/>
  <c r="AA279" i="37"/>
  <c r="AB279" i="37"/>
  <c r="AC279" i="37"/>
  <c r="AD279" i="37"/>
  <c r="W280" i="37"/>
  <c r="Z280" i="37"/>
  <c r="AA280" i="37"/>
  <c r="AB280" i="37"/>
  <c r="AC280" i="37"/>
  <c r="AD280" i="37"/>
  <c r="W281" i="37"/>
  <c r="Z281" i="37"/>
  <c r="AA281" i="37"/>
  <c r="AB281" i="37"/>
  <c r="AC281" i="37"/>
  <c r="AD281" i="37"/>
  <c r="W282" i="37"/>
  <c r="Z282" i="37"/>
  <c r="AA282" i="37"/>
  <c r="AB282" i="37"/>
  <c r="AC282" i="37"/>
  <c r="AD282" i="37"/>
  <c r="W283" i="37"/>
  <c r="Z283" i="37"/>
  <c r="AA283" i="37"/>
  <c r="AB283" i="37"/>
  <c r="AC283" i="37"/>
  <c r="AD283" i="37"/>
  <c r="W284" i="37"/>
  <c r="Z284" i="37"/>
  <c r="AA284" i="37"/>
  <c r="AB284" i="37"/>
  <c r="AC284" i="37"/>
  <c r="AD284" i="37"/>
  <c r="W285" i="37"/>
  <c r="Z285" i="37"/>
  <c r="AA285" i="37"/>
  <c r="AB285" i="37"/>
  <c r="AC285" i="37"/>
  <c r="AD285" i="37"/>
  <c r="W286" i="37"/>
  <c r="Z286" i="37"/>
  <c r="AA286" i="37"/>
  <c r="AB286" i="37"/>
  <c r="AC286" i="37"/>
  <c r="AD286" i="37"/>
  <c r="W287" i="37"/>
  <c r="Z287" i="37"/>
  <c r="AA287" i="37"/>
  <c r="AB287" i="37"/>
  <c r="AC287" i="37"/>
  <c r="AD287" i="37"/>
  <c r="W288" i="37"/>
  <c r="Z288" i="37"/>
  <c r="AA288" i="37"/>
  <c r="AB288" i="37"/>
  <c r="AC288" i="37"/>
  <c r="AD288" i="37"/>
  <c r="W289" i="37"/>
  <c r="Z289" i="37"/>
  <c r="AA289" i="37"/>
  <c r="AB289" i="37"/>
  <c r="AC289" i="37"/>
  <c r="AD289" i="37"/>
  <c r="W290" i="37"/>
  <c r="Z290" i="37"/>
  <c r="AA290" i="37"/>
  <c r="AB290" i="37"/>
  <c r="AC290" i="37"/>
  <c r="AD290" i="37"/>
  <c r="W291" i="37"/>
  <c r="Z291" i="37"/>
  <c r="AA291" i="37"/>
  <c r="AB291" i="37"/>
  <c r="AC291" i="37"/>
  <c r="AD291" i="37"/>
  <c r="W292" i="37"/>
  <c r="Z292" i="37"/>
  <c r="AA292" i="37"/>
  <c r="AB292" i="37"/>
  <c r="AC292" i="37"/>
  <c r="AD292" i="37"/>
  <c r="W293" i="37"/>
  <c r="Z293" i="37"/>
  <c r="AA293" i="37"/>
  <c r="AB293" i="37"/>
  <c r="AC293" i="37"/>
  <c r="AD293" i="37"/>
  <c r="W294" i="37"/>
  <c r="Z294" i="37"/>
  <c r="AA294" i="37"/>
  <c r="AB294" i="37"/>
  <c r="AC294" i="37"/>
  <c r="AD294" i="37"/>
  <c r="W295" i="37"/>
  <c r="Z295" i="37"/>
  <c r="AA295" i="37"/>
  <c r="AB295" i="37"/>
  <c r="AC295" i="37"/>
  <c r="AD295" i="37"/>
  <c r="W296" i="37"/>
  <c r="Z296" i="37"/>
  <c r="AA296" i="37"/>
  <c r="AB296" i="37"/>
  <c r="AC296" i="37"/>
  <c r="AD296" i="37"/>
  <c r="W297" i="37"/>
  <c r="Z297" i="37"/>
  <c r="AA297" i="37"/>
  <c r="AB297" i="37"/>
  <c r="AC297" i="37"/>
  <c r="AD297" i="37"/>
  <c r="W298" i="37"/>
  <c r="Z298" i="37"/>
  <c r="AA298" i="37"/>
  <c r="AB298" i="37"/>
  <c r="AC298" i="37"/>
  <c r="AD298" i="37"/>
  <c r="W299" i="37"/>
  <c r="Z299" i="37"/>
  <c r="AA299" i="37"/>
  <c r="AB299" i="37"/>
  <c r="AC299" i="37"/>
  <c r="AD299" i="37"/>
  <c r="W300" i="37"/>
  <c r="Z300" i="37"/>
  <c r="AA300" i="37"/>
  <c r="AB300" i="37"/>
  <c r="AC300" i="37"/>
  <c r="AD300" i="37"/>
  <c r="W301" i="37"/>
  <c r="Z301" i="37"/>
  <c r="AA301" i="37"/>
  <c r="AB301" i="37"/>
  <c r="AC301" i="37"/>
  <c r="AD301" i="37"/>
  <c r="W302" i="37"/>
  <c r="Z302" i="37"/>
  <c r="AA302" i="37"/>
  <c r="AB302" i="37"/>
  <c r="AC302" i="37"/>
  <c r="AD302" i="37"/>
  <c r="W303" i="37"/>
  <c r="Z303" i="37"/>
  <c r="AA303" i="37"/>
  <c r="AB303" i="37"/>
  <c r="AC303" i="37"/>
  <c r="AD303" i="37"/>
  <c r="W304" i="37"/>
  <c r="Z304" i="37"/>
  <c r="AA304" i="37"/>
  <c r="AB304" i="37"/>
  <c r="AC304" i="37"/>
  <c r="AD304" i="37"/>
  <c r="W305" i="37"/>
  <c r="Z305" i="37"/>
  <c r="AA305" i="37"/>
  <c r="AB305" i="37"/>
  <c r="AC305" i="37"/>
  <c r="AD305" i="37"/>
  <c r="W306" i="37"/>
  <c r="Z306" i="37"/>
  <c r="AA306" i="37"/>
  <c r="AB306" i="37"/>
  <c r="AC306" i="37"/>
  <c r="AD306" i="37"/>
  <c r="W307" i="37"/>
  <c r="Z307" i="37"/>
  <c r="AA307" i="37"/>
  <c r="AB307" i="37"/>
  <c r="AC307" i="37"/>
  <c r="AD307" i="37"/>
  <c r="W308" i="37"/>
  <c r="Z308" i="37"/>
  <c r="AA308" i="37"/>
  <c r="AB308" i="37"/>
  <c r="AC308" i="37"/>
  <c r="AD308" i="37"/>
  <c r="W309" i="37"/>
  <c r="Z309" i="37"/>
  <c r="AA309" i="37"/>
  <c r="AB309" i="37"/>
  <c r="AC309" i="37"/>
  <c r="AD309" i="37"/>
  <c r="W310" i="37"/>
  <c r="Z310" i="37"/>
  <c r="AA310" i="37"/>
  <c r="AB310" i="37"/>
  <c r="AC310" i="37"/>
  <c r="AD310" i="37"/>
  <c r="W311" i="37"/>
  <c r="Z311" i="37"/>
  <c r="AA311" i="37"/>
  <c r="AB311" i="37"/>
  <c r="AC311" i="37"/>
  <c r="AD311" i="37"/>
  <c r="W312" i="37"/>
  <c r="Z312" i="37"/>
  <c r="AA312" i="37"/>
  <c r="AB312" i="37"/>
  <c r="AC312" i="37"/>
  <c r="AD312" i="37"/>
  <c r="W313" i="37"/>
  <c r="Z313" i="37"/>
  <c r="AA313" i="37"/>
  <c r="AB313" i="37"/>
  <c r="AC313" i="37"/>
  <c r="AD313" i="37"/>
  <c r="W314" i="37"/>
  <c r="Z314" i="37"/>
  <c r="AA314" i="37"/>
  <c r="AB314" i="37"/>
  <c r="AC314" i="37"/>
  <c r="AD314" i="37"/>
  <c r="W315" i="37"/>
  <c r="Z315" i="37"/>
  <c r="AA315" i="37"/>
  <c r="AB315" i="37"/>
  <c r="AC315" i="37"/>
  <c r="AD315" i="37"/>
  <c r="W316" i="37"/>
  <c r="Z316" i="37"/>
  <c r="AA316" i="37"/>
  <c r="AB316" i="37"/>
  <c r="AC316" i="37"/>
  <c r="AD316" i="37"/>
  <c r="W317" i="37"/>
  <c r="Z317" i="37"/>
  <c r="AA317" i="37"/>
  <c r="AB317" i="37"/>
  <c r="AC317" i="37"/>
  <c r="AD317" i="37"/>
  <c r="W318" i="37"/>
  <c r="Z318" i="37"/>
  <c r="AA318" i="37"/>
  <c r="AB318" i="37"/>
  <c r="AC318" i="37"/>
  <c r="AD318" i="37"/>
  <c r="W319" i="37"/>
  <c r="Z319" i="37"/>
  <c r="AA319" i="37"/>
  <c r="AB319" i="37"/>
  <c r="AC319" i="37"/>
  <c r="AD319" i="37"/>
  <c r="W320" i="37"/>
  <c r="Z320" i="37"/>
  <c r="AA320" i="37"/>
  <c r="AB320" i="37"/>
  <c r="AC320" i="37"/>
  <c r="AD320" i="37"/>
  <c r="W321" i="37"/>
  <c r="Z321" i="37"/>
  <c r="AA321" i="37"/>
  <c r="AB321" i="37"/>
  <c r="AC321" i="37"/>
  <c r="AD321" i="37"/>
  <c r="W322" i="37"/>
  <c r="Z322" i="37"/>
  <c r="AA322" i="37"/>
  <c r="AB322" i="37"/>
  <c r="AC322" i="37"/>
  <c r="AD322" i="37"/>
  <c r="W323" i="37"/>
  <c r="Z323" i="37"/>
  <c r="AA323" i="37"/>
  <c r="AB323" i="37"/>
  <c r="AC323" i="37"/>
  <c r="AD323" i="37"/>
  <c r="W324" i="37"/>
  <c r="Z324" i="37"/>
  <c r="AA324" i="37"/>
  <c r="AB324" i="37"/>
  <c r="AC324" i="37"/>
  <c r="AD324" i="37"/>
  <c r="W325" i="37"/>
  <c r="Z325" i="37"/>
  <c r="AA325" i="37"/>
  <c r="AB325" i="37"/>
  <c r="AC325" i="37"/>
  <c r="AD325" i="37"/>
  <c r="W326" i="37"/>
  <c r="Z326" i="37"/>
  <c r="AA326" i="37"/>
  <c r="AB326" i="37"/>
  <c r="AC326" i="37"/>
  <c r="AD326" i="37"/>
  <c r="W327" i="37"/>
  <c r="Z327" i="37"/>
  <c r="AA327" i="37"/>
  <c r="AB327" i="37"/>
  <c r="AC327" i="37"/>
  <c r="AD327" i="37"/>
  <c r="W328" i="37"/>
  <c r="Z328" i="37"/>
  <c r="AA328" i="37"/>
  <c r="AB328" i="37"/>
  <c r="AC328" i="37"/>
  <c r="AD328" i="37"/>
  <c r="W329" i="37"/>
  <c r="Z329" i="37"/>
  <c r="AA329" i="37"/>
  <c r="AB329" i="37"/>
  <c r="AC329" i="37"/>
  <c r="AD329" i="37"/>
  <c r="W330" i="37"/>
  <c r="Z330" i="37"/>
  <c r="AA330" i="37"/>
  <c r="AB330" i="37"/>
  <c r="AC330" i="37"/>
  <c r="AD330" i="37"/>
  <c r="W331" i="37"/>
  <c r="Z331" i="37"/>
  <c r="AA331" i="37"/>
  <c r="AB331" i="37"/>
  <c r="AC331" i="37"/>
  <c r="AD331" i="37"/>
  <c r="W332" i="37"/>
  <c r="Z332" i="37"/>
  <c r="AA332" i="37"/>
  <c r="AB332" i="37"/>
  <c r="AC332" i="37"/>
  <c r="AD332" i="37"/>
  <c r="W333" i="37"/>
  <c r="Z333" i="37"/>
  <c r="AA333" i="37"/>
  <c r="AB333" i="37"/>
  <c r="AC333" i="37"/>
  <c r="AD333" i="37"/>
  <c r="W334" i="37"/>
  <c r="Z334" i="37"/>
  <c r="AA334" i="37"/>
  <c r="AB334" i="37"/>
  <c r="AC334" i="37"/>
  <c r="AD334" i="37"/>
  <c r="W335" i="37"/>
  <c r="Z335" i="37"/>
  <c r="AA335" i="37"/>
  <c r="AB335" i="37"/>
  <c r="AC335" i="37"/>
  <c r="AD335" i="37"/>
  <c r="W336" i="37"/>
  <c r="Z336" i="37"/>
  <c r="AA336" i="37"/>
  <c r="AB336" i="37"/>
  <c r="AC336" i="37"/>
  <c r="AD336" i="37"/>
  <c r="W337" i="37"/>
  <c r="Z337" i="37"/>
  <c r="AA337" i="37"/>
  <c r="AB337" i="37"/>
  <c r="AC337" i="37"/>
  <c r="AD337" i="37"/>
  <c r="W338" i="37"/>
  <c r="Z338" i="37"/>
  <c r="AA338" i="37"/>
  <c r="AB338" i="37"/>
  <c r="AC338" i="37"/>
  <c r="AD338" i="37"/>
  <c r="W339" i="37"/>
  <c r="Z339" i="37"/>
  <c r="AA339" i="37"/>
  <c r="AB339" i="37"/>
  <c r="AC339" i="37"/>
  <c r="AD339" i="37"/>
  <c r="W340" i="37"/>
  <c r="Z340" i="37"/>
  <c r="AA340" i="37"/>
  <c r="AB340" i="37"/>
  <c r="AC340" i="37"/>
  <c r="AD340" i="37"/>
  <c r="W341" i="37"/>
  <c r="Z341" i="37"/>
  <c r="AA341" i="37"/>
  <c r="AB341" i="37"/>
  <c r="AC341" i="37"/>
  <c r="AD341" i="37"/>
  <c r="W342" i="37"/>
  <c r="Z342" i="37"/>
  <c r="AA342" i="37"/>
  <c r="AB342" i="37"/>
  <c r="AC342" i="37"/>
  <c r="AD342" i="37"/>
  <c r="W343" i="37"/>
  <c r="Z343" i="37"/>
  <c r="AA343" i="37"/>
  <c r="AB343" i="37"/>
  <c r="AC343" i="37"/>
  <c r="AD343" i="37"/>
  <c r="W344" i="37"/>
  <c r="Z344" i="37"/>
  <c r="AA344" i="37"/>
  <c r="AB344" i="37"/>
  <c r="AC344" i="37"/>
  <c r="AD344" i="37"/>
  <c r="W345" i="37"/>
  <c r="Z345" i="37"/>
  <c r="AA345" i="37"/>
  <c r="AB345" i="37"/>
  <c r="AC345" i="37"/>
  <c r="AD345" i="37"/>
  <c r="W346" i="37"/>
  <c r="Z346" i="37"/>
  <c r="AA346" i="37"/>
  <c r="AB346" i="37"/>
  <c r="AC346" i="37"/>
  <c r="AD346" i="37"/>
  <c r="W347" i="37"/>
  <c r="Z347" i="37"/>
  <c r="AA347" i="37"/>
  <c r="AB347" i="37"/>
  <c r="AC347" i="37"/>
  <c r="AD347" i="37"/>
  <c r="W348" i="37"/>
  <c r="Z348" i="37"/>
  <c r="AA348" i="37"/>
  <c r="AB348" i="37"/>
  <c r="AC348" i="37"/>
  <c r="AD348" i="37"/>
  <c r="W349" i="37"/>
  <c r="Z349" i="37"/>
  <c r="AA349" i="37"/>
  <c r="AB349" i="37"/>
  <c r="AC349" i="37"/>
  <c r="AD349" i="37"/>
  <c r="W350" i="37"/>
  <c r="Z350" i="37"/>
  <c r="AA350" i="37"/>
  <c r="AB350" i="37"/>
  <c r="AC350" i="37"/>
  <c r="AD350" i="37"/>
  <c r="W351" i="37"/>
  <c r="Z351" i="37"/>
  <c r="AA351" i="37"/>
  <c r="AB351" i="37"/>
  <c r="AC351" i="37"/>
  <c r="AD351" i="37"/>
  <c r="W352" i="37"/>
  <c r="Z352" i="37"/>
  <c r="AA352" i="37"/>
  <c r="AB352" i="37"/>
  <c r="AC352" i="37"/>
  <c r="AD352" i="37"/>
  <c r="W353" i="37"/>
  <c r="Z353" i="37"/>
  <c r="AA353" i="37"/>
  <c r="AB353" i="37"/>
  <c r="AC353" i="37"/>
  <c r="AD353" i="37"/>
  <c r="W354" i="37"/>
  <c r="Z354" i="37"/>
  <c r="AA354" i="37"/>
  <c r="AB354" i="37"/>
  <c r="AC354" i="37"/>
  <c r="AD354" i="37"/>
  <c r="W355" i="37"/>
  <c r="Z355" i="37"/>
  <c r="AA355" i="37"/>
  <c r="AB355" i="37"/>
  <c r="AC355" i="37"/>
  <c r="AD355" i="37"/>
  <c r="W356" i="37"/>
  <c r="Z356" i="37"/>
  <c r="AA356" i="37"/>
  <c r="AB356" i="37"/>
  <c r="AC356" i="37"/>
  <c r="AD356" i="37"/>
  <c r="W357" i="37"/>
  <c r="Z357" i="37"/>
  <c r="AA357" i="37"/>
  <c r="AB357" i="37"/>
  <c r="AC357" i="37"/>
  <c r="AD357" i="37"/>
  <c r="W358" i="37"/>
  <c r="Z358" i="37"/>
  <c r="AA358" i="37"/>
  <c r="AB358" i="37"/>
  <c r="AC358" i="37"/>
  <c r="AD358" i="37"/>
  <c r="W359" i="37"/>
  <c r="Z359" i="37"/>
  <c r="AA359" i="37"/>
  <c r="AB359" i="37"/>
  <c r="AC359" i="37"/>
  <c r="AD359" i="37"/>
  <c r="W360" i="37"/>
  <c r="Z360" i="37"/>
  <c r="AA360" i="37"/>
  <c r="AB360" i="37"/>
  <c r="AC360" i="37"/>
  <c r="AD360" i="37"/>
  <c r="W361" i="37"/>
  <c r="Z361" i="37"/>
  <c r="AA361" i="37"/>
  <c r="AB361" i="37"/>
  <c r="AC361" i="37"/>
  <c r="AD361" i="37"/>
  <c r="W362" i="37"/>
  <c r="Z362" i="37"/>
  <c r="AA362" i="37"/>
  <c r="AB362" i="37"/>
  <c r="AC362" i="37"/>
  <c r="AD362" i="37"/>
  <c r="W363" i="37"/>
  <c r="Z363" i="37"/>
  <c r="AA363" i="37"/>
  <c r="AB363" i="37"/>
  <c r="AC363" i="37"/>
  <c r="AD363" i="37"/>
  <c r="W364" i="37"/>
  <c r="Z364" i="37"/>
  <c r="AA364" i="37"/>
  <c r="AB364" i="37"/>
  <c r="AC364" i="37"/>
  <c r="AD364" i="37"/>
  <c r="W365" i="37"/>
  <c r="Z365" i="37"/>
  <c r="AA365" i="37"/>
  <c r="AB365" i="37"/>
  <c r="AC365" i="37"/>
  <c r="AD365" i="37"/>
  <c r="W366" i="37"/>
  <c r="Z366" i="37"/>
  <c r="AA366" i="37"/>
  <c r="AB366" i="37"/>
  <c r="AC366" i="37"/>
  <c r="AD366" i="37"/>
  <c r="W367" i="37"/>
  <c r="Z367" i="37"/>
  <c r="AA367" i="37"/>
  <c r="AB367" i="37"/>
  <c r="AC367" i="37"/>
  <c r="AD367" i="37"/>
  <c r="W368" i="37"/>
  <c r="Z368" i="37"/>
  <c r="AA368" i="37"/>
  <c r="AB368" i="37"/>
  <c r="AC368" i="37"/>
  <c r="AD368" i="37"/>
  <c r="W369" i="37"/>
  <c r="Z369" i="37"/>
  <c r="AA369" i="37"/>
  <c r="AB369" i="37"/>
  <c r="AC369" i="37"/>
  <c r="AD369" i="37"/>
  <c r="W370" i="37"/>
  <c r="Z370" i="37"/>
  <c r="AA370" i="37"/>
  <c r="AB370" i="37"/>
  <c r="AC370" i="37"/>
  <c r="AD370" i="37"/>
  <c r="W371" i="37"/>
  <c r="Z371" i="37"/>
  <c r="AA371" i="37"/>
  <c r="AB371" i="37"/>
  <c r="AC371" i="37"/>
  <c r="AD371" i="37"/>
  <c r="W372" i="37"/>
  <c r="Z372" i="37"/>
  <c r="AA372" i="37"/>
  <c r="AB372" i="37"/>
  <c r="AC372" i="37"/>
  <c r="AD372" i="37"/>
  <c r="W373" i="37"/>
  <c r="Z373" i="37"/>
  <c r="AA373" i="37"/>
  <c r="AB373" i="37"/>
  <c r="AC373" i="37"/>
  <c r="AD373" i="37"/>
  <c r="W374" i="37"/>
  <c r="Z374" i="37"/>
  <c r="AA374" i="37"/>
  <c r="AB374" i="37"/>
  <c r="AC374" i="37"/>
  <c r="AD374" i="37"/>
  <c r="W375" i="37"/>
  <c r="Z375" i="37"/>
  <c r="AA375" i="37"/>
  <c r="AB375" i="37"/>
  <c r="AC375" i="37"/>
  <c r="AD375" i="37"/>
  <c r="W376" i="37"/>
  <c r="Z376" i="37"/>
  <c r="AA376" i="37"/>
  <c r="AB376" i="37"/>
  <c r="AC376" i="37"/>
  <c r="AD376" i="37"/>
  <c r="W377" i="37"/>
  <c r="Z377" i="37"/>
  <c r="AA377" i="37"/>
  <c r="AB377" i="37"/>
  <c r="AC377" i="37"/>
  <c r="AD377" i="37"/>
  <c r="W378" i="37"/>
  <c r="Z378" i="37"/>
  <c r="AA378" i="37"/>
  <c r="AB378" i="37"/>
  <c r="AC378" i="37"/>
  <c r="AD378" i="37"/>
  <c r="W379" i="37"/>
  <c r="Z379" i="37"/>
  <c r="AA379" i="37"/>
  <c r="AB379" i="37"/>
  <c r="AC379" i="37"/>
  <c r="AD379" i="37"/>
  <c r="W380" i="37"/>
  <c r="Z380" i="37"/>
  <c r="AA380" i="37"/>
  <c r="AB380" i="37"/>
  <c r="AC380" i="37"/>
  <c r="AD380" i="37"/>
  <c r="W381" i="37"/>
  <c r="Z381" i="37"/>
  <c r="AA381" i="37"/>
  <c r="AB381" i="37"/>
  <c r="AC381" i="37"/>
  <c r="AD381" i="37"/>
  <c r="W382" i="37"/>
  <c r="Z382" i="37"/>
  <c r="AA382" i="37"/>
  <c r="AB382" i="37"/>
  <c r="AC382" i="37"/>
  <c r="AD382" i="37"/>
  <c r="W383" i="37"/>
  <c r="Z383" i="37"/>
  <c r="AA383" i="37"/>
  <c r="AB383" i="37"/>
  <c r="AC383" i="37"/>
  <c r="AD383" i="37"/>
  <c r="W384" i="37"/>
  <c r="Z384" i="37"/>
  <c r="AA384" i="37"/>
  <c r="AB384" i="37"/>
  <c r="AC384" i="37"/>
  <c r="AD384" i="37"/>
  <c r="W385" i="37"/>
  <c r="Z385" i="37"/>
  <c r="AA385" i="37"/>
  <c r="AB385" i="37"/>
  <c r="AC385" i="37"/>
  <c r="AD385" i="37"/>
  <c r="W386" i="37"/>
  <c r="Z386" i="37"/>
  <c r="AA386" i="37"/>
  <c r="AB386" i="37"/>
  <c r="AC386" i="37"/>
  <c r="AD386" i="37"/>
  <c r="W387" i="37"/>
  <c r="Z387" i="37"/>
  <c r="AA387" i="37"/>
  <c r="AB387" i="37"/>
  <c r="AC387" i="37"/>
  <c r="AD387" i="37"/>
  <c r="W388" i="37"/>
  <c r="Z388" i="37"/>
  <c r="AA388" i="37"/>
  <c r="AB388" i="37"/>
  <c r="AC388" i="37"/>
  <c r="AD388" i="37"/>
  <c r="W389" i="37"/>
  <c r="Z389" i="37"/>
  <c r="AA389" i="37"/>
  <c r="AB389" i="37"/>
  <c r="AC389" i="37"/>
  <c r="AD389" i="37"/>
  <c r="W390" i="37"/>
  <c r="Z390" i="37"/>
  <c r="AA390" i="37"/>
  <c r="AB390" i="37"/>
  <c r="AC390" i="37"/>
  <c r="AD390" i="37"/>
  <c r="W391" i="37"/>
  <c r="Z391" i="37"/>
  <c r="AA391" i="37"/>
  <c r="AB391" i="37"/>
  <c r="AC391" i="37"/>
  <c r="AD391" i="37"/>
  <c r="W392" i="37"/>
  <c r="Z392" i="37"/>
  <c r="AA392" i="37"/>
  <c r="AB392" i="37"/>
  <c r="AC392" i="37"/>
  <c r="AD392" i="37"/>
  <c r="W393" i="37"/>
  <c r="Z393" i="37"/>
  <c r="AA393" i="37"/>
  <c r="AB393" i="37"/>
  <c r="AC393" i="37"/>
  <c r="AD393" i="37"/>
  <c r="W394" i="37"/>
  <c r="Z394" i="37"/>
  <c r="AA394" i="37"/>
  <c r="AB394" i="37"/>
  <c r="AC394" i="37"/>
  <c r="AD394" i="37"/>
  <c r="W395" i="37"/>
  <c r="Z395" i="37"/>
  <c r="AA395" i="37"/>
  <c r="AB395" i="37"/>
  <c r="AC395" i="37"/>
  <c r="AD395" i="37"/>
  <c r="W396" i="37"/>
  <c r="Z396" i="37"/>
  <c r="AA396" i="37"/>
  <c r="AB396" i="37"/>
  <c r="AC396" i="37"/>
  <c r="AD396" i="37"/>
  <c r="W397" i="37"/>
  <c r="Z397" i="37"/>
  <c r="AA397" i="37"/>
  <c r="AB397" i="37"/>
  <c r="AC397" i="37"/>
  <c r="AD397" i="37"/>
  <c r="W398" i="37"/>
  <c r="Z398" i="37"/>
  <c r="AA398" i="37"/>
  <c r="AB398" i="37"/>
  <c r="AC398" i="37"/>
  <c r="AD398" i="37"/>
  <c r="W399" i="37"/>
  <c r="Z399" i="37"/>
  <c r="AA399" i="37"/>
  <c r="AB399" i="37"/>
  <c r="AC399" i="37"/>
  <c r="AD399" i="37"/>
  <c r="W400" i="37"/>
  <c r="Z400" i="37"/>
  <c r="AA400" i="37"/>
  <c r="AB400" i="37"/>
  <c r="AC400" i="37"/>
  <c r="AD400" i="37"/>
  <c r="W401" i="37"/>
  <c r="Z401" i="37"/>
  <c r="AA401" i="37"/>
  <c r="AB401" i="37"/>
  <c r="AC401" i="37"/>
  <c r="AD401" i="37"/>
  <c r="W402" i="37"/>
  <c r="Z402" i="37"/>
  <c r="AA402" i="37"/>
  <c r="AB402" i="37"/>
  <c r="AC402" i="37"/>
  <c r="AD402" i="37"/>
  <c r="W403" i="37"/>
  <c r="Z403" i="37"/>
  <c r="AA403" i="37"/>
  <c r="AB403" i="37"/>
  <c r="AC403" i="37"/>
  <c r="AD403" i="37"/>
  <c r="W404" i="37"/>
  <c r="Z404" i="37"/>
  <c r="AA404" i="37"/>
  <c r="AB404" i="37"/>
  <c r="AC404" i="37"/>
  <c r="AD404" i="37"/>
  <c r="W405" i="37"/>
  <c r="Z405" i="37"/>
  <c r="AA405" i="37"/>
  <c r="AB405" i="37"/>
  <c r="AC405" i="37"/>
  <c r="AD405" i="37"/>
  <c r="W406" i="37"/>
  <c r="Z406" i="37"/>
  <c r="AA406" i="37"/>
  <c r="AB406" i="37"/>
  <c r="AC406" i="37"/>
  <c r="AD406" i="37"/>
  <c r="W407" i="37"/>
  <c r="Z407" i="37"/>
  <c r="AA407" i="37"/>
  <c r="AB407" i="37"/>
  <c r="AC407" i="37"/>
  <c r="AD407" i="37"/>
  <c r="W408" i="37"/>
  <c r="Z408" i="37"/>
  <c r="AA408" i="37"/>
  <c r="AB408" i="37"/>
  <c r="AC408" i="37"/>
  <c r="AD408" i="37"/>
  <c r="W409" i="37"/>
  <c r="Z409" i="37"/>
  <c r="AA409" i="37"/>
  <c r="AB409" i="37"/>
  <c r="AC409" i="37"/>
  <c r="AD409" i="37"/>
  <c r="W410" i="37"/>
  <c r="Z410" i="37"/>
  <c r="AA410" i="37"/>
  <c r="AB410" i="37"/>
  <c r="AC410" i="37"/>
  <c r="AD410" i="37"/>
  <c r="W411" i="37"/>
  <c r="Z411" i="37"/>
  <c r="AA411" i="37"/>
  <c r="AB411" i="37"/>
  <c r="AC411" i="37"/>
  <c r="AD411" i="37"/>
  <c r="W412" i="37"/>
  <c r="Z412" i="37"/>
  <c r="AA412" i="37"/>
  <c r="AB412" i="37"/>
  <c r="AC412" i="37"/>
  <c r="AD412" i="37"/>
  <c r="W413" i="37"/>
  <c r="Z413" i="37"/>
  <c r="AA413" i="37"/>
  <c r="AB413" i="37"/>
  <c r="AC413" i="37"/>
  <c r="AD413" i="37"/>
  <c r="W414" i="37"/>
  <c r="Z414" i="37"/>
  <c r="AA414" i="37"/>
  <c r="AB414" i="37"/>
  <c r="AC414" i="37"/>
  <c r="AD414" i="37"/>
  <c r="W415" i="37"/>
  <c r="Z415" i="37"/>
  <c r="AA415" i="37"/>
  <c r="AB415" i="37"/>
  <c r="AC415" i="37"/>
  <c r="AD415" i="37"/>
  <c r="W416" i="37"/>
  <c r="Z416" i="37"/>
  <c r="AA416" i="37"/>
  <c r="AB416" i="37"/>
  <c r="AC416" i="37"/>
  <c r="AD416" i="37"/>
  <c r="W417" i="37"/>
  <c r="Z417" i="37"/>
  <c r="AA417" i="37"/>
  <c r="AB417" i="37"/>
  <c r="AC417" i="37"/>
  <c r="AD417" i="37"/>
  <c r="W418" i="37"/>
  <c r="Z418" i="37"/>
  <c r="AA418" i="37"/>
  <c r="AB418" i="37"/>
  <c r="AC418" i="37"/>
  <c r="AD418" i="37"/>
  <c r="W419" i="37"/>
  <c r="Z419" i="37"/>
  <c r="AA419" i="37"/>
  <c r="AB419" i="37"/>
  <c r="AC419" i="37"/>
  <c r="AD419" i="37"/>
  <c r="W420" i="37"/>
  <c r="Z420" i="37"/>
  <c r="AA420" i="37"/>
  <c r="AB420" i="37"/>
  <c r="AC420" i="37"/>
  <c r="AD420" i="37"/>
  <c r="W421" i="37"/>
  <c r="Z421" i="37"/>
  <c r="AA421" i="37"/>
  <c r="AB421" i="37"/>
  <c r="AC421" i="37"/>
  <c r="AD421" i="37"/>
  <c r="W422" i="37"/>
  <c r="Z422" i="37"/>
  <c r="AA422" i="37"/>
  <c r="AB422" i="37"/>
  <c r="AC422" i="37"/>
  <c r="AD422" i="37"/>
  <c r="W423" i="37"/>
  <c r="Z423" i="37"/>
  <c r="AA423" i="37"/>
  <c r="AB423" i="37"/>
  <c r="AC423" i="37"/>
  <c r="AD423" i="37"/>
  <c r="W424" i="37"/>
  <c r="Z424" i="37"/>
  <c r="AA424" i="37"/>
  <c r="AB424" i="37"/>
  <c r="AC424" i="37"/>
  <c r="AD424" i="37"/>
  <c r="W425" i="37"/>
  <c r="Z425" i="37"/>
  <c r="AA425" i="37"/>
  <c r="AB425" i="37"/>
  <c r="AC425" i="37"/>
  <c r="AD425" i="37"/>
  <c r="W426" i="37"/>
  <c r="Z426" i="37"/>
  <c r="AA426" i="37"/>
  <c r="AB426" i="37"/>
  <c r="AC426" i="37"/>
  <c r="AD426" i="37"/>
  <c r="W427" i="37"/>
  <c r="Z427" i="37"/>
  <c r="AA427" i="37"/>
  <c r="AB427" i="37"/>
  <c r="AC427" i="37"/>
  <c r="AD427" i="37"/>
  <c r="W428" i="37"/>
  <c r="Z428" i="37"/>
  <c r="AA428" i="37"/>
  <c r="AB428" i="37"/>
  <c r="AC428" i="37"/>
  <c r="AD428" i="37"/>
  <c r="W429" i="37"/>
  <c r="Z429" i="37"/>
  <c r="AA429" i="37"/>
  <c r="AB429" i="37"/>
  <c r="AC429" i="37"/>
  <c r="AD429" i="37"/>
  <c r="W430" i="37"/>
  <c r="Z430" i="37"/>
  <c r="AA430" i="37"/>
  <c r="AB430" i="37"/>
  <c r="AC430" i="37"/>
  <c r="AD430" i="37"/>
  <c r="W431" i="37"/>
  <c r="Z431" i="37"/>
  <c r="AA431" i="37"/>
  <c r="AB431" i="37"/>
  <c r="AC431" i="37"/>
  <c r="AD431" i="37"/>
  <c r="W432" i="37"/>
  <c r="Z432" i="37"/>
  <c r="AA432" i="37"/>
  <c r="AB432" i="37"/>
  <c r="AC432" i="37"/>
  <c r="AD432" i="37"/>
  <c r="W433" i="37"/>
  <c r="Z433" i="37"/>
  <c r="AA433" i="37"/>
  <c r="AB433" i="37"/>
  <c r="AC433" i="37"/>
  <c r="AD433" i="37"/>
  <c r="W434" i="37"/>
  <c r="Z434" i="37"/>
  <c r="AA434" i="37"/>
  <c r="AB434" i="37"/>
  <c r="AC434" i="37"/>
  <c r="AD434" i="37"/>
  <c r="W435" i="37"/>
  <c r="Z435" i="37"/>
  <c r="AA435" i="37"/>
  <c r="AB435" i="37"/>
  <c r="AC435" i="37"/>
  <c r="AD435" i="37"/>
  <c r="W436" i="37"/>
  <c r="Z436" i="37"/>
  <c r="AA436" i="37"/>
  <c r="AB436" i="37"/>
  <c r="AC436" i="37"/>
  <c r="AD436" i="37"/>
  <c r="W437" i="37"/>
  <c r="Z437" i="37"/>
  <c r="AA437" i="37"/>
  <c r="AB437" i="37"/>
  <c r="AC437" i="37"/>
  <c r="AD437" i="37"/>
  <c r="W438" i="37"/>
  <c r="Z438" i="37"/>
  <c r="AA438" i="37"/>
  <c r="AB438" i="37"/>
  <c r="AC438" i="37"/>
  <c r="AD438" i="37"/>
  <c r="W439" i="37"/>
  <c r="Z439" i="37"/>
  <c r="AA439" i="37"/>
  <c r="AB439" i="37"/>
  <c r="AC439" i="37"/>
  <c r="AD439" i="37"/>
  <c r="W440" i="37"/>
  <c r="Z440" i="37"/>
  <c r="AA440" i="37"/>
  <c r="AB440" i="37"/>
  <c r="AC440" i="37"/>
  <c r="AD440" i="37"/>
  <c r="W441" i="37"/>
  <c r="Z441" i="37"/>
  <c r="AA441" i="37"/>
  <c r="AB441" i="37"/>
  <c r="AC441" i="37"/>
  <c r="AD441" i="37"/>
  <c r="W442" i="37"/>
  <c r="Z442" i="37"/>
  <c r="AA442" i="37"/>
  <c r="AB442" i="37"/>
  <c r="AC442" i="37"/>
  <c r="AD442" i="37"/>
  <c r="W443" i="37"/>
  <c r="Z443" i="37"/>
  <c r="AA443" i="37"/>
  <c r="AB443" i="37"/>
  <c r="AC443" i="37"/>
  <c r="AD443" i="37"/>
  <c r="W444" i="37"/>
  <c r="Z444" i="37"/>
  <c r="AA444" i="37"/>
  <c r="AB444" i="37"/>
  <c r="AC444" i="37"/>
  <c r="AD444" i="37"/>
  <c r="W445" i="37"/>
  <c r="Z445" i="37"/>
  <c r="AA445" i="37"/>
  <c r="AB445" i="37"/>
  <c r="AC445" i="37"/>
  <c r="AD445" i="37"/>
  <c r="W446" i="37"/>
  <c r="Z446" i="37"/>
  <c r="AA446" i="37"/>
  <c r="AB446" i="37"/>
  <c r="AC446" i="37"/>
  <c r="AD446" i="37"/>
  <c r="W447" i="37"/>
  <c r="Z447" i="37"/>
  <c r="AA447" i="37"/>
  <c r="AB447" i="37"/>
  <c r="AC447" i="37"/>
  <c r="AD447" i="37"/>
  <c r="W448" i="37"/>
  <c r="Z448" i="37"/>
  <c r="AA448" i="37"/>
  <c r="AB448" i="37"/>
  <c r="AC448" i="37"/>
  <c r="AD448" i="37"/>
  <c r="W449" i="37"/>
  <c r="Z449" i="37"/>
  <c r="AA449" i="37"/>
  <c r="AB449" i="37"/>
  <c r="AC449" i="37"/>
  <c r="AD449" i="37"/>
  <c r="W450" i="37"/>
  <c r="Z450" i="37"/>
  <c r="AA450" i="37"/>
  <c r="AB450" i="37"/>
  <c r="AC450" i="37"/>
  <c r="AD450" i="37"/>
  <c r="W451" i="37"/>
  <c r="Z451" i="37"/>
  <c r="AA451" i="37"/>
  <c r="AB451" i="37"/>
  <c r="AC451" i="37"/>
  <c r="AD451" i="37"/>
  <c r="W452" i="37"/>
  <c r="Z452" i="37"/>
  <c r="AA452" i="37"/>
  <c r="AB452" i="37"/>
  <c r="AC452" i="37"/>
  <c r="AD452" i="37"/>
  <c r="W453" i="37"/>
  <c r="Z453" i="37"/>
  <c r="AA453" i="37"/>
  <c r="AB453" i="37"/>
  <c r="AC453" i="37"/>
  <c r="AD453" i="37"/>
  <c r="W454" i="37"/>
  <c r="Z454" i="37"/>
  <c r="AA454" i="37"/>
  <c r="AB454" i="37"/>
  <c r="AC454" i="37"/>
  <c r="AD454" i="37"/>
  <c r="W455" i="37"/>
  <c r="Z455" i="37"/>
  <c r="AA455" i="37"/>
  <c r="AB455" i="37"/>
  <c r="AC455" i="37"/>
  <c r="AD455" i="37"/>
  <c r="W456" i="37"/>
  <c r="Z456" i="37"/>
  <c r="AA456" i="37"/>
  <c r="AB456" i="37"/>
  <c r="AC456" i="37"/>
  <c r="AD456" i="37"/>
  <c r="W457" i="37"/>
  <c r="Z457" i="37"/>
  <c r="AA457" i="37"/>
  <c r="AB457" i="37"/>
  <c r="AC457" i="37"/>
  <c r="AD457" i="37"/>
  <c r="W458" i="37"/>
  <c r="Z458" i="37"/>
  <c r="AA458" i="37"/>
  <c r="AB458" i="37"/>
  <c r="AC458" i="37"/>
  <c r="AD458" i="37"/>
  <c r="W459" i="37"/>
  <c r="Z459" i="37"/>
  <c r="AA459" i="37"/>
  <c r="AB459" i="37"/>
  <c r="AC459" i="37"/>
  <c r="AD459" i="37"/>
  <c r="W460" i="37"/>
  <c r="Z460" i="37"/>
  <c r="AA460" i="37"/>
  <c r="AB460" i="37"/>
  <c r="AC460" i="37"/>
  <c r="AD460" i="37"/>
  <c r="W461" i="37"/>
  <c r="Z461" i="37"/>
  <c r="AA461" i="37"/>
  <c r="AB461" i="37"/>
  <c r="AC461" i="37"/>
  <c r="AD461" i="37"/>
  <c r="W462" i="37"/>
  <c r="Z462" i="37"/>
  <c r="AA462" i="37"/>
  <c r="AB462" i="37"/>
  <c r="AC462" i="37"/>
  <c r="AD462" i="37"/>
  <c r="W463" i="37"/>
  <c r="Z463" i="37"/>
  <c r="AA463" i="37"/>
  <c r="AB463" i="37"/>
  <c r="AC463" i="37"/>
  <c r="AD463" i="37"/>
  <c r="W464" i="37"/>
  <c r="Z464" i="37"/>
  <c r="AA464" i="37"/>
  <c r="AB464" i="37"/>
  <c r="AC464" i="37"/>
  <c r="AD464" i="37"/>
  <c r="W465" i="37"/>
  <c r="Z465" i="37"/>
  <c r="AA465" i="37"/>
  <c r="AB465" i="37"/>
  <c r="AC465" i="37"/>
  <c r="AD465" i="37"/>
  <c r="W466" i="37"/>
  <c r="Z466" i="37"/>
  <c r="AA466" i="37"/>
  <c r="AB466" i="37"/>
  <c r="AC466" i="37"/>
  <c r="AD466" i="37"/>
  <c r="W467" i="37"/>
  <c r="Z467" i="37"/>
  <c r="AA467" i="37"/>
  <c r="AB467" i="37"/>
  <c r="AC467" i="37"/>
  <c r="AD467" i="37"/>
  <c r="W468" i="37"/>
  <c r="Z468" i="37"/>
  <c r="AA468" i="37"/>
  <c r="AB468" i="37"/>
  <c r="AC468" i="37"/>
  <c r="AD468" i="37"/>
  <c r="W469" i="37"/>
  <c r="Z469" i="37"/>
  <c r="AA469" i="37"/>
  <c r="AB469" i="37"/>
  <c r="AC469" i="37"/>
  <c r="AD469" i="37"/>
  <c r="W470" i="37"/>
  <c r="Z470" i="37"/>
  <c r="AA470" i="37"/>
  <c r="AB470" i="37"/>
  <c r="AC470" i="37"/>
  <c r="AD470" i="37"/>
  <c r="W471" i="37"/>
  <c r="Z471" i="37"/>
  <c r="AA471" i="37"/>
  <c r="AB471" i="37"/>
  <c r="AC471" i="37"/>
  <c r="AD471" i="37"/>
  <c r="W472" i="37"/>
  <c r="Z472" i="37"/>
  <c r="AA472" i="37"/>
  <c r="AB472" i="37"/>
  <c r="AC472" i="37"/>
  <c r="AD472" i="37"/>
  <c r="W473" i="37"/>
  <c r="Z473" i="37"/>
  <c r="AA473" i="37"/>
  <c r="AB473" i="37"/>
  <c r="AC473" i="37"/>
  <c r="AD473" i="37"/>
  <c r="W474" i="37"/>
  <c r="Z474" i="37"/>
  <c r="AA474" i="37"/>
  <c r="AB474" i="37"/>
  <c r="AC474" i="37"/>
  <c r="AD474" i="37"/>
  <c r="W475" i="37"/>
  <c r="Z475" i="37"/>
  <c r="AA475" i="37"/>
  <c r="AB475" i="37"/>
  <c r="AC475" i="37"/>
  <c r="AD475" i="37"/>
  <c r="W476" i="37"/>
  <c r="Z476" i="37"/>
  <c r="AA476" i="37"/>
  <c r="AB476" i="37"/>
  <c r="AC476" i="37"/>
  <c r="AD476" i="37"/>
  <c r="W477" i="37"/>
  <c r="Z477" i="37"/>
  <c r="AA477" i="37"/>
  <c r="AB477" i="37"/>
  <c r="AC477" i="37"/>
  <c r="AD477" i="37"/>
  <c r="W478" i="37"/>
  <c r="Z478" i="37"/>
  <c r="AA478" i="37"/>
  <c r="AB478" i="37"/>
  <c r="AC478" i="37"/>
  <c r="AD478" i="37"/>
  <c r="W479" i="37"/>
  <c r="Z479" i="37"/>
  <c r="AA479" i="37"/>
  <c r="AB479" i="37"/>
  <c r="AC479" i="37"/>
  <c r="AD479" i="37"/>
  <c r="W480" i="37"/>
  <c r="Z480" i="37"/>
  <c r="AA480" i="37"/>
  <c r="AB480" i="37"/>
  <c r="AC480" i="37"/>
  <c r="AD480" i="37"/>
  <c r="W481" i="37"/>
  <c r="Z481" i="37"/>
  <c r="AA481" i="37"/>
  <c r="AB481" i="37"/>
  <c r="AC481" i="37"/>
  <c r="AD481" i="37"/>
  <c r="W482" i="37"/>
  <c r="Z482" i="37"/>
  <c r="AA482" i="37"/>
  <c r="AB482" i="37"/>
  <c r="AC482" i="37"/>
  <c r="AD482" i="37"/>
  <c r="W483" i="37"/>
  <c r="Z483" i="37"/>
  <c r="AA483" i="37"/>
  <c r="AB483" i="37"/>
  <c r="AC483" i="37"/>
  <c r="AD483" i="37"/>
  <c r="W484" i="37"/>
  <c r="Z484" i="37"/>
  <c r="AA484" i="37"/>
  <c r="AB484" i="37"/>
  <c r="AC484" i="37"/>
  <c r="AD484" i="37"/>
  <c r="W485" i="37"/>
  <c r="Z485" i="37"/>
  <c r="AA485" i="37"/>
  <c r="AB485" i="37"/>
  <c r="AC485" i="37"/>
  <c r="AD485" i="37"/>
  <c r="W486" i="37"/>
  <c r="Z486" i="37"/>
  <c r="AA486" i="37"/>
  <c r="AB486" i="37"/>
  <c r="AC486" i="37"/>
  <c r="AD486" i="37"/>
  <c r="W487" i="37"/>
  <c r="Z487" i="37"/>
  <c r="AA487" i="37"/>
  <c r="AB487" i="37"/>
  <c r="AC487" i="37"/>
  <c r="AD487" i="37"/>
  <c r="W488" i="37"/>
  <c r="Z488" i="37"/>
  <c r="AA488" i="37"/>
  <c r="AB488" i="37"/>
  <c r="AC488" i="37"/>
  <c r="AD488" i="37"/>
  <c r="W489" i="37"/>
  <c r="Z489" i="37"/>
  <c r="AA489" i="37"/>
  <c r="AB489" i="37"/>
  <c r="AC489" i="37"/>
  <c r="AD489" i="37"/>
  <c r="W490" i="37"/>
  <c r="Z490" i="37"/>
  <c r="AA490" i="37"/>
  <c r="AB490" i="37"/>
  <c r="AC490" i="37"/>
  <c r="AD490" i="37"/>
  <c r="W491" i="37"/>
  <c r="Z491" i="37"/>
  <c r="AA491" i="37"/>
  <c r="AB491" i="37"/>
  <c r="AC491" i="37"/>
  <c r="AD491" i="37"/>
  <c r="W492" i="37"/>
  <c r="Z492" i="37"/>
  <c r="AA492" i="37"/>
  <c r="AB492" i="37"/>
  <c r="AC492" i="37"/>
  <c r="AD492" i="37"/>
  <c r="W493" i="37"/>
  <c r="Z493" i="37"/>
  <c r="AA493" i="37"/>
  <c r="AB493" i="37"/>
  <c r="AC493" i="37"/>
  <c r="AD493" i="37"/>
  <c r="W494" i="37"/>
  <c r="Z494" i="37"/>
  <c r="AA494" i="37"/>
  <c r="AB494" i="37"/>
  <c r="AC494" i="37"/>
  <c r="AD494" i="37"/>
  <c r="W495" i="37"/>
  <c r="Z495" i="37"/>
  <c r="AA495" i="37"/>
  <c r="AB495" i="37"/>
  <c r="AC495" i="37"/>
  <c r="AD495" i="37"/>
  <c r="W496" i="37"/>
  <c r="Z496" i="37"/>
  <c r="AA496" i="37"/>
  <c r="AB496" i="37"/>
  <c r="AC496" i="37"/>
  <c r="AD496" i="37"/>
  <c r="W497" i="37"/>
  <c r="Z497" i="37"/>
  <c r="AA497" i="37"/>
  <c r="AB497" i="37"/>
  <c r="AC497" i="37"/>
  <c r="AD497" i="37"/>
  <c r="W498" i="37"/>
  <c r="Z498" i="37"/>
  <c r="AA498" i="37"/>
  <c r="AB498" i="37"/>
  <c r="AC498" i="37"/>
  <c r="AD498" i="37"/>
  <c r="W499" i="37"/>
  <c r="Z499" i="37"/>
  <c r="AA499" i="37"/>
  <c r="AB499" i="37"/>
  <c r="AC499" i="37"/>
  <c r="AD499" i="37"/>
  <c r="W500" i="37"/>
  <c r="Z500" i="37"/>
  <c r="AA500" i="37"/>
  <c r="AB500" i="37"/>
  <c r="AC500" i="37"/>
  <c r="AD500" i="37"/>
  <c r="W501" i="37"/>
  <c r="Z501" i="37"/>
  <c r="AA501" i="37"/>
  <c r="AB501" i="37"/>
  <c r="AC501" i="37"/>
  <c r="AD501" i="37"/>
  <c r="W502" i="37"/>
  <c r="Z502" i="37"/>
  <c r="AA502" i="37"/>
  <c r="AB502" i="37"/>
  <c r="AC502" i="37"/>
  <c r="AD502" i="37"/>
  <c r="W503" i="37"/>
  <c r="Z503" i="37"/>
  <c r="AA503" i="37"/>
  <c r="AB503" i="37"/>
  <c r="AC503" i="37"/>
  <c r="AD503" i="37"/>
  <c r="W504" i="37"/>
  <c r="Z504" i="37"/>
  <c r="AA504" i="37"/>
  <c r="AB504" i="37"/>
  <c r="AC504" i="37"/>
  <c r="AD504" i="37"/>
  <c r="W505" i="37"/>
  <c r="Z505" i="37"/>
  <c r="AA505" i="37"/>
  <c r="AB505" i="37"/>
  <c r="AC505" i="37"/>
  <c r="AD505" i="37"/>
  <c r="W506" i="37"/>
  <c r="Z506" i="37"/>
  <c r="AA506" i="37"/>
  <c r="AB506" i="37"/>
  <c r="AC506" i="37"/>
  <c r="AD506" i="37"/>
  <c r="W507" i="37"/>
  <c r="Z507" i="37"/>
  <c r="AA507" i="37"/>
  <c r="AB507" i="37"/>
  <c r="AC507" i="37"/>
  <c r="AD507" i="37"/>
  <c r="W508" i="37"/>
  <c r="Z508" i="37"/>
  <c r="AA508" i="37"/>
  <c r="AB508" i="37"/>
  <c r="AC508" i="37"/>
  <c r="AD508" i="37"/>
  <c r="W509" i="37"/>
  <c r="Z509" i="37"/>
  <c r="AA509" i="37"/>
  <c r="AB509" i="37"/>
  <c r="AC509" i="37"/>
  <c r="AD509" i="37"/>
  <c r="W510" i="37"/>
  <c r="Z510" i="37"/>
  <c r="AA510" i="37"/>
  <c r="AB510" i="37"/>
  <c r="AC510" i="37"/>
  <c r="AD510" i="37"/>
  <c r="W511" i="37"/>
  <c r="Z511" i="37"/>
  <c r="AA511" i="37"/>
  <c r="AB511" i="37"/>
  <c r="AC511" i="37"/>
  <c r="AD511" i="37"/>
  <c r="W512" i="37"/>
  <c r="Z512" i="37"/>
  <c r="AA512" i="37"/>
  <c r="AB512" i="37"/>
  <c r="AC512" i="37"/>
  <c r="AD512" i="37"/>
  <c r="W513" i="37"/>
  <c r="Z513" i="37"/>
  <c r="AA513" i="37"/>
  <c r="AB513" i="37"/>
  <c r="AC513" i="37"/>
  <c r="AD513" i="37"/>
  <c r="W514" i="37"/>
  <c r="Z514" i="37"/>
  <c r="AA514" i="37"/>
  <c r="AB514" i="37"/>
  <c r="AC514" i="37"/>
  <c r="AD514" i="37"/>
  <c r="W515" i="37"/>
  <c r="Z515" i="37"/>
  <c r="AA515" i="37"/>
  <c r="AB515" i="37"/>
  <c r="AC515" i="37"/>
  <c r="AD515" i="37"/>
  <c r="W516" i="37"/>
  <c r="Z516" i="37"/>
  <c r="AA516" i="37"/>
  <c r="AB516" i="37"/>
  <c r="AC516" i="37"/>
  <c r="AD516" i="37"/>
  <c r="W517" i="37"/>
  <c r="Z517" i="37"/>
  <c r="AA517" i="37"/>
  <c r="AB517" i="37"/>
  <c r="AC517" i="37"/>
  <c r="AD517" i="37"/>
  <c r="W518" i="37"/>
  <c r="Z518" i="37"/>
  <c r="AA518" i="37"/>
  <c r="AB518" i="37"/>
  <c r="AC518" i="37"/>
  <c r="AD518" i="37"/>
  <c r="W519" i="37"/>
  <c r="Z519" i="37"/>
  <c r="AA519" i="37"/>
  <c r="AB519" i="37"/>
  <c r="AC519" i="37"/>
  <c r="AD519" i="37"/>
  <c r="W520" i="37"/>
  <c r="Z520" i="37"/>
  <c r="AA520" i="37"/>
  <c r="AB520" i="37"/>
  <c r="AC520" i="37"/>
  <c r="AD520" i="37"/>
  <c r="W521" i="37"/>
  <c r="Z521" i="37"/>
  <c r="AA521" i="37"/>
  <c r="AB521" i="37"/>
  <c r="AC521" i="37"/>
  <c r="AD521" i="37"/>
  <c r="W522" i="37"/>
  <c r="Z522" i="37"/>
  <c r="AA522" i="37"/>
  <c r="AB522" i="37"/>
  <c r="AC522" i="37"/>
  <c r="AD522" i="37"/>
  <c r="W523" i="37"/>
  <c r="Z523" i="37"/>
  <c r="AA523" i="37"/>
  <c r="AB523" i="37"/>
  <c r="AC523" i="37"/>
  <c r="AD523" i="37"/>
  <c r="W524" i="37"/>
  <c r="Z524" i="37"/>
  <c r="AA524" i="37"/>
  <c r="AB524" i="37"/>
  <c r="AC524" i="37"/>
  <c r="AD524" i="37"/>
  <c r="W525" i="37"/>
  <c r="Z525" i="37"/>
  <c r="AA525" i="37"/>
  <c r="AB525" i="37"/>
  <c r="AC525" i="37"/>
  <c r="AD525" i="37"/>
  <c r="W526" i="37"/>
  <c r="Z526" i="37"/>
  <c r="AA526" i="37"/>
  <c r="AB526" i="37"/>
  <c r="AC526" i="37"/>
  <c r="AD526" i="37"/>
  <c r="W527" i="37"/>
  <c r="Z527" i="37"/>
  <c r="AA527" i="37"/>
  <c r="AB527" i="37"/>
  <c r="AC527" i="37"/>
  <c r="AD527" i="37"/>
  <c r="W528" i="37"/>
  <c r="Z528" i="37"/>
  <c r="AA528" i="37"/>
  <c r="AB528" i="37"/>
  <c r="AC528" i="37"/>
  <c r="AD528" i="37"/>
  <c r="W529" i="37"/>
  <c r="Z529" i="37"/>
  <c r="AA529" i="37"/>
  <c r="AB529" i="37"/>
  <c r="AC529" i="37"/>
  <c r="AD529" i="37"/>
  <c r="W530" i="37"/>
  <c r="Z530" i="37"/>
  <c r="AA530" i="37"/>
  <c r="AB530" i="37"/>
  <c r="AC530" i="37"/>
  <c r="AD530" i="37"/>
  <c r="W531" i="37"/>
  <c r="Z531" i="37"/>
  <c r="AA531" i="37"/>
  <c r="AB531" i="37"/>
  <c r="AC531" i="37"/>
  <c r="AD531" i="37"/>
  <c r="W532" i="37"/>
  <c r="Z532" i="37"/>
  <c r="AA532" i="37"/>
  <c r="AB532" i="37"/>
  <c r="AC532" i="37"/>
  <c r="AD532" i="37"/>
  <c r="W533" i="37"/>
  <c r="Z533" i="37"/>
  <c r="AA533" i="37"/>
  <c r="AB533" i="37"/>
  <c r="AC533" i="37"/>
  <c r="AD533" i="37"/>
  <c r="W534" i="37"/>
  <c r="Z534" i="37"/>
  <c r="AA534" i="37"/>
  <c r="AB534" i="37"/>
  <c r="AC534" i="37"/>
  <c r="AD534" i="37"/>
  <c r="W535" i="37"/>
  <c r="Z535" i="37"/>
  <c r="AA535" i="37"/>
  <c r="AB535" i="37"/>
  <c r="AC535" i="37"/>
  <c r="AD535" i="37"/>
  <c r="W536" i="37"/>
  <c r="Z536" i="37"/>
  <c r="AA536" i="37"/>
  <c r="AB536" i="37"/>
  <c r="AC536" i="37"/>
  <c r="AD536" i="37"/>
  <c r="W537" i="37"/>
  <c r="Z537" i="37"/>
  <c r="AA537" i="37"/>
  <c r="AB537" i="37"/>
  <c r="AC537" i="37"/>
  <c r="AD537" i="37"/>
  <c r="W538" i="37"/>
  <c r="Z538" i="37"/>
  <c r="AA538" i="37"/>
  <c r="AB538" i="37"/>
  <c r="AC538" i="37"/>
  <c r="AD538" i="37"/>
  <c r="W539" i="37"/>
  <c r="Z539" i="37"/>
  <c r="AA539" i="37"/>
  <c r="AB539" i="37"/>
  <c r="AC539" i="37"/>
  <c r="AD539" i="37"/>
  <c r="W540" i="37"/>
  <c r="Z540" i="37"/>
  <c r="AA540" i="37"/>
  <c r="AB540" i="37"/>
  <c r="AC540" i="37"/>
  <c r="AD540" i="37"/>
  <c r="W541" i="37"/>
  <c r="Z541" i="37"/>
  <c r="AA541" i="37"/>
  <c r="AB541" i="37"/>
  <c r="AC541" i="37"/>
  <c r="AD541" i="37"/>
  <c r="W542" i="37"/>
  <c r="Z542" i="37"/>
  <c r="AA542" i="37"/>
  <c r="AB542" i="37"/>
  <c r="AC542" i="37"/>
  <c r="AD542" i="37"/>
  <c r="W543" i="37"/>
  <c r="Z543" i="37"/>
  <c r="AA543" i="37"/>
  <c r="AB543" i="37"/>
  <c r="AC543" i="37"/>
  <c r="AD543" i="37"/>
  <c r="W544" i="37"/>
  <c r="Z544" i="37"/>
  <c r="AA544" i="37"/>
  <c r="AB544" i="37"/>
  <c r="AC544" i="37"/>
  <c r="AD544" i="37"/>
  <c r="W545" i="37"/>
  <c r="Z545" i="37"/>
  <c r="AA545" i="37"/>
  <c r="AB545" i="37"/>
  <c r="AC545" i="37"/>
  <c r="AD545" i="37"/>
  <c r="W546" i="37"/>
  <c r="Z546" i="37"/>
  <c r="AA546" i="37"/>
  <c r="AB546" i="37"/>
  <c r="AC546" i="37"/>
  <c r="AD546" i="37"/>
  <c r="W547" i="37"/>
  <c r="Z547" i="37"/>
  <c r="AA547" i="37"/>
  <c r="AB547" i="37"/>
  <c r="AC547" i="37"/>
  <c r="AD547" i="37"/>
  <c r="W548" i="37"/>
  <c r="Z548" i="37"/>
  <c r="AA548" i="37"/>
  <c r="AB548" i="37"/>
  <c r="AC548" i="37"/>
  <c r="AD548" i="37"/>
  <c r="W549" i="37"/>
  <c r="Z549" i="37"/>
  <c r="AA549" i="37"/>
  <c r="AB549" i="37"/>
  <c r="AC549" i="37"/>
  <c r="AD549" i="37"/>
  <c r="W550" i="37"/>
  <c r="Z550" i="37"/>
  <c r="AA550" i="37"/>
  <c r="AB550" i="37"/>
  <c r="AC550" i="37"/>
  <c r="AD550" i="37"/>
  <c r="W551" i="37"/>
  <c r="Z551" i="37"/>
  <c r="AA551" i="37"/>
  <c r="AB551" i="37"/>
  <c r="AC551" i="37"/>
  <c r="AD551" i="37"/>
  <c r="W552" i="37"/>
  <c r="Z552" i="37"/>
  <c r="AA552" i="37"/>
  <c r="AB552" i="37"/>
  <c r="AC552" i="37"/>
  <c r="AD552" i="37"/>
  <c r="W553" i="37"/>
  <c r="Z553" i="37"/>
  <c r="AA553" i="37"/>
  <c r="AB553" i="37"/>
  <c r="AC553" i="37"/>
  <c r="AD553" i="37"/>
  <c r="W554" i="37"/>
  <c r="Z554" i="37"/>
  <c r="AA554" i="37"/>
  <c r="AB554" i="37"/>
  <c r="AC554" i="37"/>
  <c r="AD554" i="37"/>
  <c r="W555" i="37"/>
  <c r="Z555" i="37"/>
  <c r="AA555" i="37"/>
  <c r="AB555" i="37"/>
  <c r="AC555" i="37"/>
  <c r="AD555" i="37"/>
  <c r="W556" i="37"/>
  <c r="Z556" i="37"/>
  <c r="AA556" i="37"/>
  <c r="AB556" i="37"/>
  <c r="AC556" i="37"/>
  <c r="AD556" i="37"/>
  <c r="W557" i="37"/>
  <c r="Z557" i="37"/>
  <c r="AA557" i="37"/>
  <c r="AB557" i="37"/>
  <c r="AC557" i="37"/>
  <c r="AD557" i="37"/>
  <c r="W558" i="37"/>
  <c r="Z558" i="37"/>
  <c r="AA558" i="37"/>
  <c r="AB558" i="37"/>
  <c r="AC558" i="37"/>
  <c r="AD558" i="37"/>
  <c r="W559" i="37"/>
  <c r="Z559" i="37"/>
  <c r="AA559" i="37"/>
  <c r="AB559" i="37"/>
  <c r="AC559" i="37"/>
  <c r="AD559" i="37"/>
  <c r="W560" i="37"/>
  <c r="Z560" i="37"/>
  <c r="AA560" i="37"/>
  <c r="AB560" i="37"/>
  <c r="AC560" i="37"/>
  <c r="AD560" i="37"/>
  <c r="W561" i="37"/>
  <c r="Z561" i="37"/>
  <c r="AA561" i="37"/>
  <c r="AB561" i="37"/>
  <c r="AC561" i="37"/>
  <c r="AD561" i="37"/>
  <c r="W562" i="37"/>
  <c r="Z562" i="37"/>
  <c r="AA562" i="37"/>
  <c r="AB562" i="37"/>
  <c r="AC562" i="37"/>
  <c r="AD562" i="37"/>
  <c r="W563" i="37"/>
  <c r="Z563" i="37"/>
  <c r="AA563" i="37"/>
  <c r="AB563" i="37"/>
  <c r="AC563" i="37"/>
  <c r="AD563" i="37"/>
  <c r="W564" i="37"/>
  <c r="Z564" i="37"/>
  <c r="AA564" i="37"/>
  <c r="AB564" i="37"/>
  <c r="AC564" i="37"/>
  <c r="AD564" i="37"/>
  <c r="W565" i="37"/>
  <c r="Z565" i="37"/>
  <c r="AA565" i="37"/>
  <c r="AB565" i="37"/>
  <c r="AC565" i="37"/>
  <c r="AD565" i="37"/>
  <c r="W566" i="37"/>
  <c r="Z566" i="37"/>
  <c r="AA566" i="37"/>
  <c r="AB566" i="37"/>
  <c r="AC566" i="37"/>
  <c r="AD566" i="37"/>
  <c r="W567" i="37"/>
  <c r="Z567" i="37"/>
  <c r="AA567" i="37"/>
  <c r="AB567" i="37"/>
  <c r="AC567" i="37"/>
  <c r="AD567" i="37"/>
  <c r="W568" i="37"/>
  <c r="Z568" i="37"/>
  <c r="AA568" i="37"/>
  <c r="AB568" i="37"/>
  <c r="AC568" i="37"/>
  <c r="AD568" i="37"/>
  <c r="W569" i="37"/>
  <c r="Z569" i="37"/>
  <c r="AA569" i="37"/>
  <c r="AB569" i="37"/>
  <c r="AC569" i="37"/>
  <c r="AD569" i="37"/>
  <c r="W570" i="37"/>
  <c r="Z570" i="37"/>
  <c r="AA570" i="37"/>
  <c r="AB570" i="37"/>
  <c r="AC570" i="37"/>
  <c r="AD570" i="37"/>
  <c r="W571" i="37"/>
  <c r="Z571" i="37"/>
  <c r="AA571" i="37"/>
  <c r="AB571" i="37"/>
  <c r="AC571" i="37"/>
  <c r="AD571" i="37"/>
  <c r="W572" i="37"/>
  <c r="Z572" i="37"/>
  <c r="AA572" i="37"/>
  <c r="AB572" i="37"/>
  <c r="AC572" i="37"/>
  <c r="AD572" i="37"/>
  <c r="W573" i="37"/>
  <c r="Z573" i="37"/>
  <c r="AA573" i="37"/>
  <c r="AB573" i="37"/>
  <c r="AC573" i="37"/>
  <c r="AD573" i="37"/>
  <c r="W574" i="37"/>
  <c r="Z574" i="37"/>
  <c r="AA574" i="37"/>
  <c r="AB574" i="37"/>
  <c r="AC574" i="37"/>
  <c r="AD574" i="37"/>
  <c r="W575" i="37"/>
  <c r="Z575" i="37"/>
  <c r="AA575" i="37"/>
  <c r="AB575" i="37"/>
  <c r="AC575" i="37"/>
  <c r="AD575" i="37"/>
  <c r="W576" i="37"/>
  <c r="Z576" i="37"/>
  <c r="AA576" i="37"/>
  <c r="AB576" i="37"/>
  <c r="AC576" i="37"/>
  <c r="AD576" i="37"/>
  <c r="W577" i="37"/>
  <c r="Z577" i="37"/>
  <c r="AA577" i="37"/>
  <c r="AB577" i="37"/>
  <c r="AC577" i="37"/>
  <c r="AD577" i="37"/>
  <c r="W578" i="37"/>
  <c r="Z578" i="37"/>
  <c r="AA578" i="37"/>
  <c r="AB578" i="37"/>
  <c r="AC578" i="37"/>
  <c r="AD578" i="37"/>
  <c r="W579" i="37"/>
  <c r="Z579" i="37"/>
  <c r="AA579" i="37"/>
  <c r="AB579" i="37"/>
  <c r="AC579" i="37"/>
  <c r="AD579" i="37"/>
  <c r="W580" i="37"/>
  <c r="Z580" i="37"/>
  <c r="AA580" i="37"/>
  <c r="AB580" i="37"/>
  <c r="AC580" i="37"/>
  <c r="AD580" i="37"/>
  <c r="W581" i="37"/>
  <c r="Z581" i="37"/>
  <c r="AA581" i="37"/>
  <c r="AB581" i="37"/>
  <c r="AC581" i="37"/>
  <c r="AD581" i="37"/>
  <c r="W582" i="37"/>
  <c r="Z582" i="37"/>
  <c r="AA582" i="37"/>
  <c r="AB582" i="37"/>
  <c r="AC582" i="37"/>
  <c r="AD582" i="37"/>
  <c r="W583" i="37"/>
  <c r="Z583" i="37"/>
  <c r="AA583" i="37"/>
  <c r="AB583" i="37"/>
  <c r="AC583" i="37"/>
  <c r="AD583" i="37"/>
  <c r="W584" i="37"/>
  <c r="Z584" i="37"/>
  <c r="AA584" i="37"/>
  <c r="AB584" i="37"/>
  <c r="AC584" i="37"/>
  <c r="AD584" i="37"/>
  <c r="W585" i="37"/>
  <c r="Z585" i="37"/>
  <c r="AA585" i="37"/>
  <c r="AB585" i="37"/>
  <c r="AC585" i="37"/>
  <c r="AD585" i="37"/>
  <c r="W586" i="37"/>
  <c r="Z586" i="37"/>
  <c r="AA586" i="37"/>
  <c r="AB586" i="37"/>
  <c r="AC586" i="37"/>
  <c r="AD586" i="37"/>
  <c r="W587" i="37"/>
  <c r="Z587" i="37"/>
  <c r="AA587" i="37"/>
  <c r="AB587" i="37"/>
  <c r="AC587" i="37"/>
  <c r="AD587" i="37"/>
  <c r="W588" i="37"/>
  <c r="Z588" i="37"/>
  <c r="AA588" i="37"/>
  <c r="AB588" i="37"/>
  <c r="AC588" i="37"/>
  <c r="AD588" i="37"/>
  <c r="W589" i="37"/>
  <c r="Z589" i="37"/>
  <c r="AA589" i="37"/>
  <c r="AB589" i="37"/>
  <c r="AC589" i="37"/>
  <c r="AD589" i="37"/>
  <c r="W590" i="37"/>
  <c r="Z590" i="37"/>
  <c r="AA590" i="37"/>
  <c r="AB590" i="37"/>
  <c r="AC590" i="37"/>
  <c r="AD590" i="37"/>
  <c r="W591" i="37"/>
  <c r="Z591" i="37"/>
  <c r="AA591" i="37"/>
  <c r="AB591" i="37"/>
  <c r="AC591" i="37"/>
  <c r="AD591" i="37"/>
  <c r="W592" i="37"/>
  <c r="Z592" i="37"/>
  <c r="AA592" i="37"/>
  <c r="AB592" i="37"/>
  <c r="AC592" i="37"/>
  <c r="AD592" i="37"/>
  <c r="W593" i="37"/>
  <c r="Z593" i="37"/>
  <c r="AA593" i="37"/>
  <c r="AB593" i="37"/>
  <c r="AC593" i="37"/>
  <c r="AD593" i="37"/>
  <c r="W594" i="37"/>
  <c r="Z594" i="37"/>
  <c r="AA594" i="37"/>
  <c r="AB594" i="37"/>
  <c r="AC594" i="37"/>
  <c r="AD594" i="37"/>
  <c r="W595" i="37"/>
  <c r="Z595" i="37"/>
  <c r="AA595" i="37"/>
  <c r="AB595" i="37"/>
  <c r="AC595" i="37"/>
  <c r="AD595" i="37"/>
  <c r="W596" i="37"/>
  <c r="Z596" i="37"/>
  <c r="AA596" i="37"/>
  <c r="AB596" i="37"/>
  <c r="AC596" i="37"/>
  <c r="AD596" i="37"/>
  <c r="W597" i="37"/>
  <c r="Z597" i="37"/>
  <c r="AA597" i="37"/>
  <c r="AB597" i="37"/>
  <c r="AC597" i="37"/>
  <c r="AD597" i="37"/>
  <c r="W598" i="37"/>
  <c r="Z598" i="37"/>
  <c r="AA598" i="37"/>
  <c r="AB598" i="37"/>
  <c r="AC598" i="37"/>
  <c r="AD598" i="37"/>
  <c r="W599" i="37"/>
  <c r="Z599" i="37"/>
  <c r="AA599" i="37"/>
  <c r="AB599" i="37"/>
  <c r="AC599" i="37"/>
  <c r="AD599" i="37"/>
  <c r="W600" i="37"/>
  <c r="Z600" i="37"/>
  <c r="AA600" i="37"/>
  <c r="AB600" i="37"/>
  <c r="AC600" i="37"/>
  <c r="AD600" i="37"/>
  <c r="W601" i="37"/>
  <c r="Z601" i="37"/>
  <c r="AA601" i="37"/>
  <c r="AB601" i="37"/>
  <c r="AC601" i="37"/>
  <c r="AD601" i="37"/>
  <c r="W602" i="37"/>
  <c r="Z602" i="37"/>
  <c r="AA602" i="37"/>
  <c r="AB602" i="37"/>
  <c r="AC602" i="37"/>
  <c r="AD602" i="37"/>
  <c r="W603" i="37"/>
  <c r="Z603" i="37"/>
  <c r="AA603" i="37"/>
  <c r="AB603" i="37"/>
  <c r="AC603" i="37"/>
  <c r="AD603" i="37"/>
  <c r="W604" i="37"/>
  <c r="Z604" i="37"/>
  <c r="AA604" i="37"/>
  <c r="AB604" i="37"/>
  <c r="AC604" i="37"/>
  <c r="AD604" i="37"/>
  <c r="W605" i="37"/>
  <c r="Z605" i="37"/>
  <c r="AA605" i="37"/>
  <c r="AB605" i="37"/>
  <c r="AC605" i="37"/>
  <c r="AD605" i="37"/>
  <c r="W606" i="37"/>
  <c r="Z606" i="37"/>
  <c r="AA606" i="37"/>
  <c r="AB606" i="37"/>
  <c r="AC606" i="37"/>
  <c r="AD606" i="37"/>
  <c r="W607" i="37"/>
  <c r="Z607" i="37"/>
  <c r="AA607" i="37"/>
  <c r="AB607" i="37"/>
  <c r="AC607" i="37"/>
  <c r="AD607" i="37"/>
  <c r="W608" i="37"/>
  <c r="Z608" i="37"/>
  <c r="AA608" i="37"/>
  <c r="AB608" i="37"/>
  <c r="AC608" i="37"/>
  <c r="AD608" i="37"/>
  <c r="W609" i="37"/>
  <c r="Z609" i="37"/>
  <c r="AA609" i="37"/>
  <c r="AB609" i="37"/>
  <c r="AC609" i="37"/>
  <c r="AD609" i="37"/>
  <c r="W610" i="37"/>
  <c r="Z610" i="37"/>
  <c r="AA610" i="37"/>
  <c r="AB610" i="37"/>
  <c r="AC610" i="37"/>
  <c r="AD610" i="37"/>
  <c r="W611" i="37"/>
  <c r="Z611" i="37"/>
  <c r="AA611" i="37"/>
  <c r="AB611" i="37"/>
  <c r="AC611" i="37"/>
  <c r="AD611" i="37"/>
  <c r="W612" i="37"/>
  <c r="Z612" i="37"/>
  <c r="AA612" i="37"/>
  <c r="AB612" i="37"/>
  <c r="AC612" i="37"/>
  <c r="AD612" i="37"/>
  <c r="W613" i="37"/>
  <c r="Z613" i="37"/>
  <c r="AA613" i="37"/>
  <c r="AB613" i="37"/>
  <c r="AC613" i="37"/>
  <c r="AD613" i="37"/>
  <c r="W614" i="37"/>
  <c r="Z614" i="37"/>
  <c r="AA614" i="37"/>
  <c r="AB614" i="37"/>
  <c r="AC614" i="37"/>
  <c r="AD614" i="37"/>
  <c r="W615" i="37"/>
  <c r="Z615" i="37"/>
  <c r="AA615" i="37"/>
  <c r="AB615" i="37"/>
  <c r="AC615" i="37"/>
  <c r="AD615" i="37"/>
  <c r="W616" i="37"/>
  <c r="Z616" i="37"/>
  <c r="AA616" i="37"/>
  <c r="AB616" i="37"/>
  <c r="AC616" i="37"/>
  <c r="AD616" i="37"/>
  <c r="W617" i="37"/>
  <c r="Z617" i="37"/>
  <c r="AA617" i="37"/>
  <c r="AB617" i="37"/>
  <c r="AC617" i="37"/>
  <c r="AD617" i="37"/>
  <c r="W618" i="37"/>
  <c r="Z618" i="37"/>
  <c r="AA618" i="37"/>
  <c r="AB618" i="37"/>
  <c r="AC618" i="37"/>
  <c r="AD618" i="37"/>
  <c r="W619" i="37"/>
  <c r="Z619" i="37"/>
  <c r="AA619" i="37"/>
  <c r="AB619" i="37"/>
  <c r="AC619" i="37"/>
  <c r="AD619" i="37"/>
  <c r="W620" i="37"/>
  <c r="Z620" i="37"/>
  <c r="AA620" i="37"/>
  <c r="AB620" i="37"/>
  <c r="AC620" i="37"/>
  <c r="AD620" i="37"/>
  <c r="W621" i="37"/>
  <c r="Z621" i="37"/>
  <c r="AA621" i="37"/>
  <c r="AB621" i="37"/>
  <c r="AC621" i="37"/>
  <c r="AD621" i="37"/>
  <c r="W622" i="37"/>
  <c r="Z622" i="37"/>
  <c r="AA622" i="37"/>
  <c r="AB622" i="37"/>
  <c r="AC622" i="37"/>
  <c r="AD622" i="37"/>
  <c r="W623" i="37"/>
  <c r="Z623" i="37"/>
  <c r="AA623" i="37"/>
  <c r="AB623" i="37"/>
  <c r="AC623" i="37"/>
  <c r="AD623" i="37"/>
  <c r="W624" i="37"/>
  <c r="Z624" i="37"/>
  <c r="AA624" i="37"/>
  <c r="AB624" i="37"/>
  <c r="AC624" i="37"/>
  <c r="AD624" i="37"/>
  <c r="W625" i="37"/>
  <c r="Z625" i="37"/>
  <c r="AA625" i="37"/>
  <c r="AB625" i="37"/>
  <c r="AC625" i="37"/>
  <c r="AD625" i="37"/>
  <c r="W626" i="37"/>
  <c r="Z626" i="37"/>
  <c r="AA626" i="37"/>
  <c r="AB626" i="37"/>
  <c r="AC626" i="37"/>
  <c r="AD626" i="37"/>
  <c r="W627" i="37"/>
  <c r="Z627" i="37"/>
  <c r="AA627" i="37"/>
  <c r="AB627" i="37"/>
  <c r="AC627" i="37"/>
  <c r="AD627" i="37"/>
  <c r="W628" i="37"/>
  <c r="Z628" i="37"/>
  <c r="AA628" i="37"/>
  <c r="AB628" i="37"/>
  <c r="AC628" i="37"/>
  <c r="AD628" i="37"/>
  <c r="W629" i="37"/>
  <c r="Z629" i="37"/>
  <c r="AA629" i="37"/>
  <c r="AB629" i="37"/>
  <c r="AC629" i="37"/>
  <c r="AD629" i="37"/>
  <c r="W630" i="37"/>
  <c r="Z630" i="37"/>
  <c r="AA630" i="37"/>
  <c r="AB630" i="37"/>
  <c r="AC630" i="37"/>
  <c r="AD630" i="37"/>
  <c r="W631" i="37"/>
  <c r="Z631" i="37"/>
  <c r="AA631" i="37"/>
  <c r="AB631" i="37"/>
  <c r="AC631" i="37"/>
  <c r="AD631" i="37"/>
  <c r="W632" i="37"/>
  <c r="Z632" i="37"/>
  <c r="AA632" i="37"/>
  <c r="AB632" i="37"/>
  <c r="AC632" i="37"/>
  <c r="AD632" i="37"/>
  <c r="W633" i="37"/>
  <c r="Z633" i="37"/>
  <c r="AA633" i="37"/>
  <c r="AB633" i="37"/>
  <c r="AC633" i="37"/>
  <c r="AD633" i="37"/>
  <c r="W634" i="37"/>
  <c r="Z634" i="37"/>
  <c r="AA634" i="37"/>
  <c r="AB634" i="37"/>
  <c r="AC634" i="37"/>
  <c r="AD634" i="37"/>
  <c r="W635" i="37"/>
  <c r="Z635" i="37"/>
  <c r="AA635" i="37"/>
  <c r="AB635" i="37"/>
  <c r="AC635" i="37"/>
  <c r="AD635" i="37"/>
  <c r="W636" i="37"/>
  <c r="Z636" i="37"/>
  <c r="AA636" i="37"/>
  <c r="AB636" i="37"/>
  <c r="AC636" i="37"/>
  <c r="AD636" i="37"/>
  <c r="W637" i="37"/>
  <c r="Z637" i="37"/>
  <c r="AA637" i="37"/>
  <c r="AB637" i="37"/>
  <c r="AC637" i="37"/>
  <c r="AD637" i="37"/>
  <c r="W638" i="37"/>
  <c r="Z638" i="37"/>
  <c r="AA638" i="37"/>
  <c r="AB638" i="37"/>
  <c r="AC638" i="37"/>
  <c r="AD638" i="37"/>
  <c r="W639" i="37"/>
  <c r="Z639" i="37"/>
  <c r="AA639" i="37"/>
  <c r="AB639" i="37"/>
  <c r="AC639" i="37"/>
  <c r="AD639" i="37"/>
  <c r="W640" i="37"/>
  <c r="Z640" i="37"/>
  <c r="AA640" i="37"/>
  <c r="AB640" i="37"/>
  <c r="AC640" i="37"/>
  <c r="AD640" i="37"/>
  <c r="W641" i="37"/>
  <c r="Z641" i="37"/>
  <c r="AA641" i="37"/>
  <c r="AB641" i="37"/>
  <c r="AC641" i="37"/>
  <c r="AD641" i="37"/>
  <c r="W642" i="37"/>
  <c r="Z642" i="37"/>
  <c r="AA642" i="37"/>
  <c r="AB642" i="37"/>
  <c r="AC642" i="37"/>
  <c r="AD642" i="37"/>
  <c r="W643" i="37"/>
  <c r="Z643" i="37"/>
  <c r="AA643" i="37"/>
  <c r="AB643" i="37"/>
  <c r="AC643" i="37"/>
  <c r="AD643" i="37"/>
  <c r="W644" i="37"/>
  <c r="Z644" i="37"/>
  <c r="AA644" i="37"/>
  <c r="AB644" i="37"/>
  <c r="AC644" i="37"/>
  <c r="AD644" i="37"/>
  <c r="W645" i="37"/>
  <c r="Z645" i="37"/>
  <c r="AA645" i="37"/>
  <c r="AB645" i="37"/>
  <c r="AC645" i="37"/>
  <c r="AD645" i="37"/>
  <c r="W646" i="37"/>
  <c r="Z646" i="37"/>
  <c r="AA646" i="37"/>
  <c r="AB646" i="37"/>
  <c r="AC646" i="37"/>
  <c r="AD646" i="37"/>
  <c r="W647" i="37"/>
  <c r="Z647" i="37"/>
  <c r="AA647" i="37"/>
  <c r="AB647" i="37"/>
  <c r="AC647" i="37"/>
  <c r="AD647" i="37"/>
  <c r="W648" i="37"/>
  <c r="Z648" i="37"/>
  <c r="AA648" i="37"/>
  <c r="AB648" i="37"/>
  <c r="AC648" i="37"/>
  <c r="AD648" i="37"/>
  <c r="W649" i="37"/>
  <c r="Z649" i="37"/>
  <c r="AA649" i="37"/>
  <c r="AB649" i="37"/>
  <c r="AC649" i="37"/>
  <c r="AD649" i="37"/>
  <c r="W650" i="37"/>
  <c r="Z650" i="37"/>
  <c r="AA650" i="37"/>
  <c r="AB650" i="37"/>
  <c r="AC650" i="37"/>
  <c r="AD650" i="37"/>
  <c r="W651" i="37"/>
  <c r="Z651" i="37"/>
  <c r="AA651" i="37"/>
  <c r="AB651" i="37"/>
  <c r="AC651" i="37"/>
  <c r="AD651" i="37"/>
  <c r="W652" i="37"/>
  <c r="Z652" i="37"/>
  <c r="AA652" i="37"/>
  <c r="AB652" i="37"/>
  <c r="AC652" i="37"/>
  <c r="AD652" i="37"/>
  <c r="W653" i="37"/>
  <c r="Z653" i="37"/>
  <c r="AA653" i="37"/>
  <c r="AB653" i="37"/>
  <c r="AC653" i="37"/>
  <c r="AD653" i="37"/>
  <c r="W654" i="37"/>
  <c r="Z654" i="37"/>
  <c r="AA654" i="37"/>
  <c r="AB654" i="37"/>
  <c r="AC654" i="37"/>
  <c r="AD654" i="37"/>
  <c r="W655" i="37"/>
  <c r="Z655" i="37"/>
  <c r="AA655" i="37"/>
  <c r="AB655" i="37"/>
  <c r="AC655" i="37"/>
  <c r="AD655" i="37"/>
  <c r="W656" i="37"/>
  <c r="Z656" i="37"/>
  <c r="AA656" i="37"/>
  <c r="AB656" i="37"/>
  <c r="AC656" i="37"/>
  <c r="AD656" i="37"/>
  <c r="W657" i="37"/>
  <c r="Z657" i="37"/>
  <c r="AA657" i="37"/>
  <c r="AB657" i="37"/>
  <c r="AC657" i="37"/>
  <c r="AD657" i="37"/>
  <c r="W658" i="37"/>
  <c r="Z658" i="37"/>
  <c r="AA658" i="37"/>
  <c r="AB658" i="37"/>
  <c r="AC658" i="37"/>
  <c r="AD658" i="37"/>
  <c r="W659" i="37"/>
  <c r="Z659" i="37"/>
  <c r="AA659" i="37"/>
  <c r="AB659" i="37"/>
  <c r="AC659" i="37"/>
  <c r="AD659" i="37"/>
  <c r="W660" i="37"/>
  <c r="Z660" i="37"/>
  <c r="AA660" i="37"/>
  <c r="AB660" i="37"/>
  <c r="AC660" i="37"/>
  <c r="AD660" i="37"/>
  <c r="W661" i="37"/>
  <c r="Z661" i="37"/>
  <c r="AA661" i="37"/>
  <c r="AB661" i="37"/>
  <c r="AC661" i="37"/>
  <c r="AD661" i="37"/>
  <c r="W662" i="37"/>
  <c r="Z662" i="37"/>
  <c r="AA662" i="37"/>
  <c r="AB662" i="37"/>
  <c r="AC662" i="37"/>
  <c r="AD662" i="37"/>
  <c r="W663" i="37"/>
  <c r="Z663" i="37"/>
  <c r="AA663" i="37"/>
  <c r="AB663" i="37"/>
  <c r="AC663" i="37"/>
  <c r="AD663" i="37"/>
  <c r="W664" i="37"/>
  <c r="Z664" i="37"/>
  <c r="AA664" i="37"/>
  <c r="AB664" i="37"/>
  <c r="AC664" i="37"/>
  <c r="AD664" i="37"/>
  <c r="W665" i="37"/>
  <c r="Z665" i="37"/>
  <c r="AA665" i="37"/>
  <c r="AB665" i="37"/>
  <c r="AC665" i="37"/>
  <c r="AD665" i="37"/>
  <c r="W666" i="37"/>
  <c r="Z666" i="37"/>
  <c r="AA666" i="37"/>
  <c r="AB666" i="37"/>
  <c r="AC666" i="37"/>
  <c r="AD666" i="37"/>
  <c r="W667" i="37"/>
  <c r="Z667" i="37"/>
  <c r="AA667" i="37"/>
  <c r="AB667" i="37"/>
  <c r="AC667" i="37"/>
  <c r="AD667" i="37"/>
  <c r="W668" i="37"/>
  <c r="Z668" i="37"/>
  <c r="AA668" i="37"/>
  <c r="AB668" i="37"/>
  <c r="AC668" i="37"/>
  <c r="AD668" i="37"/>
  <c r="W669" i="37"/>
  <c r="Z669" i="37"/>
  <c r="AA669" i="37"/>
  <c r="AB669" i="37"/>
  <c r="AC669" i="37"/>
  <c r="AD669" i="37"/>
  <c r="W670" i="37"/>
  <c r="Z670" i="37"/>
  <c r="AA670" i="37"/>
  <c r="AB670" i="37"/>
  <c r="AC670" i="37"/>
  <c r="AD670" i="37"/>
  <c r="W671" i="37"/>
  <c r="Z671" i="37"/>
  <c r="AA671" i="37"/>
  <c r="AB671" i="37"/>
  <c r="AC671" i="37"/>
  <c r="AD671" i="37"/>
  <c r="W672" i="37"/>
  <c r="Z672" i="37"/>
  <c r="AA672" i="37"/>
  <c r="AB672" i="37"/>
  <c r="AC672" i="37"/>
  <c r="AD672" i="37"/>
  <c r="W673" i="37"/>
  <c r="Z673" i="37"/>
  <c r="AA673" i="37"/>
  <c r="AB673" i="37"/>
  <c r="AC673" i="37"/>
  <c r="AD673" i="37"/>
  <c r="W674" i="37"/>
  <c r="Z674" i="37"/>
  <c r="AA674" i="37"/>
  <c r="AB674" i="37"/>
  <c r="AC674" i="37"/>
  <c r="AD674" i="37"/>
  <c r="W675" i="37"/>
  <c r="Z675" i="37"/>
  <c r="AA675" i="37"/>
  <c r="AB675" i="37"/>
  <c r="AC675" i="37"/>
  <c r="AD675" i="37"/>
  <c r="W676" i="37"/>
  <c r="Z676" i="37"/>
  <c r="AA676" i="37"/>
  <c r="AB676" i="37"/>
  <c r="AC676" i="37"/>
  <c r="AD676" i="37"/>
  <c r="W677" i="37"/>
  <c r="Z677" i="37"/>
  <c r="AA677" i="37"/>
  <c r="AB677" i="37"/>
  <c r="AC677" i="37"/>
  <c r="AD677" i="37"/>
  <c r="W678" i="37"/>
  <c r="Z678" i="37"/>
  <c r="AA678" i="37"/>
  <c r="AB678" i="37"/>
  <c r="AC678" i="37"/>
  <c r="AD678" i="37"/>
  <c r="W679" i="37"/>
  <c r="Z679" i="37"/>
  <c r="AA679" i="37"/>
  <c r="AB679" i="37"/>
  <c r="AC679" i="37"/>
  <c r="AD679" i="37"/>
  <c r="W680" i="37"/>
  <c r="Z680" i="37"/>
  <c r="AA680" i="37"/>
  <c r="AB680" i="37"/>
  <c r="AC680" i="37"/>
  <c r="AD680" i="37"/>
  <c r="W681" i="37"/>
  <c r="Z681" i="37"/>
  <c r="AA681" i="37"/>
  <c r="AB681" i="37"/>
  <c r="AC681" i="37"/>
  <c r="AD681" i="37"/>
  <c r="W682" i="37"/>
  <c r="Z682" i="37"/>
  <c r="AA682" i="37"/>
  <c r="AB682" i="37"/>
  <c r="AC682" i="37"/>
  <c r="AD682" i="37"/>
  <c r="W683" i="37"/>
  <c r="Z683" i="37"/>
  <c r="AA683" i="37"/>
  <c r="AB683" i="37"/>
  <c r="AC683" i="37"/>
  <c r="AD683" i="37"/>
  <c r="W684" i="37"/>
  <c r="Z684" i="37"/>
  <c r="AA684" i="37"/>
  <c r="AB684" i="37"/>
  <c r="AC684" i="37"/>
  <c r="AD684" i="37"/>
  <c r="W685" i="37"/>
  <c r="Z685" i="37"/>
  <c r="AA685" i="37"/>
  <c r="AB685" i="37"/>
  <c r="AC685" i="37"/>
  <c r="AD685" i="37"/>
  <c r="W686" i="37"/>
  <c r="Z686" i="37"/>
  <c r="AA686" i="37"/>
  <c r="AB686" i="37"/>
  <c r="AC686" i="37"/>
  <c r="AD686" i="37"/>
  <c r="W687" i="37"/>
  <c r="Z687" i="37"/>
  <c r="AA687" i="37"/>
  <c r="AB687" i="37"/>
  <c r="AC687" i="37"/>
  <c r="AD687" i="37"/>
  <c r="W688" i="37"/>
  <c r="Z688" i="37"/>
  <c r="AA688" i="37"/>
  <c r="AB688" i="37"/>
  <c r="AC688" i="37"/>
  <c r="AD688" i="37"/>
  <c r="W689" i="37"/>
  <c r="Z689" i="37"/>
  <c r="AA689" i="37"/>
  <c r="AB689" i="37"/>
  <c r="AC689" i="37"/>
  <c r="AD689" i="37"/>
  <c r="W690" i="37"/>
  <c r="Z690" i="37"/>
  <c r="AA690" i="37"/>
  <c r="AB690" i="37"/>
  <c r="AC690" i="37"/>
  <c r="AD690" i="37"/>
  <c r="W691" i="37"/>
  <c r="Z691" i="37"/>
  <c r="AA691" i="37"/>
  <c r="AB691" i="37"/>
  <c r="AC691" i="37"/>
  <c r="AD691" i="37"/>
  <c r="W692" i="37"/>
  <c r="Z692" i="37"/>
  <c r="AA692" i="37"/>
  <c r="AB692" i="37"/>
  <c r="AC692" i="37"/>
  <c r="AD692" i="37"/>
  <c r="W693" i="37"/>
  <c r="Z693" i="37"/>
  <c r="AA693" i="37"/>
  <c r="AB693" i="37"/>
  <c r="AC693" i="37"/>
  <c r="AD693" i="37"/>
  <c r="W694" i="37"/>
  <c r="Z694" i="37"/>
  <c r="AA694" i="37"/>
  <c r="AB694" i="37"/>
  <c r="AC694" i="37"/>
  <c r="AD694" i="37"/>
  <c r="W695" i="37"/>
  <c r="Z695" i="37"/>
  <c r="AA695" i="37"/>
  <c r="AB695" i="37"/>
  <c r="AC695" i="37"/>
  <c r="AD695" i="37"/>
  <c r="W696" i="37"/>
  <c r="Z696" i="37"/>
  <c r="AA696" i="37"/>
  <c r="AB696" i="37"/>
  <c r="AC696" i="37"/>
  <c r="AD696" i="37"/>
  <c r="W697" i="37"/>
  <c r="Z697" i="37"/>
  <c r="AA697" i="37"/>
  <c r="AB697" i="37"/>
  <c r="AC697" i="37"/>
  <c r="AD697" i="37"/>
  <c r="W698" i="37"/>
  <c r="Z698" i="37"/>
  <c r="AA698" i="37"/>
  <c r="AB698" i="37"/>
  <c r="AC698" i="37"/>
  <c r="AD698" i="37"/>
  <c r="W699" i="37"/>
  <c r="Z699" i="37"/>
  <c r="AA699" i="37"/>
  <c r="AB699" i="37"/>
  <c r="AC699" i="37"/>
  <c r="AD699" i="37"/>
  <c r="W700" i="37"/>
  <c r="Z700" i="37"/>
  <c r="AA700" i="37"/>
  <c r="AB700" i="37"/>
  <c r="AC700" i="37"/>
  <c r="AD700" i="37"/>
  <c r="W701" i="37"/>
  <c r="Z701" i="37"/>
  <c r="AA701" i="37"/>
  <c r="AB701" i="37"/>
  <c r="AC701" i="37"/>
  <c r="AD701" i="37"/>
  <c r="W702" i="37"/>
  <c r="Z702" i="37"/>
  <c r="AA702" i="37"/>
  <c r="AB702" i="37"/>
  <c r="AC702" i="37"/>
  <c r="AD702" i="37"/>
  <c r="W703" i="37"/>
  <c r="Z703" i="37"/>
  <c r="AA703" i="37"/>
  <c r="AB703" i="37"/>
  <c r="AC703" i="37"/>
  <c r="AD703" i="37"/>
  <c r="W704" i="37"/>
  <c r="Z704" i="37"/>
  <c r="AA704" i="37"/>
  <c r="AB704" i="37"/>
  <c r="AC704" i="37"/>
  <c r="AD704" i="37"/>
  <c r="W705" i="37"/>
  <c r="Z705" i="37"/>
  <c r="AA705" i="37"/>
  <c r="AB705" i="37"/>
  <c r="AC705" i="37"/>
  <c r="AD705" i="37"/>
  <c r="W706" i="37"/>
  <c r="Z706" i="37"/>
  <c r="AA706" i="37"/>
  <c r="AB706" i="37"/>
  <c r="AC706" i="37"/>
  <c r="AD706" i="37"/>
  <c r="W707" i="37"/>
  <c r="Z707" i="37"/>
  <c r="AA707" i="37"/>
  <c r="AB707" i="37"/>
  <c r="AC707" i="37"/>
  <c r="AD707" i="37"/>
  <c r="W708" i="37"/>
  <c r="Z708" i="37"/>
  <c r="AA708" i="37"/>
  <c r="AB708" i="37"/>
  <c r="AC708" i="37"/>
  <c r="AD708" i="37"/>
  <c r="W709" i="37"/>
  <c r="Z709" i="37"/>
  <c r="AA709" i="37"/>
  <c r="AB709" i="37"/>
  <c r="AC709" i="37"/>
  <c r="AD709" i="37"/>
  <c r="W710" i="37"/>
  <c r="Z710" i="37"/>
  <c r="AA710" i="37"/>
  <c r="AB710" i="37"/>
  <c r="AC710" i="37"/>
  <c r="AD710" i="37"/>
  <c r="W711" i="37"/>
  <c r="Z711" i="37"/>
  <c r="AA711" i="37"/>
  <c r="AB711" i="37"/>
  <c r="AC711" i="37"/>
  <c r="AD711" i="37"/>
  <c r="W712" i="37"/>
  <c r="Z712" i="37"/>
  <c r="AA712" i="37"/>
  <c r="AB712" i="37"/>
  <c r="AC712" i="37"/>
  <c r="AD712" i="37"/>
  <c r="W713" i="37"/>
  <c r="Z713" i="37"/>
  <c r="AA713" i="37"/>
  <c r="AB713" i="37"/>
  <c r="AC713" i="37"/>
  <c r="AD713" i="37"/>
  <c r="W714" i="37"/>
  <c r="Z714" i="37"/>
  <c r="AA714" i="37"/>
  <c r="AB714" i="37"/>
  <c r="AC714" i="37"/>
  <c r="AD714" i="37"/>
  <c r="W715" i="37"/>
  <c r="Z715" i="37"/>
  <c r="AA715" i="37"/>
  <c r="AB715" i="37"/>
  <c r="AC715" i="37"/>
  <c r="AD715" i="37"/>
  <c r="W716" i="37"/>
  <c r="Z716" i="37"/>
  <c r="AA716" i="37"/>
  <c r="AB716" i="37"/>
  <c r="AC716" i="37"/>
  <c r="AD716" i="37"/>
  <c r="W717" i="37"/>
  <c r="Z717" i="37"/>
  <c r="AA717" i="37"/>
  <c r="AB717" i="37"/>
  <c r="AC717" i="37"/>
  <c r="AD717" i="37"/>
  <c r="W718" i="37"/>
  <c r="Z718" i="37"/>
  <c r="AA718" i="37"/>
  <c r="AB718" i="37"/>
  <c r="AC718" i="37"/>
  <c r="AD718" i="37"/>
  <c r="W719" i="37"/>
  <c r="Z719" i="37"/>
  <c r="AA719" i="37"/>
  <c r="AB719" i="37"/>
  <c r="AC719" i="37"/>
  <c r="AD719" i="37"/>
  <c r="W720" i="37"/>
  <c r="Z720" i="37"/>
  <c r="AA720" i="37"/>
  <c r="AB720" i="37"/>
  <c r="AC720" i="37"/>
  <c r="AD720" i="37"/>
  <c r="W721" i="37"/>
  <c r="Z721" i="37"/>
  <c r="AA721" i="37"/>
  <c r="AB721" i="37"/>
  <c r="AC721" i="37"/>
  <c r="AD721" i="37"/>
  <c r="W722" i="37"/>
  <c r="Z722" i="37"/>
  <c r="AA722" i="37"/>
  <c r="AB722" i="37"/>
  <c r="AC722" i="37"/>
  <c r="AD722" i="37"/>
  <c r="W723" i="37"/>
  <c r="Z723" i="37"/>
  <c r="AA723" i="37"/>
  <c r="AB723" i="37"/>
  <c r="AC723" i="37"/>
  <c r="AD723" i="37"/>
  <c r="W724" i="37"/>
  <c r="Z724" i="37"/>
  <c r="AA724" i="37"/>
  <c r="AB724" i="37"/>
  <c r="AC724" i="37"/>
  <c r="AD724" i="37"/>
  <c r="W725" i="37"/>
  <c r="Z725" i="37"/>
  <c r="AA725" i="37"/>
  <c r="AB725" i="37"/>
  <c r="AC725" i="37"/>
  <c r="AD725" i="37"/>
  <c r="W726" i="37"/>
  <c r="Z726" i="37"/>
  <c r="AA726" i="37"/>
  <c r="AB726" i="37"/>
  <c r="AC726" i="37"/>
  <c r="AD726" i="37"/>
  <c r="W727" i="37"/>
  <c r="Z727" i="37"/>
  <c r="AA727" i="37"/>
  <c r="AB727" i="37"/>
  <c r="AC727" i="37"/>
  <c r="AD727" i="37"/>
  <c r="W728" i="37"/>
  <c r="Z728" i="37"/>
  <c r="AA728" i="37"/>
  <c r="AB728" i="37"/>
  <c r="AC728" i="37"/>
  <c r="AD728" i="37"/>
  <c r="W729" i="37"/>
  <c r="Z729" i="37"/>
  <c r="AA729" i="37"/>
  <c r="AB729" i="37"/>
  <c r="AC729" i="37"/>
  <c r="AD729" i="37"/>
  <c r="W730" i="37"/>
  <c r="Z730" i="37"/>
  <c r="AA730" i="37"/>
  <c r="AB730" i="37"/>
  <c r="AC730" i="37"/>
  <c r="AD730" i="37"/>
  <c r="W731" i="37"/>
  <c r="Z731" i="37"/>
  <c r="AA731" i="37"/>
  <c r="AB731" i="37"/>
  <c r="AC731" i="37"/>
  <c r="AD731" i="37"/>
  <c r="W732" i="37"/>
  <c r="Z732" i="37"/>
  <c r="AA732" i="37"/>
  <c r="AB732" i="37"/>
  <c r="AC732" i="37"/>
  <c r="AD732" i="37"/>
  <c r="W733" i="37"/>
  <c r="Z733" i="37"/>
  <c r="AA733" i="37"/>
  <c r="AB733" i="37"/>
  <c r="AC733" i="37"/>
  <c r="AD733" i="37"/>
  <c r="W734" i="37"/>
  <c r="Z734" i="37"/>
  <c r="AA734" i="37"/>
  <c r="AB734" i="37"/>
  <c r="AC734" i="37"/>
  <c r="AD734" i="37"/>
  <c r="W735" i="37"/>
  <c r="Z735" i="37"/>
  <c r="AA735" i="37"/>
  <c r="AB735" i="37"/>
  <c r="AC735" i="37"/>
  <c r="AD735" i="37"/>
  <c r="W736" i="37"/>
  <c r="Z736" i="37"/>
  <c r="AA736" i="37"/>
  <c r="AB736" i="37"/>
  <c r="AC736" i="37"/>
  <c r="AD736" i="37"/>
  <c r="W737" i="37"/>
  <c r="Z737" i="37"/>
  <c r="AA737" i="37"/>
  <c r="AB737" i="37"/>
  <c r="AC737" i="37"/>
  <c r="AD737" i="37"/>
  <c r="W738" i="37"/>
  <c r="Z738" i="37"/>
  <c r="AA738" i="37"/>
  <c r="AB738" i="37"/>
  <c r="AC738" i="37"/>
  <c r="AD738" i="37"/>
  <c r="W739" i="37"/>
  <c r="Z739" i="37"/>
  <c r="AA739" i="37"/>
  <c r="AB739" i="37"/>
  <c r="AC739" i="37"/>
  <c r="AD739" i="37"/>
  <c r="W740" i="37"/>
  <c r="Z740" i="37"/>
  <c r="AA740" i="37"/>
  <c r="AB740" i="37"/>
  <c r="AC740" i="37"/>
  <c r="AD740" i="37"/>
  <c r="W741" i="37"/>
  <c r="Z741" i="37"/>
  <c r="AA741" i="37"/>
  <c r="AB741" i="37"/>
  <c r="AC741" i="37"/>
  <c r="AD741" i="37"/>
  <c r="W742" i="37"/>
  <c r="Z742" i="37"/>
  <c r="AA742" i="37"/>
  <c r="AB742" i="37"/>
  <c r="AC742" i="37"/>
  <c r="AD742" i="37"/>
  <c r="W743" i="37"/>
  <c r="Z743" i="37"/>
  <c r="AA743" i="37"/>
  <c r="AB743" i="37"/>
  <c r="AC743" i="37"/>
  <c r="AD743" i="37"/>
  <c r="W744" i="37"/>
  <c r="Z744" i="37"/>
  <c r="AA744" i="37"/>
  <c r="AB744" i="37"/>
  <c r="AC744" i="37"/>
  <c r="AD744" i="37"/>
  <c r="W745" i="37"/>
  <c r="Z745" i="37"/>
  <c r="AA745" i="37"/>
  <c r="AB745" i="37"/>
  <c r="AC745" i="37"/>
  <c r="AD745" i="37"/>
  <c r="W746" i="37"/>
  <c r="Z746" i="37"/>
  <c r="AA746" i="37"/>
  <c r="AB746" i="37"/>
  <c r="AC746" i="37"/>
  <c r="AD746" i="37"/>
  <c r="W747" i="37"/>
  <c r="Z747" i="37"/>
  <c r="AA747" i="37"/>
  <c r="AB747" i="37"/>
  <c r="AC747" i="37"/>
  <c r="AD747" i="37"/>
  <c r="W748" i="37"/>
  <c r="Z748" i="37"/>
  <c r="AA748" i="37"/>
  <c r="AB748" i="37"/>
  <c r="AC748" i="37"/>
  <c r="AD748" i="37"/>
  <c r="W749" i="37"/>
  <c r="Z749" i="37"/>
  <c r="AA749" i="37"/>
  <c r="AB749" i="37"/>
  <c r="AC749" i="37"/>
  <c r="AD749" i="37"/>
  <c r="W750" i="37"/>
  <c r="Z750" i="37"/>
  <c r="AA750" i="37"/>
  <c r="AB750" i="37"/>
  <c r="AC750" i="37"/>
  <c r="AD750" i="37"/>
  <c r="W751" i="37"/>
  <c r="Z751" i="37"/>
  <c r="AA751" i="37"/>
  <c r="AB751" i="37"/>
  <c r="AC751" i="37"/>
  <c r="AD751" i="37"/>
  <c r="W752" i="37"/>
  <c r="Z752" i="37"/>
  <c r="AA752" i="37"/>
  <c r="AB752" i="37"/>
  <c r="AC752" i="37"/>
  <c r="AD752" i="37"/>
  <c r="W753" i="37"/>
  <c r="Z753" i="37"/>
  <c r="AA753" i="37"/>
  <c r="AB753" i="37"/>
  <c r="AC753" i="37"/>
  <c r="AD753" i="37"/>
  <c r="W754" i="37"/>
  <c r="Z754" i="37"/>
  <c r="AA754" i="37"/>
  <c r="AB754" i="37"/>
  <c r="AC754" i="37"/>
  <c r="AD754" i="37"/>
  <c r="W755" i="37"/>
  <c r="Z755" i="37"/>
  <c r="AA755" i="37"/>
  <c r="AB755" i="37"/>
  <c r="AC755" i="37"/>
  <c r="AD755" i="37"/>
  <c r="W756" i="37"/>
  <c r="Z756" i="37"/>
  <c r="AA756" i="37"/>
  <c r="AB756" i="37"/>
  <c r="AC756" i="37"/>
  <c r="AD756" i="37"/>
  <c r="W757" i="37"/>
  <c r="Z757" i="37"/>
  <c r="AA757" i="37"/>
  <c r="AB757" i="37"/>
  <c r="AC757" i="37"/>
  <c r="AD757" i="37"/>
  <c r="W758" i="37"/>
  <c r="Z758" i="37"/>
  <c r="AA758" i="37"/>
  <c r="AB758" i="37"/>
  <c r="AC758" i="37"/>
  <c r="AD758" i="37"/>
  <c r="W759" i="37"/>
  <c r="Z759" i="37"/>
  <c r="AA759" i="37"/>
  <c r="AB759" i="37"/>
  <c r="AC759" i="37"/>
  <c r="AD759" i="37"/>
  <c r="W760" i="37"/>
  <c r="Z760" i="37"/>
  <c r="AA760" i="37"/>
  <c r="AB760" i="37"/>
  <c r="AC760" i="37"/>
  <c r="AD760" i="37"/>
  <c r="W761" i="37"/>
  <c r="Z761" i="37"/>
  <c r="AA761" i="37"/>
  <c r="AB761" i="37"/>
  <c r="AC761" i="37"/>
  <c r="AD761" i="37"/>
  <c r="W762" i="37"/>
  <c r="Z762" i="37"/>
  <c r="AA762" i="37"/>
  <c r="AB762" i="37"/>
  <c r="AC762" i="37"/>
  <c r="AD762" i="37"/>
  <c r="W763" i="37"/>
  <c r="Z763" i="37"/>
  <c r="AA763" i="37"/>
  <c r="AB763" i="37"/>
  <c r="AC763" i="37"/>
  <c r="AD763" i="37"/>
  <c r="W764" i="37"/>
  <c r="Z764" i="37"/>
  <c r="AA764" i="37"/>
  <c r="AB764" i="37"/>
  <c r="AC764" i="37"/>
  <c r="AD764" i="37"/>
  <c r="W765" i="37"/>
  <c r="Z765" i="37"/>
  <c r="AA765" i="37"/>
  <c r="AB765" i="37"/>
  <c r="AC765" i="37"/>
  <c r="AD765" i="37"/>
  <c r="W766" i="37"/>
  <c r="Z766" i="37"/>
  <c r="AA766" i="37"/>
  <c r="AB766" i="37"/>
  <c r="AC766" i="37"/>
  <c r="AD766" i="37"/>
  <c r="W767" i="37"/>
  <c r="Z767" i="37"/>
  <c r="AA767" i="37"/>
  <c r="AB767" i="37"/>
  <c r="AC767" i="37"/>
  <c r="AD767" i="37"/>
  <c r="W768" i="37"/>
  <c r="Z768" i="37"/>
  <c r="AA768" i="37"/>
  <c r="AB768" i="37"/>
  <c r="AC768" i="37"/>
  <c r="AD768" i="37"/>
  <c r="W769" i="37"/>
  <c r="Z769" i="37"/>
  <c r="AA769" i="37"/>
  <c r="AB769" i="37"/>
  <c r="AC769" i="37"/>
  <c r="AD769" i="37"/>
  <c r="W770" i="37"/>
  <c r="Z770" i="37"/>
  <c r="AA770" i="37"/>
  <c r="AB770" i="37"/>
  <c r="AC770" i="37"/>
  <c r="AD770" i="37"/>
  <c r="W771" i="37"/>
  <c r="Z771" i="37"/>
  <c r="AA771" i="37"/>
  <c r="AB771" i="37"/>
  <c r="AC771" i="37"/>
  <c r="AD771" i="37"/>
  <c r="W772" i="37"/>
  <c r="Z772" i="37"/>
  <c r="AA772" i="37"/>
  <c r="AB772" i="37"/>
  <c r="AC772" i="37"/>
  <c r="AD772" i="37"/>
  <c r="W773" i="37"/>
  <c r="Z773" i="37"/>
  <c r="AA773" i="37"/>
  <c r="AB773" i="37"/>
  <c r="AC773" i="37"/>
  <c r="AD773" i="37"/>
  <c r="W774" i="37"/>
  <c r="Z774" i="37"/>
  <c r="AA774" i="37"/>
  <c r="AB774" i="37"/>
  <c r="AC774" i="37"/>
  <c r="AD774" i="37"/>
  <c r="W775" i="37"/>
  <c r="Z775" i="37"/>
  <c r="AA775" i="37"/>
  <c r="AB775" i="37"/>
  <c r="AC775" i="37"/>
  <c r="AD775" i="37"/>
  <c r="W776" i="37"/>
  <c r="Z776" i="37"/>
  <c r="AA776" i="37"/>
  <c r="AB776" i="37"/>
  <c r="AC776" i="37"/>
  <c r="AD776" i="37"/>
  <c r="W777" i="37"/>
  <c r="Z777" i="37"/>
  <c r="AA777" i="37"/>
  <c r="AB777" i="37"/>
  <c r="AC777" i="37"/>
  <c r="AD777" i="37"/>
  <c r="W778" i="37"/>
  <c r="Z778" i="37"/>
  <c r="AA778" i="37"/>
  <c r="AB778" i="37"/>
  <c r="AC778" i="37"/>
  <c r="AD778" i="37"/>
  <c r="W779" i="37"/>
  <c r="Z779" i="37"/>
  <c r="AA779" i="37"/>
  <c r="AB779" i="37"/>
  <c r="AC779" i="37"/>
  <c r="AD779" i="37"/>
  <c r="W780" i="37"/>
  <c r="Z780" i="37"/>
  <c r="AA780" i="37"/>
  <c r="AB780" i="37"/>
  <c r="AC780" i="37"/>
  <c r="AD780" i="37"/>
  <c r="W781" i="37"/>
  <c r="Z781" i="37"/>
  <c r="AA781" i="37"/>
  <c r="AB781" i="37"/>
  <c r="AC781" i="37"/>
  <c r="AD781" i="37"/>
  <c r="W782" i="37"/>
  <c r="Z782" i="37"/>
  <c r="AA782" i="37"/>
  <c r="AB782" i="37"/>
  <c r="AC782" i="37"/>
  <c r="AD782" i="37"/>
  <c r="W783" i="37"/>
  <c r="Z783" i="37"/>
  <c r="AA783" i="37"/>
  <c r="AB783" i="37"/>
  <c r="AC783" i="37"/>
  <c r="AD783" i="37"/>
  <c r="W784" i="37"/>
  <c r="Z784" i="37"/>
  <c r="AA784" i="37"/>
  <c r="AB784" i="37"/>
  <c r="AC784" i="37"/>
  <c r="AD784" i="37"/>
  <c r="W785" i="37"/>
  <c r="Z785" i="37"/>
  <c r="AA785" i="37"/>
  <c r="AB785" i="37"/>
  <c r="AC785" i="37"/>
  <c r="AD785" i="37"/>
  <c r="W786" i="37"/>
  <c r="Z786" i="37"/>
  <c r="AA786" i="37"/>
  <c r="AB786" i="37"/>
  <c r="AC786" i="37"/>
  <c r="AD786" i="37"/>
  <c r="W787" i="37"/>
  <c r="Z787" i="37"/>
  <c r="AA787" i="37"/>
  <c r="AB787" i="37"/>
  <c r="AC787" i="37"/>
  <c r="AD787" i="37"/>
  <c r="W788" i="37"/>
  <c r="Z788" i="37"/>
  <c r="AA788" i="37"/>
  <c r="AB788" i="37"/>
  <c r="AC788" i="37"/>
  <c r="AD788" i="37"/>
  <c r="W789" i="37"/>
  <c r="Z789" i="37"/>
  <c r="AA789" i="37"/>
  <c r="AB789" i="37"/>
  <c r="AC789" i="37"/>
  <c r="AD789" i="37"/>
  <c r="W790" i="37"/>
  <c r="Z790" i="37"/>
  <c r="AA790" i="37"/>
  <c r="AB790" i="37"/>
  <c r="AC790" i="37"/>
  <c r="AD790" i="37"/>
  <c r="W791" i="37"/>
  <c r="Z791" i="37"/>
  <c r="AA791" i="37"/>
  <c r="AB791" i="37"/>
  <c r="AC791" i="37"/>
  <c r="AD791" i="37"/>
  <c r="W792" i="37"/>
  <c r="Z792" i="37"/>
  <c r="AA792" i="37"/>
  <c r="AB792" i="37"/>
  <c r="AC792" i="37"/>
  <c r="AD792" i="37"/>
  <c r="W793" i="37"/>
  <c r="Z793" i="37"/>
  <c r="AA793" i="37"/>
  <c r="AB793" i="37"/>
  <c r="AC793" i="37"/>
  <c r="AD793" i="37"/>
  <c r="W794" i="37"/>
  <c r="Z794" i="37"/>
  <c r="AA794" i="37"/>
  <c r="AB794" i="37"/>
  <c r="AC794" i="37"/>
  <c r="AD794" i="37"/>
  <c r="W795" i="37"/>
  <c r="Z795" i="37"/>
  <c r="AA795" i="37"/>
  <c r="AB795" i="37"/>
  <c r="AC795" i="37"/>
  <c r="AD795" i="37"/>
  <c r="W796" i="37"/>
  <c r="Z796" i="37"/>
  <c r="AA796" i="37"/>
  <c r="AB796" i="37"/>
  <c r="AC796" i="37"/>
  <c r="AD796" i="37"/>
  <c r="W797" i="37"/>
  <c r="Z797" i="37"/>
  <c r="AA797" i="37"/>
  <c r="AB797" i="37"/>
  <c r="AC797" i="37"/>
  <c r="AD797" i="37"/>
  <c r="W798" i="37"/>
  <c r="Z798" i="37"/>
  <c r="AA798" i="37"/>
  <c r="AB798" i="37"/>
  <c r="AC798" i="37"/>
  <c r="AD798" i="37"/>
  <c r="W799" i="37"/>
  <c r="Z799" i="37"/>
  <c r="AA799" i="37"/>
  <c r="AB799" i="37"/>
  <c r="AC799" i="37"/>
  <c r="AD799" i="37"/>
  <c r="W800" i="37"/>
  <c r="Z800" i="37"/>
  <c r="AA800" i="37"/>
  <c r="AB800" i="37"/>
  <c r="AC800" i="37"/>
  <c r="AD800" i="37"/>
  <c r="W801" i="37"/>
  <c r="Z801" i="37"/>
  <c r="AA801" i="37"/>
  <c r="AB801" i="37"/>
  <c r="AC801" i="37"/>
  <c r="AD801" i="37"/>
  <c r="W802" i="37"/>
  <c r="Z802" i="37"/>
  <c r="AA802" i="37"/>
  <c r="AB802" i="37"/>
  <c r="AC802" i="37"/>
  <c r="AD802" i="37"/>
  <c r="W803" i="37"/>
  <c r="Z803" i="37"/>
  <c r="AA803" i="37"/>
  <c r="AB803" i="37"/>
  <c r="AC803" i="37"/>
  <c r="AD803" i="37"/>
  <c r="W804" i="37"/>
  <c r="Z804" i="37"/>
  <c r="AA804" i="37"/>
  <c r="AB804" i="37"/>
  <c r="AC804" i="37"/>
  <c r="AD804" i="37"/>
  <c r="W805" i="37"/>
  <c r="Z805" i="37"/>
  <c r="AA805" i="37"/>
  <c r="AB805" i="37"/>
  <c r="AC805" i="37"/>
  <c r="AD805" i="37"/>
  <c r="W806" i="37"/>
  <c r="Z806" i="37"/>
  <c r="AA806" i="37"/>
  <c r="AB806" i="37"/>
  <c r="AC806" i="37"/>
  <c r="AD806" i="37"/>
  <c r="W807" i="37"/>
  <c r="Z807" i="37"/>
  <c r="AA807" i="37"/>
  <c r="AB807" i="37"/>
  <c r="AC807" i="37"/>
  <c r="AD807" i="37"/>
  <c r="W808" i="37"/>
  <c r="Z808" i="37"/>
  <c r="AA808" i="37"/>
  <c r="AB808" i="37"/>
  <c r="AC808" i="37"/>
  <c r="AD808" i="37"/>
  <c r="W809" i="37"/>
  <c r="Z809" i="37"/>
  <c r="AA809" i="37"/>
  <c r="AB809" i="37"/>
  <c r="AC809" i="37"/>
  <c r="AD809" i="37"/>
  <c r="W810" i="37"/>
  <c r="Z810" i="37"/>
  <c r="AA810" i="37"/>
  <c r="AB810" i="37"/>
  <c r="AC810" i="37"/>
  <c r="AD810" i="37"/>
  <c r="W811" i="37"/>
  <c r="Z811" i="37"/>
  <c r="AA811" i="37"/>
  <c r="AB811" i="37"/>
  <c r="AC811" i="37"/>
  <c r="AD811" i="37"/>
  <c r="W812" i="37"/>
  <c r="Z812" i="37"/>
  <c r="AA812" i="37"/>
  <c r="AB812" i="37"/>
  <c r="AC812" i="37"/>
  <c r="AD812" i="37"/>
  <c r="W813" i="37"/>
  <c r="Z813" i="37"/>
  <c r="AA813" i="37"/>
  <c r="AB813" i="37"/>
  <c r="AC813" i="37"/>
  <c r="AD813" i="37"/>
  <c r="W814" i="37"/>
  <c r="Z814" i="37"/>
  <c r="AA814" i="37"/>
  <c r="AB814" i="37"/>
  <c r="AC814" i="37"/>
  <c r="AD814" i="37"/>
  <c r="W815" i="37"/>
  <c r="Z815" i="37"/>
  <c r="AA815" i="37"/>
  <c r="AB815" i="37"/>
  <c r="AC815" i="37"/>
  <c r="AD815" i="37"/>
  <c r="W816" i="37"/>
  <c r="Z816" i="37"/>
  <c r="AA816" i="37"/>
  <c r="AB816" i="37"/>
  <c r="AC816" i="37"/>
  <c r="AD816" i="37"/>
  <c r="W817" i="37"/>
  <c r="Z817" i="37"/>
  <c r="AA817" i="37"/>
  <c r="AB817" i="37"/>
  <c r="AC817" i="37"/>
  <c r="AD817" i="37"/>
  <c r="W818" i="37"/>
  <c r="Z818" i="37"/>
  <c r="AA818" i="37"/>
  <c r="AB818" i="37"/>
  <c r="AC818" i="37"/>
  <c r="AD818" i="37"/>
  <c r="W819" i="37"/>
  <c r="Z819" i="37"/>
  <c r="AA819" i="37"/>
  <c r="AB819" i="37"/>
  <c r="AC819" i="37"/>
  <c r="AD819" i="37"/>
  <c r="W820" i="37"/>
  <c r="Z820" i="37"/>
  <c r="AA820" i="37"/>
  <c r="AB820" i="37"/>
  <c r="AC820" i="37"/>
  <c r="AD820" i="37"/>
  <c r="W821" i="37"/>
  <c r="Z821" i="37"/>
  <c r="AA821" i="37"/>
  <c r="AB821" i="37"/>
  <c r="AC821" i="37"/>
  <c r="AD821" i="37"/>
  <c r="W822" i="37"/>
  <c r="Z822" i="37"/>
  <c r="AA822" i="37"/>
  <c r="AB822" i="37"/>
  <c r="AC822" i="37"/>
  <c r="AD822" i="37"/>
  <c r="W823" i="37"/>
  <c r="Z823" i="37"/>
  <c r="AA823" i="37"/>
  <c r="AB823" i="37"/>
  <c r="AC823" i="37"/>
  <c r="AD823" i="37"/>
  <c r="W824" i="37"/>
  <c r="Z824" i="37"/>
  <c r="AA824" i="37"/>
  <c r="AB824" i="37"/>
  <c r="AC824" i="37"/>
  <c r="AD824" i="37"/>
  <c r="W825" i="37"/>
  <c r="Z825" i="37"/>
  <c r="AA825" i="37"/>
  <c r="AB825" i="37"/>
  <c r="AC825" i="37"/>
  <c r="AD825" i="37"/>
  <c r="W826" i="37"/>
  <c r="Z826" i="37"/>
  <c r="AA826" i="37"/>
  <c r="AB826" i="37"/>
  <c r="AC826" i="37"/>
  <c r="AD826" i="37"/>
  <c r="W827" i="37"/>
  <c r="Z827" i="37"/>
  <c r="AA827" i="37"/>
  <c r="AB827" i="37"/>
  <c r="AC827" i="37"/>
  <c r="AD827" i="37"/>
  <c r="W828" i="37"/>
  <c r="Z828" i="37"/>
  <c r="AA828" i="37"/>
  <c r="AB828" i="37"/>
  <c r="AC828" i="37"/>
  <c r="AD828" i="37"/>
  <c r="W829" i="37"/>
  <c r="Z829" i="37"/>
  <c r="AA829" i="37"/>
  <c r="AB829" i="37"/>
  <c r="AC829" i="37"/>
  <c r="AD829" i="37"/>
  <c r="W830" i="37"/>
  <c r="Z830" i="37"/>
  <c r="AA830" i="37"/>
  <c r="AB830" i="37"/>
  <c r="AC830" i="37"/>
  <c r="AD830" i="37"/>
  <c r="W831" i="37"/>
  <c r="Z831" i="37"/>
  <c r="AA831" i="37"/>
  <c r="AB831" i="37"/>
  <c r="AC831" i="37"/>
  <c r="AD831" i="37"/>
  <c r="W832" i="37"/>
  <c r="Z832" i="37"/>
  <c r="AA832" i="37"/>
  <c r="AB832" i="37"/>
  <c r="AC832" i="37"/>
  <c r="AD832" i="37"/>
  <c r="W833" i="37"/>
  <c r="Z833" i="37"/>
  <c r="AA833" i="37"/>
  <c r="AB833" i="37"/>
  <c r="AC833" i="37"/>
  <c r="AD833" i="37"/>
  <c r="W834" i="37"/>
  <c r="Z834" i="37"/>
  <c r="AA834" i="37"/>
  <c r="AB834" i="37"/>
  <c r="AC834" i="37"/>
  <c r="AD834" i="37"/>
  <c r="W835" i="37"/>
  <c r="Z835" i="37"/>
  <c r="AA835" i="37"/>
  <c r="AB835" i="37"/>
  <c r="AC835" i="37"/>
  <c r="AD835" i="37"/>
  <c r="W836" i="37"/>
  <c r="Z836" i="37"/>
  <c r="AA836" i="37"/>
  <c r="AB836" i="37"/>
  <c r="AC836" i="37"/>
  <c r="AD836" i="37"/>
  <c r="W837" i="37"/>
  <c r="Z837" i="37"/>
  <c r="AA837" i="37"/>
  <c r="AB837" i="37"/>
  <c r="AC837" i="37"/>
  <c r="AD837" i="37"/>
  <c r="W838" i="37"/>
  <c r="Z838" i="37"/>
  <c r="AA838" i="37"/>
  <c r="AB838" i="37"/>
  <c r="AC838" i="37"/>
  <c r="AD838" i="37"/>
  <c r="W839" i="37"/>
  <c r="Z839" i="37"/>
  <c r="AA839" i="37"/>
  <c r="AB839" i="37"/>
  <c r="AC839" i="37"/>
  <c r="AD839" i="37"/>
  <c r="W840" i="37"/>
  <c r="Z840" i="37"/>
  <c r="AA840" i="37"/>
  <c r="AB840" i="37"/>
  <c r="AC840" i="37"/>
  <c r="AD840" i="37"/>
  <c r="W841" i="37"/>
  <c r="Z841" i="37"/>
  <c r="AA841" i="37"/>
  <c r="AB841" i="37"/>
  <c r="AC841" i="37"/>
  <c r="AD841" i="37"/>
  <c r="W842" i="37"/>
  <c r="Z842" i="37"/>
  <c r="AA842" i="37"/>
  <c r="AB842" i="37"/>
  <c r="AC842" i="37"/>
  <c r="AD842" i="37"/>
  <c r="W843" i="37"/>
  <c r="Z843" i="37"/>
  <c r="AA843" i="37"/>
  <c r="AB843" i="37"/>
  <c r="AC843" i="37"/>
  <c r="AD843" i="37"/>
  <c r="W844" i="37"/>
  <c r="Z844" i="37"/>
  <c r="AA844" i="37"/>
  <c r="AB844" i="37"/>
  <c r="AC844" i="37"/>
  <c r="AD844" i="37"/>
  <c r="W845" i="37"/>
  <c r="Z845" i="37"/>
  <c r="AA845" i="37"/>
  <c r="AB845" i="37"/>
  <c r="AC845" i="37"/>
  <c r="AD845" i="37"/>
  <c r="W846" i="37"/>
  <c r="Z846" i="37"/>
  <c r="AA846" i="37"/>
  <c r="AB846" i="37"/>
  <c r="AC846" i="37"/>
  <c r="AD846" i="37"/>
  <c r="W847" i="37"/>
  <c r="Z847" i="37"/>
  <c r="AA847" i="37"/>
  <c r="AB847" i="37"/>
  <c r="AC847" i="37"/>
  <c r="AD847" i="37"/>
  <c r="W848" i="37"/>
  <c r="Z848" i="37"/>
  <c r="AA848" i="37"/>
  <c r="AB848" i="37"/>
  <c r="AC848" i="37"/>
  <c r="AD848" i="37"/>
  <c r="W849" i="37"/>
  <c r="Z849" i="37"/>
  <c r="AA849" i="37"/>
  <c r="AB849" i="37"/>
  <c r="AC849" i="37"/>
  <c r="AD849" i="37"/>
  <c r="W850" i="37"/>
  <c r="Z850" i="37"/>
  <c r="AA850" i="37"/>
  <c r="AB850" i="37"/>
  <c r="AC850" i="37"/>
  <c r="AD850" i="37"/>
  <c r="W851" i="37"/>
  <c r="Z851" i="37"/>
  <c r="AA851" i="37"/>
  <c r="AB851" i="37"/>
  <c r="AC851" i="37"/>
  <c r="AD851" i="37"/>
  <c r="W852" i="37"/>
  <c r="Z852" i="37"/>
  <c r="AA852" i="37"/>
  <c r="AB852" i="37"/>
  <c r="AC852" i="37"/>
  <c r="AD852" i="37"/>
  <c r="W853" i="37"/>
  <c r="Z853" i="37"/>
  <c r="AA853" i="37"/>
  <c r="AB853" i="37"/>
  <c r="AC853" i="37"/>
  <c r="AD853" i="37"/>
  <c r="W854" i="37"/>
  <c r="Z854" i="37"/>
  <c r="AA854" i="37"/>
  <c r="AB854" i="37"/>
  <c r="AC854" i="37"/>
  <c r="AD854" i="37"/>
  <c r="W855" i="37"/>
  <c r="Z855" i="37"/>
  <c r="AA855" i="37"/>
  <c r="AB855" i="37"/>
  <c r="AC855" i="37"/>
  <c r="AD855" i="37"/>
  <c r="W856" i="37"/>
  <c r="Z856" i="37"/>
  <c r="AA856" i="37"/>
  <c r="AB856" i="37"/>
  <c r="AC856" i="37"/>
  <c r="AD856" i="37"/>
  <c r="W857" i="37"/>
  <c r="Z857" i="37"/>
  <c r="AA857" i="37"/>
  <c r="AB857" i="37"/>
  <c r="AC857" i="37"/>
  <c r="AD857" i="37"/>
  <c r="W858" i="37"/>
  <c r="Z858" i="37"/>
  <c r="AA858" i="37"/>
  <c r="AB858" i="37"/>
  <c r="AC858" i="37"/>
  <c r="AD858" i="37"/>
  <c r="W859" i="37"/>
  <c r="Z859" i="37"/>
  <c r="AA859" i="37"/>
  <c r="AB859" i="37"/>
  <c r="AC859" i="37"/>
  <c r="AD859" i="37"/>
  <c r="W860" i="37"/>
  <c r="Z860" i="37"/>
  <c r="AA860" i="37"/>
  <c r="AB860" i="37"/>
  <c r="AC860" i="37"/>
  <c r="AD860" i="37"/>
  <c r="W861" i="37"/>
  <c r="Z861" i="37"/>
  <c r="AA861" i="37"/>
  <c r="AB861" i="37"/>
  <c r="AC861" i="37"/>
  <c r="AD861" i="37"/>
  <c r="W862" i="37"/>
  <c r="Z862" i="37"/>
  <c r="AA862" i="37"/>
  <c r="AB862" i="37"/>
  <c r="AC862" i="37"/>
  <c r="AD862" i="37"/>
  <c r="W863" i="37"/>
  <c r="Z863" i="37"/>
  <c r="AA863" i="37"/>
  <c r="AB863" i="37"/>
  <c r="AC863" i="37"/>
  <c r="AD863" i="37"/>
  <c r="W864" i="37"/>
  <c r="Z864" i="37"/>
  <c r="AA864" i="37"/>
  <c r="AB864" i="37"/>
  <c r="AC864" i="37"/>
  <c r="AD864" i="37"/>
  <c r="W865" i="37"/>
  <c r="Z865" i="37"/>
  <c r="AA865" i="37"/>
  <c r="AB865" i="37"/>
  <c r="AC865" i="37"/>
  <c r="AD865" i="37"/>
  <c r="W866" i="37"/>
  <c r="Z866" i="37"/>
  <c r="AA866" i="37"/>
  <c r="AB866" i="37"/>
  <c r="AC866" i="37"/>
  <c r="AD866" i="37"/>
  <c r="W867" i="37"/>
  <c r="Z867" i="37"/>
  <c r="AA867" i="37"/>
  <c r="AB867" i="37"/>
  <c r="AC867" i="37"/>
  <c r="AD867" i="37"/>
  <c r="W868" i="37"/>
  <c r="Z868" i="37"/>
  <c r="AA868" i="37"/>
  <c r="AB868" i="37"/>
  <c r="AC868" i="37"/>
  <c r="AD868" i="37"/>
  <c r="W869" i="37"/>
  <c r="Z869" i="37"/>
  <c r="AA869" i="37"/>
  <c r="AB869" i="37"/>
  <c r="AC869" i="37"/>
  <c r="AD869" i="37"/>
  <c r="W870" i="37"/>
  <c r="Z870" i="37"/>
  <c r="AA870" i="37"/>
  <c r="AB870" i="37"/>
  <c r="AC870" i="37"/>
  <c r="AD870" i="37"/>
  <c r="W871" i="37"/>
  <c r="Z871" i="37"/>
  <c r="AA871" i="37"/>
  <c r="AB871" i="37"/>
  <c r="AC871" i="37"/>
  <c r="AD871" i="37"/>
  <c r="W872" i="37"/>
  <c r="Z872" i="37"/>
  <c r="AA872" i="37"/>
  <c r="AB872" i="37"/>
  <c r="AC872" i="37"/>
  <c r="AD872" i="37"/>
  <c r="W873" i="37"/>
  <c r="Z873" i="37"/>
  <c r="AA873" i="37"/>
  <c r="AB873" i="37"/>
  <c r="AC873" i="37"/>
  <c r="AD873" i="37"/>
  <c r="W874" i="37"/>
  <c r="Z874" i="37"/>
  <c r="AA874" i="37"/>
  <c r="AB874" i="37"/>
  <c r="AC874" i="37"/>
  <c r="AD874" i="37"/>
  <c r="W875" i="37"/>
  <c r="Z875" i="37"/>
  <c r="AA875" i="37"/>
  <c r="AB875" i="37"/>
  <c r="AC875" i="37"/>
  <c r="AD875" i="37"/>
  <c r="W876" i="37"/>
  <c r="Z876" i="37"/>
  <c r="AA876" i="37"/>
  <c r="AB876" i="37"/>
  <c r="AC876" i="37"/>
  <c r="AD876" i="37"/>
  <c r="W877" i="37"/>
  <c r="Z877" i="37"/>
  <c r="AA877" i="37"/>
  <c r="AB877" i="37"/>
  <c r="AC877" i="37"/>
  <c r="AD877" i="37"/>
  <c r="W878" i="37"/>
  <c r="Z878" i="37"/>
  <c r="AA878" i="37"/>
  <c r="AB878" i="37"/>
  <c r="AC878" i="37"/>
  <c r="AD878" i="37"/>
  <c r="W879" i="37"/>
  <c r="Z879" i="37"/>
  <c r="AA879" i="37"/>
  <c r="AB879" i="37"/>
  <c r="AC879" i="37"/>
  <c r="AD879" i="37"/>
  <c r="W880" i="37"/>
  <c r="Z880" i="37"/>
  <c r="AA880" i="37"/>
  <c r="AB880" i="37"/>
  <c r="AC880" i="37"/>
  <c r="AD880" i="37"/>
  <c r="W881" i="37"/>
  <c r="Z881" i="37"/>
  <c r="AA881" i="37"/>
  <c r="AB881" i="37"/>
  <c r="AC881" i="37"/>
  <c r="AD881" i="37"/>
  <c r="W882" i="37"/>
  <c r="Z882" i="37"/>
  <c r="AA882" i="37"/>
  <c r="AB882" i="37"/>
  <c r="AC882" i="37"/>
  <c r="AD882" i="37"/>
  <c r="W883" i="37"/>
  <c r="Z883" i="37"/>
  <c r="AA883" i="37"/>
  <c r="AB883" i="37"/>
  <c r="AC883" i="37"/>
  <c r="AD883" i="37"/>
  <c r="W884" i="37"/>
  <c r="Z884" i="37"/>
  <c r="AA884" i="37"/>
  <c r="AB884" i="37"/>
  <c r="AC884" i="37"/>
  <c r="AD884" i="37"/>
  <c r="W885" i="37"/>
  <c r="Z885" i="37"/>
  <c r="AA885" i="37"/>
  <c r="AB885" i="37"/>
  <c r="AC885" i="37"/>
  <c r="AD885" i="37"/>
  <c r="W886" i="37"/>
  <c r="Z886" i="37"/>
  <c r="AA886" i="37"/>
  <c r="AB886" i="37"/>
  <c r="AC886" i="37"/>
  <c r="AD886" i="37"/>
  <c r="W887" i="37"/>
  <c r="Z887" i="37"/>
  <c r="AA887" i="37"/>
  <c r="AB887" i="37"/>
  <c r="AC887" i="37"/>
  <c r="AD887" i="37"/>
  <c r="W888" i="37"/>
  <c r="Z888" i="37"/>
  <c r="AA888" i="37"/>
  <c r="AB888" i="37"/>
  <c r="AC888" i="37"/>
  <c r="AD888" i="37"/>
  <c r="W889" i="37"/>
  <c r="Z889" i="37"/>
  <c r="AA889" i="37"/>
  <c r="AB889" i="37"/>
  <c r="AC889" i="37"/>
  <c r="AD889" i="37"/>
  <c r="W890" i="37"/>
  <c r="Z890" i="37"/>
  <c r="AA890" i="37"/>
  <c r="AB890" i="37"/>
  <c r="AC890" i="37"/>
  <c r="AD890" i="37"/>
  <c r="W891" i="37"/>
  <c r="Z891" i="37"/>
  <c r="AA891" i="37"/>
  <c r="AB891" i="37"/>
  <c r="AC891" i="37"/>
  <c r="AD891" i="37"/>
  <c r="W892" i="37"/>
  <c r="Z892" i="37"/>
  <c r="AA892" i="37"/>
  <c r="AB892" i="37"/>
  <c r="AC892" i="37"/>
  <c r="AD892" i="37"/>
  <c r="W893" i="37"/>
  <c r="Z893" i="37"/>
  <c r="AA893" i="37"/>
  <c r="AB893" i="37"/>
  <c r="AC893" i="37"/>
  <c r="AD893" i="37"/>
  <c r="W894" i="37"/>
  <c r="Z894" i="37"/>
  <c r="AA894" i="37"/>
  <c r="AB894" i="37"/>
  <c r="AC894" i="37"/>
  <c r="AD894" i="37"/>
  <c r="W895" i="37"/>
  <c r="Z895" i="37"/>
  <c r="AA895" i="37"/>
  <c r="AB895" i="37"/>
  <c r="AC895" i="37"/>
  <c r="AD895" i="37"/>
  <c r="W896" i="37"/>
  <c r="Z896" i="37"/>
  <c r="AA896" i="37"/>
  <c r="AB896" i="37"/>
  <c r="AC896" i="37"/>
  <c r="AD896" i="37"/>
  <c r="W897" i="37"/>
  <c r="Z897" i="37"/>
  <c r="AA897" i="37"/>
  <c r="AB897" i="37"/>
  <c r="AC897" i="37"/>
  <c r="AD897" i="37"/>
  <c r="W898" i="37"/>
  <c r="Z898" i="37"/>
  <c r="AA898" i="37"/>
  <c r="AB898" i="37"/>
  <c r="AC898" i="37"/>
  <c r="AD898" i="37"/>
  <c r="W899" i="37"/>
  <c r="Z899" i="37"/>
  <c r="AA899" i="37"/>
  <c r="AB899" i="37"/>
  <c r="AC899" i="37"/>
  <c r="AD899" i="37"/>
  <c r="W900" i="37"/>
  <c r="Z900" i="37"/>
  <c r="AA900" i="37"/>
  <c r="AB900" i="37"/>
  <c r="AC900" i="37"/>
  <c r="AD900" i="37"/>
  <c r="W901" i="37"/>
  <c r="Z901" i="37"/>
  <c r="AA901" i="37"/>
  <c r="AB901" i="37"/>
  <c r="AC901" i="37"/>
  <c r="AD901" i="37"/>
  <c r="W902" i="37"/>
  <c r="Z902" i="37"/>
  <c r="AA902" i="37"/>
  <c r="AB902" i="37"/>
  <c r="AC902" i="37"/>
  <c r="AD902" i="37"/>
  <c r="W903" i="37"/>
  <c r="Z903" i="37"/>
  <c r="AA903" i="37"/>
  <c r="AB903" i="37"/>
  <c r="AC903" i="37"/>
  <c r="AD903" i="37"/>
  <c r="W904" i="37"/>
  <c r="Z904" i="37"/>
  <c r="AA904" i="37"/>
  <c r="AB904" i="37"/>
  <c r="AC904" i="37"/>
  <c r="AD904" i="37"/>
  <c r="W905" i="37"/>
  <c r="Z905" i="37"/>
  <c r="AA905" i="37"/>
  <c r="AB905" i="37"/>
  <c r="AC905" i="37"/>
  <c r="AD905" i="37"/>
  <c r="W906" i="37"/>
  <c r="Z906" i="37"/>
  <c r="AA906" i="37"/>
  <c r="AB906" i="37"/>
  <c r="AC906" i="37"/>
  <c r="AD906" i="37"/>
  <c r="W907" i="37"/>
  <c r="Z907" i="37"/>
  <c r="AA907" i="37"/>
  <c r="AB907" i="37"/>
  <c r="AC907" i="37"/>
  <c r="AD907" i="37"/>
  <c r="W908" i="37"/>
  <c r="Z908" i="37"/>
  <c r="AA908" i="37"/>
  <c r="AB908" i="37"/>
  <c r="AC908" i="37"/>
  <c r="AD908" i="37"/>
  <c r="W909" i="37"/>
  <c r="Z909" i="37"/>
  <c r="AA909" i="37"/>
  <c r="AB909" i="37"/>
  <c r="AC909" i="37"/>
  <c r="AD909" i="37"/>
  <c r="W910" i="37"/>
  <c r="Z910" i="37"/>
  <c r="AA910" i="37"/>
  <c r="AB910" i="37"/>
  <c r="AC910" i="37"/>
  <c r="AD910" i="37"/>
  <c r="W911" i="37"/>
  <c r="Z911" i="37"/>
  <c r="AA911" i="37"/>
  <c r="AB911" i="37"/>
  <c r="AC911" i="37"/>
  <c r="AD911" i="37"/>
  <c r="W912" i="37"/>
  <c r="Z912" i="37"/>
  <c r="AA912" i="37"/>
  <c r="AB912" i="37"/>
  <c r="AC912" i="37"/>
  <c r="AD912" i="37"/>
  <c r="W913" i="37"/>
  <c r="Z913" i="37"/>
  <c r="AA913" i="37"/>
  <c r="AB913" i="37"/>
  <c r="AC913" i="37"/>
  <c r="AD913" i="37"/>
  <c r="W914" i="37"/>
  <c r="Z914" i="37"/>
  <c r="AA914" i="37"/>
  <c r="AB914" i="37"/>
  <c r="AC914" i="37"/>
  <c r="AD914" i="37"/>
  <c r="W915" i="37"/>
  <c r="Z915" i="37"/>
  <c r="AA915" i="37"/>
  <c r="AB915" i="37"/>
  <c r="AC915" i="37"/>
  <c r="AD915" i="37"/>
  <c r="W916" i="37"/>
  <c r="Z916" i="37"/>
  <c r="AA916" i="37"/>
  <c r="AB916" i="37"/>
  <c r="AC916" i="37"/>
  <c r="AD916" i="37"/>
  <c r="W917" i="37"/>
  <c r="Z917" i="37"/>
  <c r="AA917" i="37"/>
  <c r="AB917" i="37"/>
  <c r="AC917" i="37"/>
  <c r="AD917" i="37"/>
  <c r="W918" i="37"/>
  <c r="Z918" i="37"/>
  <c r="AA918" i="37"/>
  <c r="AB918" i="37"/>
  <c r="AC918" i="37"/>
  <c r="AD918" i="37"/>
  <c r="W919" i="37"/>
  <c r="Z919" i="37"/>
  <c r="AA919" i="37"/>
  <c r="AB919" i="37"/>
  <c r="AC919" i="37"/>
  <c r="AD919" i="37"/>
  <c r="W920" i="37"/>
  <c r="Z920" i="37"/>
  <c r="AA920" i="37"/>
  <c r="AB920" i="37"/>
  <c r="AC920" i="37"/>
  <c r="AD920" i="37"/>
  <c r="W921" i="37"/>
  <c r="Z921" i="37"/>
  <c r="AA921" i="37"/>
  <c r="AB921" i="37"/>
  <c r="AC921" i="37"/>
  <c r="AD921" i="37"/>
  <c r="W922" i="37"/>
  <c r="Z922" i="37"/>
  <c r="AA922" i="37"/>
  <c r="AB922" i="37"/>
  <c r="AC922" i="37"/>
  <c r="AD922" i="37"/>
  <c r="W923" i="37"/>
  <c r="Z923" i="37"/>
  <c r="AA923" i="37"/>
  <c r="AB923" i="37"/>
  <c r="AC923" i="37"/>
  <c r="AD923" i="37"/>
  <c r="W924" i="37"/>
  <c r="Z924" i="37"/>
  <c r="AA924" i="37"/>
  <c r="AB924" i="37"/>
  <c r="AC924" i="37"/>
  <c r="AD924" i="37"/>
  <c r="W925" i="37"/>
  <c r="Z925" i="37"/>
  <c r="AA925" i="37"/>
  <c r="AB925" i="37"/>
  <c r="AC925" i="37"/>
  <c r="AD925" i="37"/>
  <c r="W926" i="37"/>
  <c r="Z926" i="37"/>
  <c r="AA926" i="37"/>
  <c r="AB926" i="37"/>
  <c r="AC926" i="37"/>
  <c r="AD926" i="37"/>
  <c r="W927" i="37"/>
  <c r="Z927" i="37"/>
  <c r="AA927" i="37"/>
  <c r="AB927" i="37"/>
  <c r="AC927" i="37"/>
  <c r="AD927" i="37"/>
  <c r="W928" i="37"/>
  <c r="Z928" i="37"/>
  <c r="AA928" i="37"/>
  <c r="AB928" i="37"/>
  <c r="AC928" i="37"/>
  <c r="AD928" i="37"/>
  <c r="W929" i="37"/>
  <c r="Z929" i="37"/>
  <c r="AA929" i="37"/>
  <c r="AB929" i="37"/>
  <c r="AC929" i="37"/>
  <c r="AD929" i="37"/>
  <c r="W930" i="37"/>
  <c r="Z930" i="37"/>
  <c r="AA930" i="37"/>
  <c r="AB930" i="37"/>
  <c r="AC930" i="37"/>
  <c r="AD930" i="37"/>
  <c r="W931" i="37"/>
  <c r="Z931" i="37"/>
  <c r="AA931" i="37"/>
  <c r="AB931" i="37"/>
  <c r="AC931" i="37"/>
  <c r="AD931" i="37"/>
  <c r="W932" i="37"/>
  <c r="Z932" i="37"/>
  <c r="AA932" i="37"/>
  <c r="AB932" i="37"/>
  <c r="AC932" i="37"/>
  <c r="AD932" i="37"/>
  <c r="W933" i="37"/>
  <c r="Z933" i="37"/>
  <c r="AA933" i="37"/>
  <c r="AB933" i="37"/>
  <c r="AC933" i="37"/>
  <c r="AD933" i="37"/>
  <c r="W934" i="37"/>
  <c r="Z934" i="37"/>
  <c r="AA934" i="37"/>
  <c r="AB934" i="37"/>
  <c r="AC934" i="37"/>
  <c r="AD934" i="37"/>
  <c r="W935" i="37"/>
  <c r="Z935" i="37"/>
  <c r="AA935" i="37"/>
  <c r="AB935" i="37"/>
  <c r="AC935" i="37"/>
  <c r="AD935" i="37"/>
  <c r="W936" i="37"/>
  <c r="Z936" i="37"/>
  <c r="AA936" i="37"/>
  <c r="AB936" i="37"/>
  <c r="AC936" i="37"/>
  <c r="AD936" i="37"/>
  <c r="W937" i="37"/>
  <c r="Z937" i="37"/>
  <c r="AA937" i="37"/>
  <c r="AB937" i="37"/>
  <c r="AC937" i="37"/>
  <c r="AD937" i="37"/>
  <c r="W938" i="37"/>
  <c r="Z938" i="37"/>
  <c r="AA938" i="37"/>
  <c r="AB938" i="37"/>
  <c r="AC938" i="37"/>
  <c r="AD938" i="37"/>
  <c r="W939" i="37"/>
  <c r="Z939" i="37"/>
  <c r="AA939" i="37"/>
  <c r="AB939" i="37"/>
  <c r="AC939" i="37"/>
  <c r="AD939" i="37"/>
  <c r="W940" i="37"/>
  <c r="Z940" i="37"/>
  <c r="AA940" i="37"/>
  <c r="AB940" i="37"/>
  <c r="AC940" i="37"/>
  <c r="AD940" i="37"/>
  <c r="W941" i="37"/>
  <c r="Z941" i="37"/>
  <c r="AA941" i="37"/>
  <c r="AB941" i="37"/>
  <c r="AC941" i="37"/>
  <c r="AD941" i="37"/>
  <c r="W942" i="37"/>
  <c r="Z942" i="37"/>
  <c r="AA942" i="37"/>
  <c r="AB942" i="37"/>
  <c r="AC942" i="37"/>
  <c r="AD942" i="37"/>
  <c r="W943" i="37"/>
  <c r="Z943" i="37"/>
  <c r="AA943" i="37"/>
  <c r="AB943" i="37"/>
  <c r="AC943" i="37"/>
  <c r="AD943" i="37"/>
  <c r="W944" i="37"/>
  <c r="Z944" i="37"/>
  <c r="AA944" i="37"/>
  <c r="AB944" i="37"/>
  <c r="AC944" i="37"/>
  <c r="AD944" i="37"/>
  <c r="W945" i="37"/>
  <c r="Z945" i="37"/>
  <c r="AA945" i="37"/>
  <c r="AB945" i="37"/>
  <c r="AC945" i="37"/>
  <c r="AD945" i="37"/>
  <c r="W946" i="37"/>
  <c r="Z946" i="37"/>
  <c r="AA946" i="37"/>
  <c r="AB946" i="37"/>
  <c r="AC946" i="37"/>
  <c r="AD946" i="37"/>
  <c r="W947" i="37"/>
  <c r="Z947" i="37"/>
  <c r="AA947" i="37"/>
  <c r="AB947" i="37"/>
  <c r="AC947" i="37"/>
  <c r="AD947" i="37"/>
  <c r="W948" i="37"/>
  <c r="Z948" i="37"/>
  <c r="AA948" i="37"/>
  <c r="AB948" i="37"/>
  <c r="AC948" i="37"/>
  <c r="AD948" i="37"/>
  <c r="W949" i="37"/>
  <c r="Z949" i="37"/>
  <c r="AA949" i="37"/>
  <c r="AB949" i="37"/>
  <c r="AC949" i="37"/>
  <c r="AD949" i="37"/>
  <c r="W950" i="37"/>
  <c r="Z950" i="37"/>
  <c r="AA950" i="37"/>
  <c r="AB950" i="37"/>
  <c r="AC950" i="37"/>
  <c r="AD950" i="37"/>
  <c r="W951" i="37"/>
  <c r="Z951" i="37"/>
  <c r="AA951" i="37"/>
  <c r="AB951" i="37"/>
  <c r="AC951" i="37"/>
  <c r="AD951" i="37"/>
  <c r="W952" i="37"/>
  <c r="Z952" i="37"/>
  <c r="AA952" i="37"/>
  <c r="AB952" i="37"/>
  <c r="AC952" i="37"/>
  <c r="AD952" i="37"/>
  <c r="W953" i="37"/>
  <c r="Z953" i="37"/>
  <c r="AA953" i="37"/>
  <c r="AB953" i="37"/>
  <c r="AC953" i="37"/>
  <c r="AD953" i="37"/>
  <c r="W954" i="37"/>
  <c r="Z954" i="37"/>
  <c r="AA954" i="37"/>
  <c r="AB954" i="37"/>
  <c r="AC954" i="37"/>
  <c r="AD954" i="37"/>
  <c r="W955" i="37"/>
  <c r="Z955" i="37"/>
  <c r="AA955" i="37"/>
  <c r="AB955" i="37"/>
  <c r="AC955" i="37"/>
  <c r="AD955" i="37"/>
  <c r="W956" i="37"/>
  <c r="Z956" i="37"/>
  <c r="AA956" i="37"/>
  <c r="AB956" i="37"/>
  <c r="AC956" i="37"/>
  <c r="AD956" i="37"/>
  <c r="W957" i="37"/>
  <c r="Z957" i="37"/>
  <c r="AA957" i="37"/>
  <c r="AB957" i="37"/>
  <c r="AC957" i="37"/>
  <c r="AD957" i="37"/>
  <c r="W958" i="37"/>
  <c r="Z958" i="37"/>
  <c r="AA958" i="37"/>
  <c r="AB958" i="37"/>
  <c r="AC958" i="37"/>
  <c r="AD958" i="37"/>
  <c r="W959" i="37"/>
  <c r="Z959" i="37"/>
  <c r="AA959" i="37"/>
  <c r="AB959" i="37"/>
  <c r="AC959" i="37"/>
  <c r="AD959" i="37"/>
  <c r="W960" i="37"/>
  <c r="Z960" i="37"/>
  <c r="AA960" i="37"/>
  <c r="AB960" i="37"/>
  <c r="AC960" i="37"/>
  <c r="AD960" i="37"/>
  <c r="W961" i="37"/>
  <c r="Z961" i="37"/>
  <c r="AA961" i="37"/>
  <c r="AB961" i="37"/>
  <c r="AC961" i="37"/>
  <c r="AD961" i="37"/>
  <c r="W962" i="37"/>
  <c r="Z962" i="37"/>
  <c r="AA962" i="37"/>
  <c r="AB962" i="37"/>
  <c r="AC962" i="37"/>
  <c r="AD962" i="37"/>
  <c r="W963" i="37"/>
  <c r="Z963" i="37"/>
  <c r="AA963" i="37"/>
  <c r="AB963" i="37"/>
  <c r="AC963" i="37"/>
  <c r="AD963" i="37"/>
  <c r="W964" i="37"/>
  <c r="Z964" i="37"/>
  <c r="AA964" i="37"/>
  <c r="AB964" i="37"/>
  <c r="AC964" i="37"/>
  <c r="AD964" i="37"/>
  <c r="W965" i="37"/>
  <c r="Z965" i="37"/>
  <c r="AA965" i="37"/>
  <c r="AB965" i="37"/>
  <c r="AC965" i="37"/>
  <c r="AD965" i="37"/>
  <c r="W966" i="37"/>
  <c r="Z966" i="37"/>
  <c r="AA966" i="37"/>
  <c r="AB966" i="37"/>
  <c r="AC966" i="37"/>
  <c r="AD966" i="37"/>
  <c r="W967" i="37"/>
  <c r="Z967" i="37"/>
  <c r="AA967" i="37"/>
  <c r="AB967" i="37"/>
  <c r="AC967" i="37"/>
  <c r="AD967" i="37"/>
  <c r="W968" i="37"/>
  <c r="Z968" i="37"/>
  <c r="AA968" i="37"/>
  <c r="AB968" i="37"/>
  <c r="AC968" i="37"/>
  <c r="AD968" i="37"/>
  <c r="W969" i="37"/>
  <c r="Z969" i="37"/>
  <c r="AA969" i="37"/>
  <c r="AB969" i="37"/>
  <c r="AC969" i="37"/>
  <c r="AD969" i="37"/>
  <c r="W970" i="37"/>
  <c r="Z970" i="37"/>
  <c r="AA970" i="37"/>
  <c r="AB970" i="37"/>
  <c r="AC970" i="37"/>
  <c r="AD970" i="37"/>
  <c r="W971" i="37"/>
  <c r="Z971" i="37"/>
  <c r="AA971" i="37"/>
  <c r="AB971" i="37"/>
  <c r="AC971" i="37"/>
  <c r="AD971" i="37"/>
  <c r="W972" i="37"/>
  <c r="Z972" i="37"/>
  <c r="AA972" i="37"/>
  <c r="AB972" i="37"/>
  <c r="AC972" i="37"/>
  <c r="AD972" i="37"/>
  <c r="W973" i="37"/>
  <c r="Z973" i="37"/>
  <c r="AA973" i="37"/>
  <c r="AB973" i="37"/>
  <c r="AC973" i="37"/>
  <c r="AD973" i="37"/>
  <c r="W974" i="37"/>
  <c r="Z974" i="37"/>
  <c r="AA974" i="37"/>
  <c r="AB974" i="37"/>
  <c r="AC974" i="37"/>
  <c r="AD974" i="37"/>
  <c r="W975" i="37"/>
  <c r="Z975" i="37"/>
  <c r="AA975" i="37"/>
  <c r="AB975" i="37"/>
  <c r="AC975" i="37"/>
  <c r="AD975" i="37"/>
  <c r="W976" i="37"/>
  <c r="Z976" i="37"/>
  <c r="AA976" i="37"/>
  <c r="AB976" i="37"/>
  <c r="AC976" i="37"/>
  <c r="AD976" i="37"/>
  <c r="W977" i="37"/>
  <c r="Z977" i="37"/>
  <c r="AA977" i="37"/>
  <c r="AB977" i="37"/>
  <c r="AC977" i="37"/>
  <c r="AD977" i="37"/>
  <c r="W978" i="37"/>
  <c r="Z978" i="37"/>
  <c r="AA978" i="37"/>
  <c r="AB978" i="37"/>
  <c r="AC978" i="37"/>
  <c r="AD978" i="37"/>
  <c r="W979" i="37"/>
  <c r="Z979" i="37"/>
  <c r="AA979" i="37"/>
  <c r="AB979" i="37"/>
  <c r="AC979" i="37"/>
  <c r="AD979" i="37"/>
  <c r="W980" i="37"/>
  <c r="Z980" i="37"/>
  <c r="AA980" i="37"/>
  <c r="AB980" i="37"/>
  <c r="AC980" i="37"/>
  <c r="AD980" i="37"/>
  <c r="W981" i="37"/>
  <c r="Z981" i="37"/>
  <c r="AA981" i="37"/>
  <c r="AB981" i="37"/>
  <c r="AC981" i="37"/>
  <c r="AD981" i="37"/>
  <c r="W982" i="37"/>
  <c r="Z982" i="37"/>
  <c r="AA982" i="37"/>
  <c r="AB982" i="37"/>
  <c r="AC982" i="37"/>
  <c r="AD982" i="37"/>
  <c r="W983" i="37"/>
  <c r="Z983" i="37"/>
  <c r="AA983" i="37"/>
  <c r="AB983" i="37"/>
  <c r="AC983" i="37"/>
  <c r="AD983" i="37"/>
  <c r="W984" i="37"/>
  <c r="Z984" i="37"/>
  <c r="AA984" i="37"/>
  <c r="AB984" i="37"/>
  <c r="AC984" i="37"/>
  <c r="AD984" i="37"/>
  <c r="W985" i="37"/>
  <c r="Z985" i="37"/>
  <c r="AA985" i="37"/>
  <c r="AB985" i="37"/>
  <c r="AC985" i="37"/>
  <c r="AD985" i="37"/>
  <c r="W986" i="37"/>
  <c r="Z986" i="37"/>
  <c r="AA986" i="37"/>
  <c r="AB986" i="37"/>
  <c r="AC986" i="37"/>
  <c r="AD986" i="37"/>
  <c r="W987" i="37"/>
  <c r="Z987" i="37"/>
  <c r="AA987" i="37"/>
  <c r="AB987" i="37"/>
  <c r="AC987" i="37"/>
  <c r="AD987" i="37"/>
  <c r="W988" i="37"/>
  <c r="Z988" i="37"/>
  <c r="AA988" i="37"/>
  <c r="AB988" i="37"/>
  <c r="AC988" i="37"/>
  <c r="AD988" i="37"/>
  <c r="W989" i="37"/>
  <c r="Z989" i="37"/>
  <c r="AA989" i="37"/>
  <c r="AB989" i="37"/>
  <c r="AC989" i="37"/>
  <c r="AD989" i="37"/>
  <c r="W990" i="37"/>
  <c r="Z990" i="37"/>
  <c r="AA990" i="37"/>
  <c r="AB990" i="37"/>
  <c r="AC990" i="37"/>
  <c r="AD990" i="37"/>
  <c r="W991" i="37"/>
  <c r="Z991" i="37"/>
  <c r="AA991" i="37"/>
  <c r="AB991" i="37"/>
  <c r="AC991" i="37"/>
  <c r="AD991" i="37"/>
  <c r="W992" i="37"/>
  <c r="Z992" i="37"/>
  <c r="AA992" i="37"/>
  <c r="AB992" i="37"/>
  <c r="AC992" i="37"/>
  <c r="AD992" i="37"/>
  <c r="W993" i="37"/>
  <c r="Z993" i="37"/>
  <c r="AA993" i="37"/>
  <c r="AB993" i="37"/>
  <c r="AC993" i="37"/>
  <c r="AD993" i="37"/>
  <c r="W994" i="37"/>
  <c r="Z994" i="37"/>
  <c r="AA994" i="37"/>
  <c r="AB994" i="37"/>
  <c r="AC994" i="37"/>
  <c r="AD994" i="37"/>
  <c r="W995" i="37"/>
  <c r="Z995" i="37"/>
  <c r="AA995" i="37"/>
  <c r="AB995" i="37"/>
  <c r="AC995" i="37"/>
  <c r="AD995" i="37"/>
  <c r="W996" i="37"/>
  <c r="Z996" i="37"/>
  <c r="AA996" i="37"/>
  <c r="AB996" i="37"/>
  <c r="AC996" i="37"/>
  <c r="AD996" i="37"/>
  <c r="W997" i="37"/>
  <c r="Z997" i="37"/>
  <c r="AA997" i="37"/>
  <c r="AB997" i="37"/>
  <c r="AC997" i="37"/>
  <c r="AD997" i="37"/>
  <c r="W998" i="37"/>
  <c r="Z998" i="37"/>
  <c r="AA998" i="37"/>
  <c r="AB998" i="37"/>
  <c r="AC998" i="37"/>
  <c r="AD998" i="37"/>
  <c r="W999" i="37"/>
  <c r="Z999" i="37"/>
  <c r="AA999" i="37"/>
  <c r="AB999" i="37"/>
  <c r="AC999" i="37"/>
  <c r="AD999" i="37"/>
  <c r="W1000" i="37"/>
  <c r="Z1000" i="37"/>
  <c r="AA1000" i="37"/>
  <c r="AB1000" i="37"/>
  <c r="AC1000" i="37"/>
  <c r="AD1000" i="37"/>
  <c r="W1001" i="37"/>
  <c r="Z1001" i="37"/>
  <c r="AA1001" i="37"/>
  <c r="AB1001" i="37"/>
  <c r="AC1001" i="37"/>
  <c r="AD1001" i="37"/>
  <c r="W1002" i="37"/>
  <c r="Z1002" i="37"/>
  <c r="AA1002" i="37"/>
  <c r="AB1002" i="37"/>
  <c r="AC1002" i="37"/>
  <c r="AD1002" i="37"/>
  <c r="W1003" i="37"/>
  <c r="Z1003" i="37"/>
  <c r="AA1003" i="37"/>
  <c r="AB1003" i="37"/>
  <c r="AC1003" i="37"/>
  <c r="AD1003" i="37"/>
  <c r="W1004" i="37"/>
  <c r="Z1004" i="37"/>
  <c r="AA1004" i="37"/>
  <c r="AB1004" i="37"/>
  <c r="AC1004" i="37"/>
  <c r="AD1004" i="37"/>
  <c r="W1005" i="37"/>
  <c r="Z1005" i="37"/>
  <c r="AA1005" i="37"/>
  <c r="AB1005" i="37"/>
  <c r="AC1005" i="37"/>
  <c r="AD1005" i="37"/>
  <c r="W1006" i="37"/>
  <c r="Z1006" i="37"/>
  <c r="AA1006" i="37"/>
  <c r="AB1006" i="37"/>
  <c r="AC1006" i="37"/>
  <c r="AD1006" i="37"/>
  <c r="W1007" i="37"/>
  <c r="Z1007" i="37"/>
  <c r="AA1007" i="37"/>
  <c r="AB1007" i="37"/>
  <c r="AC1007" i="37"/>
  <c r="AD1007" i="37"/>
  <c r="W1008" i="37"/>
  <c r="Z1008" i="37"/>
  <c r="AA1008" i="37"/>
  <c r="AB1008" i="37"/>
  <c r="AC1008" i="37"/>
  <c r="AD1008" i="37"/>
  <c r="W1009" i="37"/>
  <c r="Z1009" i="37"/>
  <c r="AA1009" i="37"/>
  <c r="AB1009" i="37"/>
  <c r="AC1009" i="37"/>
  <c r="AD1009" i="37"/>
  <c r="W1010" i="37"/>
  <c r="Z1010" i="37"/>
  <c r="AA1010" i="37"/>
  <c r="AB1010" i="37"/>
  <c r="AC1010" i="37"/>
  <c r="AD1010" i="37"/>
  <c r="W1011" i="37"/>
  <c r="Z1011" i="37"/>
  <c r="AA1011" i="37"/>
  <c r="AB1011" i="37"/>
  <c r="AC1011" i="37"/>
  <c r="AD1011" i="37"/>
  <c r="W1012" i="37"/>
  <c r="Z1012" i="37"/>
  <c r="AA1012" i="37"/>
  <c r="AB1012" i="37"/>
  <c r="AC1012" i="37"/>
  <c r="AD1012" i="37"/>
  <c r="W1013" i="37"/>
  <c r="Z1013" i="37"/>
  <c r="AA1013" i="37"/>
  <c r="AB1013" i="37"/>
  <c r="AC1013" i="37"/>
  <c r="AD1013" i="37"/>
  <c r="W1014" i="37"/>
  <c r="Z1014" i="37"/>
  <c r="AA1014" i="37"/>
  <c r="AB1014" i="37"/>
  <c r="AC1014" i="37"/>
  <c r="AD1014" i="37"/>
  <c r="W1015" i="37"/>
  <c r="Z1015" i="37"/>
  <c r="AA1015" i="37"/>
  <c r="AB1015" i="37"/>
  <c r="AC1015" i="37"/>
  <c r="AD1015" i="37"/>
  <c r="W1016" i="37"/>
  <c r="Z1016" i="37"/>
  <c r="AA1016" i="37"/>
  <c r="AB1016" i="37"/>
  <c r="AC1016" i="37"/>
  <c r="AD1016" i="37"/>
  <c r="W1017" i="37"/>
  <c r="Z1017" i="37"/>
  <c r="AA1017" i="37"/>
  <c r="AB1017" i="37"/>
  <c r="AC1017" i="37"/>
  <c r="AD1017" i="37"/>
  <c r="W1018" i="37"/>
  <c r="Z1018" i="37"/>
  <c r="AA1018" i="37"/>
  <c r="AB1018" i="37"/>
  <c r="AC1018" i="37"/>
  <c r="AD1018" i="37"/>
  <c r="W1019" i="37"/>
  <c r="Z1019" i="37"/>
  <c r="AA1019" i="37"/>
  <c r="AB1019" i="37"/>
  <c r="AC1019" i="37"/>
  <c r="AD1019" i="37"/>
  <c r="W1020" i="37"/>
  <c r="Z1020" i="37"/>
  <c r="AA1020" i="37"/>
  <c r="AB1020" i="37"/>
  <c r="AC1020" i="37"/>
  <c r="AD1020" i="37"/>
  <c r="W1021" i="37"/>
  <c r="Z1021" i="37"/>
  <c r="AA1021" i="37"/>
  <c r="AB1021" i="37"/>
  <c r="AC1021" i="37"/>
  <c r="AD1021" i="37"/>
  <c r="W1022" i="37"/>
  <c r="Z1022" i="37"/>
  <c r="AA1022" i="37"/>
  <c r="AB1022" i="37"/>
  <c r="AC1022" i="37"/>
  <c r="AD1022" i="37"/>
  <c r="W1023" i="37"/>
  <c r="Z1023" i="37"/>
  <c r="AA1023" i="37"/>
  <c r="AB1023" i="37"/>
  <c r="AC1023" i="37"/>
  <c r="AD1023" i="37"/>
  <c r="W1024" i="37"/>
  <c r="Z1024" i="37"/>
  <c r="AA1024" i="37"/>
  <c r="AB1024" i="37"/>
  <c r="AC1024" i="37"/>
  <c r="AD1024" i="37"/>
  <c r="W1025" i="37"/>
  <c r="Z1025" i="37"/>
  <c r="AA1025" i="37"/>
  <c r="AB1025" i="37"/>
  <c r="AC1025" i="37"/>
  <c r="AD1025" i="37"/>
  <c r="W1026" i="37"/>
  <c r="Z1026" i="37"/>
  <c r="AA1026" i="37"/>
  <c r="AB1026" i="37"/>
  <c r="AC1026" i="37"/>
  <c r="AD1026" i="37"/>
  <c r="W1027" i="37"/>
  <c r="Z1027" i="37"/>
  <c r="AA1027" i="37"/>
  <c r="AB1027" i="37"/>
  <c r="AC1027" i="37"/>
  <c r="AD1027" i="37"/>
  <c r="W1028" i="37"/>
  <c r="Z1028" i="37"/>
  <c r="AA1028" i="37"/>
  <c r="AB1028" i="37"/>
  <c r="AC1028" i="37"/>
  <c r="AD1028" i="37"/>
  <c r="W1029" i="37"/>
  <c r="Z1029" i="37"/>
  <c r="AA1029" i="37"/>
  <c r="AB1029" i="37"/>
  <c r="AC1029" i="37"/>
  <c r="AD1029" i="37"/>
  <c r="W1030" i="37"/>
  <c r="Z1030" i="37"/>
  <c r="AA1030" i="37"/>
  <c r="AB1030" i="37"/>
  <c r="AC1030" i="37"/>
  <c r="AD1030" i="37"/>
  <c r="W1031" i="37"/>
  <c r="Z1031" i="37"/>
  <c r="AA1031" i="37"/>
  <c r="AB1031" i="37"/>
  <c r="AC1031" i="37"/>
  <c r="AD1031" i="37"/>
  <c r="W1032" i="37"/>
  <c r="Z1032" i="37"/>
  <c r="AA1032" i="37"/>
  <c r="AB1032" i="37"/>
  <c r="AC1032" i="37"/>
  <c r="AD1032" i="37"/>
  <c r="W1033" i="37"/>
  <c r="Z1033" i="37"/>
  <c r="AA1033" i="37"/>
  <c r="AB1033" i="37"/>
  <c r="AC1033" i="37"/>
  <c r="AD1033" i="37"/>
  <c r="W1034" i="37"/>
  <c r="Z1034" i="37"/>
  <c r="AA1034" i="37"/>
  <c r="AB1034" i="37"/>
  <c r="AC1034" i="37"/>
  <c r="AD1034" i="37"/>
  <c r="W1035" i="37"/>
  <c r="Z1035" i="37"/>
  <c r="AA1035" i="37"/>
  <c r="AB1035" i="37"/>
  <c r="AC1035" i="37"/>
  <c r="AD1035" i="37"/>
  <c r="W1036" i="37"/>
  <c r="Z1036" i="37"/>
  <c r="AA1036" i="37"/>
  <c r="AB1036" i="37"/>
  <c r="AC1036" i="37"/>
  <c r="AD1036" i="37"/>
  <c r="W1037" i="37"/>
  <c r="Z1037" i="37"/>
  <c r="AA1037" i="37"/>
  <c r="AB1037" i="37"/>
  <c r="AC1037" i="37"/>
  <c r="AD1037" i="37"/>
  <c r="W1038" i="37"/>
  <c r="Z1038" i="37"/>
  <c r="AA1038" i="37"/>
  <c r="AB1038" i="37"/>
  <c r="AC1038" i="37"/>
  <c r="AD1038" i="37"/>
  <c r="W1039" i="37"/>
  <c r="Z1039" i="37"/>
  <c r="AA1039" i="37"/>
  <c r="AB1039" i="37"/>
  <c r="AC1039" i="37"/>
  <c r="AD1039" i="37"/>
  <c r="W1040" i="37"/>
  <c r="Z1040" i="37"/>
  <c r="AA1040" i="37"/>
  <c r="AB1040" i="37"/>
  <c r="AC1040" i="37"/>
  <c r="AD1040" i="37"/>
  <c r="W1041" i="37"/>
  <c r="Z1041" i="37"/>
  <c r="AA1041" i="37"/>
  <c r="AB1041" i="37"/>
  <c r="AC1041" i="37"/>
  <c r="AD1041" i="37"/>
  <c r="W1042" i="37"/>
  <c r="Z1042" i="37"/>
  <c r="AA1042" i="37"/>
  <c r="AB1042" i="37"/>
  <c r="AC1042" i="37"/>
  <c r="AD1042" i="37"/>
  <c r="W1043" i="37"/>
  <c r="Z1043" i="37"/>
  <c r="AA1043" i="37"/>
  <c r="AB1043" i="37"/>
  <c r="AC1043" i="37"/>
  <c r="AD1043" i="37"/>
  <c r="W1044" i="37"/>
  <c r="Z1044" i="37"/>
  <c r="AA1044" i="37"/>
  <c r="AB1044" i="37"/>
  <c r="AC1044" i="37"/>
  <c r="AD1044" i="37"/>
  <c r="W1045" i="37"/>
  <c r="Z1045" i="37"/>
  <c r="AA1045" i="37"/>
  <c r="AB1045" i="37"/>
  <c r="AC1045" i="37"/>
  <c r="AD1045" i="37"/>
  <c r="W1046" i="37"/>
  <c r="Z1046" i="37"/>
  <c r="AA1046" i="37"/>
  <c r="AB1046" i="37"/>
  <c r="AC1046" i="37"/>
  <c r="AD1046" i="37"/>
  <c r="W1047" i="37"/>
  <c r="Z1047" i="37"/>
  <c r="AA1047" i="37"/>
  <c r="AB1047" i="37"/>
  <c r="AC1047" i="37"/>
  <c r="AD1047" i="37"/>
  <c r="W1048" i="37"/>
  <c r="Z1048" i="37"/>
  <c r="AA1048" i="37"/>
  <c r="AB1048" i="37"/>
  <c r="AC1048" i="37"/>
  <c r="AD1048" i="37"/>
  <c r="W1049" i="37"/>
  <c r="Z1049" i="37"/>
  <c r="AA1049" i="37"/>
  <c r="AB1049" i="37"/>
  <c r="AC1049" i="37"/>
  <c r="AD1049" i="37"/>
  <c r="W1050" i="37"/>
  <c r="Z1050" i="37"/>
  <c r="AA1050" i="37"/>
  <c r="AB1050" i="37"/>
  <c r="AC1050" i="37"/>
  <c r="AD1050" i="37"/>
  <c r="W1051" i="37"/>
  <c r="Z1051" i="37"/>
  <c r="AA1051" i="37"/>
  <c r="AB1051" i="37"/>
  <c r="AC1051" i="37"/>
  <c r="AD1051" i="37"/>
  <c r="W1052" i="37"/>
  <c r="Z1052" i="37"/>
  <c r="AA1052" i="37"/>
  <c r="AB1052" i="37"/>
  <c r="AC1052" i="37"/>
  <c r="AD1052" i="37"/>
  <c r="W1053" i="37"/>
  <c r="Z1053" i="37"/>
  <c r="AA1053" i="37"/>
  <c r="AB1053" i="37"/>
  <c r="AC1053" i="37"/>
  <c r="AD1053" i="37"/>
  <c r="W1054" i="37"/>
  <c r="Z1054" i="37"/>
  <c r="AA1054" i="37"/>
  <c r="AB1054" i="37"/>
  <c r="AC1054" i="37"/>
  <c r="AD1054" i="37"/>
  <c r="W1055" i="37"/>
  <c r="Z1055" i="37"/>
  <c r="AA1055" i="37"/>
  <c r="AB1055" i="37"/>
  <c r="AC1055" i="37"/>
  <c r="AD1055" i="37"/>
  <c r="W1056" i="37"/>
  <c r="Z1056" i="37"/>
  <c r="AA1056" i="37"/>
  <c r="AB1056" i="37"/>
  <c r="AC1056" i="37"/>
  <c r="AD1056" i="37"/>
  <c r="W1057" i="37"/>
  <c r="Z1057" i="37"/>
  <c r="AA1057" i="37"/>
  <c r="AB1057" i="37"/>
  <c r="AC1057" i="37"/>
  <c r="AD1057" i="37"/>
  <c r="W1058" i="37"/>
  <c r="Z1058" i="37"/>
  <c r="AA1058" i="37"/>
  <c r="AB1058" i="37"/>
  <c r="AC1058" i="37"/>
  <c r="AD1058" i="37"/>
  <c r="W1059" i="37"/>
  <c r="Z1059" i="37"/>
  <c r="AA1059" i="37"/>
  <c r="AB1059" i="37"/>
  <c r="AC1059" i="37"/>
  <c r="AD1059" i="37"/>
  <c r="W1060" i="37"/>
  <c r="Z1060" i="37"/>
  <c r="AA1060" i="37"/>
  <c r="AB1060" i="37"/>
  <c r="AC1060" i="37"/>
  <c r="AD1060" i="37"/>
  <c r="W1061" i="37"/>
  <c r="Z1061" i="37"/>
  <c r="AA1061" i="37"/>
  <c r="AB1061" i="37"/>
  <c r="AC1061" i="37"/>
  <c r="AD1061" i="37"/>
  <c r="M3" i="33" l="1"/>
  <c r="N3" i="33"/>
  <c r="M4" i="33"/>
  <c r="N4" i="33"/>
  <c r="M5" i="33"/>
  <c r="N5" i="33"/>
  <c r="M6" i="33"/>
  <c r="N6" i="33"/>
  <c r="M7" i="33"/>
  <c r="N7" i="33"/>
  <c r="M8" i="33"/>
  <c r="N8" i="33"/>
  <c r="M9" i="33"/>
  <c r="N9" i="33"/>
  <c r="M10" i="33"/>
  <c r="N10" i="33"/>
  <c r="M11" i="33"/>
  <c r="N11" i="33"/>
  <c r="M12" i="33"/>
  <c r="N12" i="33"/>
  <c r="M13" i="33"/>
  <c r="N13" i="33"/>
  <c r="M14" i="33"/>
  <c r="N14" i="33"/>
  <c r="M15" i="33"/>
  <c r="N15" i="33"/>
  <c r="M16" i="33"/>
  <c r="N16" i="33"/>
  <c r="M17" i="33"/>
  <c r="N17" i="33"/>
  <c r="M18" i="33"/>
  <c r="N18" i="33"/>
  <c r="M19" i="33"/>
  <c r="N19" i="33"/>
  <c r="M20" i="33"/>
  <c r="N20" i="33"/>
  <c r="M21" i="33"/>
  <c r="N21" i="33"/>
  <c r="M22" i="33"/>
  <c r="N22" i="33"/>
  <c r="M23" i="33"/>
  <c r="N23" i="33"/>
  <c r="M24" i="33"/>
  <c r="N24" i="33"/>
  <c r="M25" i="33"/>
  <c r="N25" i="33"/>
  <c r="M26" i="33"/>
  <c r="N26" i="33"/>
  <c r="M27" i="33"/>
  <c r="N27" i="33"/>
  <c r="M28" i="33"/>
  <c r="N28" i="33"/>
  <c r="M29" i="33"/>
  <c r="N29" i="33"/>
  <c r="M30" i="33"/>
  <c r="N30" i="33"/>
  <c r="M31" i="33"/>
  <c r="N31" i="33"/>
  <c r="M32" i="33"/>
  <c r="N32" i="33"/>
  <c r="M33" i="33"/>
  <c r="N33" i="33"/>
  <c r="M34" i="33"/>
  <c r="N34" i="33"/>
  <c r="M35" i="33"/>
  <c r="N35" i="33"/>
  <c r="M36" i="33"/>
  <c r="N36" i="33"/>
  <c r="M37" i="33"/>
  <c r="N37" i="33"/>
  <c r="M38" i="33"/>
  <c r="N38" i="33"/>
  <c r="M39" i="33"/>
  <c r="N39" i="33"/>
  <c r="M40" i="33"/>
  <c r="N40" i="33"/>
  <c r="M41" i="33"/>
  <c r="N41" i="33"/>
  <c r="M42" i="33"/>
  <c r="N42" i="33"/>
  <c r="M43" i="33"/>
  <c r="N43" i="33"/>
  <c r="M44" i="33"/>
  <c r="N44" i="33"/>
  <c r="M45" i="33"/>
  <c r="N45" i="33"/>
  <c r="M46" i="33"/>
  <c r="N46" i="33"/>
  <c r="M47" i="33"/>
  <c r="N47" i="33"/>
  <c r="M48" i="33"/>
  <c r="N48" i="33"/>
  <c r="M49" i="33"/>
  <c r="N49" i="33"/>
  <c r="M50" i="33"/>
  <c r="N50" i="33"/>
  <c r="M51" i="33"/>
  <c r="N51" i="33"/>
  <c r="M52" i="33"/>
  <c r="N52" i="33"/>
  <c r="M53" i="33"/>
  <c r="N53" i="33"/>
  <c r="M54" i="33"/>
  <c r="N54" i="33"/>
  <c r="M55" i="33"/>
  <c r="N55" i="33"/>
  <c r="M56" i="33"/>
  <c r="N56" i="33"/>
  <c r="M57" i="33"/>
  <c r="N57" i="33"/>
  <c r="M58" i="33"/>
  <c r="N58" i="33"/>
  <c r="M59" i="33"/>
  <c r="N59" i="33"/>
  <c r="M60" i="33"/>
  <c r="N60" i="33"/>
  <c r="M61" i="33"/>
  <c r="N61" i="33"/>
  <c r="M62" i="33"/>
  <c r="N62" i="33"/>
  <c r="M63" i="33"/>
  <c r="N63" i="33"/>
  <c r="M64" i="33"/>
  <c r="N64" i="33"/>
  <c r="M65" i="33"/>
  <c r="N65" i="33"/>
  <c r="M66" i="33"/>
  <c r="N66" i="33"/>
  <c r="M67" i="33"/>
  <c r="N67" i="33"/>
  <c r="M68" i="33"/>
  <c r="N68" i="33"/>
  <c r="M69" i="33"/>
  <c r="N69" i="33"/>
  <c r="M70" i="33"/>
  <c r="N70" i="33"/>
  <c r="M71" i="33"/>
  <c r="N71" i="33"/>
  <c r="M72" i="33"/>
  <c r="N72" i="33"/>
  <c r="M73" i="33"/>
  <c r="N73" i="33"/>
  <c r="M74" i="33"/>
  <c r="N74" i="33"/>
  <c r="M75" i="33"/>
  <c r="N75" i="33"/>
  <c r="M76" i="33"/>
  <c r="N76" i="33"/>
  <c r="M77" i="33"/>
  <c r="N77" i="33"/>
  <c r="M78" i="33"/>
  <c r="N78" i="33"/>
  <c r="M79" i="33"/>
  <c r="N79" i="33"/>
  <c r="M80" i="33"/>
  <c r="N80" i="33"/>
  <c r="M81" i="33"/>
  <c r="N81" i="33"/>
  <c r="M82" i="33"/>
  <c r="N82" i="33"/>
  <c r="M83" i="33"/>
  <c r="N83" i="33"/>
  <c r="M84" i="33"/>
  <c r="N84" i="33"/>
  <c r="M85" i="33"/>
  <c r="N85" i="33"/>
  <c r="M86" i="33"/>
  <c r="N86" i="33"/>
  <c r="M87" i="33"/>
  <c r="N87" i="33"/>
  <c r="M88" i="33"/>
  <c r="N88" i="33"/>
  <c r="M89" i="33"/>
  <c r="N89" i="33"/>
  <c r="M90" i="33"/>
  <c r="N90" i="33"/>
  <c r="M91" i="33"/>
  <c r="N91" i="33"/>
  <c r="M92" i="33"/>
  <c r="N92" i="33"/>
  <c r="M93" i="33"/>
  <c r="N93" i="33"/>
  <c r="M94" i="33"/>
  <c r="N94" i="33"/>
  <c r="M95" i="33"/>
  <c r="N95" i="33"/>
  <c r="M96" i="33"/>
  <c r="N96" i="33"/>
  <c r="M97" i="33"/>
  <c r="N97" i="33"/>
  <c r="M98" i="33"/>
  <c r="N98" i="33"/>
  <c r="M99" i="33"/>
  <c r="N99" i="33"/>
  <c r="M100" i="33"/>
  <c r="N100" i="33"/>
  <c r="M101" i="33"/>
  <c r="N101" i="33"/>
  <c r="M102" i="33"/>
  <c r="N102" i="33"/>
  <c r="M103" i="33"/>
  <c r="N103" i="33"/>
  <c r="M104" i="33"/>
  <c r="N104" i="33"/>
  <c r="M105" i="33"/>
  <c r="N105" i="33"/>
  <c r="M106" i="33"/>
  <c r="N106" i="33"/>
  <c r="M107" i="33"/>
  <c r="N107" i="33"/>
  <c r="M108" i="33"/>
  <c r="N108" i="33"/>
  <c r="M109" i="33"/>
  <c r="N109" i="33"/>
  <c r="M110" i="33"/>
  <c r="N110" i="33"/>
  <c r="M111" i="33"/>
  <c r="N111" i="33"/>
  <c r="M112" i="33"/>
  <c r="N112" i="33"/>
  <c r="M113" i="33"/>
  <c r="N113" i="33"/>
  <c r="M114" i="33"/>
  <c r="N114" i="33"/>
  <c r="M115" i="33"/>
  <c r="N115" i="33"/>
  <c r="M116" i="33"/>
  <c r="N116" i="33"/>
  <c r="M117" i="33"/>
  <c r="N117" i="33"/>
  <c r="M118" i="33"/>
  <c r="N118" i="33"/>
  <c r="M119" i="33"/>
  <c r="N119" i="33"/>
  <c r="M120" i="33"/>
  <c r="N120" i="33"/>
  <c r="M121" i="33"/>
  <c r="N121" i="33"/>
  <c r="M122" i="33"/>
  <c r="N122" i="33"/>
  <c r="M123" i="33"/>
  <c r="N123" i="33"/>
  <c r="M124" i="33"/>
  <c r="N124" i="33"/>
  <c r="M125" i="33"/>
  <c r="N125" i="33"/>
  <c r="M126" i="33"/>
  <c r="N126" i="33"/>
  <c r="M127" i="33"/>
  <c r="N127" i="33"/>
  <c r="M128" i="33"/>
  <c r="N128" i="33"/>
  <c r="M129" i="33"/>
  <c r="N129" i="33"/>
  <c r="M130" i="33"/>
  <c r="N130" i="33"/>
  <c r="M131" i="33"/>
  <c r="N131" i="33"/>
  <c r="M132" i="33"/>
  <c r="N132" i="33"/>
  <c r="M133" i="33"/>
  <c r="N133" i="33"/>
  <c r="M134" i="33"/>
  <c r="N134" i="33"/>
  <c r="M135" i="33"/>
  <c r="N135" i="33"/>
  <c r="M136" i="33"/>
  <c r="N136" i="33"/>
  <c r="M137" i="33"/>
  <c r="N137" i="33"/>
  <c r="M138" i="33"/>
  <c r="N138" i="33"/>
  <c r="M139" i="33"/>
  <c r="N139" i="33"/>
  <c r="M140" i="33"/>
  <c r="N140" i="33"/>
  <c r="M141" i="33"/>
  <c r="N141" i="33"/>
  <c r="M142" i="33"/>
  <c r="N142" i="33"/>
  <c r="M143" i="33"/>
  <c r="N143" i="33"/>
  <c r="M144" i="33"/>
  <c r="N144" i="33"/>
  <c r="M145" i="33"/>
  <c r="N145" i="33"/>
  <c r="M146" i="33"/>
  <c r="N146" i="33"/>
  <c r="M147" i="33"/>
  <c r="N147" i="33"/>
  <c r="M148" i="33"/>
  <c r="N148" i="33"/>
  <c r="M149" i="33"/>
  <c r="N149" i="33"/>
  <c r="M150" i="33"/>
  <c r="N150" i="33"/>
  <c r="M151" i="33"/>
  <c r="N151" i="33"/>
  <c r="M152" i="33"/>
  <c r="N152" i="33"/>
  <c r="M153" i="33"/>
  <c r="N153" i="33"/>
  <c r="M154" i="33"/>
  <c r="N154" i="33"/>
  <c r="M155" i="33"/>
  <c r="N155" i="33"/>
  <c r="M156" i="33"/>
  <c r="N156" i="33"/>
  <c r="M157" i="33"/>
  <c r="N157" i="33"/>
  <c r="M158" i="33"/>
  <c r="N158" i="33"/>
  <c r="M159" i="33"/>
  <c r="N159" i="33"/>
  <c r="M160" i="33"/>
  <c r="N160" i="33"/>
  <c r="M161" i="33"/>
  <c r="N161" i="33"/>
  <c r="M162" i="33"/>
  <c r="N162" i="33"/>
  <c r="M163" i="33"/>
  <c r="N163" i="33"/>
  <c r="M164" i="33"/>
  <c r="N164" i="33"/>
  <c r="M165" i="33"/>
  <c r="N165" i="33"/>
  <c r="M166" i="33"/>
  <c r="N166" i="33"/>
  <c r="M167" i="33"/>
  <c r="N167" i="33"/>
  <c r="M168" i="33"/>
  <c r="N168" i="33"/>
  <c r="M169" i="33"/>
  <c r="N169" i="33"/>
  <c r="M170" i="33"/>
  <c r="N170" i="33"/>
  <c r="M171" i="33"/>
  <c r="N171" i="33"/>
  <c r="M172" i="33"/>
  <c r="N172" i="33"/>
  <c r="M173" i="33"/>
  <c r="N173" i="33"/>
  <c r="M174" i="33"/>
  <c r="N174" i="33"/>
  <c r="M175" i="33"/>
  <c r="N175" i="33"/>
  <c r="M176" i="33"/>
  <c r="N176" i="33"/>
  <c r="M177" i="33"/>
  <c r="N177" i="33"/>
  <c r="M178" i="33"/>
  <c r="N178" i="33"/>
  <c r="M179" i="33"/>
  <c r="N179" i="33"/>
  <c r="M180" i="33"/>
  <c r="N180" i="33"/>
  <c r="M181" i="33"/>
  <c r="N181" i="33"/>
  <c r="M182" i="33"/>
  <c r="N182" i="33"/>
  <c r="M183" i="33"/>
  <c r="N183" i="33"/>
  <c r="M184" i="33"/>
  <c r="N184" i="33"/>
  <c r="M185" i="33"/>
  <c r="N185" i="33"/>
  <c r="M186" i="33"/>
  <c r="N186" i="33"/>
  <c r="M187" i="33"/>
  <c r="N187" i="33"/>
  <c r="M188" i="33"/>
  <c r="N188" i="33"/>
  <c r="M189" i="33"/>
  <c r="N189" i="33"/>
  <c r="M190" i="33"/>
  <c r="N190" i="33"/>
  <c r="M191" i="33"/>
  <c r="N191" i="33"/>
  <c r="M192" i="33"/>
  <c r="N192" i="33"/>
  <c r="M193" i="33"/>
  <c r="N193" i="33"/>
  <c r="M194" i="33"/>
  <c r="N194" i="33"/>
  <c r="M195" i="33"/>
  <c r="N195" i="33"/>
  <c r="M196" i="33"/>
  <c r="N196" i="33"/>
  <c r="M197" i="33"/>
  <c r="N197" i="33"/>
  <c r="M198" i="33"/>
  <c r="N198" i="33"/>
  <c r="M199" i="33"/>
  <c r="N199" i="33"/>
  <c r="M200" i="33"/>
  <c r="N200" i="33"/>
  <c r="M201" i="33"/>
  <c r="N201" i="33"/>
  <c r="M202" i="33"/>
  <c r="N202" i="33"/>
  <c r="M203" i="33"/>
  <c r="N203" i="33"/>
  <c r="M204" i="33"/>
  <c r="N204" i="33"/>
  <c r="M205" i="33"/>
  <c r="N205" i="33"/>
  <c r="M206" i="33"/>
  <c r="N206" i="33"/>
  <c r="M207" i="33"/>
  <c r="N207" i="33"/>
  <c r="M208" i="33"/>
  <c r="N208" i="33"/>
  <c r="M209" i="33"/>
  <c r="N209" i="33"/>
  <c r="M210" i="33"/>
  <c r="N210" i="33"/>
  <c r="M211" i="33"/>
  <c r="N211" i="33"/>
  <c r="M212" i="33"/>
  <c r="N212" i="33"/>
  <c r="M213" i="33"/>
  <c r="N213" i="33"/>
  <c r="M214" i="33"/>
  <c r="N214" i="33"/>
  <c r="M215" i="33"/>
  <c r="N215" i="33"/>
  <c r="M216" i="33"/>
  <c r="N216" i="33"/>
  <c r="M217" i="33"/>
  <c r="N217" i="33"/>
  <c r="M218" i="33"/>
  <c r="N218" i="33"/>
  <c r="M219" i="33"/>
  <c r="N219" i="33"/>
  <c r="M220" i="33"/>
  <c r="N220" i="33"/>
  <c r="M221" i="33"/>
  <c r="N221" i="33"/>
  <c r="M222" i="33"/>
  <c r="N222" i="33"/>
  <c r="M223" i="33"/>
  <c r="N223" i="33"/>
  <c r="M224" i="33"/>
  <c r="N224" i="33"/>
  <c r="M225" i="33"/>
  <c r="N225" i="33"/>
  <c r="M226" i="33"/>
  <c r="N226" i="33"/>
  <c r="M227" i="33"/>
  <c r="N227" i="33"/>
  <c r="M228" i="33"/>
  <c r="N228" i="33"/>
  <c r="M229" i="33"/>
  <c r="N229" i="33"/>
  <c r="M230" i="33"/>
  <c r="N230" i="33"/>
  <c r="M231" i="33"/>
  <c r="N231" i="33"/>
  <c r="M232" i="33"/>
  <c r="N232" i="33"/>
  <c r="M233" i="33"/>
  <c r="N233" i="33"/>
  <c r="O232" i="33" l="1"/>
  <c r="S232" i="33"/>
  <c r="P232" i="33"/>
  <c r="T232" i="33"/>
  <c r="Q232" i="33"/>
  <c r="R232" i="33"/>
  <c r="U232" i="33"/>
  <c r="Q226" i="33"/>
  <c r="U226" i="33"/>
  <c r="R226" i="33"/>
  <c r="P226" i="33"/>
  <c r="O226" i="33"/>
  <c r="S226" i="33"/>
  <c r="T226" i="33"/>
  <c r="O220" i="33"/>
  <c r="S220" i="33"/>
  <c r="P220" i="33"/>
  <c r="T220" i="33"/>
  <c r="R220" i="33"/>
  <c r="U220" i="33"/>
  <c r="Q220" i="33"/>
  <c r="O216" i="33"/>
  <c r="S216" i="33"/>
  <c r="P216" i="33"/>
  <c r="T216" i="33"/>
  <c r="R216" i="33"/>
  <c r="U216" i="33"/>
  <c r="Q216" i="33"/>
  <c r="O212" i="33"/>
  <c r="S212" i="33"/>
  <c r="P212" i="33"/>
  <c r="T212" i="33"/>
  <c r="R212" i="33"/>
  <c r="Q212" i="33"/>
  <c r="U212" i="33"/>
  <c r="Q206" i="33"/>
  <c r="U206" i="33"/>
  <c r="R206" i="33"/>
  <c r="T206" i="33"/>
  <c r="P206" i="33"/>
  <c r="O206" i="33"/>
  <c r="S206" i="33"/>
  <c r="O200" i="33"/>
  <c r="S200" i="33"/>
  <c r="P200" i="33"/>
  <c r="T200" i="33"/>
  <c r="Q200" i="33"/>
  <c r="R200" i="33"/>
  <c r="U200" i="33"/>
  <c r="O194" i="33"/>
  <c r="S194" i="33"/>
  <c r="Q194" i="33"/>
  <c r="R194" i="33"/>
  <c r="U194" i="33"/>
  <c r="P194" i="33"/>
  <c r="T194" i="33"/>
  <c r="O190" i="33"/>
  <c r="S190" i="33"/>
  <c r="R190" i="33"/>
  <c r="T190" i="33"/>
  <c r="P190" i="33"/>
  <c r="Q190" i="33"/>
  <c r="U190" i="33"/>
  <c r="Q184" i="33"/>
  <c r="U184" i="33"/>
  <c r="R184" i="33"/>
  <c r="O184" i="33"/>
  <c r="S184" i="33"/>
  <c r="T184" i="33"/>
  <c r="P184" i="33"/>
  <c r="O178" i="33"/>
  <c r="S178" i="33"/>
  <c r="Q178" i="33"/>
  <c r="R178" i="33"/>
  <c r="T178" i="33"/>
  <c r="P178" i="33"/>
  <c r="U178" i="33"/>
  <c r="Q172" i="33"/>
  <c r="U172" i="33"/>
  <c r="P172" i="33"/>
  <c r="S172" i="33"/>
  <c r="R172" i="33"/>
  <c r="O172" i="33"/>
  <c r="T172" i="33"/>
  <c r="O166" i="33"/>
  <c r="S166" i="33"/>
  <c r="Q166" i="33"/>
  <c r="P166" i="33"/>
  <c r="R166" i="33"/>
  <c r="T166" i="33"/>
  <c r="U166" i="33"/>
  <c r="Q160" i="33"/>
  <c r="U160" i="33"/>
  <c r="P160" i="33"/>
  <c r="R160" i="33"/>
  <c r="O160" i="33"/>
  <c r="S160" i="33"/>
  <c r="T160" i="33"/>
  <c r="O154" i="33"/>
  <c r="S154" i="33"/>
  <c r="P154" i="33"/>
  <c r="U154" i="33"/>
  <c r="Q154" i="33"/>
  <c r="R154" i="33"/>
  <c r="T154" i="33"/>
  <c r="Q148" i="33"/>
  <c r="U148" i="33"/>
  <c r="O148" i="33"/>
  <c r="T148" i="33"/>
  <c r="P148" i="33"/>
  <c r="R148" i="33"/>
  <c r="S148" i="33"/>
  <c r="O142" i="33"/>
  <c r="S142" i="33"/>
  <c r="T142" i="33"/>
  <c r="P142" i="33"/>
  <c r="U142" i="33"/>
  <c r="Q142" i="33"/>
  <c r="R142" i="33"/>
  <c r="Q136" i="33"/>
  <c r="U136" i="33"/>
  <c r="S136" i="33"/>
  <c r="O136" i="33"/>
  <c r="T136" i="33"/>
  <c r="P136" i="33"/>
  <c r="R136" i="33"/>
  <c r="O130" i="33"/>
  <c r="S130" i="33"/>
  <c r="R130" i="33"/>
  <c r="T130" i="33"/>
  <c r="P130" i="33"/>
  <c r="U130" i="33"/>
  <c r="Q130" i="33"/>
  <c r="O126" i="33"/>
  <c r="S126" i="33"/>
  <c r="T126" i="33"/>
  <c r="P126" i="33"/>
  <c r="U126" i="33"/>
  <c r="R126" i="33"/>
  <c r="Q126" i="33"/>
  <c r="Q120" i="33"/>
  <c r="U120" i="33"/>
  <c r="S120" i="33"/>
  <c r="O120" i="33"/>
  <c r="T120" i="33"/>
  <c r="P120" i="33"/>
  <c r="R120" i="33"/>
  <c r="O114" i="33"/>
  <c r="S114" i="33"/>
  <c r="R114" i="33"/>
  <c r="T114" i="33"/>
  <c r="P114" i="33"/>
  <c r="U114" i="33"/>
  <c r="Q114" i="33"/>
  <c r="R108" i="33"/>
  <c r="O108" i="33"/>
  <c r="S108" i="33"/>
  <c r="Q108" i="33"/>
  <c r="U108" i="33"/>
  <c r="P108" i="33"/>
  <c r="T108" i="33"/>
  <c r="Q102" i="33"/>
  <c r="U102" i="33"/>
  <c r="R102" i="33"/>
  <c r="P102" i="33"/>
  <c r="S102" i="33"/>
  <c r="O102" i="33"/>
  <c r="T102" i="33"/>
  <c r="O96" i="33"/>
  <c r="S96" i="33"/>
  <c r="P96" i="33"/>
  <c r="T96" i="33"/>
  <c r="Q96" i="33"/>
  <c r="U96" i="33"/>
  <c r="R96" i="33"/>
  <c r="O92" i="33"/>
  <c r="S92" i="33"/>
  <c r="P92" i="33"/>
  <c r="T92" i="33"/>
  <c r="Q92" i="33"/>
  <c r="U92" i="33"/>
  <c r="R92" i="33"/>
  <c r="O84" i="33"/>
  <c r="S84" i="33"/>
  <c r="P84" i="33"/>
  <c r="T84" i="33"/>
  <c r="Q84" i="33"/>
  <c r="U84" i="33"/>
  <c r="R84" i="33"/>
  <c r="R80" i="33"/>
  <c r="S80" i="33"/>
  <c r="O80" i="33"/>
  <c r="T80" i="33"/>
  <c r="P80" i="33"/>
  <c r="U80" i="33"/>
  <c r="Q80" i="33"/>
  <c r="R76" i="33"/>
  <c r="O76" i="33"/>
  <c r="S76" i="33"/>
  <c r="P76" i="33"/>
  <c r="Q76" i="33"/>
  <c r="T76" i="33"/>
  <c r="U76" i="33"/>
  <c r="R72" i="33"/>
  <c r="O72" i="33"/>
  <c r="S72" i="33"/>
  <c r="T72" i="33"/>
  <c r="U72" i="33"/>
  <c r="P72" i="33"/>
  <c r="Q72" i="33"/>
  <c r="R68" i="33"/>
  <c r="O68" i="33"/>
  <c r="S68" i="33"/>
  <c r="P68" i="33"/>
  <c r="Q68" i="33"/>
  <c r="T68" i="33"/>
  <c r="U68" i="33"/>
  <c r="R64" i="33"/>
  <c r="O64" i="33"/>
  <c r="S64" i="33"/>
  <c r="T64" i="33"/>
  <c r="U64" i="33"/>
  <c r="P64" i="33"/>
  <c r="Q64" i="33"/>
  <c r="R60" i="33"/>
  <c r="O60" i="33"/>
  <c r="S60" i="33"/>
  <c r="P60" i="33"/>
  <c r="Q60" i="33"/>
  <c r="T60" i="33"/>
  <c r="U60" i="33"/>
  <c r="R56" i="33"/>
  <c r="O56" i="33"/>
  <c r="S56" i="33"/>
  <c r="T56" i="33"/>
  <c r="U56" i="33"/>
  <c r="P56" i="33"/>
  <c r="Q56" i="33"/>
  <c r="P52" i="33"/>
  <c r="T52" i="33"/>
  <c r="Q52" i="33"/>
  <c r="U52" i="33"/>
  <c r="R52" i="33"/>
  <c r="S52" i="33"/>
  <c r="O52" i="33"/>
  <c r="P48" i="33"/>
  <c r="T48" i="33"/>
  <c r="Q48" i="33"/>
  <c r="U48" i="33"/>
  <c r="O48" i="33"/>
  <c r="R48" i="33"/>
  <c r="S48" i="33"/>
  <c r="P44" i="33"/>
  <c r="T44" i="33"/>
  <c r="Q44" i="33"/>
  <c r="U44" i="33"/>
  <c r="R44" i="33"/>
  <c r="S44" i="33"/>
  <c r="O44" i="33"/>
  <c r="P40" i="33"/>
  <c r="T40" i="33"/>
  <c r="Q40" i="33"/>
  <c r="U40" i="33"/>
  <c r="O40" i="33"/>
  <c r="R40" i="33"/>
  <c r="S40" i="33"/>
  <c r="P36" i="33"/>
  <c r="T36" i="33"/>
  <c r="Q36" i="33"/>
  <c r="U36" i="33"/>
  <c r="R36" i="33"/>
  <c r="S36" i="33"/>
  <c r="O36" i="33"/>
  <c r="P32" i="33"/>
  <c r="T32" i="33"/>
  <c r="Q32" i="33"/>
  <c r="U32" i="33"/>
  <c r="O32" i="33"/>
  <c r="R32" i="33"/>
  <c r="S32" i="33"/>
  <c r="R30" i="33"/>
  <c r="O30" i="33"/>
  <c r="S30" i="33"/>
  <c r="T30" i="33"/>
  <c r="U30" i="33"/>
  <c r="P30" i="33"/>
  <c r="Q30" i="33"/>
  <c r="R26" i="33"/>
  <c r="O26" i="33"/>
  <c r="S26" i="33"/>
  <c r="P26" i="33"/>
  <c r="Q26" i="33"/>
  <c r="T26" i="33"/>
  <c r="U26" i="33"/>
  <c r="R22" i="33"/>
  <c r="O22" i="33"/>
  <c r="S22" i="33"/>
  <c r="T22" i="33"/>
  <c r="U22" i="33"/>
  <c r="P22" i="33"/>
  <c r="Q22" i="33"/>
  <c r="R18" i="33"/>
  <c r="O18" i="33"/>
  <c r="S18" i="33"/>
  <c r="P18" i="33"/>
  <c r="Q18" i="33"/>
  <c r="T18" i="33"/>
  <c r="U18" i="33"/>
  <c r="P12" i="33"/>
  <c r="T12" i="33"/>
  <c r="Q12" i="33"/>
  <c r="U12" i="33"/>
  <c r="R12" i="33"/>
  <c r="S12" i="33"/>
  <c r="O12" i="33"/>
  <c r="R10" i="33"/>
  <c r="O10" i="33"/>
  <c r="S10" i="33"/>
  <c r="P10" i="33"/>
  <c r="Q10" i="33"/>
  <c r="T10" i="33"/>
  <c r="U10" i="33"/>
  <c r="O228" i="33"/>
  <c r="S228" i="33"/>
  <c r="P228" i="33"/>
  <c r="T228" i="33"/>
  <c r="R228" i="33"/>
  <c r="Q228" i="33"/>
  <c r="U228" i="33"/>
  <c r="Q222" i="33"/>
  <c r="U222" i="33"/>
  <c r="R222" i="33"/>
  <c r="T222" i="33"/>
  <c r="O222" i="33"/>
  <c r="P222" i="33"/>
  <c r="S222" i="33"/>
  <c r="Q214" i="33"/>
  <c r="U214" i="33"/>
  <c r="R214" i="33"/>
  <c r="T214" i="33"/>
  <c r="P214" i="33"/>
  <c r="O214" i="33"/>
  <c r="S214" i="33"/>
  <c r="O208" i="33"/>
  <c r="S208" i="33"/>
  <c r="P208" i="33"/>
  <c r="T208" i="33"/>
  <c r="Q208" i="33"/>
  <c r="R208" i="33"/>
  <c r="U208" i="33"/>
  <c r="Q202" i="33"/>
  <c r="U202" i="33"/>
  <c r="R202" i="33"/>
  <c r="P202" i="33"/>
  <c r="O202" i="33"/>
  <c r="S202" i="33"/>
  <c r="T202" i="33"/>
  <c r="Q196" i="33"/>
  <c r="S196" i="33"/>
  <c r="O196" i="33"/>
  <c r="T196" i="33"/>
  <c r="R196" i="33"/>
  <c r="U196" i="33"/>
  <c r="P196" i="33"/>
  <c r="Q188" i="33"/>
  <c r="U188" i="33"/>
  <c r="P188" i="33"/>
  <c r="R188" i="33"/>
  <c r="S188" i="33"/>
  <c r="O188" i="33"/>
  <c r="T188" i="33"/>
  <c r="O182" i="33"/>
  <c r="S182" i="33"/>
  <c r="P182" i="33"/>
  <c r="U182" i="33"/>
  <c r="R182" i="33"/>
  <c r="Q182" i="33"/>
  <c r="T182" i="33"/>
  <c r="O174" i="33"/>
  <c r="S174" i="33"/>
  <c r="R174" i="33"/>
  <c r="P174" i="33"/>
  <c r="T174" i="33"/>
  <c r="U174" i="33"/>
  <c r="Q174" i="33"/>
  <c r="Q168" i="33"/>
  <c r="U168" i="33"/>
  <c r="S168" i="33"/>
  <c r="P168" i="33"/>
  <c r="R168" i="33"/>
  <c r="T168" i="33"/>
  <c r="O168" i="33"/>
  <c r="O162" i="33"/>
  <c r="S162" i="33"/>
  <c r="R162" i="33"/>
  <c r="T162" i="33"/>
  <c r="P162" i="33"/>
  <c r="U162" i="33"/>
  <c r="Q162" i="33"/>
  <c r="Q156" i="33"/>
  <c r="U156" i="33"/>
  <c r="R156" i="33"/>
  <c r="S156" i="33"/>
  <c r="O156" i="33"/>
  <c r="T156" i="33"/>
  <c r="P156" i="33"/>
  <c r="O150" i="33"/>
  <c r="S150" i="33"/>
  <c r="Q150" i="33"/>
  <c r="R150" i="33"/>
  <c r="U150" i="33"/>
  <c r="T150" i="33"/>
  <c r="P150" i="33"/>
  <c r="Q144" i="33"/>
  <c r="U144" i="33"/>
  <c r="P144" i="33"/>
  <c r="R144" i="33"/>
  <c r="T144" i="33"/>
  <c r="O144" i="33"/>
  <c r="S144" i="33"/>
  <c r="O138" i="33"/>
  <c r="S138" i="33"/>
  <c r="P138" i="33"/>
  <c r="U138" i="33"/>
  <c r="Q138" i="33"/>
  <c r="T138" i="33"/>
  <c r="R138" i="33"/>
  <c r="Q132" i="33"/>
  <c r="U132" i="33"/>
  <c r="O132" i="33"/>
  <c r="T132" i="33"/>
  <c r="P132" i="33"/>
  <c r="S132" i="33"/>
  <c r="R132" i="33"/>
  <c r="Q124" i="33"/>
  <c r="U124" i="33"/>
  <c r="R124" i="33"/>
  <c r="S124" i="33"/>
  <c r="O124" i="33"/>
  <c r="T124" i="33"/>
  <c r="P124" i="33"/>
  <c r="O118" i="33"/>
  <c r="S118" i="33"/>
  <c r="Q118" i="33"/>
  <c r="R118" i="33"/>
  <c r="T118" i="33"/>
  <c r="U118" i="33"/>
  <c r="P118" i="33"/>
  <c r="O112" i="33"/>
  <c r="S112" i="33"/>
  <c r="Q112" i="33"/>
  <c r="U112" i="33"/>
  <c r="T112" i="33"/>
  <c r="P112" i="33"/>
  <c r="R112" i="33"/>
  <c r="P106" i="33"/>
  <c r="T106" i="33"/>
  <c r="Q106" i="33"/>
  <c r="U106" i="33"/>
  <c r="O106" i="33"/>
  <c r="S106" i="33"/>
  <c r="R106" i="33"/>
  <c r="O100" i="33"/>
  <c r="S100" i="33"/>
  <c r="P100" i="33"/>
  <c r="T100" i="33"/>
  <c r="Q100" i="33"/>
  <c r="U100" i="33"/>
  <c r="R100" i="33"/>
  <c r="Q94" i="33"/>
  <c r="U94" i="33"/>
  <c r="R94" i="33"/>
  <c r="O94" i="33"/>
  <c r="S94" i="33"/>
  <c r="P94" i="33"/>
  <c r="T94" i="33"/>
  <c r="Q90" i="33"/>
  <c r="U90" i="33"/>
  <c r="R90" i="33"/>
  <c r="O90" i="33"/>
  <c r="S90" i="33"/>
  <c r="P90" i="33"/>
  <c r="T90" i="33"/>
  <c r="O88" i="33"/>
  <c r="S88" i="33"/>
  <c r="P88" i="33"/>
  <c r="T88" i="33"/>
  <c r="Q88" i="33"/>
  <c r="U88" i="33"/>
  <c r="R88" i="33"/>
  <c r="P82" i="33"/>
  <c r="T82" i="33"/>
  <c r="O82" i="33"/>
  <c r="U82" i="33"/>
  <c r="Q82" i="33"/>
  <c r="R82" i="33"/>
  <c r="S82" i="33"/>
  <c r="P78" i="33"/>
  <c r="T78" i="33"/>
  <c r="Q78" i="33"/>
  <c r="R78" i="33"/>
  <c r="S78" i="33"/>
  <c r="O78" i="33"/>
  <c r="U78" i="33"/>
  <c r="P74" i="33"/>
  <c r="T74" i="33"/>
  <c r="Q74" i="33"/>
  <c r="U74" i="33"/>
  <c r="O74" i="33"/>
  <c r="R74" i="33"/>
  <c r="S74" i="33"/>
  <c r="P70" i="33"/>
  <c r="T70" i="33"/>
  <c r="Q70" i="33"/>
  <c r="U70" i="33"/>
  <c r="R70" i="33"/>
  <c r="S70" i="33"/>
  <c r="O70" i="33"/>
  <c r="P66" i="33"/>
  <c r="T66" i="33"/>
  <c r="Q66" i="33"/>
  <c r="U66" i="33"/>
  <c r="O66" i="33"/>
  <c r="R66" i="33"/>
  <c r="S66" i="33"/>
  <c r="P62" i="33"/>
  <c r="T62" i="33"/>
  <c r="Q62" i="33"/>
  <c r="U62" i="33"/>
  <c r="R62" i="33"/>
  <c r="S62" i="33"/>
  <c r="O62" i="33"/>
  <c r="P58" i="33"/>
  <c r="T58" i="33"/>
  <c r="Q58" i="33"/>
  <c r="U58" i="33"/>
  <c r="O58" i="33"/>
  <c r="R58" i="33"/>
  <c r="S58" i="33"/>
  <c r="P54" i="33"/>
  <c r="T54" i="33"/>
  <c r="Q54" i="33"/>
  <c r="U54" i="33"/>
  <c r="R54" i="33"/>
  <c r="S54" i="33"/>
  <c r="O54" i="33"/>
  <c r="R50" i="33"/>
  <c r="O50" i="33"/>
  <c r="S50" i="33"/>
  <c r="P50" i="33"/>
  <c r="Q50" i="33"/>
  <c r="T50" i="33"/>
  <c r="U50" i="33"/>
  <c r="R46" i="33"/>
  <c r="O46" i="33"/>
  <c r="S46" i="33"/>
  <c r="T46" i="33"/>
  <c r="U46" i="33"/>
  <c r="P46" i="33"/>
  <c r="Q46" i="33"/>
  <c r="R42" i="33"/>
  <c r="O42" i="33"/>
  <c r="S42" i="33"/>
  <c r="P42" i="33"/>
  <c r="Q42" i="33"/>
  <c r="T42" i="33"/>
  <c r="U42" i="33"/>
  <c r="R38" i="33"/>
  <c r="O38" i="33"/>
  <c r="S38" i="33"/>
  <c r="T38" i="33"/>
  <c r="U38" i="33"/>
  <c r="P38" i="33"/>
  <c r="Q38" i="33"/>
  <c r="R34" i="33"/>
  <c r="O34" i="33"/>
  <c r="S34" i="33"/>
  <c r="P34" i="33"/>
  <c r="Q34" i="33"/>
  <c r="T34" i="33"/>
  <c r="U34" i="33"/>
  <c r="P28" i="33"/>
  <c r="T28" i="33"/>
  <c r="Q28" i="33"/>
  <c r="U28" i="33"/>
  <c r="R28" i="33"/>
  <c r="S28" i="33"/>
  <c r="O28" i="33"/>
  <c r="P24" i="33"/>
  <c r="T24" i="33"/>
  <c r="Q24" i="33"/>
  <c r="U24" i="33"/>
  <c r="O24" i="33"/>
  <c r="R24" i="33"/>
  <c r="S24" i="33"/>
  <c r="P20" i="33"/>
  <c r="T20" i="33"/>
  <c r="Q20" i="33"/>
  <c r="U20" i="33"/>
  <c r="R20" i="33"/>
  <c r="S20" i="33"/>
  <c r="O20" i="33"/>
  <c r="P16" i="33"/>
  <c r="T16" i="33"/>
  <c r="Q16" i="33"/>
  <c r="U16" i="33"/>
  <c r="O16" i="33"/>
  <c r="R16" i="33"/>
  <c r="S16" i="33"/>
  <c r="R14" i="33"/>
  <c r="O14" i="33"/>
  <c r="S14" i="33"/>
  <c r="T14" i="33"/>
  <c r="U14" i="33"/>
  <c r="P14" i="33"/>
  <c r="Q14" i="33"/>
  <c r="P8" i="33"/>
  <c r="T8" i="33"/>
  <c r="Q8" i="33"/>
  <c r="U8" i="33"/>
  <c r="O8" i="33"/>
  <c r="R8" i="33"/>
  <c r="S8" i="33"/>
  <c r="R6" i="33"/>
  <c r="O6" i="33"/>
  <c r="S6" i="33"/>
  <c r="T6" i="33"/>
  <c r="U6" i="33"/>
  <c r="P6" i="33"/>
  <c r="Q6" i="33"/>
  <c r="P233" i="33"/>
  <c r="T233" i="33"/>
  <c r="Q233" i="33"/>
  <c r="U233" i="33"/>
  <c r="O233" i="33"/>
  <c r="R233" i="33"/>
  <c r="S233" i="33"/>
  <c r="R231" i="33"/>
  <c r="O231" i="33"/>
  <c r="S231" i="33"/>
  <c r="U231" i="33"/>
  <c r="P231" i="33"/>
  <c r="Q231" i="33"/>
  <c r="T231" i="33"/>
  <c r="P229" i="33"/>
  <c r="T229" i="33"/>
  <c r="Q229" i="33"/>
  <c r="U229" i="33"/>
  <c r="S229" i="33"/>
  <c r="O229" i="33"/>
  <c r="R229" i="33"/>
  <c r="R227" i="33"/>
  <c r="O227" i="33"/>
  <c r="S227" i="33"/>
  <c r="Q227" i="33"/>
  <c r="U227" i="33"/>
  <c r="T227" i="33"/>
  <c r="P227" i="33"/>
  <c r="P225" i="33"/>
  <c r="T225" i="33"/>
  <c r="Q225" i="33"/>
  <c r="U225" i="33"/>
  <c r="O225" i="33"/>
  <c r="S225" i="33"/>
  <c r="R225" i="33"/>
  <c r="R223" i="33"/>
  <c r="O223" i="33"/>
  <c r="S223" i="33"/>
  <c r="U223" i="33"/>
  <c r="Q223" i="33"/>
  <c r="T223" i="33"/>
  <c r="P223" i="33"/>
  <c r="P221" i="33"/>
  <c r="T221" i="33"/>
  <c r="Q221" i="33"/>
  <c r="U221" i="33"/>
  <c r="S221" i="33"/>
  <c r="O221" i="33"/>
  <c r="R221" i="33"/>
  <c r="R219" i="33"/>
  <c r="O219" i="33"/>
  <c r="S219" i="33"/>
  <c r="Q219" i="33"/>
  <c r="P219" i="33"/>
  <c r="T219" i="33"/>
  <c r="U219" i="33"/>
  <c r="P217" i="33"/>
  <c r="T217" i="33"/>
  <c r="Q217" i="33"/>
  <c r="U217" i="33"/>
  <c r="O217" i="33"/>
  <c r="R217" i="33"/>
  <c r="S217" i="33"/>
  <c r="R215" i="33"/>
  <c r="O215" i="33"/>
  <c r="S215" i="33"/>
  <c r="U215" i="33"/>
  <c r="P215" i="33"/>
  <c r="Q215" i="33"/>
  <c r="T215" i="33"/>
  <c r="P213" i="33"/>
  <c r="T213" i="33"/>
  <c r="Q213" i="33"/>
  <c r="U213" i="33"/>
  <c r="S213" i="33"/>
  <c r="R213" i="33"/>
  <c r="O213" i="33"/>
  <c r="R211" i="33"/>
  <c r="O211" i="33"/>
  <c r="S211" i="33"/>
  <c r="Q211" i="33"/>
  <c r="U211" i="33"/>
  <c r="T211" i="33"/>
  <c r="P211" i="33"/>
  <c r="P209" i="33"/>
  <c r="T209" i="33"/>
  <c r="Q209" i="33"/>
  <c r="U209" i="33"/>
  <c r="O209" i="33"/>
  <c r="S209" i="33"/>
  <c r="R209" i="33"/>
  <c r="R207" i="33"/>
  <c r="O207" i="33"/>
  <c r="S207" i="33"/>
  <c r="U207" i="33"/>
  <c r="T207" i="33"/>
  <c r="P207" i="33"/>
  <c r="Q207" i="33"/>
  <c r="P205" i="33"/>
  <c r="T205" i="33"/>
  <c r="Q205" i="33"/>
  <c r="U205" i="33"/>
  <c r="S205" i="33"/>
  <c r="R205" i="33"/>
  <c r="O205" i="33"/>
  <c r="R203" i="33"/>
  <c r="O203" i="33"/>
  <c r="S203" i="33"/>
  <c r="Q203" i="33"/>
  <c r="U203" i="33"/>
  <c r="T203" i="33"/>
  <c r="P203" i="33"/>
  <c r="P201" i="33"/>
  <c r="T201" i="33"/>
  <c r="Q201" i="33"/>
  <c r="U201" i="33"/>
  <c r="O201" i="33"/>
  <c r="S201" i="33"/>
  <c r="R201" i="33"/>
  <c r="R199" i="33"/>
  <c r="O199" i="33"/>
  <c r="S199" i="33"/>
  <c r="U199" i="33"/>
  <c r="Q199" i="33"/>
  <c r="T199" i="33"/>
  <c r="P199" i="33"/>
  <c r="P197" i="33"/>
  <c r="T197" i="33"/>
  <c r="Q197" i="33"/>
  <c r="U197" i="33"/>
  <c r="S197" i="33"/>
  <c r="O197" i="33"/>
  <c r="R197" i="33"/>
  <c r="P195" i="33"/>
  <c r="T195" i="33"/>
  <c r="O195" i="33"/>
  <c r="U195" i="33"/>
  <c r="Q195" i="33"/>
  <c r="R195" i="33"/>
  <c r="S195" i="33"/>
  <c r="R193" i="33"/>
  <c r="S193" i="33"/>
  <c r="O193" i="33"/>
  <c r="T193" i="33"/>
  <c r="Q193" i="33"/>
  <c r="U193" i="33"/>
  <c r="P193" i="33"/>
  <c r="P191" i="33"/>
  <c r="T191" i="33"/>
  <c r="Q191" i="33"/>
  <c r="R191" i="33"/>
  <c r="U191" i="33"/>
  <c r="O191" i="33"/>
  <c r="S191" i="33"/>
  <c r="R189" i="33"/>
  <c r="O189" i="33"/>
  <c r="T189" i="33"/>
  <c r="Q189" i="33"/>
  <c r="P189" i="33"/>
  <c r="U189" i="33"/>
  <c r="S189" i="33"/>
  <c r="P187" i="33"/>
  <c r="T187" i="33"/>
  <c r="R187" i="33"/>
  <c r="U187" i="33"/>
  <c r="S187" i="33"/>
  <c r="O187" i="33"/>
  <c r="Q187" i="33"/>
  <c r="R185" i="33"/>
  <c r="P185" i="33"/>
  <c r="U185" i="33"/>
  <c r="Q185" i="33"/>
  <c r="S185" i="33"/>
  <c r="O185" i="33"/>
  <c r="T185" i="33"/>
  <c r="P183" i="33"/>
  <c r="T183" i="33"/>
  <c r="S183" i="33"/>
  <c r="O183" i="33"/>
  <c r="U183" i="33"/>
  <c r="Q183" i="33"/>
  <c r="R183" i="33"/>
  <c r="R181" i="33"/>
  <c r="Q181" i="33"/>
  <c r="O181" i="33"/>
  <c r="S181" i="33"/>
  <c r="T181" i="33"/>
  <c r="P181" i="33"/>
  <c r="U181" i="33"/>
  <c r="P179" i="33"/>
  <c r="T179" i="33"/>
  <c r="O179" i="33"/>
  <c r="U179" i="33"/>
  <c r="R179" i="33"/>
  <c r="Q179" i="33"/>
  <c r="S179" i="33"/>
  <c r="R177" i="33"/>
  <c r="S177" i="33"/>
  <c r="P177" i="33"/>
  <c r="U177" i="33"/>
  <c r="O177" i="33"/>
  <c r="T177" i="33"/>
  <c r="Q177" i="33"/>
  <c r="P175" i="33"/>
  <c r="T175" i="33"/>
  <c r="Q175" i="33"/>
  <c r="S175" i="33"/>
  <c r="R175" i="33"/>
  <c r="O175" i="33"/>
  <c r="U175" i="33"/>
  <c r="R173" i="33"/>
  <c r="O173" i="33"/>
  <c r="T173" i="33"/>
  <c r="P173" i="33"/>
  <c r="U173" i="33"/>
  <c r="Q173" i="33"/>
  <c r="S173" i="33"/>
  <c r="P171" i="33"/>
  <c r="T171" i="33"/>
  <c r="S171" i="33"/>
  <c r="Q171" i="33"/>
  <c r="R171" i="33"/>
  <c r="U171" i="33"/>
  <c r="O171" i="33"/>
  <c r="R169" i="33"/>
  <c r="Q169" i="33"/>
  <c r="P169" i="33"/>
  <c r="T169" i="33"/>
  <c r="S169" i="33"/>
  <c r="U169" i="33"/>
  <c r="O169" i="33"/>
  <c r="P167" i="33"/>
  <c r="T167" i="33"/>
  <c r="O167" i="33"/>
  <c r="U167" i="33"/>
  <c r="Q167" i="33"/>
  <c r="S167" i="33"/>
  <c r="R167" i="33"/>
  <c r="R165" i="33"/>
  <c r="S165" i="33"/>
  <c r="O165" i="33"/>
  <c r="U165" i="33"/>
  <c r="P165" i="33"/>
  <c r="T165" i="33"/>
  <c r="Q165" i="33"/>
  <c r="P163" i="33"/>
  <c r="T163" i="33"/>
  <c r="Q163" i="33"/>
  <c r="R163" i="33"/>
  <c r="O163" i="33"/>
  <c r="S163" i="33"/>
  <c r="U163" i="33"/>
  <c r="R161" i="33"/>
  <c r="O161" i="33"/>
  <c r="T161" i="33"/>
  <c r="P161" i="33"/>
  <c r="U161" i="33"/>
  <c r="S161" i="33"/>
  <c r="Q161" i="33"/>
  <c r="P159" i="33"/>
  <c r="T159" i="33"/>
  <c r="R159" i="33"/>
  <c r="S159" i="33"/>
  <c r="O159" i="33"/>
  <c r="U159" i="33"/>
  <c r="Q159" i="33"/>
  <c r="R157" i="33"/>
  <c r="P157" i="33"/>
  <c r="U157" i="33"/>
  <c r="Q157" i="33"/>
  <c r="O157" i="33"/>
  <c r="S157" i="33"/>
  <c r="T157" i="33"/>
  <c r="P155" i="33"/>
  <c r="T155" i="33"/>
  <c r="S155" i="33"/>
  <c r="O155" i="33"/>
  <c r="U155" i="33"/>
  <c r="R155" i="33"/>
  <c r="Q155" i="33"/>
  <c r="R153" i="33"/>
  <c r="Q153" i="33"/>
  <c r="S153" i="33"/>
  <c r="U153" i="33"/>
  <c r="O153" i="33"/>
  <c r="T153" i="33"/>
  <c r="P153" i="33"/>
  <c r="P151" i="33"/>
  <c r="T151" i="33"/>
  <c r="O151" i="33"/>
  <c r="U151" i="33"/>
  <c r="Q151" i="33"/>
  <c r="R151" i="33"/>
  <c r="S151" i="33"/>
  <c r="R149" i="33"/>
  <c r="S149" i="33"/>
  <c r="O149" i="33"/>
  <c r="T149" i="33"/>
  <c r="Q149" i="33"/>
  <c r="U149" i="33"/>
  <c r="P149" i="33"/>
  <c r="P147" i="33"/>
  <c r="T147" i="33"/>
  <c r="Q147" i="33"/>
  <c r="R147" i="33"/>
  <c r="U147" i="33"/>
  <c r="O147" i="33"/>
  <c r="S147" i="33"/>
  <c r="R145" i="33"/>
  <c r="O145" i="33"/>
  <c r="T145" i="33"/>
  <c r="P145" i="33"/>
  <c r="U145" i="33"/>
  <c r="Q145" i="33"/>
  <c r="S145" i="33"/>
  <c r="P143" i="33"/>
  <c r="T143" i="33"/>
  <c r="R143" i="33"/>
  <c r="S143" i="33"/>
  <c r="Q143" i="33"/>
  <c r="U143" i="33"/>
  <c r="O143" i="33"/>
  <c r="R141" i="33"/>
  <c r="P141" i="33"/>
  <c r="U141" i="33"/>
  <c r="Q141" i="33"/>
  <c r="T141" i="33"/>
  <c r="O141" i="33"/>
  <c r="S141" i="33"/>
  <c r="P139" i="33"/>
  <c r="T139" i="33"/>
  <c r="S139" i="33"/>
  <c r="O139" i="33"/>
  <c r="U139" i="33"/>
  <c r="Q139" i="33"/>
  <c r="R139" i="33"/>
  <c r="R137" i="33"/>
  <c r="Q137" i="33"/>
  <c r="S137" i="33"/>
  <c r="P137" i="33"/>
  <c r="T137" i="33"/>
  <c r="O137" i="33"/>
  <c r="U137" i="33"/>
  <c r="P135" i="33"/>
  <c r="T135" i="33"/>
  <c r="O135" i="33"/>
  <c r="U135" i="33"/>
  <c r="Q135" i="33"/>
  <c r="S135" i="33"/>
  <c r="R135" i="33"/>
  <c r="R133" i="33"/>
  <c r="S133" i="33"/>
  <c r="O133" i="33"/>
  <c r="T133" i="33"/>
  <c r="P133" i="33"/>
  <c r="U133" i="33"/>
  <c r="Q133" i="33"/>
  <c r="P131" i="33"/>
  <c r="T131" i="33"/>
  <c r="Q131" i="33"/>
  <c r="R131" i="33"/>
  <c r="O131" i="33"/>
  <c r="S131" i="33"/>
  <c r="U131" i="33"/>
  <c r="R129" i="33"/>
  <c r="O129" i="33"/>
  <c r="T129" i="33"/>
  <c r="P129" i="33"/>
  <c r="U129" i="33"/>
  <c r="S129" i="33"/>
  <c r="Q129" i="33"/>
  <c r="P127" i="33"/>
  <c r="T127" i="33"/>
  <c r="R127" i="33"/>
  <c r="S127" i="33"/>
  <c r="O127" i="33"/>
  <c r="U127" i="33"/>
  <c r="Q127" i="33"/>
  <c r="R125" i="33"/>
  <c r="P125" i="33"/>
  <c r="U125" i="33"/>
  <c r="Q125" i="33"/>
  <c r="O125" i="33"/>
  <c r="S125" i="33"/>
  <c r="T125" i="33"/>
  <c r="P123" i="33"/>
  <c r="T123" i="33"/>
  <c r="S123" i="33"/>
  <c r="O123" i="33"/>
  <c r="U123" i="33"/>
  <c r="Q123" i="33"/>
  <c r="R123" i="33"/>
  <c r="R121" i="33"/>
  <c r="Q121" i="33"/>
  <c r="S121" i="33"/>
  <c r="O121" i="33"/>
  <c r="T121" i="33"/>
  <c r="U121" i="33"/>
  <c r="P121" i="33"/>
  <c r="P119" i="33"/>
  <c r="T119" i="33"/>
  <c r="O119" i="33"/>
  <c r="U119" i="33"/>
  <c r="Q119" i="33"/>
  <c r="R119" i="33"/>
  <c r="S119" i="33"/>
  <c r="R117" i="33"/>
  <c r="S117" i="33"/>
  <c r="O117" i="33"/>
  <c r="T117" i="33"/>
  <c r="P117" i="33"/>
  <c r="U117" i="33"/>
  <c r="Q117" i="33"/>
  <c r="P115" i="33"/>
  <c r="T115" i="33"/>
  <c r="Q115" i="33"/>
  <c r="R115" i="33"/>
  <c r="S115" i="33"/>
  <c r="U115" i="33"/>
  <c r="O115" i="33"/>
  <c r="P113" i="33"/>
  <c r="R113" i="33"/>
  <c r="T113" i="33"/>
  <c r="O113" i="33"/>
  <c r="U113" i="33"/>
  <c r="Q113" i="33"/>
  <c r="S113" i="33"/>
  <c r="R111" i="33"/>
  <c r="P111" i="33"/>
  <c r="T111" i="33"/>
  <c r="S111" i="33"/>
  <c r="U111" i="33"/>
  <c r="O111" i="33"/>
  <c r="Q111" i="33"/>
  <c r="P109" i="33"/>
  <c r="T109" i="33"/>
  <c r="R109" i="33"/>
  <c r="Q109" i="33"/>
  <c r="S109" i="33"/>
  <c r="U109" i="33"/>
  <c r="O109" i="33"/>
  <c r="Q107" i="33"/>
  <c r="U107" i="33"/>
  <c r="R107" i="33"/>
  <c r="P107" i="33"/>
  <c r="T107" i="33"/>
  <c r="S107" i="33"/>
  <c r="O107" i="33"/>
  <c r="O105" i="33"/>
  <c r="S105" i="33"/>
  <c r="P105" i="33"/>
  <c r="T105" i="33"/>
  <c r="R105" i="33"/>
  <c r="Q105" i="33"/>
  <c r="U105" i="33"/>
  <c r="O103" i="33"/>
  <c r="Q103" i="33"/>
  <c r="U103" i="33"/>
  <c r="R103" i="33"/>
  <c r="P103" i="33"/>
  <c r="T103" i="33"/>
  <c r="S103" i="33"/>
  <c r="P101" i="33"/>
  <c r="T101" i="33"/>
  <c r="Q101" i="33"/>
  <c r="U101" i="33"/>
  <c r="O101" i="33"/>
  <c r="R101" i="33"/>
  <c r="S101" i="33"/>
  <c r="R99" i="33"/>
  <c r="O99" i="33"/>
  <c r="S99" i="33"/>
  <c r="U99" i="33"/>
  <c r="P99" i="33"/>
  <c r="T99" i="33"/>
  <c r="Q99" i="33"/>
  <c r="P97" i="33"/>
  <c r="T97" i="33"/>
  <c r="Q97" i="33"/>
  <c r="U97" i="33"/>
  <c r="R97" i="33"/>
  <c r="O97" i="33"/>
  <c r="S97" i="33"/>
  <c r="R95" i="33"/>
  <c r="O95" i="33"/>
  <c r="S95" i="33"/>
  <c r="P95" i="33"/>
  <c r="T95" i="33"/>
  <c r="U95" i="33"/>
  <c r="Q95" i="33"/>
  <c r="P93" i="33"/>
  <c r="T93" i="33"/>
  <c r="Q93" i="33"/>
  <c r="U93" i="33"/>
  <c r="R93" i="33"/>
  <c r="O93" i="33"/>
  <c r="S93" i="33"/>
  <c r="R91" i="33"/>
  <c r="O91" i="33"/>
  <c r="S91" i="33"/>
  <c r="P91" i="33"/>
  <c r="T91" i="33"/>
  <c r="Q91" i="33"/>
  <c r="U91" i="33"/>
  <c r="P89" i="33"/>
  <c r="T89" i="33"/>
  <c r="Q89" i="33"/>
  <c r="U89" i="33"/>
  <c r="R89" i="33"/>
  <c r="O89" i="33"/>
  <c r="S89" i="33"/>
  <c r="R87" i="33"/>
  <c r="O87" i="33"/>
  <c r="S87" i="33"/>
  <c r="P87" i="33"/>
  <c r="T87" i="33"/>
  <c r="Q87" i="33"/>
  <c r="U87" i="33"/>
  <c r="P85" i="33"/>
  <c r="T85" i="33"/>
  <c r="Q85" i="33"/>
  <c r="U85" i="33"/>
  <c r="R85" i="33"/>
  <c r="O85" i="33"/>
  <c r="S85" i="33"/>
  <c r="R83" i="33"/>
  <c r="O83" i="33"/>
  <c r="S83" i="33"/>
  <c r="P83" i="33"/>
  <c r="T83" i="33"/>
  <c r="Q83" i="33"/>
  <c r="U83" i="33"/>
  <c r="O81" i="33"/>
  <c r="S81" i="33"/>
  <c r="Q81" i="33"/>
  <c r="R81" i="33"/>
  <c r="T81" i="33"/>
  <c r="P81" i="33"/>
  <c r="U81" i="33"/>
  <c r="Q79" i="33"/>
  <c r="U79" i="33"/>
  <c r="O79" i="33"/>
  <c r="T79" i="33"/>
  <c r="P79" i="33"/>
  <c r="R79" i="33"/>
  <c r="S79" i="33"/>
  <c r="O77" i="33"/>
  <c r="S77" i="33"/>
  <c r="P77" i="33"/>
  <c r="T77" i="33"/>
  <c r="Q77" i="33"/>
  <c r="R77" i="33"/>
  <c r="U77" i="33"/>
  <c r="Q75" i="33"/>
  <c r="U75" i="33"/>
  <c r="R75" i="33"/>
  <c r="O75" i="33"/>
  <c r="P75" i="33"/>
  <c r="S75" i="33"/>
  <c r="T75" i="33"/>
  <c r="O73" i="33"/>
  <c r="S73" i="33"/>
  <c r="P73" i="33"/>
  <c r="T73" i="33"/>
  <c r="U73" i="33"/>
  <c r="Q73" i="33"/>
  <c r="R73" i="33"/>
  <c r="Q71" i="33"/>
  <c r="U71" i="33"/>
  <c r="R71" i="33"/>
  <c r="S71" i="33"/>
  <c r="T71" i="33"/>
  <c r="O71" i="33"/>
  <c r="P71" i="33"/>
  <c r="O69" i="33"/>
  <c r="S69" i="33"/>
  <c r="P69" i="33"/>
  <c r="T69" i="33"/>
  <c r="Q69" i="33"/>
  <c r="R69" i="33"/>
  <c r="U69" i="33"/>
  <c r="Q67" i="33"/>
  <c r="U67" i="33"/>
  <c r="R67" i="33"/>
  <c r="O67" i="33"/>
  <c r="P67" i="33"/>
  <c r="S67" i="33"/>
  <c r="T67" i="33"/>
  <c r="O65" i="33"/>
  <c r="S65" i="33"/>
  <c r="P65" i="33"/>
  <c r="T65" i="33"/>
  <c r="U65" i="33"/>
  <c r="Q65" i="33"/>
  <c r="R65" i="33"/>
  <c r="Q63" i="33"/>
  <c r="U63" i="33"/>
  <c r="R63" i="33"/>
  <c r="S63" i="33"/>
  <c r="T63" i="33"/>
  <c r="O63" i="33"/>
  <c r="P63" i="33"/>
  <c r="O61" i="33"/>
  <c r="S61" i="33"/>
  <c r="P61" i="33"/>
  <c r="T61" i="33"/>
  <c r="Q61" i="33"/>
  <c r="R61" i="33"/>
  <c r="U61" i="33"/>
  <c r="Q59" i="33"/>
  <c r="U59" i="33"/>
  <c r="R59" i="33"/>
  <c r="O59" i="33"/>
  <c r="P59" i="33"/>
  <c r="S59" i="33"/>
  <c r="T59" i="33"/>
  <c r="O57" i="33"/>
  <c r="S57" i="33"/>
  <c r="P57" i="33"/>
  <c r="T57" i="33"/>
  <c r="U57" i="33"/>
  <c r="Q57" i="33"/>
  <c r="R57" i="33"/>
  <c r="Q55" i="33"/>
  <c r="U55" i="33"/>
  <c r="R55" i="33"/>
  <c r="S55" i="33"/>
  <c r="T55" i="33"/>
  <c r="O55" i="33"/>
  <c r="P55" i="33"/>
  <c r="Q53" i="33"/>
  <c r="R53" i="33"/>
  <c r="S53" i="33"/>
  <c r="T53" i="33"/>
  <c r="O53" i="33"/>
  <c r="P53" i="33"/>
  <c r="U53" i="33"/>
  <c r="O51" i="33"/>
  <c r="S51" i="33"/>
  <c r="P51" i="33"/>
  <c r="T51" i="33"/>
  <c r="Q51" i="33"/>
  <c r="R51" i="33"/>
  <c r="U51" i="33"/>
  <c r="Q49" i="33"/>
  <c r="U49" i="33"/>
  <c r="R49" i="33"/>
  <c r="O49" i="33"/>
  <c r="P49" i="33"/>
  <c r="S49" i="33"/>
  <c r="T49" i="33"/>
  <c r="O47" i="33"/>
  <c r="S47" i="33"/>
  <c r="P47" i="33"/>
  <c r="T47" i="33"/>
  <c r="U47" i="33"/>
  <c r="Q47" i="33"/>
  <c r="R47" i="33"/>
  <c r="Q45" i="33"/>
  <c r="U45" i="33"/>
  <c r="R45" i="33"/>
  <c r="S45" i="33"/>
  <c r="T45" i="33"/>
  <c r="O45" i="33"/>
  <c r="P45" i="33"/>
  <c r="O43" i="33"/>
  <c r="S43" i="33"/>
  <c r="P43" i="33"/>
  <c r="T43" i="33"/>
  <c r="Q43" i="33"/>
  <c r="R43" i="33"/>
  <c r="U43" i="33"/>
  <c r="Q41" i="33"/>
  <c r="U41" i="33"/>
  <c r="R41" i="33"/>
  <c r="O41" i="33"/>
  <c r="P41" i="33"/>
  <c r="S41" i="33"/>
  <c r="T41" i="33"/>
  <c r="O39" i="33"/>
  <c r="S39" i="33"/>
  <c r="P39" i="33"/>
  <c r="T39" i="33"/>
  <c r="U39" i="33"/>
  <c r="Q39" i="33"/>
  <c r="R39" i="33"/>
  <c r="Q37" i="33"/>
  <c r="U37" i="33"/>
  <c r="R37" i="33"/>
  <c r="S37" i="33"/>
  <c r="T37" i="33"/>
  <c r="O37" i="33"/>
  <c r="P37" i="33"/>
  <c r="O35" i="33"/>
  <c r="S35" i="33"/>
  <c r="P35" i="33"/>
  <c r="T35" i="33"/>
  <c r="Q35" i="33"/>
  <c r="R35" i="33"/>
  <c r="U35" i="33"/>
  <c r="Q33" i="33"/>
  <c r="U33" i="33"/>
  <c r="R33" i="33"/>
  <c r="O33" i="33"/>
  <c r="P33" i="33"/>
  <c r="S33" i="33"/>
  <c r="T33" i="33"/>
  <c r="O31" i="33"/>
  <c r="S31" i="33"/>
  <c r="P31" i="33"/>
  <c r="T31" i="33"/>
  <c r="U31" i="33"/>
  <c r="Q31" i="33"/>
  <c r="R31" i="33"/>
  <c r="Q29" i="33"/>
  <c r="U29" i="33"/>
  <c r="R29" i="33"/>
  <c r="S29" i="33"/>
  <c r="T29" i="33"/>
  <c r="O29" i="33"/>
  <c r="P29" i="33"/>
  <c r="O27" i="33"/>
  <c r="S27" i="33"/>
  <c r="P27" i="33"/>
  <c r="T27" i="33"/>
  <c r="Q27" i="33"/>
  <c r="R27" i="33"/>
  <c r="U27" i="33"/>
  <c r="Q25" i="33"/>
  <c r="U25" i="33"/>
  <c r="R25" i="33"/>
  <c r="O25" i="33"/>
  <c r="P25" i="33"/>
  <c r="S25" i="33"/>
  <c r="T25" i="33"/>
  <c r="O23" i="33"/>
  <c r="S23" i="33"/>
  <c r="P23" i="33"/>
  <c r="T23" i="33"/>
  <c r="U23" i="33"/>
  <c r="Q23" i="33"/>
  <c r="R23" i="33"/>
  <c r="Q21" i="33"/>
  <c r="U21" i="33"/>
  <c r="R21" i="33"/>
  <c r="S21" i="33"/>
  <c r="T21" i="33"/>
  <c r="O21" i="33"/>
  <c r="P21" i="33"/>
  <c r="O19" i="33"/>
  <c r="S19" i="33"/>
  <c r="P19" i="33"/>
  <c r="T19" i="33"/>
  <c r="Q19" i="33"/>
  <c r="R19" i="33"/>
  <c r="U19" i="33"/>
  <c r="Q17" i="33"/>
  <c r="U17" i="33"/>
  <c r="R17" i="33"/>
  <c r="O17" i="33"/>
  <c r="P17" i="33"/>
  <c r="S17" i="33"/>
  <c r="T17" i="33"/>
  <c r="O15" i="33"/>
  <c r="S15" i="33"/>
  <c r="P15" i="33"/>
  <c r="T15" i="33"/>
  <c r="U15" i="33"/>
  <c r="Q15" i="33"/>
  <c r="R15" i="33"/>
  <c r="Q13" i="33"/>
  <c r="U13" i="33"/>
  <c r="R13" i="33"/>
  <c r="S13" i="33"/>
  <c r="T13" i="33"/>
  <c r="O13" i="33"/>
  <c r="P13" i="33"/>
  <c r="O11" i="33"/>
  <c r="S11" i="33"/>
  <c r="P11" i="33"/>
  <c r="T11" i="33"/>
  <c r="Q11" i="33"/>
  <c r="R11" i="33"/>
  <c r="U11" i="33"/>
  <c r="Q9" i="33"/>
  <c r="U9" i="33"/>
  <c r="R9" i="33"/>
  <c r="O9" i="33"/>
  <c r="P9" i="33"/>
  <c r="S9" i="33"/>
  <c r="T9" i="33"/>
  <c r="O7" i="33"/>
  <c r="S7" i="33"/>
  <c r="P7" i="33"/>
  <c r="T7" i="33"/>
  <c r="U7" i="33"/>
  <c r="Q7" i="33"/>
  <c r="R7" i="33"/>
  <c r="Q5" i="33"/>
  <c r="U5" i="33"/>
  <c r="R5" i="33"/>
  <c r="S5" i="33"/>
  <c r="T5" i="33"/>
  <c r="O5" i="33"/>
  <c r="P5" i="33"/>
  <c r="Q230" i="33"/>
  <c r="U230" i="33"/>
  <c r="R230" i="33"/>
  <c r="T230" i="33"/>
  <c r="P230" i="33"/>
  <c r="S230" i="33"/>
  <c r="O230" i="33"/>
  <c r="O224" i="33"/>
  <c r="S224" i="33"/>
  <c r="P224" i="33"/>
  <c r="T224" i="33"/>
  <c r="Q224" i="33"/>
  <c r="R224" i="33"/>
  <c r="U224" i="33"/>
  <c r="Q218" i="33"/>
  <c r="U218" i="33"/>
  <c r="R218" i="33"/>
  <c r="P218" i="33"/>
  <c r="T218" i="33"/>
  <c r="S218" i="33"/>
  <c r="O218" i="33"/>
  <c r="Q210" i="33"/>
  <c r="U210" i="33"/>
  <c r="R210" i="33"/>
  <c r="P210" i="33"/>
  <c r="O210" i="33"/>
  <c r="S210" i="33"/>
  <c r="T210" i="33"/>
  <c r="O204" i="33"/>
  <c r="S204" i="33"/>
  <c r="P204" i="33"/>
  <c r="T204" i="33"/>
  <c r="R204" i="33"/>
  <c r="U204" i="33"/>
  <c r="Q204" i="33"/>
  <c r="Q198" i="33"/>
  <c r="U198" i="33"/>
  <c r="R198" i="33"/>
  <c r="T198" i="33"/>
  <c r="O198" i="33"/>
  <c r="P198" i="33"/>
  <c r="S198" i="33"/>
  <c r="Q192" i="33"/>
  <c r="U192" i="33"/>
  <c r="O192" i="33"/>
  <c r="T192" i="33"/>
  <c r="P192" i="33"/>
  <c r="R192" i="33"/>
  <c r="S192" i="33"/>
  <c r="O186" i="33"/>
  <c r="S186" i="33"/>
  <c r="T186" i="33"/>
  <c r="Q186" i="33"/>
  <c r="P186" i="33"/>
  <c r="U186" i="33"/>
  <c r="R186" i="33"/>
  <c r="Q180" i="33"/>
  <c r="U180" i="33"/>
  <c r="S180" i="33"/>
  <c r="O180" i="33"/>
  <c r="T180" i="33"/>
  <c r="P180" i="33"/>
  <c r="R180" i="33"/>
  <c r="Q176" i="33"/>
  <c r="U176" i="33"/>
  <c r="O176" i="33"/>
  <c r="T176" i="33"/>
  <c r="P176" i="33"/>
  <c r="R176" i="33"/>
  <c r="S176" i="33"/>
  <c r="O170" i="33"/>
  <c r="S170" i="33"/>
  <c r="P170" i="33"/>
  <c r="U170" i="33"/>
  <c r="Q170" i="33"/>
  <c r="R170" i="33"/>
  <c r="T170" i="33"/>
  <c r="Q164" i="33"/>
  <c r="U164" i="33"/>
  <c r="O164" i="33"/>
  <c r="T164" i="33"/>
  <c r="P164" i="33"/>
  <c r="S164" i="33"/>
  <c r="R164" i="33"/>
  <c r="O158" i="33"/>
  <c r="S158" i="33"/>
  <c r="T158" i="33"/>
  <c r="P158" i="33"/>
  <c r="U158" i="33"/>
  <c r="R158" i="33"/>
  <c r="Q158" i="33"/>
  <c r="Q152" i="33"/>
  <c r="U152" i="33"/>
  <c r="S152" i="33"/>
  <c r="O152" i="33"/>
  <c r="T152" i="33"/>
  <c r="R152" i="33"/>
  <c r="P152" i="33"/>
  <c r="O146" i="33"/>
  <c r="S146" i="33"/>
  <c r="R146" i="33"/>
  <c r="T146" i="33"/>
  <c r="Q146" i="33"/>
  <c r="U146" i="33"/>
  <c r="P146" i="33"/>
  <c r="Q140" i="33"/>
  <c r="U140" i="33"/>
  <c r="R140" i="33"/>
  <c r="S140" i="33"/>
  <c r="P140" i="33"/>
  <c r="T140" i="33"/>
  <c r="O140" i="33"/>
  <c r="O134" i="33"/>
  <c r="S134" i="33"/>
  <c r="Q134" i="33"/>
  <c r="R134" i="33"/>
  <c r="P134" i="33"/>
  <c r="T134" i="33"/>
  <c r="U134" i="33"/>
  <c r="Q128" i="33"/>
  <c r="U128" i="33"/>
  <c r="P128" i="33"/>
  <c r="R128" i="33"/>
  <c r="O128" i="33"/>
  <c r="S128" i="33"/>
  <c r="T128" i="33"/>
  <c r="O122" i="33"/>
  <c r="S122" i="33"/>
  <c r="P122" i="33"/>
  <c r="U122" i="33"/>
  <c r="Q122" i="33"/>
  <c r="R122" i="33"/>
  <c r="T122" i="33"/>
  <c r="Q116" i="33"/>
  <c r="U116" i="33"/>
  <c r="O116" i="33"/>
  <c r="T116" i="33"/>
  <c r="P116" i="33"/>
  <c r="R116" i="33"/>
  <c r="S116" i="33"/>
  <c r="Q110" i="33"/>
  <c r="U110" i="33"/>
  <c r="O110" i="33"/>
  <c r="S110" i="33"/>
  <c r="R110" i="33"/>
  <c r="T110" i="33"/>
  <c r="P110" i="33"/>
  <c r="R104" i="33"/>
  <c r="O104" i="33"/>
  <c r="S104" i="33"/>
  <c r="Q104" i="33"/>
  <c r="U104" i="33"/>
  <c r="P104" i="33"/>
  <c r="T104" i="33"/>
  <c r="Q98" i="33"/>
  <c r="U98" i="33"/>
  <c r="R98" i="33"/>
  <c r="O98" i="33"/>
  <c r="S98" i="33"/>
  <c r="T98" i="33"/>
  <c r="P98" i="33"/>
  <c r="Q86" i="33"/>
  <c r="U86" i="33"/>
  <c r="R86" i="33"/>
  <c r="O86" i="33"/>
  <c r="S86" i="33"/>
  <c r="P86" i="33"/>
  <c r="T86" i="33"/>
  <c r="T4" i="33"/>
  <c r="R4" i="33"/>
  <c r="U4" i="33"/>
  <c r="Q4" i="33"/>
  <c r="S4" i="33"/>
  <c r="P4" i="33"/>
  <c r="O4" i="33"/>
  <c r="Q3" i="33"/>
  <c r="U3" i="33"/>
  <c r="S3" i="33"/>
  <c r="R3" i="33"/>
  <c r="T3" i="33"/>
  <c r="P3" i="33"/>
  <c r="O3" i="33"/>
  <c r="X61" i="34"/>
  <c r="Y61" i="34"/>
  <c r="Z61" i="34"/>
  <c r="AA61" i="34"/>
  <c r="AB61" i="34"/>
  <c r="AC61" i="34"/>
  <c r="W3" i="34"/>
  <c r="X3" i="34"/>
  <c r="Y3" i="34"/>
  <c r="Z3" i="34"/>
  <c r="AA3" i="34"/>
  <c r="AB3" i="34"/>
  <c r="AC3" i="34"/>
  <c r="W4" i="34"/>
  <c r="X4" i="34"/>
  <c r="Y4" i="34"/>
  <c r="Z4" i="34"/>
  <c r="AA4" i="34"/>
  <c r="AB4" i="34"/>
  <c r="AC4" i="34"/>
  <c r="W5" i="34"/>
  <c r="X5" i="34"/>
  <c r="Y5" i="34"/>
  <c r="Z5" i="34"/>
  <c r="AA5" i="34"/>
  <c r="AB5" i="34"/>
  <c r="AC5" i="34"/>
  <c r="W6" i="34"/>
  <c r="X6" i="34"/>
  <c r="Y6" i="34"/>
  <c r="Z6" i="34"/>
  <c r="AA6" i="34"/>
  <c r="AB6" i="34"/>
  <c r="AC6" i="34"/>
  <c r="W7" i="34"/>
  <c r="X7" i="34"/>
  <c r="Y7" i="34"/>
  <c r="Z7" i="34"/>
  <c r="AA7" i="34"/>
  <c r="AB7" i="34"/>
  <c r="AC7" i="34"/>
  <c r="W8" i="34"/>
  <c r="X8" i="34"/>
  <c r="Y8" i="34"/>
  <c r="Z8" i="34"/>
  <c r="AA8" i="34"/>
  <c r="AB8" i="34"/>
  <c r="AC8" i="34"/>
  <c r="W9" i="34"/>
  <c r="X9" i="34"/>
  <c r="Y9" i="34"/>
  <c r="Z9" i="34"/>
  <c r="AA9" i="34"/>
  <c r="AB9" i="34"/>
  <c r="AC9" i="34"/>
  <c r="W10" i="34"/>
  <c r="X10" i="34"/>
  <c r="Y10" i="34"/>
  <c r="Z10" i="34"/>
  <c r="AA10" i="34"/>
  <c r="AB10" i="34"/>
  <c r="AC10" i="34"/>
  <c r="W11" i="34"/>
  <c r="X11" i="34"/>
  <c r="Y11" i="34"/>
  <c r="Z11" i="34"/>
  <c r="AA11" i="34"/>
  <c r="AB11" i="34"/>
  <c r="AC11" i="34"/>
  <c r="W12" i="34"/>
  <c r="X12" i="34"/>
  <c r="Y12" i="34"/>
  <c r="Z12" i="34"/>
  <c r="AA12" i="34"/>
  <c r="AB12" i="34"/>
  <c r="AC12" i="34"/>
  <c r="W13" i="34"/>
  <c r="X13" i="34"/>
  <c r="Y13" i="34"/>
  <c r="Z13" i="34"/>
  <c r="AA13" i="34"/>
  <c r="AB13" i="34"/>
  <c r="AC13" i="34"/>
  <c r="W14" i="34"/>
  <c r="X14" i="34"/>
  <c r="Y14" i="34"/>
  <c r="Z14" i="34"/>
  <c r="AA14" i="34"/>
  <c r="AB14" i="34"/>
  <c r="AC14" i="34"/>
  <c r="W15" i="34"/>
  <c r="X15" i="34"/>
  <c r="Y15" i="34"/>
  <c r="Z15" i="34"/>
  <c r="AA15" i="34"/>
  <c r="AB15" i="34"/>
  <c r="AC15" i="34"/>
  <c r="W16" i="34"/>
  <c r="X16" i="34"/>
  <c r="Y16" i="34"/>
  <c r="Z16" i="34"/>
  <c r="AA16" i="34"/>
  <c r="AB16" i="34"/>
  <c r="AC16" i="34"/>
  <c r="W17" i="34"/>
  <c r="X17" i="34"/>
  <c r="Y17" i="34"/>
  <c r="Z17" i="34"/>
  <c r="AA17" i="34"/>
  <c r="AB17" i="34"/>
  <c r="AC17" i="34"/>
  <c r="W18" i="34"/>
  <c r="X18" i="34"/>
  <c r="Y18" i="34"/>
  <c r="Z18" i="34"/>
  <c r="AA18" i="34"/>
  <c r="AB18" i="34"/>
  <c r="AC18" i="34"/>
  <c r="W19" i="34"/>
  <c r="X19" i="34"/>
  <c r="Y19" i="34"/>
  <c r="Z19" i="34"/>
  <c r="AA19" i="34"/>
  <c r="AB19" i="34"/>
  <c r="AC19" i="34"/>
  <c r="W20" i="34"/>
  <c r="X20" i="34"/>
  <c r="Y20" i="34"/>
  <c r="Z20" i="34"/>
  <c r="AA20" i="34"/>
  <c r="AB20" i="34"/>
  <c r="AC20" i="34"/>
  <c r="W21" i="34"/>
  <c r="X21" i="34"/>
  <c r="Y21" i="34"/>
  <c r="Z21" i="34"/>
  <c r="AA21" i="34"/>
  <c r="AB21" i="34"/>
  <c r="AC21" i="34"/>
  <c r="W22" i="34"/>
  <c r="X22" i="34"/>
  <c r="Y22" i="34"/>
  <c r="Z22" i="34"/>
  <c r="AA22" i="34"/>
  <c r="AB22" i="34"/>
  <c r="AC22" i="34"/>
  <c r="W23" i="34"/>
  <c r="X23" i="34"/>
  <c r="Y23" i="34"/>
  <c r="Z23" i="34"/>
  <c r="AA23" i="34"/>
  <c r="AB23" i="34"/>
  <c r="AC23" i="34"/>
  <c r="W24" i="34"/>
  <c r="X24" i="34"/>
  <c r="Y24" i="34"/>
  <c r="Z24" i="34"/>
  <c r="AA24" i="34"/>
  <c r="AB24" i="34"/>
  <c r="AC24" i="34"/>
  <c r="W25" i="34"/>
  <c r="X25" i="34"/>
  <c r="Y25" i="34"/>
  <c r="Z25" i="34"/>
  <c r="AA25" i="34"/>
  <c r="AB25" i="34"/>
  <c r="AC25" i="34"/>
  <c r="W26" i="34"/>
  <c r="X26" i="34"/>
  <c r="Y26" i="34"/>
  <c r="Z26" i="34"/>
  <c r="AA26" i="34"/>
  <c r="AB26" i="34"/>
  <c r="AC26" i="34"/>
  <c r="W27" i="34"/>
  <c r="X27" i="34"/>
  <c r="Y27" i="34"/>
  <c r="Z27" i="34"/>
  <c r="AA27" i="34"/>
  <c r="AB27" i="34"/>
  <c r="AC27" i="34"/>
  <c r="W28" i="34"/>
  <c r="X28" i="34"/>
  <c r="Y28" i="34"/>
  <c r="Z28" i="34"/>
  <c r="AA28" i="34"/>
  <c r="AB28" i="34"/>
  <c r="AC28" i="34"/>
  <c r="W29" i="34"/>
  <c r="X29" i="34"/>
  <c r="Y29" i="34"/>
  <c r="Z29" i="34"/>
  <c r="AA29" i="34"/>
  <c r="AB29" i="34"/>
  <c r="AC29" i="34"/>
  <c r="W30" i="34"/>
  <c r="X30" i="34"/>
  <c r="Y30" i="34"/>
  <c r="Z30" i="34"/>
  <c r="AA30" i="34"/>
  <c r="AB30" i="34"/>
  <c r="AC30" i="34"/>
  <c r="W31" i="34"/>
  <c r="X31" i="34"/>
  <c r="Y31" i="34"/>
  <c r="Z31" i="34"/>
  <c r="AA31" i="34"/>
  <c r="AB31" i="34"/>
  <c r="AC31" i="34"/>
  <c r="W32" i="34"/>
  <c r="X32" i="34"/>
  <c r="Y32" i="34"/>
  <c r="Z32" i="34"/>
  <c r="AA32" i="34"/>
  <c r="AB32" i="34"/>
  <c r="AC32" i="34"/>
  <c r="W33" i="34"/>
  <c r="X33" i="34"/>
  <c r="Y33" i="34"/>
  <c r="Z33" i="34"/>
  <c r="AA33" i="34"/>
  <c r="AB33" i="34"/>
  <c r="AC33" i="34"/>
  <c r="W34" i="34"/>
  <c r="X34" i="34"/>
  <c r="Y34" i="34"/>
  <c r="Z34" i="34"/>
  <c r="AA34" i="34"/>
  <c r="AB34" i="34"/>
  <c r="AC34" i="34"/>
  <c r="W35" i="34"/>
  <c r="X35" i="34"/>
  <c r="Y35" i="34"/>
  <c r="Z35" i="34"/>
  <c r="AA35" i="34"/>
  <c r="AB35" i="34"/>
  <c r="AC35" i="34"/>
  <c r="W36" i="34"/>
  <c r="X36" i="34"/>
  <c r="Y36" i="34"/>
  <c r="Z36" i="34"/>
  <c r="AA36" i="34"/>
  <c r="AB36" i="34"/>
  <c r="AC36" i="34"/>
  <c r="W37" i="34"/>
  <c r="X37" i="34"/>
  <c r="Y37" i="34"/>
  <c r="Z37" i="34"/>
  <c r="AA37" i="34"/>
  <c r="AB37" i="34"/>
  <c r="AC37" i="34"/>
  <c r="W38" i="34"/>
  <c r="X38" i="34"/>
  <c r="Y38" i="34"/>
  <c r="Z38" i="34"/>
  <c r="AA38" i="34"/>
  <c r="AB38" i="34"/>
  <c r="AC38" i="34"/>
  <c r="W39" i="34"/>
  <c r="X39" i="34"/>
  <c r="Y39" i="34"/>
  <c r="Z39" i="34"/>
  <c r="AA39" i="34"/>
  <c r="AB39" i="34"/>
  <c r="AC39" i="34"/>
  <c r="W40" i="34"/>
  <c r="X40" i="34"/>
  <c r="Y40" i="34"/>
  <c r="Z40" i="34"/>
  <c r="AA40" i="34"/>
  <c r="AB40" i="34"/>
  <c r="AC40" i="34"/>
  <c r="X41" i="34"/>
  <c r="Y41" i="34"/>
  <c r="Z41" i="34"/>
  <c r="AA41" i="34"/>
  <c r="AB41" i="34"/>
  <c r="AC41" i="34"/>
  <c r="W42" i="34"/>
  <c r="X42" i="34"/>
  <c r="Y42" i="34"/>
  <c r="Z42" i="34"/>
  <c r="AA42" i="34"/>
  <c r="AB42" i="34"/>
  <c r="AC42" i="34"/>
  <c r="W43" i="34"/>
  <c r="X43" i="34"/>
  <c r="Y43" i="34"/>
  <c r="Z43" i="34"/>
  <c r="AA43" i="34"/>
  <c r="AB43" i="34"/>
  <c r="AC43" i="34"/>
  <c r="W44" i="34"/>
  <c r="X44" i="34"/>
  <c r="Y44" i="34"/>
  <c r="Z44" i="34"/>
  <c r="AA44" i="34"/>
  <c r="AB44" i="34"/>
  <c r="AC44" i="34"/>
  <c r="W45" i="34"/>
  <c r="X45" i="34"/>
  <c r="Y45" i="34"/>
  <c r="Z45" i="34"/>
  <c r="AA45" i="34"/>
  <c r="AB45" i="34"/>
  <c r="AC45" i="34"/>
  <c r="W46" i="34"/>
  <c r="X46" i="34"/>
  <c r="Y46" i="34"/>
  <c r="Z46" i="34"/>
  <c r="AA46" i="34"/>
  <c r="AB46" i="34"/>
  <c r="AC46" i="34"/>
  <c r="W47" i="34"/>
  <c r="X47" i="34"/>
  <c r="Y47" i="34"/>
  <c r="Z47" i="34"/>
  <c r="AA47" i="34"/>
  <c r="AB47" i="34"/>
  <c r="AC47" i="34"/>
  <c r="W48" i="34"/>
  <c r="X48" i="34"/>
  <c r="Y48" i="34"/>
  <c r="Z48" i="34"/>
  <c r="AA48" i="34"/>
  <c r="AB48" i="34"/>
  <c r="AC48" i="34"/>
  <c r="W49" i="34"/>
  <c r="X49" i="34"/>
  <c r="Y49" i="34"/>
  <c r="Z49" i="34"/>
  <c r="AA49" i="34"/>
  <c r="AB49" i="34"/>
  <c r="AC49" i="34"/>
  <c r="W50" i="34"/>
  <c r="X50" i="34"/>
  <c r="Y50" i="34"/>
  <c r="Z50" i="34"/>
  <c r="AA50" i="34"/>
  <c r="AB50" i="34"/>
  <c r="AC50" i="34"/>
  <c r="W51" i="34"/>
  <c r="X51" i="34"/>
  <c r="Y51" i="34"/>
  <c r="Z51" i="34"/>
  <c r="AA51" i="34"/>
  <c r="AB51" i="34"/>
  <c r="AC51" i="34"/>
  <c r="W52" i="34"/>
  <c r="X52" i="34"/>
  <c r="Y52" i="34"/>
  <c r="Z52" i="34"/>
  <c r="AA52" i="34"/>
  <c r="AB52" i="34"/>
  <c r="AC52" i="34"/>
  <c r="W53" i="34"/>
  <c r="X53" i="34"/>
  <c r="Y53" i="34"/>
  <c r="Z53" i="34"/>
  <c r="AA53" i="34"/>
  <c r="AB53" i="34"/>
  <c r="AC53" i="34"/>
  <c r="W54" i="34"/>
  <c r="X54" i="34"/>
  <c r="Y54" i="34"/>
  <c r="Z54" i="34"/>
  <c r="AA54" i="34"/>
  <c r="AB54" i="34"/>
  <c r="AC54" i="34"/>
  <c r="W55" i="34"/>
  <c r="X55" i="34"/>
  <c r="Y55" i="34"/>
  <c r="Z55" i="34"/>
  <c r="AA55" i="34"/>
  <c r="AB55" i="34"/>
  <c r="AC55" i="34"/>
  <c r="W56" i="34"/>
  <c r="X56" i="34"/>
  <c r="Y56" i="34"/>
  <c r="Z56" i="34"/>
  <c r="AA56" i="34"/>
  <c r="AB56" i="34"/>
  <c r="AC56" i="34"/>
  <c r="W57" i="34"/>
  <c r="X57" i="34"/>
  <c r="Y57" i="34"/>
  <c r="Z57" i="34"/>
  <c r="AA57" i="34"/>
  <c r="AB57" i="34"/>
  <c r="AC57" i="34"/>
  <c r="W58" i="34"/>
  <c r="X58" i="34"/>
  <c r="Y58" i="34"/>
  <c r="Z58" i="34"/>
  <c r="AA58" i="34"/>
  <c r="AB58" i="34"/>
  <c r="AC58" i="34"/>
  <c r="W59" i="34"/>
  <c r="X59" i="34"/>
  <c r="Y59" i="34"/>
  <c r="Z59" i="34"/>
  <c r="AA59" i="34"/>
  <c r="AB59" i="34"/>
  <c r="AC59" i="34"/>
  <c r="W60" i="34"/>
  <c r="X60" i="34"/>
  <c r="Y60" i="34"/>
  <c r="Z60" i="34"/>
  <c r="AA60" i="34"/>
  <c r="AB60" i="34"/>
  <c r="AC60" i="34"/>
  <c r="W61" i="34"/>
  <c r="W4" i="37"/>
  <c r="Z4" i="37"/>
  <c r="AA4" i="37"/>
  <c r="AB4" i="37"/>
  <c r="AC4" i="37"/>
  <c r="AD4" i="37"/>
  <c r="W5" i="37"/>
  <c r="Z5" i="37"/>
  <c r="AA5" i="37"/>
  <c r="AB5" i="37"/>
  <c r="AC5" i="37"/>
  <c r="AD5" i="37"/>
  <c r="W6" i="37"/>
  <c r="Z6" i="37"/>
  <c r="AA6" i="37"/>
  <c r="AB6" i="37"/>
  <c r="AC6" i="37"/>
  <c r="AD6" i="37"/>
  <c r="W7" i="37"/>
  <c r="Z7" i="37"/>
  <c r="AA7" i="37"/>
  <c r="AB7" i="37"/>
  <c r="AC7" i="37"/>
  <c r="AD7" i="37"/>
  <c r="W8" i="37"/>
  <c r="Z8" i="37"/>
  <c r="AA8" i="37"/>
  <c r="AB8" i="37"/>
  <c r="AC8" i="37"/>
  <c r="AD8" i="37"/>
  <c r="W9" i="37"/>
  <c r="Z9" i="37"/>
  <c r="AA9" i="37"/>
  <c r="AB9" i="37"/>
  <c r="AC9" i="37"/>
  <c r="AD9" i="37"/>
  <c r="W10" i="37"/>
  <c r="Z10" i="37"/>
  <c r="AA10" i="37"/>
  <c r="AB10" i="37"/>
  <c r="AC10" i="37"/>
  <c r="AD10" i="37"/>
  <c r="W11" i="37"/>
  <c r="Z11" i="37"/>
  <c r="AA11" i="37"/>
  <c r="AB11" i="37"/>
  <c r="AC11" i="37"/>
  <c r="AD11" i="37"/>
  <c r="W12" i="37"/>
  <c r="Z12" i="37"/>
  <c r="AA12" i="37"/>
  <c r="AB12" i="37"/>
  <c r="AC12" i="37"/>
  <c r="AD12" i="37"/>
  <c r="W13" i="37"/>
  <c r="Z13" i="37"/>
  <c r="AA13" i="37"/>
  <c r="AB13" i="37"/>
  <c r="AC13" i="37"/>
  <c r="AD13" i="37"/>
  <c r="W14" i="37"/>
  <c r="Z14" i="37"/>
  <c r="AA14" i="37"/>
  <c r="AB14" i="37"/>
  <c r="AC14" i="37"/>
  <c r="AD14" i="37"/>
  <c r="W15" i="37"/>
  <c r="Z15" i="37"/>
  <c r="AA15" i="37"/>
  <c r="AB15" i="37"/>
  <c r="AC15" i="37"/>
  <c r="AD15" i="37"/>
  <c r="W16" i="37"/>
  <c r="Z16" i="37"/>
  <c r="AA16" i="37"/>
  <c r="AB16" i="37"/>
  <c r="AC16" i="37"/>
  <c r="AD16" i="37"/>
  <c r="W17" i="37"/>
  <c r="Z17" i="37"/>
  <c r="AA17" i="37"/>
  <c r="AB17" i="37"/>
  <c r="AC17" i="37"/>
  <c r="AD17" i="37"/>
  <c r="W18" i="37"/>
  <c r="Z18" i="37"/>
  <c r="AA18" i="37"/>
  <c r="AB18" i="37"/>
  <c r="AC18" i="37"/>
  <c r="AD18" i="37"/>
  <c r="W19" i="37"/>
  <c r="Z19" i="37"/>
  <c r="AA19" i="37"/>
  <c r="AB19" i="37"/>
  <c r="AC19" i="37"/>
  <c r="AD19" i="37"/>
  <c r="W20" i="37"/>
  <c r="Z20" i="37"/>
  <c r="AA20" i="37"/>
  <c r="AB20" i="37"/>
  <c r="AC20" i="37"/>
  <c r="AD20" i="37"/>
  <c r="W21" i="37"/>
  <c r="Z21" i="37"/>
  <c r="AA21" i="37"/>
  <c r="AB21" i="37"/>
  <c r="AC21" i="37"/>
  <c r="AD21" i="37"/>
  <c r="W22" i="37"/>
  <c r="Z22" i="37"/>
  <c r="AA22" i="37"/>
  <c r="AB22" i="37"/>
  <c r="AC22" i="37"/>
  <c r="AD22" i="37"/>
  <c r="W23" i="37"/>
  <c r="Z23" i="37"/>
  <c r="AA23" i="37"/>
  <c r="AB23" i="37"/>
  <c r="AC23" i="37"/>
  <c r="AD23" i="37"/>
  <c r="W24" i="37"/>
  <c r="Z24" i="37"/>
  <c r="AA24" i="37"/>
  <c r="AB24" i="37"/>
  <c r="AC24" i="37"/>
  <c r="AD24" i="37"/>
  <c r="W25" i="37"/>
  <c r="Z25" i="37"/>
  <c r="AA25" i="37"/>
  <c r="AB25" i="37"/>
  <c r="AC25" i="37"/>
  <c r="AD25" i="37"/>
  <c r="W26" i="37"/>
  <c r="Z26" i="37"/>
  <c r="AA26" i="37"/>
  <c r="AB26" i="37"/>
  <c r="AC26" i="37"/>
  <c r="AD26" i="37"/>
  <c r="W27" i="37"/>
  <c r="Z27" i="37"/>
  <c r="AA27" i="37"/>
  <c r="AB27" i="37"/>
  <c r="AC27" i="37"/>
  <c r="AD27" i="37"/>
  <c r="W28" i="37"/>
  <c r="Z28" i="37"/>
  <c r="AA28" i="37"/>
  <c r="AB28" i="37"/>
  <c r="AC28" i="37"/>
  <c r="AD28" i="37"/>
  <c r="W29" i="37"/>
  <c r="Z29" i="37"/>
  <c r="AA29" i="37"/>
  <c r="AB29" i="37"/>
  <c r="AC29" i="37"/>
  <c r="AD29" i="37"/>
  <c r="W30" i="37"/>
  <c r="Z30" i="37"/>
  <c r="AA30" i="37"/>
  <c r="AB30" i="37"/>
  <c r="AC30" i="37"/>
  <c r="AD30" i="37"/>
  <c r="AC2" i="34"/>
  <c r="AB2" i="34"/>
  <c r="J3" i="14"/>
  <c r="J4" i="14"/>
  <c r="J5" i="14"/>
  <c r="J6" i="14"/>
  <c r="J7" i="14"/>
  <c r="J8" i="14"/>
  <c r="J9" i="14"/>
  <c r="J10" i="14"/>
  <c r="J11" i="14"/>
  <c r="J12" i="14"/>
  <c r="J13" i="14"/>
  <c r="J14" i="14"/>
  <c r="J15" i="14"/>
  <c r="J16" i="14"/>
  <c r="J17" i="14"/>
  <c r="J18" i="14"/>
  <c r="J19" i="14"/>
  <c r="J20" i="14"/>
  <c r="J21" i="14"/>
  <c r="J22" i="14"/>
  <c r="J23" i="14"/>
  <c r="J24" i="14"/>
  <c r="J25" i="14"/>
  <c r="J26" i="14"/>
  <c r="J27" i="14"/>
  <c r="J28" i="14"/>
  <c r="J29" i="14"/>
  <c r="J30" i="14"/>
  <c r="J31" i="14"/>
  <c r="J32" i="14"/>
  <c r="J33" i="14"/>
  <c r="J34" i="14"/>
  <c r="J35" i="14"/>
  <c r="J36" i="14"/>
  <c r="J37" i="14"/>
  <c r="J38" i="14"/>
  <c r="J39" i="14"/>
  <c r="J40" i="14"/>
  <c r="J41" i="14"/>
  <c r="J42" i="14"/>
  <c r="J43" i="14"/>
  <c r="J44" i="14"/>
  <c r="J45" i="14"/>
  <c r="J46" i="14"/>
  <c r="J47" i="14"/>
  <c r="J48" i="14"/>
  <c r="J49" i="14"/>
  <c r="J50" i="14"/>
  <c r="J51" i="14"/>
  <c r="J52" i="14"/>
  <c r="J53" i="14"/>
  <c r="J54" i="14"/>
  <c r="J55" i="14"/>
  <c r="J56" i="14"/>
  <c r="J57" i="14"/>
  <c r="J58" i="14"/>
  <c r="J59" i="14"/>
  <c r="J60" i="14"/>
  <c r="J61" i="14"/>
  <c r="J62" i="14"/>
  <c r="J63" i="14"/>
  <c r="J64" i="14"/>
  <c r="J65" i="14"/>
  <c r="J66" i="14"/>
  <c r="J67" i="14"/>
  <c r="J68" i="14"/>
  <c r="J69" i="14"/>
  <c r="J70" i="14"/>
  <c r="J71" i="14"/>
  <c r="J72" i="14"/>
  <c r="J73" i="14"/>
  <c r="J74" i="14"/>
  <c r="J75" i="14"/>
  <c r="J76" i="14"/>
  <c r="J77" i="14"/>
  <c r="J78" i="14"/>
  <c r="J79" i="14"/>
  <c r="J80" i="14"/>
  <c r="J81" i="14"/>
  <c r="J82" i="14"/>
  <c r="J83" i="14"/>
  <c r="J84" i="14"/>
  <c r="J85" i="14"/>
  <c r="J86" i="14"/>
  <c r="J87" i="14"/>
  <c r="J88" i="14"/>
  <c r="J89" i="14"/>
  <c r="J90" i="14"/>
  <c r="J91" i="14"/>
  <c r="J92" i="14"/>
  <c r="J93" i="14"/>
  <c r="J94" i="14"/>
  <c r="J95" i="14"/>
  <c r="J96" i="14"/>
  <c r="J97" i="14"/>
  <c r="J98" i="14"/>
  <c r="J99" i="14"/>
  <c r="J100" i="14"/>
  <c r="J101" i="14"/>
  <c r="J102" i="14"/>
  <c r="J103" i="14"/>
  <c r="J104" i="14"/>
  <c r="J105" i="14"/>
  <c r="J106" i="14"/>
  <c r="J107" i="14"/>
  <c r="J108" i="14"/>
  <c r="J109" i="14"/>
  <c r="J110" i="14"/>
  <c r="J111" i="14"/>
  <c r="J112" i="14"/>
  <c r="J113" i="14"/>
  <c r="J114" i="14"/>
  <c r="J115" i="14"/>
  <c r="J116" i="14"/>
  <c r="J117" i="14"/>
  <c r="J118" i="14"/>
  <c r="J119" i="14"/>
  <c r="J120" i="14"/>
  <c r="J121" i="14"/>
  <c r="J122" i="14"/>
  <c r="J123" i="14"/>
  <c r="J124" i="14"/>
  <c r="J125" i="14"/>
  <c r="J126" i="14"/>
  <c r="J127" i="14"/>
  <c r="J128" i="14"/>
  <c r="J129" i="14"/>
  <c r="J130" i="14"/>
  <c r="J131" i="14"/>
  <c r="J132" i="14"/>
  <c r="J133" i="14"/>
  <c r="J134" i="14"/>
  <c r="J135" i="14"/>
  <c r="J136" i="14"/>
  <c r="J137" i="14"/>
  <c r="J138" i="14"/>
  <c r="J139" i="14"/>
  <c r="J140" i="14"/>
  <c r="J141" i="14"/>
  <c r="J142" i="14"/>
  <c r="J143" i="14"/>
  <c r="J144" i="14"/>
  <c r="J145" i="14"/>
  <c r="J146" i="14"/>
  <c r="J147" i="14"/>
  <c r="J148" i="14"/>
  <c r="J149" i="14"/>
  <c r="J150" i="14"/>
  <c r="J151" i="14"/>
  <c r="J152" i="14"/>
  <c r="J153" i="14"/>
  <c r="J154" i="14"/>
  <c r="J155" i="14"/>
  <c r="J156" i="14"/>
  <c r="J157" i="14"/>
  <c r="J158" i="14"/>
  <c r="J159" i="14"/>
  <c r="J160" i="14"/>
  <c r="J161" i="14"/>
  <c r="J162" i="14"/>
  <c r="J163" i="14"/>
  <c r="J164" i="14"/>
  <c r="J165" i="14"/>
  <c r="J166" i="14"/>
  <c r="J167" i="14"/>
  <c r="J168" i="14"/>
  <c r="J169" i="14"/>
  <c r="J170" i="14"/>
  <c r="J171" i="14"/>
  <c r="J172" i="14"/>
  <c r="J173" i="14"/>
  <c r="J174" i="14"/>
  <c r="J175" i="14"/>
  <c r="J176" i="14"/>
  <c r="J177" i="14"/>
  <c r="J178" i="14"/>
  <c r="J179" i="14"/>
  <c r="J180" i="14"/>
  <c r="J181" i="14"/>
  <c r="J182" i="14"/>
  <c r="J183" i="14"/>
  <c r="J184" i="14"/>
  <c r="J185" i="14"/>
  <c r="J186" i="14"/>
  <c r="J187" i="14"/>
  <c r="J188" i="14"/>
  <c r="J189" i="14"/>
  <c r="J190" i="14"/>
  <c r="J191" i="14"/>
  <c r="J192" i="14"/>
  <c r="J193" i="14"/>
  <c r="J194" i="14"/>
  <c r="J195" i="14"/>
  <c r="J196" i="14"/>
  <c r="J197" i="14"/>
  <c r="J198" i="14"/>
  <c r="J199" i="14"/>
  <c r="J200" i="14"/>
  <c r="J201" i="14"/>
  <c r="J202" i="14"/>
  <c r="J203" i="14"/>
  <c r="J204" i="14"/>
  <c r="J205" i="14"/>
  <c r="J206" i="14"/>
  <c r="J207" i="14"/>
  <c r="J208" i="14"/>
  <c r="J209" i="14"/>
  <c r="J210" i="14"/>
  <c r="J211" i="14"/>
  <c r="J212" i="14"/>
  <c r="J213" i="14"/>
  <c r="J214" i="14"/>
  <c r="J215" i="14"/>
  <c r="J216" i="14"/>
  <c r="J217" i="14"/>
  <c r="J218" i="14"/>
  <c r="J219" i="14"/>
  <c r="J220" i="14"/>
  <c r="J221" i="14"/>
  <c r="J222" i="14"/>
  <c r="J223" i="14"/>
  <c r="J224" i="14"/>
  <c r="J225" i="14"/>
  <c r="J226" i="14"/>
  <c r="J227" i="14"/>
  <c r="J228" i="14"/>
  <c r="J229" i="14"/>
  <c r="J230" i="14"/>
  <c r="J231" i="14"/>
  <c r="J232" i="14"/>
  <c r="J233" i="14"/>
  <c r="J234" i="14"/>
  <c r="J235" i="14"/>
  <c r="J236" i="14"/>
  <c r="J237" i="14"/>
  <c r="J238" i="14"/>
  <c r="J239" i="14"/>
  <c r="J240" i="14"/>
  <c r="J241" i="14"/>
  <c r="J242" i="14"/>
  <c r="J243" i="14"/>
  <c r="J244" i="14"/>
  <c r="J245" i="14"/>
  <c r="J246" i="14"/>
  <c r="J247" i="14"/>
  <c r="J248" i="14"/>
  <c r="J249" i="14"/>
  <c r="J250" i="14"/>
  <c r="J251" i="14"/>
  <c r="J252" i="14"/>
  <c r="J253" i="14"/>
  <c r="J254" i="14"/>
  <c r="J255" i="14"/>
  <c r="J256" i="14"/>
  <c r="J257" i="14"/>
  <c r="J258" i="14"/>
  <c r="J259" i="14"/>
  <c r="J260" i="14"/>
  <c r="J261" i="14"/>
  <c r="J262" i="14"/>
  <c r="J263" i="14"/>
  <c r="J264" i="14"/>
  <c r="J265" i="14"/>
  <c r="J266" i="14"/>
  <c r="J267" i="14"/>
  <c r="J268" i="14"/>
  <c r="J269" i="14"/>
  <c r="J270" i="14"/>
  <c r="J271" i="14"/>
  <c r="J272" i="14"/>
  <c r="J273" i="14"/>
  <c r="J274" i="14"/>
  <c r="J275" i="14"/>
  <c r="J276" i="14"/>
  <c r="J277" i="14"/>
  <c r="J278" i="14"/>
  <c r="J279" i="14"/>
  <c r="J280" i="14"/>
  <c r="J281" i="14"/>
  <c r="J282" i="14"/>
  <c r="J283" i="14"/>
  <c r="J284" i="14"/>
  <c r="J285" i="14"/>
  <c r="J286" i="14"/>
  <c r="J287" i="14"/>
  <c r="J288" i="14"/>
  <c r="J289" i="14"/>
  <c r="J290" i="14"/>
  <c r="J291" i="14"/>
  <c r="J292" i="14"/>
  <c r="J293" i="14"/>
  <c r="J294" i="14"/>
  <c r="J295" i="14"/>
  <c r="J296" i="14"/>
  <c r="J297" i="14"/>
  <c r="J298" i="14"/>
  <c r="J299" i="14"/>
  <c r="J300" i="14"/>
  <c r="J301" i="14"/>
  <c r="J302" i="14"/>
  <c r="J303" i="14"/>
  <c r="J304" i="14"/>
  <c r="J305" i="14"/>
  <c r="J306" i="14"/>
  <c r="J307" i="14"/>
  <c r="J308" i="14"/>
  <c r="J309" i="14"/>
  <c r="J310" i="14"/>
  <c r="J311" i="14"/>
  <c r="J312" i="14"/>
  <c r="J313" i="14"/>
  <c r="J314" i="14"/>
  <c r="J315" i="14"/>
  <c r="J316" i="14"/>
  <c r="J317" i="14"/>
  <c r="J318" i="14"/>
  <c r="J319" i="14"/>
  <c r="J320" i="14"/>
  <c r="J321" i="14"/>
  <c r="J322" i="14"/>
  <c r="J323" i="14"/>
  <c r="J324" i="14"/>
  <c r="J325" i="14"/>
  <c r="J326" i="14"/>
  <c r="J327" i="14"/>
  <c r="J328" i="14"/>
  <c r="J329" i="14"/>
  <c r="J330" i="14"/>
  <c r="J331" i="14"/>
  <c r="J332" i="14"/>
  <c r="J333" i="14"/>
  <c r="J334" i="14"/>
  <c r="J335" i="14"/>
  <c r="J336" i="14"/>
  <c r="J337" i="14"/>
  <c r="J338" i="14"/>
  <c r="J339" i="14"/>
  <c r="J340" i="14"/>
  <c r="J341" i="14"/>
  <c r="J342" i="14"/>
  <c r="J343" i="14"/>
  <c r="J344" i="14"/>
  <c r="J345" i="14"/>
  <c r="J346" i="14"/>
  <c r="J347" i="14"/>
  <c r="J348" i="14"/>
  <c r="J349" i="14"/>
  <c r="J350" i="14"/>
  <c r="J351" i="14"/>
  <c r="J352" i="14"/>
  <c r="J353" i="14"/>
  <c r="J354" i="14"/>
  <c r="J355" i="14"/>
  <c r="J356" i="14"/>
  <c r="J357" i="14"/>
  <c r="J358" i="14"/>
  <c r="J359" i="14"/>
  <c r="J360" i="14"/>
  <c r="J361" i="14"/>
  <c r="J362" i="14"/>
  <c r="J363" i="14"/>
  <c r="J364" i="14"/>
  <c r="J365" i="14"/>
  <c r="J366" i="14"/>
  <c r="J367" i="14"/>
  <c r="J368" i="14"/>
  <c r="J369" i="14"/>
  <c r="J370" i="14"/>
  <c r="J371" i="14"/>
  <c r="J372" i="14"/>
  <c r="J373" i="14"/>
  <c r="J374" i="14"/>
  <c r="J375" i="14"/>
  <c r="J376" i="14"/>
  <c r="J377" i="14"/>
  <c r="J378" i="14"/>
  <c r="J379" i="14"/>
  <c r="J380" i="14"/>
  <c r="J381" i="14"/>
  <c r="J382" i="14"/>
  <c r="J383" i="14"/>
  <c r="J384" i="14"/>
  <c r="J385" i="14"/>
  <c r="J386" i="14"/>
  <c r="J387" i="14"/>
  <c r="J388" i="14"/>
  <c r="J389" i="14"/>
  <c r="J390" i="14"/>
  <c r="J391" i="14"/>
  <c r="J392" i="14"/>
  <c r="J393" i="14"/>
  <c r="J394" i="14"/>
  <c r="J395" i="14"/>
  <c r="J396" i="14"/>
  <c r="J397" i="14"/>
  <c r="J398" i="14"/>
  <c r="J399" i="14"/>
  <c r="J400" i="14"/>
  <c r="J401" i="14"/>
  <c r="J402" i="14"/>
  <c r="J403" i="14"/>
  <c r="J404" i="14"/>
  <c r="J405" i="14"/>
  <c r="J406" i="14"/>
  <c r="J407" i="14"/>
  <c r="J408" i="14"/>
  <c r="J409" i="14"/>
  <c r="J410" i="14"/>
  <c r="J411" i="14"/>
  <c r="J412" i="14"/>
  <c r="J413" i="14"/>
  <c r="J414" i="14"/>
  <c r="J415" i="14"/>
  <c r="J416" i="14"/>
  <c r="J417" i="14"/>
  <c r="J418" i="14"/>
  <c r="J419" i="14"/>
  <c r="J420" i="14"/>
  <c r="J421" i="14"/>
  <c r="J422" i="14"/>
  <c r="J423" i="14"/>
  <c r="J424" i="14"/>
  <c r="J425" i="14"/>
  <c r="J426" i="14"/>
  <c r="J427" i="14"/>
  <c r="J428" i="14"/>
  <c r="J429" i="14"/>
  <c r="J430" i="14"/>
  <c r="J431" i="14"/>
  <c r="J432" i="14"/>
  <c r="J433" i="14"/>
  <c r="J434" i="14"/>
  <c r="J435" i="14"/>
  <c r="J436" i="14"/>
  <c r="J437" i="14"/>
  <c r="J438" i="14"/>
  <c r="J439" i="14"/>
  <c r="J440" i="14"/>
  <c r="J441" i="14"/>
  <c r="J442" i="14"/>
  <c r="J443" i="14"/>
  <c r="J444" i="14"/>
  <c r="J445" i="14"/>
  <c r="J446" i="14"/>
  <c r="J447" i="14"/>
  <c r="J448" i="14"/>
  <c r="J449" i="14"/>
  <c r="J450" i="14"/>
  <c r="J451" i="14"/>
  <c r="J452" i="14"/>
  <c r="J453" i="14"/>
  <c r="J454" i="14"/>
  <c r="J455" i="14"/>
  <c r="J456" i="14"/>
  <c r="J457" i="14"/>
  <c r="J458" i="14"/>
  <c r="J459" i="14"/>
  <c r="J460" i="14"/>
  <c r="J461" i="14"/>
  <c r="J462" i="14"/>
  <c r="J463" i="14"/>
  <c r="J464" i="14"/>
  <c r="J465" i="14"/>
  <c r="J466" i="14"/>
  <c r="J467" i="14"/>
  <c r="J468" i="14"/>
  <c r="J469" i="14"/>
  <c r="J470" i="14"/>
  <c r="J471" i="14"/>
  <c r="J472" i="14"/>
  <c r="J473" i="14"/>
  <c r="J474" i="14"/>
  <c r="J475" i="14"/>
  <c r="J476" i="14"/>
  <c r="J477" i="14"/>
  <c r="J478" i="14"/>
  <c r="J479" i="14"/>
  <c r="J480" i="14"/>
  <c r="J481" i="14"/>
  <c r="J482" i="14"/>
  <c r="J483" i="14"/>
  <c r="J484" i="14"/>
  <c r="J485" i="14"/>
  <c r="J486" i="14"/>
  <c r="J487" i="14"/>
  <c r="J488" i="14"/>
  <c r="J489" i="14"/>
  <c r="J490" i="14"/>
  <c r="J491" i="14"/>
  <c r="J492" i="14"/>
  <c r="J493" i="14"/>
  <c r="J494" i="14"/>
  <c r="J495" i="14"/>
  <c r="J496" i="14"/>
  <c r="J497" i="14"/>
  <c r="J498" i="14"/>
  <c r="J499" i="14"/>
  <c r="J500" i="14"/>
  <c r="J501" i="14"/>
  <c r="J502" i="14"/>
  <c r="J503" i="14"/>
  <c r="J504" i="14"/>
  <c r="J505" i="14"/>
  <c r="J506" i="14"/>
  <c r="J507" i="14"/>
  <c r="J508" i="14"/>
  <c r="J509" i="14"/>
  <c r="J510" i="14"/>
  <c r="J511" i="14"/>
  <c r="J512" i="14"/>
  <c r="J513" i="14"/>
  <c r="J514" i="14"/>
  <c r="J515" i="14"/>
  <c r="J516" i="14"/>
  <c r="J517" i="14"/>
  <c r="J518" i="14"/>
  <c r="J519" i="14"/>
  <c r="J520" i="14"/>
  <c r="J521" i="14"/>
  <c r="J522" i="14"/>
  <c r="J523" i="14"/>
  <c r="J524" i="14"/>
  <c r="J525" i="14"/>
  <c r="J526" i="14"/>
  <c r="J527" i="14"/>
  <c r="J528" i="14"/>
  <c r="J529" i="14"/>
  <c r="J530" i="14"/>
  <c r="J531" i="14"/>
  <c r="J532" i="14"/>
  <c r="J533" i="14"/>
  <c r="J534" i="14"/>
  <c r="J535" i="14"/>
  <c r="J536" i="14"/>
  <c r="J537" i="14"/>
  <c r="J538" i="14"/>
  <c r="J539" i="14"/>
  <c r="J540" i="14"/>
  <c r="J541" i="14"/>
  <c r="J542" i="14"/>
  <c r="J543" i="14"/>
  <c r="J544" i="14"/>
  <c r="J545" i="14"/>
  <c r="J546" i="14"/>
  <c r="J547" i="14"/>
  <c r="J548" i="14"/>
  <c r="J549" i="14"/>
  <c r="J550" i="14"/>
  <c r="J551" i="14"/>
  <c r="J552" i="14"/>
  <c r="J553" i="14"/>
  <c r="J554" i="14"/>
  <c r="J555" i="14"/>
  <c r="J556" i="14"/>
  <c r="J557" i="14"/>
  <c r="J558" i="14"/>
  <c r="J559" i="14"/>
  <c r="J560" i="14"/>
  <c r="J561" i="14"/>
  <c r="J562" i="14"/>
  <c r="J563" i="14"/>
  <c r="J564" i="14"/>
  <c r="J565" i="14"/>
  <c r="J566" i="14"/>
  <c r="J567" i="14"/>
  <c r="J568" i="14"/>
  <c r="J569" i="14"/>
  <c r="J570" i="14"/>
  <c r="J571" i="14"/>
  <c r="J572" i="14"/>
  <c r="J573" i="14"/>
  <c r="J574" i="14"/>
  <c r="J575" i="14"/>
  <c r="J576" i="14"/>
  <c r="J577" i="14"/>
  <c r="J578" i="14"/>
  <c r="J579" i="14"/>
  <c r="J580" i="14"/>
  <c r="J581" i="14"/>
  <c r="J582" i="14"/>
  <c r="J583" i="14"/>
  <c r="J584" i="14"/>
  <c r="J585" i="14"/>
  <c r="J586" i="14"/>
  <c r="J587" i="14"/>
  <c r="J588" i="14"/>
  <c r="J589" i="14"/>
  <c r="J590" i="14"/>
  <c r="J591" i="14"/>
  <c r="J592" i="14"/>
  <c r="J593" i="14"/>
  <c r="J594" i="14"/>
  <c r="J595" i="14"/>
  <c r="J596" i="14"/>
  <c r="J597" i="14"/>
  <c r="J598" i="14"/>
  <c r="J599" i="14"/>
  <c r="J600" i="14"/>
  <c r="J601" i="14"/>
  <c r="J602" i="14"/>
  <c r="J603" i="14"/>
  <c r="J604" i="14"/>
  <c r="J605" i="14"/>
  <c r="J606" i="14"/>
  <c r="J607" i="14"/>
  <c r="J608" i="14"/>
  <c r="J609" i="14"/>
  <c r="J610" i="14"/>
  <c r="J611" i="14"/>
  <c r="J612" i="14"/>
  <c r="J613" i="14"/>
  <c r="J614" i="14"/>
  <c r="J615" i="14"/>
  <c r="J616" i="14"/>
  <c r="J617" i="14"/>
  <c r="J618" i="14"/>
  <c r="J619" i="14"/>
  <c r="J620" i="14"/>
  <c r="J621" i="14"/>
  <c r="J622" i="14"/>
  <c r="J623" i="14"/>
  <c r="J624" i="14"/>
  <c r="J625" i="14"/>
  <c r="J626" i="14"/>
  <c r="J627" i="14"/>
  <c r="J628" i="14"/>
  <c r="J629" i="14"/>
  <c r="J630" i="14"/>
  <c r="J631" i="14"/>
  <c r="J632" i="14"/>
  <c r="J633" i="14"/>
  <c r="J634" i="14"/>
  <c r="J635" i="14"/>
  <c r="J636" i="14"/>
  <c r="J637" i="14"/>
  <c r="J638" i="14"/>
  <c r="J639" i="14"/>
  <c r="J640" i="14"/>
  <c r="J641" i="14"/>
  <c r="J642" i="14"/>
  <c r="J643" i="14"/>
  <c r="J644" i="14"/>
  <c r="J645" i="14"/>
  <c r="J646" i="14"/>
  <c r="J647" i="14"/>
  <c r="J648" i="14"/>
  <c r="J649" i="14"/>
  <c r="J650" i="14"/>
  <c r="J651" i="14"/>
  <c r="J652" i="14"/>
  <c r="J653" i="14"/>
  <c r="J654" i="14"/>
  <c r="J655" i="14"/>
  <c r="J656" i="14"/>
  <c r="J657" i="14"/>
  <c r="J658" i="14"/>
  <c r="J659" i="14"/>
  <c r="J660" i="14"/>
  <c r="J661" i="14"/>
  <c r="J662" i="14"/>
  <c r="J663" i="14"/>
  <c r="J664" i="14"/>
  <c r="J665" i="14"/>
  <c r="J666" i="14"/>
  <c r="J667" i="14"/>
  <c r="J668" i="14"/>
  <c r="J669" i="14"/>
  <c r="J670" i="14"/>
  <c r="J671" i="14"/>
  <c r="J672" i="14"/>
  <c r="J673" i="14"/>
  <c r="J674" i="14"/>
  <c r="J675" i="14"/>
  <c r="J676" i="14"/>
  <c r="J677" i="14"/>
  <c r="J678" i="14"/>
  <c r="J679" i="14"/>
  <c r="J680" i="14"/>
  <c r="J681" i="14"/>
  <c r="J682" i="14"/>
  <c r="J683" i="14"/>
  <c r="J684" i="14"/>
  <c r="J685" i="14"/>
  <c r="J686" i="14"/>
  <c r="J687" i="14"/>
  <c r="J688" i="14"/>
  <c r="J689" i="14"/>
  <c r="J690" i="14"/>
  <c r="J691" i="14"/>
  <c r="J692" i="14"/>
  <c r="J693" i="14"/>
  <c r="J694" i="14"/>
  <c r="J695" i="14"/>
  <c r="J696" i="14"/>
  <c r="J697" i="14"/>
  <c r="J698" i="14"/>
  <c r="J699" i="14"/>
  <c r="J700" i="14"/>
  <c r="J701" i="14"/>
  <c r="J702" i="14"/>
  <c r="J703" i="14"/>
  <c r="J704" i="14"/>
  <c r="J705" i="14"/>
  <c r="J706" i="14"/>
  <c r="J707" i="14"/>
  <c r="J708" i="14"/>
  <c r="J709" i="14"/>
  <c r="J710" i="14"/>
  <c r="J711" i="14"/>
  <c r="J712" i="14"/>
  <c r="J713" i="14"/>
  <c r="J714" i="14"/>
  <c r="J715" i="14"/>
  <c r="J716" i="14"/>
  <c r="J717" i="14"/>
  <c r="J718" i="14"/>
  <c r="J719" i="14"/>
  <c r="J720" i="14"/>
  <c r="J721" i="14"/>
  <c r="J722" i="14"/>
  <c r="J723" i="14"/>
  <c r="J724" i="14"/>
  <c r="J725" i="14"/>
  <c r="J726" i="14"/>
  <c r="J727" i="14"/>
  <c r="J728" i="14"/>
  <c r="J729" i="14"/>
  <c r="J730" i="14"/>
  <c r="J731" i="14"/>
  <c r="J732" i="14"/>
  <c r="J733" i="14"/>
  <c r="J734" i="14"/>
  <c r="J735" i="14"/>
  <c r="J736" i="14"/>
  <c r="J737" i="14"/>
  <c r="J738" i="14"/>
  <c r="J739" i="14"/>
  <c r="J740" i="14"/>
  <c r="J741" i="14"/>
  <c r="J742" i="14"/>
  <c r="J743" i="14"/>
  <c r="J744" i="14"/>
  <c r="J745" i="14"/>
  <c r="J746" i="14"/>
  <c r="J747" i="14"/>
  <c r="J748" i="14"/>
  <c r="J749" i="14"/>
  <c r="J750" i="14"/>
  <c r="J751" i="14"/>
  <c r="J752" i="14"/>
  <c r="J753" i="14"/>
  <c r="J754" i="14"/>
  <c r="J755" i="14"/>
  <c r="J756" i="14"/>
  <c r="J757" i="14"/>
  <c r="J758" i="14"/>
  <c r="J759" i="14"/>
  <c r="J760" i="14"/>
  <c r="J761" i="14"/>
  <c r="J762" i="14"/>
  <c r="J763" i="14"/>
  <c r="J764" i="14"/>
  <c r="J765" i="14"/>
  <c r="J766" i="14"/>
  <c r="J767" i="14"/>
  <c r="J768" i="14"/>
  <c r="J769" i="14"/>
  <c r="J770" i="14"/>
  <c r="J771" i="14"/>
  <c r="J772" i="14"/>
  <c r="J773" i="14"/>
  <c r="J774" i="14"/>
  <c r="J775" i="14"/>
  <c r="J776" i="14"/>
  <c r="J777" i="14"/>
  <c r="J778" i="14"/>
  <c r="J779" i="14"/>
  <c r="J780" i="14"/>
  <c r="J781" i="14"/>
  <c r="J782" i="14"/>
  <c r="J783" i="14"/>
  <c r="J784" i="14"/>
  <c r="J785" i="14"/>
  <c r="J786" i="14"/>
  <c r="J787" i="14"/>
  <c r="J788" i="14"/>
  <c r="J789" i="14"/>
  <c r="J790" i="14"/>
  <c r="J791" i="14"/>
  <c r="J792" i="14"/>
  <c r="J793" i="14"/>
  <c r="J794" i="14"/>
  <c r="J795" i="14"/>
  <c r="J796" i="14"/>
  <c r="J797" i="14"/>
  <c r="J798" i="14"/>
  <c r="J799" i="14"/>
  <c r="J800" i="14"/>
  <c r="J801" i="14"/>
  <c r="J802" i="14"/>
  <c r="J803" i="14"/>
  <c r="J804" i="14"/>
  <c r="J805" i="14"/>
  <c r="J806" i="14"/>
  <c r="J807" i="14"/>
  <c r="J808" i="14"/>
  <c r="J809" i="14"/>
  <c r="J810" i="14"/>
  <c r="J811" i="14"/>
  <c r="J812" i="14"/>
  <c r="J813" i="14"/>
  <c r="J814" i="14"/>
  <c r="J815" i="14"/>
  <c r="J816" i="14"/>
  <c r="J817" i="14"/>
  <c r="J818" i="14"/>
  <c r="J819" i="14"/>
  <c r="J820" i="14"/>
  <c r="J821" i="14"/>
  <c r="J822" i="14"/>
  <c r="J823" i="14"/>
  <c r="J824" i="14"/>
  <c r="J825" i="14"/>
  <c r="J826" i="14"/>
  <c r="J827" i="14"/>
  <c r="J828" i="14"/>
  <c r="J829" i="14"/>
  <c r="J830" i="14"/>
  <c r="J831" i="14"/>
  <c r="J832" i="14"/>
  <c r="J833" i="14"/>
  <c r="J834" i="14"/>
  <c r="J835" i="14"/>
  <c r="J836" i="14"/>
  <c r="J837" i="14"/>
  <c r="J838" i="14"/>
  <c r="J839" i="14"/>
  <c r="J840" i="14"/>
  <c r="J841" i="14"/>
  <c r="J842" i="14"/>
  <c r="J843" i="14"/>
  <c r="J844" i="14"/>
  <c r="J845" i="14"/>
  <c r="J846" i="14"/>
  <c r="J847" i="14"/>
  <c r="J848" i="14"/>
  <c r="J849" i="14"/>
  <c r="J850" i="14"/>
  <c r="J851" i="14"/>
  <c r="J852" i="14"/>
  <c r="J853" i="14"/>
  <c r="J854" i="14"/>
  <c r="J855" i="14"/>
  <c r="J856" i="14"/>
  <c r="J857" i="14"/>
  <c r="J858" i="14"/>
  <c r="J859" i="14"/>
  <c r="J860" i="14"/>
  <c r="J861" i="14"/>
  <c r="J862" i="14"/>
  <c r="J863" i="14"/>
  <c r="J864" i="14"/>
  <c r="J865" i="14"/>
  <c r="J866" i="14"/>
  <c r="J867" i="14"/>
  <c r="J868" i="14"/>
  <c r="J869" i="14"/>
  <c r="J870" i="14"/>
  <c r="J871" i="14"/>
  <c r="J872" i="14"/>
  <c r="J873" i="14"/>
  <c r="J874" i="14"/>
  <c r="J875" i="14"/>
  <c r="J876" i="14"/>
  <c r="J877" i="14"/>
  <c r="J878" i="14"/>
  <c r="J879" i="14"/>
  <c r="J880" i="14"/>
  <c r="J881" i="14"/>
  <c r="J882" i="14"/>
  <c r="J883" i="14"/>
  <c r="J884" i="14"/>
  <c r="J885" i="14"/>
  <c r="J886" i="14"/>
  <c r="J887" i="14"/>
  <c r="J888" i="14"/>
  <c r="J889" i="14"/>
  <c r="J890" i="14"/>
  <c r="J891" i="14"/>
  <c r="J892" i="14"/>
  <c r="J893" i="14"/>
  <c r="J894" i="14"/>
  <c r="J895" i="14"/>
  <c r="J896" i="14"/>
  <c r="J897" i="14"/>
  <c r="J898" i="14"/>
  <c r="J899" i="14"/>
  <c r="J900" i="14"/>
  <c r="J901" i="14"/>
  <c r="J902" i="14"/>
  <c r="J903" i="14"/>
  <c r="J2" i="14"/>
  <c r="G3" i="14"/>
  <c r="G4" i="14"/>
  <c r="G5" i="14"/>
  <c r="G6" i="14"/>
  <c r="G7" i="14"/>
  <c r="G8" i="14"/>
  <c r="G9" i="14"/>
  <c r="G10" i="14"/>
  <c r="G11" i="14"/>
  <c r="G12" i="14"/>
  <c r="G13" i="14"/>
  <c r="G14" i="14"/>
  <c r="G15" i="14"/>
  <c r="G16" i="14"/>
  <c r="G17" i="14"/>
  <c r="G18" i="14"/>
  <c r="G19" i="14"/>
  <c r="G20" i="14"/>
  <c r="G21" i="14"/>
  <c r="G22" i="14"/>
  <c r="G23" i="14"/>
  <c r="G24" i="14"/>
  <c r="G25" i="14"/>
  <c r="G26" i="14"/>
  <c r="G27" i="14"/>
  <c r="G28" i="14"/>
  <c r="G29" i="14"/>
  <c r="G30" i="14"/>
  <c r="G31" i="14"/>
  <c r="G32" i="14"/>
  <c r="G33" i="14"/>
  <c r="G34" i="14"/>
  <c r="G35" i="14"/>
  <c r="G36" i="14"/>
  <c r="G37" i="14"/>
  <c r="G38" i="14"/>
  <c r="G39" i="14"/>
  <c r="G40" i="14"/>
  <c r="G41" i="14"/>
  <c r="G42" i="14"/>
  <c r="G43" i="14"/>
  <c r="G44" i="14"/>
  <c r="G45" i="14"/>
  <c r="G46" i="14"/>
  <c r="G47" i="14"/>
  <c r="G48" i="14"/>
  <c r="G49" i="14"/>
  <c r="G50" i="14"/>
  <c r="G51" i="14"/>
  <c r="G52" i="14"/>
  <c r="G53" i="14"/>
  <c r="G54" i="14"/>
  <c r="G55" i="14"/>
  <c r="G56" i="14"/>
  <c r="G57" i="14"/>
  <c r="G58" i="14"/>
  <c r="G59" i="14"/>
  <c r="G60" i="14"/>
  <c r="G61" i="14"/>
  <c r="G62" i="14"/>
  <c r="G63" i="14"/>
  <c r="G64" i="14"/>
  <c r="G65" i="14"/>
  <c r="G66" i="14"/>
  <c r="G67" i="14"/>
  <c r="G68" i="14"/>
  <c r="G69" i="14"/>
  <c r="G70" i="14"/>
  <c r="G71" i="14"/>
  <c r="G72" i="14"/>
  <c r="G73" i="14"/>
  <c r="G74" i="14"/>
  <c r="G75" i="14"/>
  <c r="G76" i="14"/>
  <c r="G77" i="14"/>
  <c r="G78" i="14"/>
  <c r="G79" i="14"/>
  <c r="G80" i="14"/>
  <c r="G81" i="14"/>
  <c r="G82" i="14"/>
  <c r="G83" i="14"/>
  <c r="G84" i="14"/>
  <c r="G85" i="14"/>
  <c r="G86" i="14"/>
  <c r="G87" i="14"/>
  <c r="G88" i="14"/>
  <c r="G89" i="14"/>
  <c r="G90" i="14"/>
  <c r="G91" i="14"/>
  <c r="G92" i="14"/>
  <c r="G93" i="14"/>
  <c r="G94" i="14"/>
  <c r="G95" i="14"/>
  <c r="G96" i="14"/>
  <c r="G97" i="14"/>
  <c r="G98" i="14"/>
  <c r="G99" i="14"/>
  <c r="G100" i="14"/>
  <c r="G101" i="14"/>
  <c r="G102" i="14"/>
  <c r="G103" i="14"/>
  <c r="G104" i="14"/>
  <c r="G105" i="14"/>
  <c r="G106" i="14"/>
  <c r="G107" i="14"/>
  <c r="G108" i="14"/>
  <c r="G109" i="14"/>
  <c r="G110" i="14"/>
  <c r="G111" i="14"/>
  <c r="G112" i="14"/>
  <c r="G113" i="14"/>
  <c r="G114" i="14"/>
  <c r="G115" i="14"/>
  <c r="G116" i="14"/>
  <c r="G117" i="14"/>
  <c r="G118" i="14"/>
  <c r="G119" i="14"/>
  <c r="G120" i="14"/>
  <c r="G121" i="14"/>
  <c r="G122" i="14"/>
  <c r="G123" i="14"/>
  <c r="G124" i="14"/>
  <c r="G125" i="14"/>
  <c r="G126" i="14"/>
  <c r="G127" i="14"/>
  <c r="G128" i="14"/>
  <c r="G129" i="14"/>
  <c r="G130" i="14"/>
  <c r="G131" i="14"/>
  <c r="G132" i="14"/>
  <c r="G133" i="14"/>
  <c r="G134" i="14"/>
  <c r="G135" i="14"/>
  <c r="G136" i="14"/>
  <c r="G137" i="14"/>
  <c r="G138" i="14"/>
  <c r="G139" i="14"/>
  <c r="G140" i="14"/>
  <c r="G141" i="14"/>
  <c r="G142" i="14"/>
  <c r="G143" i="14"/>
  <c r="G144" i="14"/>
  <c r="G145" i="14"/>
  <c r="G146" i="14"/>
  <c r="G147" i="14"/>
  <c r="G148" i="14"/>
  <c r="G149" i="14"/>
  <c r="G150" i="14"/>
  <c r="G151" i="14"/>
  <c r="G152" i="14"/>
  <c r="G153" i="14"/>
  <c r="G154" i="14"/>
  <c r="G155" i="14"/>
  <c r="G156" i="14"/>
  <c r="G157" i="14"/>
  <c r="G158" i="14"/>
  <c r="G159" i="14"/>
  <c r="G160" i="14"/>
  <c r="G161" i="14"/>
  <c r="G162" i="14"/>
  <c r="G163" i="14"/>
  <c r="G164" i="14"/>
  <c r="G165" i="14"/>
  <c r="G166" i="14"/>
  <c r="G167" i="14"/>
  <c r="G168" i="14"/>
  <c r="G169" i="14"/>
  <c r="G170" i="14"/>
  <c r="G171" i="14"/>
  <c r="G172" i="14"/>
  <c r="G173" i="14"/>
  <c r="G174" i="14"/>
  <c r="G175" i="14"/>
  <c r="G176" i="14"/>
  <c r="G177" i="14"/>
  <c r="G178" i="14"/>
  <c r="G179" i="14"/>
  <c r="G180" i="14"/>
  <c r="G181" i="14"/>
  <c r="G182" i="14"/>
  <c r="G183" i="14"/>
  <c r="G184" i="14"/>
  <c r="G185" i="14"/>
  <c r="G186" i="14"/>
  <c r="G187" i="14"/>
  <c r="G188" i="14"/>
  <c r="G189" i="14"/>
  <c r="G190" i="14"/>
  <c r="G191" i="14"/>
  <c r="G192" i="14"/>
  <c r="G193" i="14"/>
  <c r="G194" i="14"/>
  <c r="G195" i="14"/>
  <c r="G196" i="14"/>
  <c r="G197" i="14"/>
  <c r="G198" i="14"/>
  <c r="G199" i="14"/>
  <c r="G200" i="14"/>
  <c r="G201" i="14"/>
  <c r="G202" i="14"/>
  <c r="G203" i="14"/>
  <c r="G204" i="14"/>
  <c r="G205" i="14"/>
  <c r="G206" i="14"/>
  <c r="G207" i="14"/>
  <c r="G208" i="14"/>
  <c r="G209" i="14"/>
  <c r="G210" i="14"/>
  <c r="G211" i="14"/>
  <c r="G212" i="14"/>
  <c r="G213" i="14"/>
  <c r="G214" i="14"/>
  <c r="G215" i="14"/>
  <c r="G216" i="14"/>
  <c r="G217" i="14"/>
  <c r="G218" i="14"/>
  <c r="G219" i="14"/>
  <c r="G220" i="14"/>
  <c r="G221" i="14"/>
  <c r="G222" i="14"/>
  <c r="G223" i="14"/>
  <c r="G224" i="14"/>
  <c r="G225" i="14"/>
  <c r="G226" i="14"/>
  <c r="G227" i="14"/>
  <c r="G228" i="14"/>
  <c r="G229" i="14"/>
  <c r="G230" i="14"/>
  <c r="G231" i="14"/>
  <c r="G232" i="14"/>
  <c r="G233" i="14"/>
  <c r="G234" i="14"/>
  <c r="G235" i="14"/>
  <c r="G236" i="14"/>
  <c r="G237" i="14"/>
  <c r="G238" i="14"/>
  <c r="G239" i="14"/>
  <c r="G240" i="14"/>
  <c r="G241" i="14"/>
  <c r="G242" i="14"/>
  <c r="G243" i="14"/>
  <c r="G244" i="14"/>
  <c r="G245" i="14"/>
  <c r="G246" i="14"/>
  <c r="G247" i="14"/>
  <c r="G248" i="14"/>
  <c r="G249" i="14"/>
  <c r="G250" i="14"/>
  <c r="G251" i="14"/>
  <c r="G252" i="14"/>
  <c r="G253" i="14"/>
  <c r="G254" i="14"/>
  <c r="G255" i="14"/>
  <c r="G256" i="14"/>
  <c r="G257" i="14"/>
  <c r="G258" i="14"/>
  <c r="G259" i="14"/>
  <c r="G260" i="14"/>
  <c r="G261" i="14"/>
  <c r="G262" i="14"/>
  <c r="G263" i="14"/>
  <c r="G264" i="14"/>
  <c r="G265" i="14"/>
  <c r="G266" i="14"/>
  <c r="G267" i="14"/>
  <c r="G268" i="14"/>
  <c r="G269" i="14"/>
  <c r="G270" i="14"/>
  <c r="G271" i="14"/>
  <c r="G272" i="14"/>
  <c r="G273" i="14"/>
  <c r="G274" i="14"/>
  <c r="G275" i="14"/>
  <c r="G276" i="14"/>
  <c r="G277" i="14"/>
  <c r="G278" i="14"/>
  <c r="G279" i="14"/>
  <c r="G280" i="14"/>
  <c r="G281" i="14"/>
  <c r="G282" i="14"/>
  <c r="G283" i="14"/>
  <c r="G284" i="14"/>
  <c r="G285" i="14"/>
  <c r="G286" i="14"/>
  <c r="G287" i="14"/>
  <c r="G288" i="14"/>
  <c r="G289" i="14"/>
  <c r="G290" i="14"/>
  <c r="G291" i="14"/>
  <c r="G292" i="14"/>
  <c r="G293" i="14"/>
  <c r="G294" i="14"/>
  <c r="G295" i="14"/>
  <c r="G296" i="14"/>
  <c r="G297" i="14"/>
  <c r="G298" i="14"/>
  <c r="G299" i="14"/>
  <c r="G300" i="14"/>
  <c r="G301" i="14"/>
  <c r="G302" i="14"/>
  <c r="G303" i="14"/>
  <c r="G304" i="14"/>
  <c r="G305" i="14"/>
  <c r="G306" i="14"/>
  <c r="G307" i="14"/>
  <c r="G308" i="14"/>
  <c r="G309" i="14"/>
  <c r="G310" i="14"/>
  <c r="G311" i="14"/>
  <c r="G312" i="14"/>
  <c r="G313" i="14"/>
  <c r="G314" i="14"/>
  <c r="G315" i="14"/>
  <c r="G316" i="14"/>
  <c r="G317" i="14"/>
  <c r="G318" i="14"/>
  <c r="G319" i="14"/>
  <c r="G320" i="14"/>
  <c r="G321" i="14"/>
  <c r="G322" i="14"/>
  <c r="G323" i="14"/>
  <c r="G324" i="14"/>
  <c r="G325" i="14"/>
  <c r="G326" i="14"/>
  <c r="G327" i="14"/>
  <c r="G328" i="14"/>
  <c r="G329" i="14"/>
  <c r="G330" i="14"/>
  <c r="G331" i="14"/>
  <c r="G332" i="14"/>
  <c r="G333" i="14"/>
  <c r="G334" i="14"/>
  <c r="G335" i="14"/>
  <c r="G336" i="14"/>
  <c r="G337" i="14"/>
  <c r="G338" i="14"/>
  <c r="G339" i="14"/>
  <c r="G340" i="14"/>
  <c r="G341" i="14"/>
  <c r="G342" i="14"/>
  <c r="G343" i="14"/>
  <c r="G344" i="14"/>
  <c r="G345" i="14"/>
  <c r="G346" i="14"/>
  <c r="G347" i="14"/>
  <c r="G348" i="14"/>
  <c r="G349" i="14"/>
  <c r="G350" i="14"/>
  <c r="G351" i="14"/>
  <c r="G352" i="14"/>
  <c r="G353" i="14"/>
  <c r="G354" i="14"/>
  <c r="G355" i="14"/>
  <c r="G356" i="14"/>
  <c r="G357" i="14"/>
  <c r="G358" i="14"/>
  <c r="G359" i="14"/>
  <c r="G360" i="14"/>
  <c r="G361" i="14"/>
  <c r="G362" i="14"/>
  <c r="G363" i="14"/>
  <c r="G364" i="14"/>
  <c r="G365" i="14"/>
  <c r="G366" i="14"/>
  <c r="G367" i="14"/>
  <c r="G368" i="14"/>
  <c r="G369" i="14"/>
  <c r="G370" i="14"/>
  <c r="G371" i="14"/>
  <c r="G372" i="14"/>
  <c r="G373" i="14"/>
  <c r="G374" i="14"/>
  <c r="G375" i="14"/>
  <c r="G376" i="14"/>
  <c r="G377" i="14"/>
  <c r="G378" i="14"/>
  <c r="G379" i="14"/>
  <c r="G380" i="14"/>
  <c r="G381" i="14"/>
  <c r="G382" i="14"/>
  <c r="G383" i="14"/>
  <c r="G384" i="14"/>
  <c r="G385" i="14"/>
  <c r="G386" i="14"/>
  <c r="G387" i="14"/>
  <c r="G388" i="14"/>
  <c r="G389" i="14"/>
  <c r="G390" i="14"/>
  <c r="G391" i="14"/>
  <c r="G392" i="14"/>
  <c r="G393" i="14"/>
  <c r="G394" i="14"/>
  <c r="G395" i="14"/>
  <c r="G396" i="14"/>
  <c r="G397" i="14"/>
  <c r="G398" i="14"/>
  <c r="G399" i="14"/>
  <c r="G400" i="14"/>
  <c r="G401" i="14"/>
  <c r="G402" i="14"/>
  <c r="G403" i="14"/>
  <c r="G404" i="14"/>
  <c r="G405" i="14"/>
  <c r="G406" i="14"/>
  <c r="G407" i="14"/>
  <c r="G408" i="14"/>
  <c r="G409" i="14"/>
  <c r="G410" i="14"/>
  <c r="G411" i="14"/>
  <c r="G412" i="14"/>
  <c r="G413" i="14"/>
  <c r="G414" i="14"/>
  <c r="G415" i="14"/>
  <c r="G416" i="14"/>
  <c r="G417" i="14"/>
  <c r="G418" i="14"/>
  <c r="G419" i="14"/>
  <c r="G420" i="14"/>
  <c r="G421" i="14"/>
  <c r="G422" i="14"/>
  <c r="G423" i="14"/>
  <c r="G424" i="14"/>
  <c r="G425" i="14"/>
  <c r="G426" i="14"/>
  <c r="G427" i="14"/>
  <c r="G428" i="14"/>
  <c r="G429" i="14"/>
  <c r="G430" i="14"/>
  <c r="G431" i="14"/>
  <c r="G432" i="14"/>
  <c r="G433" i="14"/>
  <c r="G434" i="14"/>
  <c r="G435" i="14"/>
  <c r="G436" i="14"/>
  <c r="G437" i="14"/>
  <c r="G438" i="14"/>
  <c r="G439" i="14"/>
  <c r="G440" i="14"/>
  <c r="G441" i="14"/>
  <c r="G442" i="14"/>
  <c r="G443" i="14"/>
  <c r="G444" i="14"/>
  <c r="G445" i="14"/>
  <c r="G446" i="14"/>
  <c r="G447" i="14"/>
  <c r="G448" i="14"/>
  <c r="G449" i="14"/>
  <c r="G450" i="14"/>
  <c r="G451" i="14"/>
  <c r="G452" i="14"/>
  <c r="G453" i="14"/>
  <c r="G454" i="14"/>
  <c r="G455" i="14"/>
  <c r="G456" i="14"/>
  <c r="G457" i="14"/>
  <c r="G458" i="14"/>
  <c r="G459" i="14"/>
  <c r="G460" i="14"/>
  <c r="G461" i="14"/>
  <c r="G462" i="14"/>
  <c r="G463" i="14"/>
  <c r="G464" i="14"/>
  <c r="G465" i="14"/>
  <c r="G466" i="14"/>
  <c r="G467" i="14"/>
  <c r="G468" i="14"/>
  <c r="G469" i="14"/>
  <c r="G470" i="14"/>
  <c r="G471" i="14"/>
  <c r="G472" i="14"/>
  <c r="G473" i="14"/>
  <c r="G474" i="14"/>
  <c r="G475" i="14"/>
  <c r="G476" i="14"/>
  <c r="G477" i="14"/>
  <c r="G478" i="14"/>
  <c r="G479" i="14"/>
  <c r="G480" i="14"/>
  <c r="G481" i="14"/>
  <c r="G482" i="14"/>
  <c r="G483" i="14"/>
  <c r="G484" i="14"/>
  <c r="G485" i="14"/>
  <c r="G486" i="14"/>
  <c r="G487" i="14"/>
  <c r="G488" i="14"/>
  <c r="G489" i="14"/>
  <c r="G490" i="14"/>
  <c r="G491" i="14"/>
  <c r="G492" i="14"/>
  <c r="G493" i="14"/>
  <c r="G494" i="14"/>
  <c r="G495" i="14"/>
  <c r="G496" i="14"/>
  <c r="G497" i="14"/>
  <c r="G498" i="14"/>
  <c r="G499" i="14"/>
  <c r="G500" i="14"/>
  <c r="G501" i="14"/>
  <c r="G502" i="14"/>
  <c r="G503" i="14"/>
  <c r="G504" i="14"/>
  <c r="G505" i="14"/>
  <c r="G506" i="14"/>
  <c r="G507" i="14"/>
  <c r="G508" i="14"/>
  <c r="G509" i="14"/>
  <c r="G510" i="14"/>
  <c r="G511" i="14"/>
  <c r="G512" i="14"/>
  <c r="G513" i="14"/>
  <c r="G514" i="14"/>
  <c r="G515" i="14"/>
  <c r="G516" i="14"/>
  <c r="G517" i="14"/>
  <c r="G518" i="14"/>
  <c r="G519" i="14"/>
  <c r="G520" i="14"/>
  <c r="G521" i="14"/>
  <c r="G522" i="14"/>
  <c r="G523" i="14"/>
  <c r="G524" i="14"/>
  <c r="G525" i="14"/>
  <c r="G526" i="14"/>
  <c r="G527" i="14"/>
  <c r="G528" i="14"/>
  <c r="G529" i="14"/>
  <c r="G530" i="14"/>
  <c r="G531" i="14"/>
  <c r="G532" i="14"/>
  <c r="G533" i="14"/>
  <c r="G534" i="14"/>
  <c r="G535" i="14"/>
  <c r="G536" i="14"/>
  <c r="G537" i="14"/>
  <c r="G538" i="14"/>
  <c r="G539" i="14"/>
  <c r="G540" i="14"/>
  <c r="G541" i="14"/>
  <c r="G542" i="14"/>
  <c r="G543" i="14"/>
  <c r="G544" i="14"/>
  <c r="G545" i="14"/>
  <c r="G546" i="14"/>
  <c r="G547" i="14"/>
  <c r="G548" i="14"/>
  <c r="G549" i="14"/>
  <c r="G550" i="14"/>
  <c r="G551" i="14"/>
  <c r="G552" i="14"/>
  <c r="G553" i="14"/>
  <c r="G554" i="14"/>
  <c r="G555" i="14"/>
  <c r="G556" i="14"/>
  <c r="G557" i="14"/>
  <c r="G558" i="14"/>
  <c r="G559" i="14"/>
  <c r="G560" i="14"/>
  <c r="G561" i="14"/>
  <c r="G562" i="14"/>
  <c r="G563" i="14"/>
  <c r="G564" i="14"/>
  <c r="G565" i="14"/>
  <c r="G566" i="14"/>
  <c r="G567" i="14"/>
  <c r="G568" i="14"/>
  <c r="G569" i="14"/>
  <c r="G570" i="14"/>
  <c r="G571" i="14"/>
  <c r="G572" i="14"/>
  <c r="G573" i="14"/>
  <c r="G574" i="14"/>
  <c r="G575" i="14"/>
  <c r="G576" i="14"/>
  <c r="G577" i="14"/>
  <c r="G578" i="14"/>
  <c r="G579" i="14"/>
  <c r="G580" i="14"/>
  <c r="G581" i="14"/>
  <c r="G582" i="14"/>
  <c r="G583" i="14"/>
  <c r="G584" i="14"/>
  <c r="G585" i="14"/>
  <c r="G586" i="14"/>
  <c r="G587" i="14"/>
  <c r="G588" i="14"/>
  <c r="G589" i="14"/>
  <c r="G590" i="14"/>
  <c r="G591" i="14"/>
  <c r="G592" i="14"/>
  <c r="G593" i="14"/>
  <c r="G594" i="14"/>
  <c r="G595" i="14"/>
  <c r="G596" i="14"/>
  <c r="G597" i="14"/>
  <c r="G598" i="14"/>
  <c r="G599" i="14"/>
  <c r="G600" i="14"/>
  <c r="G601" i="14"/>
  <c r="G602" i="14"/>
  <c r="G603" i="14"/>
  <c r="G604" i="14"/>
  <c r="G605" i="14"/>
  <c r="G606" i="14"/>
  <c r="G607" i="14"/>
  <c r="G608" i="14"/>
  <c r="G609" i="14"/>
  <c r="G610" i="14"/>
  <c r="G611" i="14"/>
  <c r="G612" i="14"/>
  <c r="G613" i="14"/>
  <c r="G614" i="14"/>
  <c r="G615" i="14"/>
  <c r="G616" i="14"/>
  <c r="G617" i="14"/>
  <c r="G618" i="14"/>
  <c r="G619" i="14"/>
  <c r="G620" i="14"/>
  <c r="G621" i="14"/>
  <c r="G622" i="14"/>
  <c r="G623" i="14"/>
  <c r="G624" i="14"/>
  <c r="G625" i="14"/>
  <c r="G626" i="14"/>
  <c r="G627" i="14"/>
  <c r="G628" i="14"/>
  <c r="G629" i="14"/>
  <c r="G630" i="14"/>
  <c r="G631" i="14"/>
  <c r="G632" i="14"/>
  <c r="G633" i="14"/>
  <c r="G634" i="14"/>
  <c r="G635" i="14"/>
  <c r="G636" i="14"/>
  <c r="G637" i="14"/>
  <c r="G638" i="14"/>
  <c r="G639" i="14"/>
  <c r="G640" i="14"/>
  <c r="G641" i="14"/>
  <c r="G642" i="14"/>
  <c r="G643" i="14"/>
  <c r="G644" i="14"/>
  <c r="G645" i="14"/>
  <c r="G646" i="14"/>
  <c r="G647" i="14"/>
  <c r="G648" i="14"/>
  <c r="G649" i="14"/>
  <c r="G650" i="14"/>
  <c r="G651" i="14"/>
  <c r="G652" i="14"/>
  <c r="G653" i="14"/>
  <c r="G654" i="14"/>
  <c r="G655" i="14"/>
  <c r="G656" i="14"/>
  <c r="G657" i="14"/>
  <c r="G658" i="14"/>
  <c r="G659" i="14"/>
  <c r="G660" i="14"/>
  <c r="G661" i="14"/>
  <c r="G662" i="14"/>
  <c r="G663" i="14"/>
  <c r="G664" i="14"/>
  <c r="G665" i="14"/>
  <c r="G666" i="14"/>
  <c r="G667" i="14"/>
  <c r="G668" i="14"/>
  <c r="G669" i="14"/>
  <c r="G670" i="14"/>
  <c r="G671" i="14"/>
  <c r="G672" i="14"/>
  <c r="G673" i="14"/>
  <c r="G674" i="14"/>
  <c r="G675" i="14"/>
  <c r="G676" i="14"/>
  <c r="G677" i="14"/>
  <c r="G678" i="14"/>
  <c r="G679" i="14"/>
  <c r="G680" i="14"/>
  <c r="G681" i="14"/>
  <c r="G682" i="14"/>
  <c r="G683" i="14"/>
  <c r="G684" i="14"/>
  <c r="G685" i="14"/>
  <c r="G686" i="14"/>
  <c r="G687" i="14"/>
  <c r="G688" i="14"/>
  <c r="G689" i="14"/>
  <c r="G690" i="14"/>
  <c r="G691" i="14"/>
  <c r="G692" i="14"/>
  <c r="G693" i="14"/>
  <c r="G694" i="14"/>
  <c r="G695" i="14"/>
  <c r="G696" i="14"/>
  <c r="G697" i="14"/>
  <c r="G698" i="14"/>
  <c r="G699" i="14"/>
  <c r="G700" i="14"/>
  <c r="G701" i="14"/>
  <c r="G702" i="14"/>
  <c r="G703" i="14"/>
  <c r="G704" i="14"/>
  <c r="G705" i="14"/>
  <c r="G706" i="14"/>
  <c r="G707" i="14"/>
  <c r="G708" i="14"/>
  <c r="G709" i="14"/>
  <c r="G710" i="14"/>
  <c r="G711" i="14"/>
  <c r="G712" i="14"/>
  <c r="G713" i="14"/>
  <c r="G714" i="14"/>
  <c r="G715" i="14"/>
  <c r="G716" i="14"/>
  <c r="G717" i="14"/>
  <c r="G718" i="14"/>
  <c r="G719" i="14"/>
  <c r="G720" i="14"/>
  <c r="G721" i="14"/>
  <c r="G722" i="14"/>
  <c r="G723" i="14"/>
  <c r="G724" i="14"/>
  <c r="G725" i="14"/>
  <c r="G726" i="14"/>
  <c r="G727" i="14"/>
  <c r="G728" i="14"/>
  <c r="G729" i="14"/>
  <c r="G730" i="14"/>
  <c r="G731" i="14"/>
  <c r="G732" i="14"/>
  <c r="G733" i="14"/>
  <c r="G734" i="14"/>
  <c r="G735" i="14"/>
  <c r="G736" i="14"/>
  <c r="G737" i="14"/>
  <c r="G738" i="14"/>
  <c r="G739" i="14"/>
  <c r="G740" i="14"/>
  <c r="G741" i="14"/>
  <c r="G742" i="14"/>
  <c r="G743" i="14"/>
  <c r="G744" i="14"/>
  <c r="G745" i="14"/>
  <c r="G746" i="14"/>
  <c r="G747" i="14"/>
  <c r="G748" i="14"/>
  <c r="G749" i="14"/>
  <c r="G750" i="14"/>
  <c r="G751" i="14"/>
  <c r="G752" i="14"/>
  <c r="G753" i="14"/>
  <c r="G754" i="14"/>
  <c r="G755" i="14"/>
  <c r="G756" i="14"/>
  <c r="G757" i="14"/>
  <c r="G758" i="14"/>
  <c r="G759" i="14"/>
  <c r="G760" i="14"/>
  <c r="G761" i="14"/>
  <c r="G762" i="14"/>
  <c r="G763" i="14"/>
  <c r="G764" i="14"/>
  <c r="G765" i="14"/>
  <c r="G766" i="14"/>
  <c r="G767" i="14"/>
  <c r="G768" i="14"/>
  <c r="G769" i="14"/>
  <c r="G770" i="14"/>
  <c r="G771" i="14"/>
  <c r="G772" i="14"/>
  <c r="G773" i="14"/>
  <c r="G774" i="14"/>
  <c r="G775" i="14"/>
  <c r="G776" i="14"/>
  <c r="G777" i="14"/>
  <c r="G778" i="14"/>
  <c r="G779" i="14"/>
  <c r="G780" i="14"/>
  <c r="G781" i="14"/>
  <c r="G782" i="14"/>
  <c r="G783" i="14"/>
  <c r="G784" i="14"/>
  <c r="G785" i="14"/>
  <c r="G786" i="14"/>
  <c r="G787" i="14"/>
  <c r="G788" i="14"/>
  <c r="G789" i="14"/>
  <c r="G790" i="14"/>
  <c r="G791" i="14"/>
  <c r="G792" i="14"/>
  <c r="G793" i="14"/>
  <c r="G794" i="14"/>
  <c r="G795" i="14"/>
  <c r="G796" i="14"/>
  <c r="G797" i="14"/>
  <c r="G798" i="14"/>
  <c r="G799" i="14"/>
  <c r="G800" i="14"/>
  <c r="G801" i="14"/>
  <c r="G802" i="14"/>
  <c r="G803" i="14"/>
  <c r="G804" i="14"/>
  <c r="G805" i="14"/>
  <c r="G806" i="14"/>
  <c r="G807" i="14"/>
  <c r="G808" i="14"/>
  <c r="G809" i="14"/>
  <c r="G810" i="14"/>
  <c r="G811" i="14"/>
  <c r="G812" i="14"/>
  <c r="G813" i="14"/>
  <c r="G814" i="14"/>
  <c r="G815" i="14"/>
  <c r="G816" i="14"/>
  <c r="G817" i="14"/>
  <c r="G818" i="14"/>
  <c r="G819" i="14"/>
  <c r="G820" i="14"/>
  <c r="G821" i="14"/>
  <c r="G822" i="14"/>
  <c r="G823" i="14"/>
  <c r="G824" i="14"/>
  <c r="G825" i="14"/>
  <c r="G826" i="14"/>
  <c r="G827" i="14"/>
  <c r="G828" i="14"/>
  <c r="G829" i="14"/>
  <c r="G830" i="14"/>
  <c r="G831" i="14"/>
  <c r="G832" i="14"/>
  <c r="G833" i="14"/>
  <c r="G834" i="14"/>
  <c r="G835" i="14"/>
  <c r="G836" i="14"/>
  <c r="G837" i="14"/>
  <c r="G838" i="14"/>
  <c r="G839" i="14"/>
  <c r="G840" i="14"/>
  <c r="G841" i="14"/>
  <c r="G842" i="14"/>
  <c r="G843" i="14"/>
  <c r="G844" i="14"/>
  <c r="G845" i="14"/>
  <c r="G846" i="14"/>
  <c r="G847" i="14"/>
  <c r="G848" i="14"/>
  <c r="G849" i="14"/>
  <c r="G850" i="14"/>
  <c r="G851" i="14"/>
  <c r="G852" i="14"/>
  <c r="G853" i="14"/>
  <c r="G854" i="14"/>
  <c r="G855" i="14"/>
  <c r="G856" i="14"/>
  <c r="G857" i="14"/>
  <c r="G858" i="14"/>
  <c r="G859" i="14"/>
  <c r="G860" i="14"/>
  <c r="G861" i="14"/>
  <c r="G862" i="14"/>
  <c r="G863" i="14"/>
  <c r="G864" i="14"/>
  <c r="G865" i="14"/>
  <c r="G866" i="14"/>
  <c r="G867" i="14"/>
  <c r="G868" i="14"/>
  <c r="G869" i="14"/>
  <c r="G870" i="14"/>
  <c r="G871" i="14"/>
  <c r="G872" i="14"/>
  <c r="G873" i="14"/>
  <c r="G874" i="14"/>
  <c r="G875" i="14"/>
  <c r="G876" i="14"/>
  <c r="G877" i="14"/>
  <c r="G878" i="14"/>
  <c r="G879" i="14"/>
  <c r="G880" i="14"/>
  <c r="G881" i="14"/>
  <c r="G882" i="14"/>
  <c r="G883" i="14"/>
  <c r="G884" i="14"/>
  <c r="G885" i="14"/>
  <c r="G886" i="14"/>
  <c r="G887" i="14"/>
  <c r="G888" i="14"/>
  <c r="G889" i="14"/>
  <c r="G890" i="14"/>
  <c r="G891" i="14"/>
  <c r="G892" i="14"/>
  <c r="G893" i="14"/>
  <c r="G894" i="14"/>
  <c r="G895" i="14"/>
  <c r="G896" i="14"/>
  <c r="G897" i="14"/>
  <c r="G898" i="14"/>
  <c r="G899" i="14"/>
  <c r="G900" i="14"/>
  <c r="G901" i="14"/>
  <c r="G902" i="14"/>
  <c r="G903" i="14"/>
  <c r="G2" i="14"/>
  <c r="AD3" i="34" l="1"/>
  <c r="AD7" i="34"/>
  <c r="AD11" i="34"/>
  <c r="AD15" i="34"/>
  <c r="AD19" i="34"/>
  <c r="AD23" i="34"/>
  <c r="AD27" i="34"/>
  <c r="AD31" i="34"/>
  <c r="AD35" i="34"/>
  <c r="AD39" i="34"/>
  <c r="AD43" i="34"/>
  <c r="AD47" i="34"/>
  <c r="AD51" i="34"/>
  <c r="AD55" i="34"/>
  <c r="AD59" i="34"/>
  <c r="AD4" i="34"/>
  <c r="AD8" i="34"/>
  <c r="AD12" i="34"/>
  <c r="AD16" i="34"/>
  <c r="AD20" i="34"/>
  <c r="AD24" i="34"/>
  <c r="AD28" i="34"/>
  <c r="AD32" i="34"/>
  <c r="AD36" i="34"/>
  <c r="AD40" i="34"/>
  <c r="AD44" i="34"/>
  <c r="AD48" i="34"/>
  <c r="AD52" i="34"/>
  <c r="AD5" i="34"/>
  <c r="AD9" i="34"/>
  <c r="AD13" i="34"/>
  <c r="AD17" i="34"/>
  <c r="AD21" i="34"/>
  <c r="AD25" i="34"/>
  <c r="AD29" i="34"/>
  <c r="AD33" i="34"/>
  <c r="AD37" i="34"/>
  <c r="AD41" i="34"/>
  <c r="AD45" i="34"/>
  <c r="AD49" i="34"/>
  <c r="AD53" i="34"/>
  <c r="AD57" i="34"/>
  <c r="AD61" i="34"/>
  <c r="AD6" i="34"/>
  <c r="AD10" i="34"/>
  <c r="AD14" i="34"/>
  <c r="AD18" i="34"/>
  <c r="AD22" i="34"/>
  <c r="AD26" i="34"/>
  <c r="AD30" i="34"/>
  <c r="AD34" i="34"/>
  <c r="AD38" i="34"/>
  <c r="AD42" i="34"/>
  <c r="AD46" i="34"/>
  <c r="AD50" i="34"/>
  <c r="AD60" i="34"/>
  <c r="AD54" i="34"/>
  <c r="AD56" i="34"/>
  <c r="AD58" i="34"/>
  <c r="AD2" i="34"/>
  <c r="S3" i="14" l="1"/>
  <c r="S4" i="14"/>
  <c r="S5" i="14"/>
  <c r="S6" i="14"/>
  <c r="S7" i="14"/>
  <c r="S8" i="14"/>
  <c r="S9" i="14"/>
  <c r="S10" i="14"/>
  <c r="S11" i="14"/>
  <c r="S12" i="14"/>
  <c r="S13" i="14"/>
  <c r="S14" i="14"/>
  <c r="S15" i="14"/>
  <c r="S16" i="14"/>
  <c r="S17" i="14"/>
  <c r="S18" i="14"/>
  <c r="S19" i="14"/>
  <c r="S20" i="14"/>
  <c r="S21" i="14"/>
  <c r="S22" i="14"/>
  <c r="S23" i="14"/>
  <c r="S24" i="14"/>
  <c r="S25" i="14"/>
  <c r="S26" i="14"/>
  <c r="S27" i="14"/>
  <c r="S28" i="14"/>
  <c r="S29" i="14"/>
  <c r="S30" i="14"/>
  <c r="S31" i="14"/>
  <c r="S32" i="14"/>
  <c r="S33" i="14"/>
  <c r="S34" i="14"/>
  <c r="S35" i="14"/>
  <c r="S36" i="14"/>
  <c r="S37" i="14"/>
  <c r="S38" i="14"/>
  <c r="S39" i="14"/>
  <c r="S40" i="14"/>
  <c r="S41" i="14"/>
  <c r="S42" i="14"/>
  <c r="S43" i="14"/>
  <c r="S44" i="14"/>
  <c r="S45" i="14"/>
  <c r="S46" i="14"/>
  <c r="S47" i="14"/>
  <c r="S48" i="14"/>
  <c r="S49" i="14"/>
  <c r="S50" i="14"/>
  <c r="S51" i="14"/>
  <c r="S52" i="14"/>
  <c r="S53" i="14"/>
  <c r="S54" i="14"/>
  <c r="S55" i="14"/>
  <c r="S56" i="14"/>
  <c r="S57" i="14"/>
  <c r="S58" i="14"/>
  <c r="S59" i="14"/>
  <c r="S60" i="14"/>
  <c r="S61" i="14"/>
  <c r="S62" i="14"/>
  <c r="S63" i="14"/>
  <c r="S64" i="14"/>
  <c r="S65" i="14"/>
  <c r="S66" i="14"/>
  <c r="S67" i="14"/>
  <c r="S68" i="14"/>
  <c r="S69" i="14"/>
  <c r="S70" i="14"/>
  <c r="S71" i="14"/>
  <c r="S72" i="14"/>
  <c r="S73" i="14"/>
  <c r="S74" i="14"/>
  <c r="S75" i="14"/>
  <c r="S76" i="14"/>
  <c r="S77" i="14"/>
  <c r="S78" i="14"/>
  <c r="S79" i="14"/>
  <c r="S80" i="14"/>
  <c r="S81" i="14"/>
  <c r="S82" i="14"/>
  <c r="S83" i="14"/>
  <c r="S84" i="14"/>
  <c r="S85" i="14"/>
  <c r="S86" i="14"/>
  <c r="S87" i="14"/>
  <c r="S88" i="14"/>
  <c r="S89" i="14"/>
  <c r="S90" i="14"/>
  <c r="S91" i="14"/>
  <c r="S92" i="14"/>
  <c r="S93" i="14"/>
  <c r="S94" i="14"/>
  <c r="S95" i="14"/>
  <c r="S96" i="14"/>
  <c r="S97" i="14"/>
  <c r="S98" i="14"/>
  <c r="S99" i="14"/>
  <c r="S100" i="14"/>
  <c r="S101" i="14"/>
  <c r="S102" i="14"/>
  <c r="S103" i="14"/>
  <c r="S104" i="14"/>
  <c r="S105" i="14"/>
  <c r="S106" i="14"/>
  <c r="S107" i="14"/>
  <c r="S108" i="14"/>
  <c r="S109" i="14"/>
  <c r="S110" i="14"/>
  <c r="S111" i="14"/>
  <c r="S112" i="14"/>
  <c r="S113" i="14"/>
  <c r="S114" i="14"/>
  <c r="S115" i="14"/>
  <c r="S116" i="14"/>
  <c r="S117" i="14"/>
  <c r="S118" i="14"/>
  <c r="S119" i="14"/>
  <c r="S120" i="14"/>
  <c r="S121" i="14"/>
  <c r="S122" i="14"/>
  <c r="S123" i="14"/>
  <c r="S124" i="14"/>
  <c r="S125" i="14"/>
  <c r="S126" i="14"/>
  <c r="S127" i="14"/>
  <c r="S128" i="14"/>
  <c r="S129" i="14"/>
  <c r="S130" i="14"/>
  <c r="S131" i="14"/>
  <c r="S132" i="14"/>
  <c r="S133" i="14"/>
  <c r="S134" i="14"/>
  <c r="S135" i="14"/>
  <c r="S136" i="14"/>
  <c r="S137" i="14"/>
  <c r="S138" i="14"/>
  <c r="S139" i="14"/>
  <c r="S140" i="14"/>
  <c r="S141" i="14"/>
  <c r="S142" i="14"/>
  <c r="S143" i="14"/>
  <c r="S144" i="14"/>
  <c r="S145" i="14"/>
  <c r="S146" i="14"/>
  <c r="S147" i="14"/>
  <c r="S148" i="14"/>
  <c r="S149" i="14"/>
  <c r="S150" i="14"/>
  <c r="S151" i="14"/>
  <c r="S152" i="14"/>
  <c r="S153" i="14"/>
  <c r="S154" i="14"/>
  <c r="S155" i="14"/>
  <c r="S156" i="14"/>
  <c r="S157" i="14"/>
  <c r="S158" i="14"/>
  <c r="S159" i="14"/>
  <c r="S160" i="14"/>
  <c r="S161" i="14"/>
  <c r="S162" i="14"/>
  <c r="S163" i="14"/>
  <c r="S164" i="14"/>
  <c r="S165" i="14"/>
  <c r="S166" i="14"/>
  <c r="S167" i="14"/>
  <c r="S168" i="14"/>
  <c r="S169" i="14"/>
  <c r="S170" i="14"/>
  <c r="S171" i="14"/>
  <c r="S172" i="14"/>
  <c r="S173" i="14"/>
  <c r="S174" i="14"/>
  <c r="S175" i="14"/>
  <c r="S176" i="14"/>
  <c r="S177" i="14"/>
  <c r="S178" i="14"/>
  <c r="S179" i="14"/>
  <c r="S180" i="14"/>
  <c r="S181" i="14"/>
  <c r="S182" i="14"/>
  <c r="S183" i="14"/>
  <c r="S184" i="14"/>
  <c r="S185" i="14"/>
  <c r="S186" i="14"/>
  <c r="S187" i="14"/>
  <c r="S188" i="14"/>
  <c r="S189" i="14"/>
  <c r="S190" i="14"/>
  <c r="S191" i="14"/>
  <c r="S192" i="14"/>
  <c r="S193" i="14"/>
  <c r="S194" i="14"/>
  <c r="S195" i="14"/>
  <c r="S196" i="14"/>
  <c r="S197" i="14"/>
  <c r="S198" i="14"/>
  <c r="S199" i="14"/>
  <c r="S200" i="14"/>
  <c r="S201" i="14"/>
  <c r="S202" i="14"/>
  <c r="S203" i="14"/>
  <c r="S204" i="14"/>
  <c r="S205" i="14"/>
  <c r="S206" i="14"/>
  <c r="S207" i="14"/>
  <c r="S208" i="14"/>
  <c r="S209" i="14"/>
  <c r="S210" i="14"/>
  <c r="S211" i="14"/>
  <c r="S212" i="14"/>
  <c r="S213" i="14"/>
  <c r="S214" i="14"/>
  <c r="S215" i="14"/>
  <c r="S216" i="14"/>
  <c r="S217" i="14"/>
  <c r="S218" i="14"/>
  <c r="S219" i="14"/>
  <c r="S220" i="14"/>
  <c r="S221" i="14"/>
  <c r="S222" i="14"/>
  <c r="S223" i="14"/>
  <c r="S224" i="14"/>
  <c r="S225" i="14"/>
  <c r="S226" i="14"/>
  <c r="S227" i="14"/>
  <c r="S228" i="14"/>
  <c r="S229" i="14"/>
  <c r="S230" i="14"/>
  <c r="S231" i="14"/>
  <c r="S232" i="14"/>
  <c r="S233" i="14"/>
  <c r="S234" i="14"/>
  <c r="S235" i="14"/>
  <c r="S236" i="14"/>
  <c r="S237" i="14"/>
  <c r="S238" i="14"/>
  <c r="S239" i="14"/>
  <c r="S240" i="14"/>
  <c r="S241" i="14"/>
  <c r="S242" i="14"/>
  <c r="S243" i="14"/>
  <c r="S244" i="14"/>
  <c r="S245" i="14"/>
  <c r="S246" i="14"/>
  <c r="S247" i="14"/>
  <c r="S248" i="14"/>
  <c r="S249" i="14"/>
  <c r="S250" i="14"/>
  <c r="S251" i="14"/>
  <c r="S252" i="14"/>
  <c r="S253" i="14"/>
  <c r="S254" i="14"/>
  <c r="S255" i="14"/>
  <c r="S256" i="14"/>
  <c r="S257" i="14"/>
  <c r="S258" i="14"/>
  <c r="S259" i="14"/>
  <c r="S260" i="14"/>
  <c r="S261" i="14"/>
  <c r="S262" i="14"/>
  <c r="S263" i="14"/>
  <c r="S264" i="14"/>
  <c r="S265" i="14"/>
  <c r="S266" i="14"/>
  <c r="S267" i="14"/>
  <c r="S268" i="14"/>
  <c r="S269" i="14"/>
  <c r="S270" i="14"/>
  <c r="S271" i="14"/>
  <c r="S272" i="14"/>
  <c r="S273" i="14"/>
  <c r="S274" i="14"/>
  <c r="S275" i="14"/>
  <c r="S276" i="14"/>
  <c r="S277" i="14"/>
  <c r="S278" i="14"/>
  <c r="S279" i="14"/>
  <c r="S280" i="14"/>
  <c r="S281" i="14"/>
  <c r="S282" i="14"/>
  <c r="S283" i="14"/>
  <c r="S284" i="14"/>
  <c r="S285" i="14"/>
  <c r="S286" i="14"/>
  <c r="S287" i="14"/>
  <c r="S288" i="14"/>
  <c r="S289" i="14"/>
  <c r="S290" i="14"/>
  <c r="S291" i="14"/>
  <c r="S292" i="14"/>
  <c r="S293" i="14"/>
  <c r="S294" i="14"/>
  <c r="S295" i="14"/>
  <c r="S296" i="14"/>
  <c r="S297" i="14"/>
  <c r="S298" i="14"/>
  <c r="S299" i="14"/>
  <c r="S300" i="14"/>
  <c r="S301" i="14"/>
  <c r="S302" i="14"/>
  <c r="S303" i="14"/>
  <c r="S304" i="14"/>
  <c r="S305" i="14"/>
  <c r="S306" i="14"/>
  <c r="S307" i="14"/>
  <c r="S308" i="14"/>
  <c r="S309" i="14"/>
  <c r="S310" i="14"/>
  <c r="S311" i="14"/>
  <c r="S312" i="14"/>
  <c r="S313" i="14"/>
  <c r="S314" i="14"/>
  <c r="S315" i="14"/>
  <c r="S316" i="14"/>
  <c r="S317" i="14"/>
  <c r="S318" i="14"/>
  <c r="S319" i="14"/>
  <c r="S320" i="14"/>
  <c r="S321" i="14"/>
  <c r="S322" i="14"/>
  <c r="S323" i="14"/>
  <c r="S324" i="14"/>
  <c r="S325" i="14"/>
  <c r="S326" i="14"/>
  <c r="S327" i="14"/>
  <c r="S328" i="14"/>
  <c r="S329" i="14"/>
  <c r="S330" i="14"/>
  <c r="S331" i="14"/>
  <c r="S332" i="14"/>
  <c r="S333" i="14"/>
  <c r="S334" i="14"/>
  <c r="S335" i="14"/>
  <c r="S336" i="14"/>
  <c r="S337" i="14"/>
  <c r="S338" i="14"/>
  <c r="S339" i="14"/>
  <c r="S340" i="14"/>
  <c r="S341" i="14"/>
  <c r="S342" i="14"/>
  <c r="S343" i="14"/>
  <c r="S344" i="14"/>
  <c r="S345" i="14"/>
  <c r="S346" i="14"/>
  <c r="S347" i="14"/>
  <c r="S348" i="14"/>
  <c r="S349" i="14"/>
  <c r="S350" i="14"/>
  <c r="S351" i="14"/>
  <c r="S352" i="14"/>
  <c r="S353" i="14"/>
  <c r="S354" i="14"/>
  <c r="S355" i="14"/>
  <c r="S356" i="14"/>
  <c r="S357" i="14"/>
  <c r="S358" i="14"/>
  <c r="S359" i="14"/>
  <c r="S360" i="14"/>
  <c r="S361" i="14"/>
  <c r="S362" i="14"/>
  <c r="S363" i="14"/>
  <c r="S364" i="14"/>
  <c r="S365" i="14"/>
  <c r="S366" i="14"/>
  <c r="S367" i="14"/>
  <c r="S368" i="14"/>
  <c r="S369" i="14"/>
  <c r="S370" i="14"/>
  <c r="S371" i="14"/>
  <c r="S372" i="14"/>
  <c r="S373" i="14"/>
  <c r="S374" i="14"/>
  <c r="S375" i="14"/>
  <c r="S376" i="14"/>
  <c r="S377" i="14"/>
  <c r="S378" i="14"/>
  <c r="S379" i="14"/>
  <c r="S380" i="14"/>
  <c r="S381" i="14"/>
  <c r="S382" i="14"/>
  <c r="S383" i="14"/>
  <c r="S384" i="14"/>
  <c r="S385" i="14"/>
  <c r="S386" i="14"/>
  <c r="S387" i="14"/>
  <c r="S388" i="14"/>
  <c r="S389" i="14"/>
  <c r="S390" i="14"/>
  <c r="S391" i="14"/>
  <c r="S392" i="14"/>
  <c r="S393" i="14"/>
  <c r="S394" i="14"/>
  <c r="S395" i="14"/>
  <c r="S396" i="14"/>
  <c r="S397" i="14"/>
  <c r="S398" i="14"/>
  <c r="S399" i="14"/>
  <c r="S400" i="14"/>
  <c r="S401" i="14"/>
  <c r="S402" i="14"/>
  <c r="S403" i="14"/>
  <c r="S404" i="14"/>
  <c r="S405" i="14"/>
  <c r="S406" i="14"/>
  <c r="S407" i="14"/>
  <c r="S408" i="14"/>
  <c r="S409" i="14"/>
  <c r="S410" i="14"/>
  <c r="S411" i="14"/>
  <c r="S412" i="14"/>
  <c r="S413" i="14"/>
  <c r="S414" i="14"/>
  <c r="S415" i="14"/>
  <c r="S416" i="14"/>
  <c r="S417" i="14"/>
  <c r="S418" i="14"/>
  <c r="S419" i="14"/>
  <c r="S420" i="14"/>
  <c r="S421" i="14"/>
  <c r="S422" i="14"/>
  <c r="S423" i="14"/>
  <c r="S424" i="14"/>
  <c r="S425" i="14"/>
  <c r="S426" i="14"/>
  <c r="S427" i="14"/>
  <c r="S428" i="14"/>
  <c r="S429" i="14"/>
  <c r="S430" i="14"/>
  <c r="S431" i="14"/>
  <c r="S432" i="14"/>
  <c r="S433" i="14"/>
  <c r="S434" i="14"/>
  <c r="S435" i="14"/>
  <c r="S436" i="14"/>
  <c r="S437" i="14"/>
  <c r="S438" i="14"/>
  <c r="S439" i="14"/>
  <c r="S440" i="14"/>
  <c r="S441" i="14"/>
  <c r="S442" i="14"/>
  <c r="S443" i="14"/>
  <c r="S444" i="14"/>
  <c r="S445" i="14"/>
  <c r="S446" i="14"/>
  <c r="S447" i="14"/>
  <c r="S448" i="14"/>
  <c r="S449" i="14"/>
  <c r="S450" i="14"/>
  <c r="S451" i="14"/>
  <c r="S452" i="14"/>
  <c r="S453" i="14"/>
  <c r="S454" i="14"/>
  <c r="S455" i="14"/>
  <c r="S456" i="14"/>
  <c r="S457" i="14"/>
  <c r="S458" i="14"/>
  <c r="S459" i="14"/>
  <c r="S460" i="14"/>
  <c r="S461" i="14"/>
  <c r="S462" i="14"/>
  <c r="S463" i="14"/>
  <c r="S464" i="14"/>
  <c r="S465" i="14"/>
  <c r="S466" i="14"/>
  <c r="S467" i="14"/>
  <c r="S468" i="14"/>
  <c r="S469" i="14"/>
  <c r="S470" i="14"/>
  <c r="S471" i="14"/>
  <c r="S472" i="14"/>
  <c r="S473" i="14"/>
  <c r="S474" i="14"/>
  <c r="S475" i="14"/>
  <c r="S476" i="14"/>
  <c r="S477" i="14"/>
  <c r="S478" i="14"/>
  <c r="S479" i="14"/>
  <c r="S480" i="14"/>
  <c r="S481" i="14"/>
  <c r="S482" i="14"/>
  <c r="S483" i="14"/>
  <c r="S484" i="14"/>
  <c r="S485" i="14"/>
  <c r="S486" i="14"/>
  <c r="S487" i="14"/>
  <c r="S488" i="14"/>
  <c r="S489" i="14"/>
  <c r="S490" i="14"/>
  <c r="S491" i="14"/>
  <c r="S492" i="14"/>
  <c r="S493" i="14"/>
  <c r="S494" i="14"/>
  <c r="S495" i="14"/>
  <c r="S496" i="14"/>
  <c r="S497" i="14"/>
  <c r="S498" i="14"/>
  <c r="S499" i="14"/>
  <c r="S500" i="14"/>
  <c r="S501" i="14"/>
  <c r="S502" i="14"/>
  <c r="S503" i="14"/>
  <c r="S504" i="14"/>
  <c r="S505" i="14"/>
  <c r="S506" i="14"/>
  <c r="S507" i="14"/>
  <c r="S508" i="14"/>
  <c r="S509" i="14"/>
  <c r="S510" i="14"/>
  <c r="S511" i="14"/>
  <c r="S512" i="14"/>
  <c r="S513" i="14"/>
  <c r="S514" i="14"/>
  <c r="S515" i="14"/>
  <c r="S516" i="14"/>
  <c r="S517" i="14"/>
  <c r="S518" i="14"/>
  <c r="S519" i="14"/>
  <c r="S520" i="14"/>
  <c r="S521" i="14"/>
  <c r="S522" i="14"/>
  <c r="S523" i="14"/>
  <c r="S524" i="14"/>
  <c r="S525" i="14"/>
  <c r="S526" i="14"/>
  <c r="S527" i="14"/>
  <c r="S528" i="14"/>
  <c r="S529" i="14"/>
  <c r="S530" i="14"/>
  <c r="S531" i="14"/>
  <c r="S532" i="14"/>
  <c r="S533" i="14"/>
  <c r="S534" i="14"/>
  <c r="S535" i="14"/>
  <c r="S536" i="14"/>
  <c r="S537" i="14"/>
  <c r="S538" i="14"/>
  <c r="S539" i="14"/>
  <c r="S540" i="14"/>
  <c r="S541" i="14"/>
  <c r="S542" i="14"/>
  <c r="S543" i="14"/>
  <c r="S544" i="14"/>
  <c r="S545" i="14"/>
  <c r="S546" i="14"/>
  <c r="S547" i="14"/>
  <c r="S548" i="14"/>
  <c r="S549" i="14"/>
  <c r="S550" i="14"/>
  <c r="S551" i="14"/>
  <c r="S552" i="14"/>
  <c r="S553" i="14"/>
  <c r="S554" i="14"/>
  <c r="S555" i="14"/>
  <c r="S556" i="14"/>
  <c r="S557" i="14"/>
  <c r="S558" i="14"/>
  <c r="S559" i="14"/>
  <c r="S560" i="14"/>
  <c r="S561" i="14"/>
  <c r="S562" i="14"/>
  <c r="S563" i="14"/>
  <c r="S564" i="14"/>
  <c r="S565" i="14"/>
  <c r="S566" i="14"/>
  <c r="S567" i="14"/>
  <c r="S568" i="14"/>
  <c r="S569" i="14"/>
  <c r="S570" i="14"/>
  <c r="S571" i="14"/>
  <c r="S572" i="14"/>
  <c r="S573" i="14"/>
  <c r="S574" i="14"/>
  <c r="S575" i="14"/>
  <c r="S576" i="14"/>
  <c r="S577" i="14"/>
  <c r="S578" i="14"/>
  <c r="S579" i="14"/>
  <c r="S580" i="14"/>
  <c r="S581" i="14"/>
  <c r="S582" i="14"/>
  <c r="S583" i="14"/>
  <c r="S584" i="14"/>
  <c r="S585" i="14"/>
  <c r="S586" i="14"/>
  <c r="S587" i="14"/>
  <c r="S588" i="14"/>
  <c r="S589" i="14"/>
  <c r="S590" i="14"/>
  <c r="S591" i="14"/>
  <c r="S592" i="14"/>
  <c r="S593" i="14"/>
  <c r="S594" i="14"/>
  <c r="S595" i="14"/>
  <c r="S596" i="14"/>
  <c r="S597" i="14"/>
  <c r="S598" i="14"/>
  <c r="S599" i="14"/>
  <c r="S600" i="14"/>
  <c r="S601" i="14"/>
  <c r="S602" i="14"/>
  <c r="S603" i="14"/>
  <c r="S604" i="14"/>
  <c r="S605" i="14"/>
  <c r="S606" i="14"/>
  <c r="S607" i="14"/>
  <c r="S608" i="14"/>
  <c r="S609" i="14"/>
  <c r="S610" i="14"/>
  <c r="S611" i="14"/>
  <c r="S612" i="14"/>
  <c r="S613" i="14"/>
  <c r="S614" i="14"/>
  <c r="S615" i="14"/>
  <c r="S616" i="14"/>
  <c r="S617" i="14"/>
  <c r="S618" i="14"/>
  <c r="S619" i="14"/>
  <c r="S620" i="14"/>
  <c r="S621" i="14"/>
  <c r="S622" i="14"/>
  <c r="S623" i="14"/>
  <c r="S624" i="14"/>
  <c r="S625" i="14"/>
  <c r="S626" i="14"/>
  <c r="S627" i="14"/>
  <c r="S628" i="14"/>
  <c r="S629" i="14"/>
  <c r="S630" i="14"/>
  <c r="S631" i="14"/>
  <c r="S632" i="14"/>
  <c r="S633" i="14"/>
  <c r="S634" i="14"/>
  <c r="S635" i="14"/>
  <c r="S636" i="14"/>
  <c r="S637" i="14"/>
  <c r="S638" i="14"/>
  <c r="S639" i="14"/>
  <c r="S640" i="14"/>
  <c r="S641" i="14"/>
  <c r="S642" i="14"/>
  <c r="S643" i="14"/>
  <c r="S644" i="14"/>
  <c r="S645" i="14"/>
  <c r="S646" i="14"/>
  <c r="S647" i="14"/>
  <c r="S648" i="14"/>
  <c r="S649" i="14"/>
  <c r="S650" i="14"/>
  <c r="S651" i="14"/>
  <c r="S652" i="14"/>
  <c r="S653" i="14"/>
  <c r="S654" i="14"/>
  <c r="S655" i="14"/>
  <c r="S656" i="14"/>
  <c r="S657" i="14"/>
  <c r="S658" i="14"/>
  <c r="S659" i="14"/>
  <c r="S660" i="14"/>
  <c r="S661" i="14"/>
  <c r="S662" i="14"/>
  <c r="S663" i="14"/>
  <c r="S664" i="14"/>
  <c r="S665" i="14"/>
  <c r="S666" i="14"/>
  <c r="S667" i="14"/>
  <c r="S668" i="14"/>
  <c r="S669" i="14"/>
  <c r="S670" i="14"/>
  <c r="S671" i="14"/>
  <c r="S672" i="14"/>
  <c r="S673" i="14"/>
  <c r="S674" i="14"/>
  <c r="S675" i="14"/>
  <c r="S676" i="14"/>
  <c r="S677" i="14"/>
  <c r="S678" i="14"/>
  <c r="S679" i="14"/>
  <c r="S680" i="14"/>
  <c r="S681" i="14"/>
  <c r="S682" i="14"/>
  <c r="S683" i="14"/>
  <c r="S684" i="14"/>
  <c r="S685" i="14"/>
  <c r="S686" i="14"/>
  <c r="S687" i="14"/>
  <c r="S688" i="14"/>
  <c r="S689" i="14"/>
  <c r="S690" i="14"/>
  <c r="S691" i="14"/>
  <c r="S692" i="14"/>
  <c r="S693" i="14"/>
  <c r="S694" i="14"/>
  <c r="S695" i="14"/>
  <c r="S696" i="14"/>
  <c r="S697" i="14"/>
  <c r="S698" i="14"/>
  <c r="S699" i="14"/>
  <c r="S700" i="14"/>
  <c r="S701" i="14"/>
  <c r="S702" i="14"/>
  <c r="S703" i="14"/>
  <c r="S704" i="14"/>
  <c r="S705" i="14"/>
  <c r="S706" i="14"/>
  <c r="S707" i="14"/>
  <c r="S708" i="14"/>
  <c r="S709" i="14"/>
  <c r="S710" i="14"/>
  <c r="S711" i="14"/>
  <c r="S712" i="14"/>
  <c r="S713" i="14"/>
  <c r="S714" i="14"/>
  <c r="S715" i="14"/>
  <c r="S716" i="14"/>
  <c r="S717" i="14"/>
  <c r="S718" i="14"/>
  <c r="S719" i="14"/>
  <c r="S720" i="14"/>
  <c r="S721" i="14"/>
  <c r="S722" i="14"/>
  <c r="S723" i="14"/>
  <c r="S724" i="14"/>
  <c r="S725" i="14"/>
  <c r="S726" i="14"/>
  <c r="S727" i="14"/>
  <c r="S728" i="14"/>
  <c r="S729" i="14"/>
  <c r="S730" i="14"/>
  <c r="S731" i="14"/>
  <c r="S732" i="14"/>
  <c r="S733" i="14"/>
  <c r="S734" i="14"/>
  <c r="S735" i="14"/>
  <c r="S736" i="14"/>
  <c r="S737" i="14"/>
  <c r="S738" i="14"/>
  <c r="S739" i="14"/>
  <c r="S740" i="14"/>
  <c r="S741" i="14"/>
  <c r="S742" i="14"/>
  <c r="S743" i="14"/>
  <c r="S744" i="14"/>
  <c r="S745" i="14"/>
  <c r="S746" i="14"/>
  <c r="S747" i="14"/>
  <c r="S748" i="14"/>
  <c r="S749" i="14"/>
  <c r="S750" i="14"/>
  <c r="S751" i="14"/>
  <c r="S752" i="14"/>
  <c r="S753" i="14"/>
  <c r="S754" i="14"/>
  <c r="S755" i="14"/>
  <c r="S756" i="14"/>
  <c r="S757" i="14"/>
  <c r="S758" i="14"/>
  <c r="S759" i="14"/>
  <c r="S760" i="14"/>
  <c r="S761" i="14"/>
  <c r="S762" i="14"/>
  <c r="S763" i="14"/>
  <c r="S764" i="14"/>
  <c r="S765" i="14"/>
  <c r="S766" i="14"/>
  <c r="S767" i="14"/>
  <c r="S768" i="14"/>
  <c r="S769" i="14"/>
  <c r="S770" i="14"/>
  <c r="S771" i="14"/>
  <c r="S772" i="14"/>
  <c r="S773" i="14"/>
  <c r="S774" i="14"/>
  <c r="S775" i="14"/>
  <c r="S776" i="14"/>
  <c r="S777" i="14"/>
  <c r="S778" i="14"/>
  <c r="S779" i="14"/>
  <c r="S780" i="14"/>
  <c r="S781" i="14"/>
  <c r="S782" i="14"/>
  <c r="S783" i="14"/>
  <c r="S784" i="14"/>
  <c r="S785" i="14"/>
  <c r="S786" i="14"/>
  <c r="S787" i="14"/>
  <c r="S788" i="14"/>
  <c r="S789" i="14"/>
  <c r="S790" i="14"/>
  <c r="S791" i="14"/>
  <c r="S792" i="14"/>
  <c r="S793" i="14"/>
  <c r="S794" i="14"/>
  <c r="S795" i="14"/>
  <c r="S796" i="14"/>
  <c r="S797" i="14"/>
  <c r="S798" i="14"/>
  <c r="S799" i="14"/>
  <c r="S800" i="14"/>
  <c r="S801" i="14"/>
  <c r="S802" i="14"/>
  <c r="S803" i="14"/>
  <c r="S804" i="14"/>
  <c r="S805" i="14"/>
  <c r="S806" i="14"/>
  <c r="S807" i="14"/>
  <c r="S808" i="14"/>
  <c r="S809" i="14"/>
  <c r="S810" i="14"/>
  <c r="S811" i="14"/>
  <c r="S812" i="14"/>
  <c r="S813" i="14"/>
  <c r="S814" i="14"/>
  <c r="S815" i="14"/>
  <c r="S816" i="14"/>
  <c r="S817" i="14"/>
  <c r="S818" i="14"/>
  <c r="S819" i="14"/>
  <c r="S820" i="14"/>
  <c r="S821" i="14"/>
  <c r="S822" i="14"/>
  <c r="S823" i="14"/>
  <c r="S824" i="14"/>
  <c r="S825" i="14"/>
  <c r="S826" i="14"/>
  <c r="S827" i="14"/>
  <c r="S828" i="14"/>
  <c r="S829" i="14"/>
  <c r="S830" i="14"/>
  <c r="S831" i="14"/>
  <c r="S832" i="14"/>
  <c r="S833" i="14"/>
  <c r="S834" i="14"/>
  <c r="S835" i="14"/>
  <c r="S836" i="14"/>
  <c r="S837" i="14"/>
  <c r="S838" i="14"/>
  <c r="S839" i="14"/>
  <c r="S840" i="14"/>
  <c r="S841" i="14"/>
  <c r="S842" i="14"/>
  <c r="S843" i="14"/>
  <c r="S844" i="14"/>
  <c r="S845" i="14"/>
  <c r="S846" i="14"/>
  <c r="S847" i="14"/>
  <c r="S848" i="14"/>
  <c r="S849" i="14"/>
  <c r="S850" i="14"/>
  <c r="S851" i="14"/>
  <c r="S852" i="14"/>
  <c r="S853" i="14"/>
  <c r="S854" i="14"/>
  <c r="S855" i="14"/>
  <c r="S856" i="14"/>
  <c r="S857" i="14"/>
  <c r="S858" i="14"/>
  <c r="S859" i="14"/>
  <c r="S860" i="14"/>
  <c r="S861" i="14"/>
  <c r="S862" i="14"/>
  <c r="S863" i="14"/>
  <c r="S864" i="14"/>
  <c r="S865" i="14"/>
  <c r="S866" i="14"/>
  <c r="S867" i="14"/>
  <c r="S868" i="14"/>
  <c r="S869" i="14"/>
  <c r="S870" i="14"/>
  <c r="S871" i="14"/>
  <c r="S872" i="14"/>
  <c r="S873" i="14"/>
  <c r="S874" i="14"/>
  <c r="S875" i="14"/>
  <c r="S876" i="14"/>
  <c r="S877" i="14"/>
  <c r="S878" i="14"/>
  <c r="S879" i="14"/>
  <c r="S880" i="14"/>
  <c r="S881" i="14"/>
  <c r="S882" i="14"/>
  <c r="S883" i="14"/>
  <c r="S884" i="14"/>
  <c r="S885" i="14"/>
  <c r="S886" i="14"/>
  <c r="S887" i="14"/>
  <c r="S888" i="14"/>
  <c r="S889" i="14"/>
  <c r="S890" i="14"/>
  <c r="S891" i="14"/>
  <c r="S892" i="14"/>
  <c r="S893" i="14"/>
  <c r="S894" i="14"/>
  <c r="S895" i="14"/>
  <c r="S896" i="14"/>
  <c r="S897" i="14"/>
  <c r="S898" i="14"/>
  <c r="S899" i="14"/>
  <c r="S900" i="14"/>
  <c r="S901" i="14"/>
  <c r="S902" i="14"/>
  <c r="S903" i="14"/>
  <c r="S2" i="14"/>
  <c r="N2" i="33" l="1"/>
  <c r="M2" i="33"/>
  <c r="Z896" i="14" s="1"/>
  <c r="T896" i="14" l="1"/>
  <c r="Z895" i="14"/>
  <c r="T895" i="14"/>
  <c r="Y896" i="14"/>
  <c r="X895" i="14"/>
  <c r="V895" i="14"/>
  <c r="T4" i="14"/>
  <c r="T6" i="14"/>
  <c r="T8" i="14"/>
  <c r="T10" i="14"/>
  <c r="T12" i="14"/>
  <c r="T14" i="14"/>
  <c r="T16" i="14"/>
  <c r="T18" i="14"/>
  <c r="T20" i="14"/>
  <c r="T22" i="14"/>
  <c r="T24" i="14"/>
  <c r="T26" i="14"/>
  <c r="T28" i="14"/>
  <c r="T30" i="14"/>
  <c r="T32" i="14"/>
  <c r="T34" i="14"/>
  <c r="T36" i="14"/>
  <c r="T38" i="14"/>
  <c r="T40" i="14"/>
  <c r="T42" i="14"/>
  <c r="T44" i="14"/>
  <c r="Y3" i="14"/>
  <c r="Y5" i="14"/>
  <c r="Y7" i="14"/>
  <c r="Y9" i="14"/>
  <c r="Y11" i="14"/>
  <c r="Y13" i="14"/>
  <c r="Y15" i="14"/>
  <c r="Y17" i="14"/>
  <c r="Y19" i="14"/>
  <c r="Y21" i="14"/>
  <c r="Y23" i="14"/>
  <c r="Y25" i="14"/>
  <c r="Y27" i="14"/>
  <c r="Y29" i="14"/>
  <c r="Y31" i="14"/>
  <c r="Y33" i="14"/>
  <c r="Y35" i="14"/>
  <c r="Y37" i="14"/>
  <c r="Y39" i="14"/>
  <c r="Y41" i="14"/>
  <c r="Y43" i="14"/>
  <c r="V3" i="14"/>
  <c r="V5" i="14"/>
  <c r="V7" i="14"/>
  <c r="V9" i="14"/>
  <c r="V11" i="14"/>
  <c r="V13" i="14"/>
  <c r="V15" i="14"/>
  <c r="V17" i="14"/>
  <c r="V19" i="14"/>
  <c r="V21" i="14"/>
  <c r="V23" i="14"/>
  <c r="V25" i="14"/>
  <c r="V27" i="14"/>
  <c r="V29" i="14"/>
  <c r="V31" i="14"/>
  <c r="V33" i="14"/>
  <c r="V35" i="14"/>
  <c r="V37" i="14"/>
  <c r="V39" i="14"/>
  <c r="V41" i="14"/>
  <c r="V43" i="14"/>
  <c r="V45" i="14"/>
  <c r="W9" i="14"/>
  <c r="W17" i="14"/>
  <c r="W25" i="14"/>
  <c r="W33" i="14"/>
  <c r="W41" i="14"/>
  <c r="W46" i="14"/>
  <c r="W48" i="14"/>
  <c r="W50" i="14"/>
  <c r="W52" i="14"/>
  <c r="W54" i="14"/>
  <c r="W56" i="14"/>
  <c r="W58" i="14"/>
  <c r="W60" i="14"/>
  <c r="W62" i="14"/>
  <c r="W64" i="14"/>
  <c r="W66" i="14"/>
  <c r="W68" i="14"/>
  <c r="W70" i="14"/>
  <c r="W72" i="14"/>
  <c r="W74" i="14"/>
  <c r="W76" i="14"/>
  <c r="T46" i="14"/>
  <c r="T48" i="14"/>
  <c r="T50" i="14"/>
  <c r="T52" i="14"/>
  <c r="T54" i="14"/>
  <c r="T56" i="14"/>
  <c r="T58" i="14"/>
  <c r="T60" i="14"/>
  <c r="T62" i="14"/>
  <c r="T64" i="14"/>
  <c r="T66" i="14"/>
  <c r="T68" i="14"/>
  <c r="T70" i="14"/>
  <c r="T72" i="14"/>
  <c r="T74" i="14"/>
  <c r="T76" i="14"/>
  <c r="W8" i="14"/>
  <c r="W16" i="14"/>
  <c r="W24" i="14"/>
  <c r="W32" i="14"/>
  <c r="W40" i="14"/>
  <c r="U46" i="14"/>
  <c r="U48" i="14"/>
  <c r="U50" i="14"/>
  <c r="U52" i="14"/>
  <c r="U54" i="14"/>
  <c r="U56" i="14"/>
  <c r="U58" i="14"/>
  <c r="U60" i="14"/>
  <c r="U62" i="14"/>
  <c r="U64" i="14"/>
  <c r="U66" i="14"/>
  <c r="U68" i="14"/>
  <c r="U70" i="14"/>
  <c r="U72" i="14"/>
  <c r="U74" i="14"/>
  <c r="U76" i="14"/>
  <c r="V53" i="14"/>
  <c r="V61" i="14"/>
  <c r="V69" i="14"/>
  <c r="T77" i="14"/>
  <c r="U80" i="14"/>
  <c r="U82" i="14"/>
  <c r="U84" i="14"/>
  <c r="U86" i="14"/>
  <c r="U88" i="14"/>
  <c r="U90" i="14"/>
  <c r="U92" i="14"/>
  <c r="U94" i="14"/>
  <c r="U96" i="14"/>
  <c r="U98" i="14"/>
  <c r="U100" i="14"/>
  <c r="U102" i="14"/>
  <c r="U104" i="14"/>
  <c r="U106" i="14"/>
  <c r="U108" i="14"/>
  <c r="U110" i="14"/>
  <c r="Z51" i="14"/>
  <c r="Z59" i="14"/>
  <c r="Z67" i="14"/>
  <c r="Z75" i="14"/>
  <c r="Z78" i="14"/>
  <c r="Z81" i="14"/>
  <c r="Z83" i="14"/>
  <c r="Z85" i="14"/>
  <c r="Z87" i="14"/>
  <c r="Z89" i="14"/>
  <c r="Z91" i="14"/>
  <c r="Z93" i="14"/>
  <c r="Z95" i="14"/>
  <c r="Z97" i="14"/>
  <c r="Z99" i="14"/>
  <c r="Z101" i="14"/>
  <c r="Z103" i="14"/>
  <c r="Z105" i="14"/>
  <c r="Z107" i="14"/>
  <c r="Z109" i="14"/>
  <c r="V50" i="14"/>
  <c r="V58" i="14"/>
  <c r="V66" i="14"/>
  <c r="V74" i="14"/>
  <c r="W78" i="14"/>
  <c r="W81" i="14"/>
  <c r="W83" i="14"/>
  <c r="W85" i="14"/>
  <c r="W87" i="14"/>
  <c r="W89" i="14"/>
  <c r="W91" i="14"/>
  <c r="W93" i="14"/>
  <c r="W95" i="14"/>
  <c r="W97" i="14"/>
  <c r="W99" i="14"/>
  <c r="W101" i="14"/>
  <c r="W103" i="14"/>
  <c r="W105" i="14"/>
  <c r="W107" i="14"/>
  <c r="W109" i="14"/>
  <c r="W111" i="14"/>
  <c r="Z52" i="14"/>
  <c r="T80" i="14"/>
  <c r="T88" i="14"/>
  <c r="T96" i="14"/>
  <c r="T104" i="14"/>
  <c r="T111" i="14"/>
  <c r="X113" i="14"/>
  <c r="X115" i="14"/>
  <c r="X117" i="14"/>
  <c r="X119" i="14"/>
  <c r="X121" i="14"/>
  <c r="X123" i="14"/>
  <c r="X125" i="14"/>
  <c r="X127" i="14"/>
  <c r="X129" i="14"/>
  <c r="X131" i="14"/>
  <c r="X133" i="14"/>
  <c r="X135" i="14"/>
  <c r="X137" i="14"/>
  <c r="X139" i="14"/>
  <c r="X141" i="14"/>
  <c r="X143" i="14"/>
  <c r="X145" i="14"/>
  <c r="X147" i="14"/>
  <c r="Z54" i="14"/>
  <c r="X80" i="14"/>
  <c r="X88" i="14"/>
  <c r="X96" i="14"/>
  <c r="X104" i="14"/>
  <c r="V111" i="14"/>
  <c r="Y113" i="14"/>
  <c r="Y115" i="14"/>
  <c r="Y117" i="14"/>
  <c r="Y119" i="14"/>
  <c r="Y121" i="14"/>
  <c r="Y123" i="14"/>
  <c r="Y125" i="14"/>
  <c r="Y127" i="14"/>
  <c r="Y129" i="14"/>
  <c r="Y131" i="14"/>
  <c r="Y133" i="14"/>
  <c r="Y135" i="14"/>
  <c r="Y137" i="14"/>
  <c r="Y139" i="14"/>
  <c r="Y141" i="14"/>
  <c r="Y143" i="14"/>
  <c r="Y145" i="14"/>
  <c r="Y147" i="14"/>
  <c r="Z64" i="14"/>
  <c r="T83" i="14"/>
  <c r="T91" i="14"/>
  <c r="T99" i="14"/>
  <c r="T107" i="14"/>
  <c r="V112" i="14"/>
  <c r="V114" i="14"/>
  <c r="V116" i="14"/>
  <c r="V118" i="14"/>
  <c r="V120" i="14"/>
  <c r="V122" i="14"/>
  <c r="V124" i="14"/>
  <c r="V126" i="14"/>
  <c r="V128" i="14"/>
  <c r="V130" i="14"/>
  <c r="V132" i="14"/>
  <c r="V134" i="14"/>
  <c r="V136" i="14"/>
  <c r="V138" i="14"/>
  <c r="V140" i="14"/>
  <c r="V142" i="14"/>
  <c r="V144" i="14"/>
  <c r="Z50" i="14"/>
  <c r="X78" i="14"/>
  <c r="X87" i="14"/>
  <c r="X95" i="14"/>
  <c r="X103" i="14"/>
  <c r="Z110" i="14"/>
  <c r="W113" i="14"/>
  <c r="W115" i="14"/>
  <c r="W117" i="14"/>
  <c r="W119" i="14"/>
  <c r="W121" i="14"/>
  <c r="W123" i="14"/>
  <c r="W125" i="14"/>
  <c r="W127" i="14"/>
  <c r="W129" i="14"/>
  <c r="W131" i="14"/>
  <c r="W133" i="14"/>
  <c r="W135" i="14"/>
  <c r="W137" i="14"/>
  <c r="W139" i="14"/>
  <c r="W141" i="14"/>
  <c r="W143" i="14"/>
  <c r="V148" i="14"/>
  <c r="V150" i="14"/>
  <c r="V152" i="14"/>
  <c r="V155" i="14"/>
  <c r="V157" i="14"/>
  <c r="V159" i="14"/>
  <c r="V163" i="14"/>
  <c r="V165" i="14"/>
  <c r="V167" i="14"/>
  <c r="V169" i="14"/>
  <c r="V171" i="14"/>
  <c r="V173" i="14"/>
  <c r="V175" i="14"/>
  <c r="V177" i="14"/>
  <c r="V179" i="14"/>
  <c r="V181" i="14"/>
  <c r="V183" i="14"/>
  <c r="V185" i="14"/>
  <c r="V187" i="14"/>
  <c r="V189" i="14"/>
  <c r="V191" i="14"/>
  <c r="V193" i="14"/>
  <c r="V195" i="14"/>
  <c r="V197" i="14"/>
  <c r="V199" i="14"/>
  <c r="V201" i="14"/>
  <c r="V203" i="14"/>
  <c r="V205" i="14"/>
  <c r="V207" i="14"/>
  <c r="V209" i="14"/>
  <c r="V211" i="14"/>
  <c r="V213" i="14"/>
  <c r="V215" i="14"/>
  <c r="V217" i="14"/>
  <c r="V219" i="14"/>
  <c r="V221" i="14"/>
  <c r="V223" i="14"/>
  <c r="V225" i="14"/>
  <c r="V227" i="14"/>
  <c r="W148" i="14"/>
  <c r="W150" i="14"/>
  <c r="W152" i="14"/>
  <c r="W155" i="14"/>
  <c r="W157" i="14"/>
  <c r="W159" i="14"/>
  <c r="W163" i="14"/>
  <c r="W165" i="14"/>
  <c r="W167" i="14"/>
  <c r="W169" i="14"/>
  <c r="W171" i="14"/>
  <c r="W173" i="14"/>
  <c r="W175" i="14"/>
  <c r="W177" i="14"/>
  <c r="W179" i="14"/>
  <c r="W181" i="14"/>
  <c r="W183" i="14"/>
  <c r="W185" i="14"/>
  <c r="W187" i="14"/>
  <c r="W189" i="14"/>
  <c r="W191" i="14"/>
  <c r="W193" i="14"/>
  <c r="W195" i="14"/>
  <c r="W197" i="14"/>
  <c r="W199" i="14"/>
  <c r="W201" i="14"/>
  <c r="W203" i="14"/>
  <c r="W205" i="14"/>
  <c r="W207" i="14"/>
  <c r="W209" i="14"/>
  <c r="W211" i="14"/>
  <c r="W213" i="14"/>
  <c r="W215" i="14"/>
  <c r="W217" i="14"/>
  <c r="W219" i="14"/>
  <c r="W221" i="14"/>
  <c r="W223" i="14"/>
  <c r="W225" i="14"/>
  <c r="W227" i="14"/>
  <c r="W229" i="14"/>
  <c r="W231" i="14"/>
  <c r="W144" i="14"/>
  <c r="X148" i="14"/>
  <c r="X150" i="14"/>
  <c r="X152" i="14"/>
  <c r="X155" i="14"/>
  <c r="X157" i="14"/>
  <c r="X159" i="14"/>
  <c r="X163" i="14"/>
  <c r="X165" i="14"/>
  <c r="X167" i="14"/>
  <c r="X169" i="14"/>
  <c r="X171" i="14"/>
  <c r="X173" i="14"/>
  <c r="X175" i="14"/>
  <c r="X177" i="14"/>
  <c r="X179" i="14"/>
  <c r="X181" i="14"/>
  <c r="X183" i="14"/>
  <c r="X185" i="14"/>
  <c r="X187" i="14"/>
  <c r="X189" i="14"/>
  <c r="X191" i="14"/>
  <c r="X193" i="14"/>
  <c r="X195" i="14"/>
  <c r="X197" i="14"/>
  <c r="X199" i="14"/>
  <c r="X201" i="14"/>
  <c r="X203" i="14"/>
  <c r="X205" i="14"/>
  <c r="X207" i="14"/>
  <c r="X209" i="14"/>
  <c r="X211" i="14"/>
  <c r="X213" i="14"/>
  <c r="X215" i="14"/>
  <c r="X217" i="14"/>
  <c r="X219" i="14"/>
  <c r="X221" i="14"/>
  <c r="X223" i="14"/>
  <c r="X225" i="14"/>
  <c r="X227" i="14"/>
  <c r="X229" i="14"/>
  <c r="X231" i="14"/>
  <c r="X233" i="14"/>
  <c r="V147" i="14"/>
  <c r="Y149" i="14"/>
  <c r="Y151" i="14"/>
  <c r="Y153" i="14"/>
  <c r="Y156" i="14"/>
  <c r="Y158" i="14"/>
  <c r="Y162" i="14"/>
  <c r="Y164" i="14"/>
  <c r="Y166" i="14"/>
  <c r="Y168" i="14"/>
  <c r="Y170" i="14"/>
  <c r="Y172" i="14"/>
  <c r="Y174" i="14"/>
  <c r="Y176" i="14"/>
  <c r="Y178" i="14"/>
  <c r="Y180" i="14"/>
  <c r="Y182" i="14"/>
  <c r="Y184" i="14"/>
  <c r="Y186" i="14"/>
  <c r="Y188" i="14"/>
  <c r="Y190" i="14"/>
  <c r="Y192" i="14"/>
  <c r="Y194" i="14"/>
  <c r="Y196" i="14"/>
  <c r="Y198" i="14"/>
  <c r="X4" i="14"/>
  <c r="X6" i="14"/>
  <c r="X8" i="14"/>
  <c r="X10" i="14"/>
  <c r="X12" i="14"/>
  <c r="X14" i="14"/>
  <c r="X16" i="14"/>
  <c r="X18" i="14"/>
  <c r="X20" i="14"/>
  <c r="X22" i="14"/>
  <c r="X24" i="14"/>
  <c r="X26" i="14"/>
  <c r="X28" i="14"/>
  <c r="X30" i="14"/>
  <c r="X32" i="14"/>
  <c r="X34" i="14"/>
  <c r="X36" i="14"/>
  <c r="X38" i="14"/>
  <c r="X40" i="14"/>
  <c r="X42" i="14"/>
  <c r="X44" i="14"/>
  <c r="U4" i="14"/>
  <c r="U6" i="14"/>
  <c r="U8" i="14"/>
  <c r="U10" i="14"/>
  <c r="U12" i="14"/>
  <c r="U14" i="14"/>
  <c r="U16" i="14"/>
  <c r="U18" i="14"/>
  <c r="U20" i="14"/>
  <c r="U22" i="14"/>
  <c r="U24" i="14"/>
  <c r="U26" i="14"/>
  <c r="U28" i="14"/>
  <c r="U30" i="14"/>
  <c r="U32" i="14"/>
  <c r="U34" i="14"/>
  <c r="U36" i="14"/>
  <c r="U38" i="14"/>
  <c r="U40" i="14"/>
  <c r="U42" i="14"/>
  <c r="U44" i="14"/>
  <c r="Z3" i="14"/>
  <c r="Z5" i="14"/>
  <c r="Z7" i="14"/>
  <c r="Z9" i="14"/>
  <c r="Z11" i="14"/>
  <c r="Z13" i="14"/>
  <c r="Z15" i="14"/>
  <c r="Z17" i="14"/>
  <c r="Z19" i="14"/>
  <c r="Z21" i="14"/>
  <c r="Z23" i="14"/>
  <c r="Z25" i="14"/>
  <c r="Z27" i="14"/>
  <c r="Z29" i="14"/>
  <c r="Z31" i="14"/>
  <c r="Z33" i="14"/>
  <c r="Z35" i="14"/>
  <c r="Z37" i="14"/>
  <c r="Z39" i="14"/>
  <c r="Z41" i="14"/>
  <c r="Z43" i="14"/>
  <c r="W3" i="14"/>
  <c r="W11" i="14"/>
  <c r="W19" i="14"/>
  <c r="W27" i="14"/>
  <c r="W35" i="14"/>
  <c r="W43" i="14"/>
  <c r="X46" i="14"/>
  <c r="X48" i="14"/>
  <c r="X50" i="14"/>
  <c r="X52" i="14"/>
  <c r="X54" i="14"/>
  <c r="X56" i="14"/>
  <c r="X58" i="14"/>
  <c r="X60" i="14"/>
  <c r="X62" i="14"/>
  <c r="X64" i="14"/>
  <c r="X66" i="14"/>
  <c r="X68" i="14"/>
  <c r="X70" i="14"/>
  <c r="X72" i="14"/>
  <c r="X74" i="14"/>
  <c r="X76" i="14"/>
  <c r="W10" i="14"/>
  <c r="W18" i="14"/>
  <c r="W26" i="14"/>
  <c r="W34" i="14"/>
  <c r="W42" i="14"/>
  <c r="Y46" i="14"/>
  <c r="Y48" i="14"/>
  <c r="Y50" i="14"/>
  <c r="Y52" i="14"/>
  <c r="Y54" i="14"/>
  <c r="Y56" i="14"/>
  <c r="Y58" i="14"/>
  <c r="Y60" i="14"/>
  <c r="Y62" i="14"/>
  <c r="Y64" i="14"/>
  <c r="Y66" i="14"/>
  <c r="Y68" i="14"/>
  <c r="Y70" i="14"/>
  <c r="Y72" i="14"/>
  <c r="Y74" i="14"/>
  <c r="Y76" i="14"/>
  <c r="V47" i="14"/>
  <c r="V55" i="14"/>
  <c r="V63" i="14"/>
  <c r="V71" i="14"/>
  <c r="Y77" i="14"/>
  <c r="Y80" i="14"/>
  <c r="Y82" i="14"/>
  <c r="Y84" i="14"/>
  <c r="Y86" i="14"/>
  <c r="Y88" i="14"/>
  <c r="Y90" i="14"/>
  <c r="Y92" i="14"/>
  <c r="Y94" i="14"/>
  <c r="Y96" i="14"/>
  <c r="Y98" i="14"/>
  <c r="Y100" i="14"/>
  <c r="Y102" i="14"/>
  <c r="Y104" i="14"/>
  <c r="Y106" i="14"/>
  <c r="Y108" i="14"/>
  <c r="Y110" i="14"/>
  <c r="Z45" i="14"/>
  <c r="Z53" i="14"/>
  <c r="Z61" i="14"/>
  <c r="Z69" i="14"/>
  <c r="V77" i="14"/>
  <c r="V80" i="14"/>
  <c r="V82" i="14"/>
  <c r="V84" i="14"/>
  <c r="V86" i="14"/>
  <c r="V88" i="14"/>
  <c r="V90" i="14"/>
  <c r="V92" i="14"/>
  <c r="V94" i="14"/>
  <c r="V96" i="14"/>
  <c r="V98" i="14"/>
  <c r="V100" i="14"/>
  <c r="V102" i="14"/>
  <c r="V104" i="14"/>
  <c r="V106" i="14"/>
  <c r="V108" i="14"/>
  <c r="V52" i="14"/>
  <c r="V60" i="14"/>
  <c r="V68" i="14"/>
  <c r="V76" i="14"/>
  <c r="Z60" i="14"/>
  <c r="T82" i="14"/>
  <c r="T90" i="14"/>
  <c r="T98" i="14"/>
  <c r="T106" i="14"/>
  <c r="T112" i="14"/>
  <c r="T114" i="14"/>
  <c r="T116" i="14"/>
  <c r="T118" i="14"/>
  <c r="T120" i="14"/>
  <c r="T122" i="14"/>
  <c r="T124" i="14"/>
  <c r="T126" i="14"/>
  <c r="T128" i="14"/>
  <c r="T130" i="14"/>
  <c r="T132" i="14"/>
  <c r="T134" i="14"/>
  <c r="T136" i="14"/>
  <c r="T138" i="14"/>
  <c r="T140" i="14"/>
  <c r="T142" i="14"/>
  <c r="T144" i="14"/>
  <c r="T146" i="14"/>
  <c r="T148" i="14"/>
  <c r="Z62" i="14"/>
  <c r="X82" i="14"/>
  <c r="X90" i="14"/>
  <c r="X98" i="14"/>
  <c r="X106" i="14"/>
  <c r="U112" i="14"/>
  <c r="U114" i="14"/>
  <c r="U116" i="14"/>
  <c r="U118" i="14"/>
  <c r="U120" i="14"/>
  <c r="U122" i="14"/>
  <c r="U124" i="14"/>
  <c r="U126" i="14"/>
  <c r="U128" i="14"/>
  <c r="U130" i="14"/>
  <c r="U132" i="14"/>
  <c r="U134" i="14"/>
  <c r="U136" i="14"/>
  <c r="U138" i="14"/>
  <c r="U140" i="14"/>
  <c r="U142" i="14"/>
  <c r="U144" i="14"/>
  <c r="U146" i="14"/>
  <c r="Z72" i="14"/>
  <c r="T85" i="14"/>
  <c r="T93" i="14"/>
  <c r="T101" i="14"/>
  <c r="T109" i="14"/>
  <c r="Z112" i="14"/>
  <c r="Z114" i="14"/>
  <c r="Z116" i="14"/>
  <c r="Z118" i="14"/>
  <c r="Z120" i="14"/>
  <c r="Z122" i="14"/>
  <c r="Z124" i="14"/>
  <c r="Z126" i="14"/>
  <c r="Z128" i="14"/>
  <c r="Z130" i="14"/>
  <c r="Z132" i="14"/>
  <c r="Z134" i="14"/>
  <c r="Z136" i="14"/>
  <c r="Z138" i="14"/>
  <c r="Z140" i="14"/>
  <c r="Z142" i="14"/>
  <c r="Z144" i="14"/>
  <c r="Z58" i="14"/>
  <c r="X81" i="14"/>
  <c r="X89" i="14"/>
  <c r="X97" i="14"/>
  <c r="X105" i="14"/>
  <c r="Z111" i="14"/>
  <c r="W145" i="14"/>
  <c r="Z148" i="14"/>
  <c r="Z150" i="14"/>
  <c r="Z152" i="14"/>
  <c r="Z155" i="14"/>
  <c r="Z157" i="14"/>
  <c r="Z159" i="14"/>
  <c r="Z163" i="14"/>
  <c r="Z165" i="14"/>
  <c r="Z167" i="14"/>
  <c r="Z169" i="14"/>
  <c r="Z171" i="14"/>
  <c r="Z173" i="14"/>
  <c r="Z175" i="14"/>
  <c r="Z177" i="14"/>
  <c r="Z179" i="14"/>
  <c r="Z181" i="14"/>
  <c r="Z183" i="14"/>
  <c r="Z185" i="14"/>
  <c r="Z187" i="14"/>
  <c r="Z189" i="14"/>
  <c r="Z191" i="14"/>
  <c r="Z193" i="14"/>
  <c r="Z195" i="14"/>
  <c r="Z197" i="14"/>
  <c r="Z199" i="14"/>
  <c r="Z201" i="14"/>
  <c r="Z203" i="14"/>
  <c r="Z205" i="14"/>
  <c r="Z207" i="14"/>
  <c r="Z209" i="14"/>
  <c r="Z211" i="14"/>
  <c r="Z213" i="14"/>
  <c r="Z215" i="14"/>
  <c r="Z217" i="14"/>
  <c r="Z219" i="14"/>
  <c r="Z221" i="14"/>
  <c r="Z223" i="14"/>
  <c r="Z225" i="14"/>
  <c r="Z227" i="14"/>
  <c r="Z145" i="14"/>
  <c r="T149" i="14"/>
  <c r="T151" i="14"/>
  <c r="T153" i="14"/>
  <c r="T156" i="14"/>
  <c r="T158" i="14"/>
  <c r="T162" i="14"/>
  <c r="T164" i="14"/>
  <c r="T166" i="14"/>
  <c r="T168" i="14"/>
  <c r="T170" i="14"/>
  <c r="T172" i="14"/>
  <c r="T174" i="14"/>
  <c r="T176" i="14"/>
  <c r="T178" i="14"/>
  <c r="T180" i="14"/>
  <c r="T182" i="14"/>
  <c r="T184" i="14"/>
  <c r="T186" i="14"/>
  <c r="T188" i="14"/>
  <c r="T190" i="14"/>
  <c r="T192" i="14"/>
  <c r="T194" i="14"/>
  <c r="T196" i="14"/>
  <c r="T198" i="14"/>
  <c r="T200" i="14"/>
  <c r="T202" i="14"/>
  <c r="T204" i="14"/>
  <c r="T206" i="14"/>
  <c r="T208" i="14"/>
  <c r="T210" i="14"/>
  <c r="T212" i="14"/>
  <c r="T214" i="14"/>
  <c r="T216" i="14"/>
  <c r="T218" i="14"/>
  <c r="T220" i="14"/>
  <c r="T222" i="14"/>
  <c r="T224" i="14"/>
  <c r="T226" i="14"/>
  <c r="T228" i="14"/>
  <c r="T230" i="14"/>
  <c r="T232" i="14"/>
  <c r="T234" i="14"/>
  <c r="U148" i="14"/>
  <c r="U150" i="14"/>
  <c r="U152" i="14"/>
  <c r="U155" i="14"/>
  <c r="U157" i="14"/>
  <c r="U159" i="14"/>
  <c r="U163" i="14"/>
  <c r="U165" i="14"/>
  <c r="U167" i="14"/>
  <c r="U169" i="14"/>
  <c r="U171" i="14"/>
  <c r="U173" i="14"/>
  <c r="U175" i="14"/>
  <c r="U177" i="14"/>
  <c r="U179" i="14"/>
  <c r="U181" i="14"/>
  <c r="U183" i="14"/>
  <c r="U185" i="14"/>
  <c r="U187" i="14"/>
  <c r="U189" i="14"/>
  <c r="U191" i="14"/>
  <c r="U193" i="14"/>
  <c r="U195" i="14"/>
  <c r="U197" i="14"/>
  <c r="U199" i="14"/>
  <c r="U201" i="14"/>
  <c r="U203" i="14"/>
  <c r="U205" i="14"/>
  <c r="U207" i="14"/>
  <c r="U209" i="14"/>
  <c r="U211" i="14"/>
  <c r="U213" i="14"/>
  <c r="U215" i="14"/>
  <c r="U217" i="14"/>
  <c r="U219" i="14"/>
  <c r="U221" i="14"/>
  <c r="U223" i="14"/>
  <c r="U225" i="14"/>
  <c r="U227" i="14"/>
  <c r="U229" i="14"/>
  <c r="Y231" i="14"/>
  <c r="Y234" i="14"/>
  <c r="Y236" i="14"/>
  <c r="Y238" i="14"/>
  <c r="Y240" i="14"/>
  <c r="Y242" i="14"/>
  <c r="Y244" i="14"/>
  <c r="Y246" i="14"/>
  <c r="Y248" i="14"/>
  <c r="Y250" i="14"/>
  <c r="Y252" i="14"/>
  <c r="Y254" i="14"/>
  <c r="Y256" i="14"/>
  <c r="Y258" i="14"/>
  <c r="Y260" i="14"/>
  <c r="Y262" i="14"/>
  <c r="Y264" i="14"/>
  <c r="Y266" i="14"/>
  <c r="Y268" i="14"/>
  <c r="Y270" i="14"/>
  <c r="Y272" i="14"/>
  <c r="Y274" i="14"/>
  <c r="Y276" i="14"/>
  <c r="Y278" i="14"/>
  <c r="Y280" i="14"/>
  <c r="Y282" i="14"/>
  <c r="Y284" i="14"/>
  <c r="Y286" i="14"/>
  <c r="Y288" i="14"/>
  <c r="Y290" i="14"/>
  <c r="Y292" i="14"/>
  <c r="Y294" i="14"/>
  <c r="Y296" i="14"/>
  <c r="Y298" i="14"/>
  <c r="Y300" i="14"/>
  <c r="Y302" i="14"/>
  <c r="Y304" i="14"/>
  <c r="Y306" i="14"/>
  <c r="Y308" i="14"/>
  <c r="Y310" i="14"/>
  <c r="Y312" i="14"/>
  <c r="Y314" i="14"/>
  <c r="Z229" i="14"/>
  <c r="Y233" i="14"/>
  <c r="Z235" i="14"/>
  <c r="Z237" i="14"/>
  <c r="Z239" i="14"/>
  <c r="Z241" i="14"/>
  <c r="Z243" i="14"/>
  <c r="Z245" i="14"/>
  <c r="Z247" i="14"/>
  <c r="Z249" i="14"/>
  <c r="Z251" i="14"/>
  <c r="Z253" i="14"/>
  <c r="Z255" i="14"/>
  <c r="Z257" i="14"/>
  <c r="Z259" i="14"/>
  <c r="Z261" i="14"/>
  <c r="Z263" i="14"/>
  <c r="Z265" i="14"/>
  <c r="Z267" i="14"/>
  <c r="Z269" i="14"/>
  <c r="Z271" i="14"/>
  <c r="Z273" i="14"/>
  <c r="Z275" i="14"/>
  <c r="Z277" i="14"/>
  <c r="Z279" i="14"/>
  <c r="Z281" i="14"/>
  <c r="Z283" i="14"/>
  <c r="Z285" i="14"/>
  <c r="Z287" i="14"/>
  <c r="Z289" i="14"/>
  <c r="Z291" i="14"/>
  <c r="Z293" i="14"/>
  <c r="Z295" i="14"/>
  <c r="Z297" i="14"/>
  <c r="Z299" i="14"/>
  <c r="Z301" i="14"/>
  <c r="Z303" i="14"/>
  <c r="Z305" i="14"/>
  <c r="Z307" i="14"/>
  <c r="Z309" i="14"/>
  <c r="Z311" i="14"/>
  <c r="Z313" i="14"/>
  <c r="Z315" i="14"/>
  <c r="U233" i="14"/>
  <c r="W235" i="14"/>
  <c r="W237" i="14"/>
  <c r="W239" i="14"/>
  <c r="W241" i="14"/>
  <c r="W243" i="14"/>
  <c r="W245" i="14"/>
  <c r="W247" i="14"/>
  <c r="W249" i="14"/>
  <c r="W251" i="14"/>
  <c r="W253" i="14"/>
  <c r="W255" i="14"/>
  <c r="W257" i="14"/>
  <c r="W259" i="14"/>
  <c r="W261" i="14"/>
  <c r="W263" i="14"/>
  <c r="W265" i="14"/>
  <c r="W267" i="14"/>
  <c r="W269" i="14"/>
  <c r="W271" i="14"/>
  <c r="W273" i="14"/>
  <c r="W275" i="14"/>
  <c r="W277" i="14"/>
  <c r="W279" i="14"/>
  <c r="W281" i="14"/>
  <c r="W283" i="14"/>
  <c r="W285" i="14"/>
  <c r="W287" i="14"/>
  <c r="W289" i="14"/>
  <c r="W291" i="14"/>
  <c r="W293" i="14"/>
  <c r="W295" i="14"/>
  <c r="W297" i="14"/>
  <c r="W299" i="14"/>
  <c r="W301" i="14"/>
  <c r="W303" i="14"/>
  <c r="W305" i="14"/>
  <c r="W307" i="14"/>
  <c r="W309" i="14"/>
  <c r="W311" i="14"/>
  <c r="W313" i="14"/>
  <c r="W315" i="14"/>
  <c r="V231" i="14"/>
  <c r="X234" i="14"/>
  <c r="X236" i="14"/>
  <c r="X238" i="14"/>
  <c r="X240" i="14"/>
  <c r="X242" i="14"/>
  <c r="X244" i="14"/>
  <c r="X246" i="14"/>
  <c r="X248" i="14"/>
  <c r="X250" i="14"/>
  <c r="X252" i="14"/>
  <c r="X254" i="14"/>
  <c r="X256" i="14"/>
  <c r="X258" i="14"/>
  <c r="X260" i="14"/>
  <c r="X262" i="14"/>
  <c r="X264" i="14"/>
  <c r="X266" i="14"/>
  <c r="X268" i="14"/>
  <c r="X270" i="14"/>
  <c r="X272" i="14"/>
  <c r="X274" i="14"/>
  <c r="X276" i="14"/>
  <c r="X278" i="14"/>
  <c r="X280" i="14"/>
  <c r="X282" i="14"/>
  <c r="X284" i="14"/>
  <c r="X286" i="14"/>
  <c r="X288" i="14"/>
  <c r="X290" i="14"/>
  <c r="X292" i="14"/>
  <c r="X294" i="14"/>
  <c r="X296" i="14"/>
  <c r="X298" i="14"/>
  <c r="X300" i="14"/>
  <c r="X302" i="14"/>
  <c r="X304" i="14"/>
  <c r="X306" i="14"/>
  <c r="X308" i="14"/>
  <c r="X310" i="14"/>
  <c r="X315" i="14"/>
  <c r="U318" i="14"/>
  <c r="U320" i="14"/>
  <c r="U322" i="14"/>
  <c r="U324" i="14"/>
  <c r="U326" i="14"/>
  <c r="U328" i="14"/>
  <c r="U330" i="14"/>
  <c r="U332" i="14"/>
  <c r="U334" i="14"/>
  <c r="U336" i="14"/>
  <c r="U338" i="14"/>
  <c r="U340" i="14"/>
  <c r="U342" i="14"/>
  <c r="U344" i="14"/>
  <c r="U346" i="14"/>
  <c r="U348" i="14"/>
  <c r="U350" i="14"/>
  <c r="U352" i="14"/>
  <c r="U354" i="14"/>
  <c r="U356" i="14"/>
  <c r="U358" i="14"/>
  <c r="U360" i="14"/>
  <c r="U362" i="14"/>
  <c r="U364" i="14"/>
  <c r="U366" i="14"/>
  <c r="U368" i="14"/>
  <c r="U370" i="14"/>
  <c r="U372" i="14"/>
  <c r="U374" i="14"/>
  <c r="U376" i="14"/>
  <c r="U378" i="14"/>
  <c r="U380" i="14"/>
  <c r="U382" i="14"/>
  <c r="U384" i="14"/>
  <c r="U386" i="14"/>
  <c r="U388" i="14"/>
  <c r="U390" i="14"/>
  <c r="U392" i="14"/>
  <c r="U394" i="14"/>
  <c r="U396" i="14"/>
  <c r="U398" i="14"/>
  <c r="U400" i="14"/>
  <c r="U402" i="14"/>
  <c r="Z316" i="14"/>
  <c r="Z318" i="14"/>
  <c r="Z320" i="14"/>
  <c r="Z322" i="14"/>
  <c r="Z324" i="14"/>
  <c r="Z326" i="14"/>
  <c r="Z328" i="14"/>
  <c r="Z330" i="14"/>
  <c r="Z332" i="14"/>
  <c r="Z334" i="14"/>
  <c r="Z336" i="14"/>
  <c r="Z338" i="14"/>
  <c r="Z340" i="14"/>
  <c r="Z342" i="14"/>
  <c r="Z344" i="14"/>
  <c r="Z346" i="14"/>
  <c r="Z348" i="14"/>
  <c r="Z350" i="14"/>
  <c r="Z352" i="14"/>
  <c r="Z354" i="14"/>
  <c r="Z356" i="14"/>
  <c r="Z358" i="14"/>
  <c r="T5" i="14"/>
  <c r="T9" i="14"/>
  <c r="T13" i="14"/>
  <c r="T17" i="14"/>
  <c r="T21" i="14"/>
  <c r="T25" i="14"/>
  <c r="T29" i="14"/>
  <c r="T33" i="14"/>
  <c r="T37" i="14"/>
  <c r="T41" i="14"/>
  <c r="T45" i="14"/>
  <c r="Y6" i="14"/>
  <c r="Y10" i="14"/>
  <c r="Y14" i="14"/>
  <c r="Y18" i="14"/>
  <c r="Y22" i="14"/>
  <c r="Y26" i="14"/>
  <c r="Y30" i="14"/>
  <c r="Y34" i="14"/>
  <c r="Y38" i="14"/>
  <c r="Y42" i="14"/>
  <c r="V4" i="14"/>
  <c r="V8" i="14"/>
  <c r="V12" i="14"/>
  <c r="V16" i="14"/>
  <c r="V20" i="14"/>
  <c r="V24" i="14"/>
  <c r="V28" i="14"/>
  <c r="V32" i="14"/>
  <c r="V36" i="14"/>
  <c r="V40" i="14"/>
  <c r="V44" i="14"/>
  <c r="W13" i="14"/>
  <c r="W29" i="14"/>
  <c r="W45" i="14"/>
  <c r="W49" i="14"/>
  <c r="W53" i="14"/>
  <c r="W57" i="14"/>
  <c r="W61" i="14"/>
  <c r="W65" i="14"/>
  <c r="W69" i="14"/>
  <c r="W73" i="14"/>
  <c r="T47" i="14"/>
  <c r="T51" i="14"/>
  <c r="T55" i="14"/>
  <c r="T59" i="14"/>
  <c r="T63" i="14"/>
  <c r="T67" i="14"/>
  <c r="T71" i="14"/>
  <c r="T75" i="14"/>
  <c r="W12" i="14"/>
  <c r="W28" i="14"/>
  <c r="W44" i="14"/>
  <c r="U49" i="14"/>
  <c r="U53" i="14"/>
  <c r="U57" i="14"/>
  <c r="U61" i="14"/>
  <c r="U65" i="14"/>
  <c r="U69" i="14"/>
  <c r="U73" i="14"/>
  <c r="U77" i="14"/>
  <c r="V49" i="14"/>
  <c r="V65" i="14"/>
  <c r="U78" i="14"/>
  <c r="U83" i="14"/>
  <c r="U87" i="14"/>
  <c r="U91" i="14"/>
  <c r="U95" i="14"/>
  <c r="U99" i="14"/>
  <c r="U103" i="14"/>
  <c r="U107" i="14"/>
  <c r="U111" i="14"/>
  <c r="Z47" i="14"/>
  <c r="Z63" i="14"/>
  <c r="Z77" i="14"/>
  <c r="Z82" i="14"/>
  <c r="Z86" i="14"/>
  <c r="Z90" i="14"/>
  <c r="Z94" i="14"/>
  <c r="Z98" i="14"/>
  <c r="Z102" i="14"/>
  <c r="Z106" i="14"/>
  <c r="V54" i="14"/>
  <c r="V70" i="14"/>
  <c r="W80" i="14"/>
  <c r="W84" i="14"/>
  <c r="W88" i="14"/>
  <c r="W92" i="14"/>
  <c r="W96" i="14"/>
  <c r="W100" i="14"/>
  <c r="W104" i="14"/>
  <c r="W108" i="14"/>
  <c r="T84" i="14"/>
  <c r="T100" i="14"/>
  <c r="X112" i="14"/>
  <c r="X116" i="14"/>
  <c r="X120" i="14"/>
  <c r="X124" i="14"/>
  <c r="X128" i="14"/>
  <c r="X132" i="14"/>
  <c r="X136" i="14"/>
  <c r="X140" i="14"/>
  <c r="X144" i="14"/>
  <c r="X84" i="14"/>
  <c r="X100" i="14"/>
  <c r="Y112" i="14"/>
  <c r="Y116" i="14"/>
  <c r="Y120" i="14"/>
  <c r="Y124" i="14"/>
  <c r="Y128" i="14"/>
  <c r="Y132" i="14"/>
  <c r="Y136" i="14"/>
  <c r="Y140" i="14"/>
  <c r="Y144" i="14"/>
  <c r="Z48" i="14"/>
  <c r="T87" i="14"/>
  <c r="T103" i="14"/>
  <c r="V113" i="14"/>
  <c r="V117" i="14"/>
  <c r="V121" i="14"/>
  <c r="V125" i="14"/>
  <c r="V129" i="14"/>
  <c r="V133" i="14"/>
  <c r="V137" i="14"/>
  <c r="V141" i="14"/>
  <c r="V145" i="14"/>
  <c r="X83" i="14"/>
  <c r="X99" i="14"/>
  <c r="W112" i="14"/>
  <c r="W116" i="14"/>
  <c r="W120" i="14"/>
  <c r="W124" i="14"/>
  <c r="W128" i="14"/>
  <c r="W132" i="14"/>
  <c r="W136" i="14"/>
  <c r="W140" i="14"/>
  <c r="W146" i="14"/>
  <c r="V151" i="14"/>
  <c r="V156" i="14"/>
  <c r="V162" i="14"/>
  <c r="V166" i="14"/>
  <c r="V170" i="14"/>
  <c r="V174" i="14"/>
  <c r="V178" i="14"/>
  <c r="V182" i="14"/>
  <c r="V186" i="14"/>
  <c r="V190" i="14"/>
  <c r="V194" i="14"/>
  <c r="V198" i="14"/>
  <c r="V202" i="14"/>
  <c r="V206" i="14"/>
  <c r="V210" i="14"/>
  <c r="V214" i="14"/>
  <c r="V218" i="14"/>
  <c r="V222" i="14"/>
  <c r="V226" i="14"/>
  <c r="Z146" i="14"/>
  <c r="W151" i="14"/>
  <c r="W156" i="14"/>
  <c r="W162" i="14"/>
  <c r="W166" i="14"/>
  <c r="W170" i="14"/>
  <c r="W174" i="14"/>
  <c r="W178" i="14"/>
  <c r="W182" i="14"/>
  <c r="W186" i="14"/>
  <c r="W190" i="14"/>
  <c r="W194" i="14"/>
  <c r="W198" i="14"/>
  <c r="W202" i="14"/>
  <c r="W206" i="14"/>
  <c r="W210" i="14"/>
  <c r="W214" i="14"/>
  <c r="W218" i="14"/>
  <c r="W222" i="14"/>
  <c r="W226" i="14"/>
  <c r="W230" i="14"/>
  <c r="X151" i="14"/>
  <c r="X156" i="14"/>
  <c r="X162" i="14"/>
  <c r="X166" i="14"/>
  <c r="X170" i="14"/>
  <c r="X174" i="14"/>
  <c r="X178" i="14"/>
  <c r="X182" i="14"/>
  <c r="X186" i="14"/>
  <c r="X190" i="14"/>
  <c r="X194" i="14"/>
  <c r="X198" i="14"/>
  <c r="X202" i="14"/>
  <c r="X206" i="14"/>
  <c r="X210" i="14"/>
  <c r="X214" i="14"/>
  <c r="X218" i="14"/>
  <c r="X222" i="14"/>
  <c r="X226" i="14"/>
  <c r="X230" i="14"/>
  <c r="Y150" i="14"/>
  <c r="Y155" i="14"/>
  <c r="Y159" i="14"/>
  <c r="Y165" i="14"/>
  <c r="Y169" i="14"/>
  <c r="Y173" i="14"/>
  <c r="Y177" i="14"/>
  <c r="Y181" i="14"/>
  <c r="Y185" i="14"/>
  <c r="Y189" i="14"/>
  <c r="Y193" i="14"/>
  <c r="Y197" i="14"/>
  <c r="Y200" i="14"/>
  <c r="Y203" i="14"/>
  <c r="U206" i="14"/>
  <c r="Y208" i="14"/>
  <c r="Y211" i="14"/>
  <c r="U214" i="14"/>
  <c r="Y216" i="14"/>
  <c r="Y219" i="14"/>
  <c r="U222" i="14"/>
  <c r="Y224" i="14"/>
  <c r="Y227" i="14"/>
  <c r="V229" i="14"/>
  <c r="U234" i="14"/>
  <c r="U237" i="14"/>
  <c r="Y239" i="14"/>
  <c r="U242" i="14"/>
  <c r="U245" i="14"/>
  <c r="Y247" i="14"/>
  <c r="U250" i="14"/>
  <c r="U253" i="14"/>
  <c r="Y255" i="14"/>
  <c r="U258" i="14"/>
  <c r="U261" i="14"/>
  <c r="Y263" i="14"/>
  <c r="U266" i="14"/>
  <c r="U269" i="14"/>
  <c r="Y271" i="14"/>
  <c r="U274" i="14"/>
  <c r="U277" i="14"/>
  <c r="Y279" i="14"/>
  <c r="U282" i="14"/>
  <c r="U285" i="14"/>
  <c r="Y287" i="14"/>
  <c r="U290" i="14"/>
  <c r="U293" i="14"/>
  <c r="Y295" i="14"/>
  <c r="U298" i="14"/>
  <c r="U301" i="14"/>
  <c r="Y303" i="14"/>
  <c r="U306" i="14"/>
  <c r="U309" i="14"/>
  <c r="Y311" i="14"/>
  <c r="U314" i="14"/>
  <c r="Z230" i="14"/>
  <c r="Z234" i="14"/>
  <c r="V237" i="14"/>
  <c r="V240" i="14"/>
  <c r="Z242" i="14"/>
  <c r="V245" i="14"/>
  <c r="V248" i="14"/>
  <c r="Z250" i="14"/>
  <c r="V253" i="14"/>
  <c r="V256" i="14"/>
  <c r="Z258" i="14"/>
  <c r="V261" i="14"/>
  <c r="V264" i="14"/>
  <c r="Z266" i="14"/>
  <c r="V269" i="14"/>
  <c r="V272" i="14"/>
  <c r="Z274" i="14"/>
  <c r="V277" i="14"/>
  <c r="V280" i="14"/>
  <c r="Z282" i="14"/>
  <c r="V285" i="14"/>
  <c r="V288" i="14"/>
  <c r="Z290" i="14"/>
  <c r="V293" i="14"/>
  <c r="V296" i="14"/>
  <c r="Z298" i="14"/>
  <c r="V301" i="14"/>
  <c r="V304" i="14"/>
  <c r="Z306" i="14"/>
  <c r="V309" i="14"/>
  <c r="V312" i="14"/>
  <c r="Z314" i="14"/>
  <c r="U232" i="14"/>
  <c r="W238" i="14"/>
  <c r="W246" i="14"/>
  <c r="W254" i="14"/>
  <c r="W262" i="14"/>
  <c r="W270" i="14"/>
  <c r="W278" i="14"/>
  <c r="W286" i="14"/>
  <c r="W294" i="14"/>
  <c r="W302" i="14"/>
  <c r="W310" i="14"/>
  <c r="V233" i="14"/>
  <c r="T236" i="14"/>
  <c r="T239" i="14"/>
  <c r="X241" i="14"/>
  <c r="T244" i="14"/>
  <c r="T247" i="14"/>
  <c r="X249" i="14"/>
  <c r="T252" i="14"/>
  <c r="T255" i="14"/>
  <c r="X257" i="14"/>
  <c r="T260" i="14"/>
  <c r="T263" i="14"/>
  <c r="X265" i="14"/>
  <c r="T268" i="14"/>
  <c r="T271" i="14"/>
  <c r="X273" i="14"/>
  <c r="T276" i="14"/>
  <c r="T279" i="14"/>
  <c r="X281" i="14"/>
  <c r="T284" i="14"/>
  <c r="T287" i="14"/>
  <c r="X289" i="14"/>
  <c r="T292" i="14"/>
  <c r="T295" i="14"/>
  <c r="X297" i="14"/>
  <c r="T300" i="14"/>
  <c r="T303" i="14"/>
  <c r="X305" i="14"/>
  <c r="T308" i="14"/>
  <c r="T311" i="14"/>
  <c r="U317" i="14"/>
  <c r="Y319" i="14"/>
  <c r="Y322" i="14"/>
  <c r="U325" i="14"/>
  <c r="Y327" i="14"/>
  <c r="Y330" i="14"/>
  <c r="U333" i="14"/>
  <c r="Y335" i="14"/>
  <c r="Y338" i="14"/>
  <c r="U341" i="14"/>
  <c r="Y343" i="14"/>
  <c r="Y346" i="14"/>
  <c r="U349" i="14"/>
  <c r="Y351" i="14"/>
  <c r="Y354" i="14"/>
  <c r="U357" i="14"/>
  <c r="Y359" i="14"/>
  <c r="Y362" i="14"/>
  <c r="U365" i="14"/>
  <c r="Y367" i="14"/>
  <c r="Y370" i="14"/>
  <c r="U373" i="14"/>
  <c r="Y375" i="14"/>
  <c r="Y378" i="14"/>
  <c r="U381" i="14"/>
  <c r="Y383" i="14"/>
  <c r="Y386" i="14"/>
  <c r="U389" i="14"/>
  <c r="Y391" i="14"/>
  <c r="Y394" i="14"/>
  <c r="U397" i="14"/>
  <c r="Y399" i="14"/>
  <c r="T312" i="14"/>
  <c r="Z317" i="14"/>
  <c r="V320" i="14"/>
  <c r="V323" i="14"/>
  <c r="Z325" i="14"/>
  <c r="V328" i="14"/>
  <c r="V331" i="14"/>
  <c r="Z333" i="14"/>
  <c r="V336" i="14"/>
  <c r="V339" i="14"/>
  <c r="Z341" i="14"/>
  <c r="V344" i="14"/>
  <c r="V347" i="14"/>
  <c r="Z349" i="14"/>
  <c r="V352" i="14"/>
  <c r="V355" i="14"/>
  <c r="Z357" i="14"/>
  <c r="V360" i="14"/>
  <c r="V362" i="14"/>
  <c r="V364" i="14"/>
  <c r="V366" i="14"/>
  <c r="V368" i="14"/>
  <c r="V370" i="14"/>
  <c r="V372" i="14"/>
  <c r="V374" i="14"/>
  <c r="V376" i="14"/>
  <c r="V378" i="14"/>
  <c r="V380" i="14"/>
  <c r="V382" i="14"/>
  <c r="V384" i="14"/>
  <c r="V386" i="14"/>
  <c r="V388" i="14"/>
  <c r="V390" i="14"/>
  <c r="V392" i="14"/>
  <c r="V394" i="14"/>
  <c r="V396" i="14"/>
  <c r="V398" i="14"/>
  <c r="X312" i="14"/>
  <c r="W317" i="14"/>
  <c r="W319" i="14"/>
  <c r="W321" i="14"/>
  <c r="W323" i="14"/>
  <c r="W325" i="14"/>
  <c r="W327" i="14"/>
  <c r="W329" i="14"/>
  <c r="W331" i="14"/>
  <c r="W333" i="14"/>
  <c r="W335" i="14"/>
  <c r="W337" i="14"/>
  <c r="W339" i="14"/>
  <c r="W341" i="14"/>
  <c r="W343" i="14"/>
  <c r="W345" i="14"/>
  <c r="W347" i="14"/>
  <c r="W349" i="14"/>
  <c r="W351" i="14"/>
  <c r="W353" i="14"/>
  <c r="W355" i="14"/>
  <c r="W357" i="14"/>
  <c r="W359" i="14"/>
  <c r="W361" i="14"/>
  <c r="W363" i="14"/>
  <c r="W365" i="14"/>
  <c r="W367" i="14"/>
  <c r="W369" i="14"/>
  <c r="W371" i="14"/>
  <c r="W373" i="14"/>
  <c r="W375" i="14"/>
  <c r="W377" i="14"/>
  <c r="W379" i="14"/>
  <c r="W381" i="14"/>
  <c r="W383" i="14"/>
  <c r="W385" i="14"/>
  <c r="W387" i="14"/>
  <c r="W389" i="14"/>
  <c r="W391" i="14"/>
  <c r="W393" i="14"/>
  <c r="W395" i="14"/>
  <c r="X316" i="14"/>
  <c r="X318" i="14"/>
  <c r="X320" i="14"/>
  <c r="X322" i="14"/>
  <c r="X324" i="14"/>
  <c r="X326" i="14"/>
  <c r="X328" i="14"/>
  <c r="X330" i="14"/>
  <c r="X332" i="14"/>
  <c r="X334" i="14"/>
  <c r="X336" i="14"/>
  <c r="X338" i="14"/>
  <c r="X340" i="14"/>
  <c r="X342" i="14"/>
  <c r="X344" i="14"/>
  <c r="X346" i="14"/>
  <c r="X348" i="14"/>
  <c r="X350" i="14"/>
  <c r="X352" i="14"/>
  <c r="X354" i="14"/>
  <c r="X356" i="14"/>
  <c r="X358" i="14"/>
  <c r="X360" i="14"/>
  <c r="X362" i="14"/>
  <c r="X364" i="14"/>
  <c r="X366" i="14"/>
  <c r="X368" i="14"/>
  <c r="X370" i="14"/>
  <c r="X372" i="14"/>
  <c r="X374" i="14"/>
  <c r="X376" i="14"/>
  <c r="X378" i="14"/>
  <c r="X380" i="14"/>
  <c r="X382" i="14"/>
  <c r="X384" i="14"/>
  <c r="X386" i="14"/>
  <c r="X388" i="14"/>
  <c r="X390" i="14"/>
  <c r="X392" i="14"/>
  <c r="X394" i="14"/>
  <c r="X396" i="14"/>
  <c r="T404" i="14"/>
  <c r="T406" i="14"/>
  <c r="T408" i="14"/>
  <c r="T410" i="14"/>
  <c r="T412" i="14"/>
  <c r="T414" i="14"/>
  <c r="T416" i="14"/>
  <c r="T418" i="14"/>
  <c r="T420" i="14"/>
  <c r="T422" i="14"/>
  <c r="T424" i="14"/>
  <c r="T426" i="14"/>
  <c r="T428" i="14"/>
  <c r="T430" i="14"/>
  <c r="T432" i="14"/>
  <c r="T434" i="14"/>
  <c r="T436" i="14"/>
  <c r="T438" i="14"/>
  <c r="T440" i="14"/>
  <c r="T442" i="14"/>
  <c r="T444" i="14"/>
  <c r="T446" i="14"/>
  <c r="T448" i="14"/>
  <c r="T450" i="14"/>
  <c r="T452" i="14"/>
  <c r="T454" i="14"/>
  <c r="T456" i="14"/>
  <c r="T458" i="14"/>
  <c r="T461" i="14"/>
  <c r="T463" i="14"/>
  <c r="T465" i="14"/>
  <c r="T467" i="14"/>
  <c r="T469" i="14"/>
  <c r="T471" i="14"/>
  <c r="T473" i="14"/>
  <c r="T476" i="14"/>
  <c r="T478" i="14"/>
  <c r="T480" i="14"/>
  <c r="T482" i="14"/>
  <c r="T484" i="14"/>
  <c r="T486" i="14"/>
  <c r="T488" i="14"/>
  <c r="T400" i="14"/>
  <c r="Y402" i="14"/>
  <c r="Y404" i="14"/>
  <c r="Y406" i="14"/>
  <c r="Y408" i="14"/>
  <c r="Y410" i="14"/>
  <c r="Y412" i="14"/>
  <c r="Y414" i="14"/>
  <c r="Y416" i="14"/>
  <c r="Y418" i="14"/>
  <c r="Y420" i="14"/>
  <c r="Y422" i="14"/>
  <c r="Y424" i="14"/>
  <c r="Y426" i="14"/>
  <c r="Y428" i="14"/>
  <c r="Y430" i="14"/>
  <c r="Y432" i="14"/>
  <c r="Y434" i="14"/>
  <c r="Y436" i="14"/>
  <c r="Y438" i="14"/>
  <c r="Y440" i="14"/>
  <c r="Y442" i="14"/>
  <c r="Y444" i="14"/>
  <c r="Y446" i="14"/>
  <c r="Y448" i="14"/>
  <c r="Y450" i="14"/>
  <c r="Y452" i="14"/>
  <c r="Y454" i="14"/>
  <c r="Y456" i="14"/>
  <c r="Y458" i="14"/>
  <c r="Y461" i="14"/>
  <c r="Y463" i="14"/>
  <c r="Y465" i="14"/>
  <c r="Y467" i="14"/>
  <c r="Y469" i="14"/>
  <c r="Y471" i="14"/>
  <c r="Y473" i="14"/>
  <c r="Y476" i="14"/>
  <c r="Y478" i="14"/>
  <c r="Y480" i="14"/>
  <c r="Y482" i="14"/>
  <c r="Y484" i="14"/>
  <c r="Y486" i="14"/>
  <c r="Y488" i="14"/>
  <c r="Y491" i="14"/>
  <c r="W399" i="14"/>
  <c r="V402" i="14"/>
  <c r="V404" i="14"/>
  <c r="V406" i="14"/>
  <c r="V408" i="14"/>
  <c r="V410" i="14"/>
  <c r="V412" i="14"/>
  <c r="V414" i="14"/>
  <c r="V416" i="14"/>
  <c r="V418" i="14"/>
  <c r="V420" i="14"/>
  <c r="V422" i="14"/>
  <c r="V424" i="14"/>
  <c r="V426" i="14"/>
  <c r="V428" i="14"/>
  <c r="V430" i="14"/>
  <c r="V432" i="14"/>
  <c r="V434" i="14"/>
  <c r="V436" i="14"/>
  <c r="V438" i="14"/>
  <c r="V440" i="14"/>
  <c r="V442" i="14"/>
  <c r="V444" i="14"/>
  <c r="V446" i="14"/>
  <c r="V448" i="14"/>
  <c r="V450" i="14"/>
  <c r="V452" i="14"/>
  <c r="V454" i="14"/>
  <c r="V456" i="14"/>
  <c r="V458" i="14"/>
  <c r="V461" i="14"/>
  <c r="V463" i="14"/>
  <c r="V465" i="14"/>
  <c r="V467" i="14"/>
  <c r="V469" i="14"/>
  <c r="V471" i="14"/>
  <c r="V473" i="14"/>
  <c r="V476" i="14"/>
  <c r="V478" i="14"/>
  <c r="V480" i="14"/>
  <c r="V482" i="14"/>
  <c r="V484" i="14"/>
  <c r="V486" i="14"/>
  <c r="V488" i="14"/>
  <c r="V491" i="14"/>
  <c r="V493" i="14"/>
  <c r="X397" i="14"/>
  <c r="T401" i="14"/>
  <c r="W403" i="14"/>
  <c r="W405" i="14"/>
  <c r="W407" i="14"/>
  <c r="W409" i="14"/>
  <c r="W411" i="14"/>
  <c r="W413" i="14"/>
  <c r="W415" i="14"/>
  <c r="W417" i="14"/>
  <c r="W419" i="14"/>
  <c r="W421" i="14"/>
  <c r="W423" i="14"/>
  <c r="W425" i="14"/>
  <c r="W427" i="14"/>
  <c r="W429" i="14"/>
  <c r="W431" i="14"/>
  <c r="W433" i="14"/>
  <c r="W435" i="14"/>
  <c r="W437" i="14"/>
  <c r="W439" i="14"/>
  <c r="W441" i="14"/>
  <c r="W443" i="14"/>
  <c r="W445" i="14"/>
  <c r="W447" i="14"/>
  <c r="W449" i="14"/>
  <c r="W451" i="14"/>
  <c r="W453" i="14"/>
  <c r="W455" i="14"/>
  <c r="W457" i="14"/>
  <c r="W459" i="14"/>
  <c r="W462" i="14"/>
  <c r="W464" i="14"/>
  <c r="W466" i="14"/>
  <c r="W468" i="14"/>
  <c r="W470" i="14"/>
  <c r="W472" i="14"/>
  <c r="W474" i="14"/>
  <c r="W477" i="14"/>
  <c r="W479" i="14"/>
  <c r="W481" i="14"/>
  <c r="W483" i="14"/>
  <c r="X5" i="14"/>
  <c r="X9" i="14"/>
  <c r="X13" i="14"/>
  <c r="X17" i="14"/>
  <c r="X21" i="14"/>
  <c r="X25" i="14"/>
  <c r="X29" i="14"/>
  <c r="X33" i="14"/>
  <c r="X37" i="14"/>
  <c r="X41" i="14"/>
  <c r="U3" i="14"/>
  <c r="U7" i="14"/>
  <c r="U11" i="14"/>
  <c r="U15" i="14"/>
  <c r="U19" i="14"/>
  <c r="U23" i="14"/>
  <c r="U27" i="14"/>
  <c r="U31" i="14"/>
  <c r="U35" i="14"/>
  <c r="U39" i="14"/>
  <c r="U43" i="14"/>
  <c r="Z4" i="14"/>
  <c r="Z8" i="14"/>
  <c r="Z12" i="14"/>
  <c r="Z16" i="14"/>
  <c r="Z20" i="14"/>
  <c r="Z24" i="14"/>
  <c r="Z28" i="14"/>
  <c r="Z32" i="14"/>
  <c r="Z36" i="14"/>
  <c r="Z40" i="14"/>
  <c r="Z44" i="14"/>
  <c r="W15" i="14"/>
  <c r="W31" i="14"/>
  <c r="X47" i="14"/>
  <c r="X51" i="14"/>
  <c r="X55" i="14"/>
  <c r="X59" i="14"/>
  <c r="X63" i="14"/>
  <c r="X67" i="14"/>
  <c r="X71" i="14"/>
  <c r="X75" i="14"/>
  <c r="W14" i="14"/>
  <c r="W30" i="14"/>
  <c r="Y45" i="14"/>
  <c r="Y49" i="14"/>
  <c r="Y53" i="14"/>
  <c r="Y57" i="14"/>
  <c r="Y61" i="14"/>
  <c r="Y65" i="14"/>
  <c r="Y69" i="14"/>
  <c r="Y73" i="14"/>
  <c r="V51" i="14"/>
  <c r="V67" i="14"/>
  <c r="Y78" i="14"/>
  <c r="Y83" i="14"/>
  <c r="Y87" i="14"/>
  <c r="Y91" i="14"/>
  <c r="Y95" i="14"/>
  <c r="Y99" i="14"/>
  <c r="Y103" i="14"/>
  <c r="Y107" i="14"/>
  <c r="Y111" i="14"/>
  <c r="Z49" i="14"/>
  <c r="Z65" i="14"/>
  <c r="V78" i="14"/>
  <c r="V83" i="14"/>
  <c r="V87" i="14"/>
  <c r="V91" i="14"/>
  <c r="V95" i="14"/>
  <c r="V99" i="14"/>
  <c r="V103" i="14"/>
  <c r="V107" i="14"/>
  <c r="V56" i="14"/>
  <c r="V72" i="14"/>
  <c r="T86" i="14"/>
  <c r="T102" i="14"/>
  <c r="T113" i="14"/>
  <c r="T117" i="14"/>
  <c r="T121" i="14"/>
  <c r="T125" i="14"/>
  <c r="T129" i="14"/>
  <c r="T133" i="14"/>
  <c r="T137" i="14"/>
  <c r="T141" i="14"/>
  <c r="T145" i="14"/>
  <c r="Z46" i="14"/>
  <c r="X86" i="14"/>
  <c r="X102" i="14"/>
  <c r="U113" i="14"/>
  <c r="U117" i="14"/>
  <c r="U121" i="14"/>
  <c r="U125" i="14"/>
  <c r="U129" i="14"/>
  <c r="U133" i="14"/>
  <c r="U137" i="14"/>
  <c r="U141" i="14"/>
  <c r="U145" i="14"/>
  <c r="Z56" i="14"/>
  <c r="T89" i="14"/>
  <c r="T105" i="14"/>
  <c r="Z113" i="14"/>
  <c r="Z117" i="14"/>
  <c r="Z121" i="14"/>
  <c r="Z125" i="14"/>
  <c r="Z129" i="14"/>
  <c r="Z133" i="14"/>
  <c r="Z137" i="14"/>
  <c r="Z141" i="14"/>
  <c r="X85" i="14"/>
  <c r="X101" i="14"/>
  <c r="W147" i="14"/>
  <c r="Z151" i="14"/>
  <c r="Z156" i="14"/>
  <c r="Z162" i="14"/>
  <c r="Z166" i="14"/>
  <c r="Z170" i="14"/>
  <c r="Z174" i="14"/>
  <c r="Z178" i="14"/>
  <c r="Z182" i="14"/>
  <c r="Z186" i="14"/>
  <c r="Z190" i="14"/>
  <c r="Z194" i="14"/>
  <c r="Z198" i="14"/>
  <c r="Z202" i="14"/>
  <c r="Z206" i="14"/>
  <c r="Z210" i="14"/>
  <c r="Z214" i="14"/>
  <c r="Z218" i="14"/>
  <c r="Z222" i="14"/>
  <c r="Z226" i="14"/>
  <c r="Z147" i="14"/>
  <c r="T152" i="14"/>
  <c r="T157" i="14"/>
  <c r="T163" i="14"/>
  <c r="T167" i="14"/>
  <c r="T171" i="14"/>
  <c r="T175" i="14"/>
  <c r="T179" i="14"/>
  <c r="T183" i="14"/>
  <c r="T187" i="14"/>
  <c r="T191" i="14"/>
  <c r="T195" i="14"/>
  <c r="T199" i="14"/>
  <c r="T203" i="14"/>
  <c r="T207" i="14"/>
  <c r="T211" i="14"/>
  <c r="T215" i="14"/>
  <c r="T219" i="14"/>
  <c r="T223" i="14"/>
  <c r="T227" i="14"/>
  <c r="T231" i="14"/>
  <c r="V146" i="14"/>
  <c r="U151" i="14"/>
  <c r="U156" i="14"/>
  <c r="U162" i="14"/>
  <c r="U166" i="14"/>
  <c r="U170" i="14"/>
  <c r="U174" i="14"/>
  <c r="U178" i="14"/>
  <c r="U182" i="14"/>
  <c r="U186" i="14"/>
  <c r="U190" i="14"/>
  <c r="U194" i="14"/>
  <c r="U198" i="14"/>
  <c r="Y201" i="14"/>
  <c r="U204" i="14"/>
  <c r="Y206" i="14"/>
  <c r="Y209" i="14"/>
  <c r="U212" i="14"/>
  <c r="Y214" i="14"/>
  <c r="Y217" i="14"/>
  <c r="U220" i="14"/>
  <c r="Y222" i="14"/>
  <c r="Y225" i="14"/>
  <c r="U228" i="14"/>
  <c r="Y230" i="14"/>
  <c r="U235" i="14"/>
  <c r="Y237" i="14"/>
  <c r="U240" i="14"/>
  <c r="U243" i="14"/>
  <c r="Y245" i="14"/>
  <c r="U248" i="14"/>
  <c r="U251" i="14"/>
  <c r="Y253" i="14"/>
  <c r="U256" i="14"/>
  <c r="U259" i="14"/>
  <c r="Y261" i="14"/>
  <c r="U264" i="14"/>
  <c r="U267" i="14"/>
  <c r="Y269" i="14"/>
  <c r="U272" i="14"/>
  <c r="U275" i="14"/>
  <c r="Y277" i="14"/>
  <c r="U280" i="14"/>
  <c r="U283" i="14"/>
  <c r="Y285" i="14"/>
  <c r="U288" i="14"/>
  <c r="U291" i="14"/>
  <c r="Y293" i="14"/>
  <c r="U296" i="14"/>
  <c r="U299" i="14"/>
  <c r="Y301" i="14"/>
  <c r="U304" i="14"/>
  <c r="U307" i="14"/>
  <c r="Y309" i="14"/>
  <c r="U312" i="14"/>
  <c r="U315" i="14"/>
  <c r="Z231" i="14"/>
  <c r="V235" i="14"/>
  <c r="V238" i="14"/>
  <c r="Z240" i="14"/>
  <c r="V243" i="14"/>
  <c r="V246" i="14"/>
  <c r="Z248" i="14"/>
  <c r="V251" i="14"/>
  <c r="V254" i="14"/>
  <c r="Z256" i="14"/>
  <c r="V259" i="14"/>
  <c r="V262" i="14"/>
  <c r="Z264" i="14"/>
  <c r="V267" i="14"/>
  <c r="V270" i="14"/>
  <c r="Z272" i="14"/>
  <c r="V275" i="14"/>
  <c r="V278" i="14"/>
  <c r="Z280" i="14"/>
  <c r="V283" i="14"/>
  <c r="V286" i="14"/>
  <c r="Z288" i="14"/>
  <c r="V291" i="14"/>
  <c r="V294" i="14"/>
  <c r="Z296" i="14"/>
  <c r="V299" i="14"/>
  <c r="V302" i="14"/>
  <c r="Z304" i="14"/>
  <c r="V307" i="14"/>
  <c r="V310" i="14"/>
  <c r="Z312" i="14"/>
  <c r="V315" i="14"/>
  <c r="Z233" i="14"/>
  <c r="W236" i="14"/>
  <c r="W244" i="14"/>
  <c r="W252" i="14"/>
  <c r="W260" i="14"/>
  <c r="W268" i="14"/>
  <c r="W276" i="14"/>
  <c r="W284" i="14"/>
  <c r="W292" i="14"/>
  <c r="W300" i="14"/>
  <c r="W308" i="14"/>
  <c r="W316" i="14"/>
  <c r="T237" i="14"/>
  <c r="X239" i="14"/>
  <c r="T242" i="14"/>
  <c r="T245" i="14"/>
  <c r="X247" i="14"/>
  <c r="T250" i="14"/>
  <c r="T253" i="14"/>
  <c r="X255" i="14"/>
  <c r="T258" i="14"/>
  <c r="T261" i="14"/>
  <c r="X263" i="14"/>
  <c r="T266" i="14"/>
  <c r="T269" i="14"/>
  <c r="X271" i="14"/>
  <c r="T274" i="14"/>
  <c r="T277" i="14"/>
  <c r="X279" i="14"/>
  <c r="T282" i="14"/>
  <c r="T285" i="14"/>
  <c r="X287" i="14"/>
  <c r="T290" i="14"/>
  <c r="T293" i="14"/>
  <c r="X295" i="14"/>
  <c r="T298" i="14"/>
  <c r="T301" i="14"/>
  <c r="X303" i="14"/>
  <c r="T306" i="14"/>
  <c r="T309" i="14"/>
  <c r="X311" i="14"/>
  <c r="Y317" i="14"/>
  <c r="Y320" i="14"/>
  <c r="U323" i="14"/>
  <c r="Y325" i="14"/>
  <c r="Y328" i="14"/>
  <c r="U331" i="14"/>
  <c r="Y333" i="14"/>
  <c r="Y336" i="14"/>
  <c r="U339" i="14"/>
  <c r="Y341" i="14"/>
  <c r="Y344" i="14"/>
  <c r="U347" i="14"/>
  <c r="Y349" i="14"/>
  <c r="Y352" i="14"/>
  <c r="U355" i="14"/>
  <c r="Y357" i="14"/>
  <c r="Y360" i="14"/>
  <c r="U363" i="14"/>
  <c r="Y365" i="14"/>
  <c r="Y368" i="14"/>
  <c r="U371" i="14"/>
  <c r="Y373" i="14"/>
  <c r="Y376" i="14"/>
  <c r="U379" i="14"/>
  <c r="Y381" i="14"/>
  <c r="Y384" i="14"/>
  <c r="U387" i="14"/>
  <c r="Y389" i="14"/>
  <c r="Y392" i="14"/>
  <c r="U395" i="14"/>
  <c r="Y397" i="14"/>
  <c r="Y400" i="14"/>
  <c r="T314" i="14"/>
  <c r="V318" i="14"/>
  <c r="V321" i="14"/>
  <c r="Z323" i="14"/>
  <c r="V326" i="14"/>
  <c r="V329" i="14"/>
  <c r="Z331" i="14"/>
  <c r="V334" i="14"/>
  <c r="V337" i="14"/>
  <c r="Z339" i="14"/>
  <c r="V342" i="14"/>
  <c r="V345" i="14"/>
  <c r="Z347" i="14"/>
  <c r="V350" i="14"/>
  <c r="V353" i="14"/>
  <c r="Z355" i="14"/>
  <c r="V358" i="14"/>
  <c r="Z360" i="14"/>
  <c r="Z362" i="14"/>
  <c r="Z364" i="14"/>
  <c r="Z366" i="14"/>
  <c r="Z368" i="14"/>
  <c r="Z370" i="14"/>
  <c r="Z372" i="14"/>
  <c r="Z374" i="14"/>
  <c r="Z376" i="14"/>
  <c r="Z378" i="14"/>
  <c r="Z380" i="14"/>
  <c r="Z382" i="14"/>
  <c r="Z384" i="14"/>
  <c r="Z386" i="14"/>
  <c r="Z388" i="14"/>
  <c r="Z390" i="14"/>
  <c r="Z392" i="14"/>
  <c r="Z394" i="14"/>
  <c r="Z396" i="14"/>
  <c r="Z398" i="14"/>
  <c r="X314" i="14"/>
  <c r="T317" i="14"/>
  <c r="T319" i="14"/>
  <c r="T321" i="14"/>
  <c r="T323" i="14"/>
  <c r="T325" i="14"/>
  <c r="T327" i="14"/>
  <c r="T329" i="14"/>
  <c r="T331" i="14"/>
  <c r="T333" i="14"/>
  <c r="T335" i="14"/>
  <c r="T337" i="14"/>
  <c r="T339" i="14"/>
  <c r="T341" i="14"/>
  <c r="T343" i="14"/>
  <c r="T345" i="14"/>
  <c r="T347" i="14"/>
  <c r="T349" i="14"/>
  <c r="T351" i="14"/>
  <c r="T353" i="14"/>
  <c r="T355" i="14"/>
  <c r="T357" i="14"/>
  <c r="T359" i="14"/>
  <c r="T361" i="14"/>
  <c r="T363" i="14"/>
  <c r="T365" i="14"/>
  <c r="T367" i="14"/>
  <c r="T369" i="14"/>
  <c r="T371" i="14"/>
  <c r="T373" i="14"/>
  <c r="T375" i="14"/>
  <c r="T377" i="14"/>
  <c r="T379" i="14"/>
  <c r="T381" i="14"/>
  <c r="T383" i="14"/>
  <c r="T385" i="14"/>
  <c r="T387" i="14"/>
  <c r="T389" i="14"/>
  <c r="T391" i="14"/>
  <c r="T393" i="14"/>
  <c r="T395" i="14"/>
  <c r="T397" i="14"/>
  <c r="X402" i="14"/>
  <c r="X404" i="14"/>
  <c r="X406" i="14"/>
  <c r="X408" i="14"/>
  <c r="X410" i="14"/>
  <c r="X412" i="14"/>
  <c r="X414" i="14"/>
  <c r="X416" i="14"/>
  <c r="X418" i="14"/>
  <c r="X420" i="14"/>
  <c r="X422" i="14"/>
  <c r="X424" i="14"/>
  <c r="X426" i="14"/>
  <c r="X428" i="14"/>
  <c r="X430" i="14"/>
  <c r="X432" i="14"/>
  <c r="X434" i="14"/>
  <c r="X436" i="14"/>
  <c r="X438" i="14"/>
  <c r="X440" i="14"/>
  <c r="X442" i="14"/>
  <c r="X444" i="14"/>
  <c r="X446" i="14"/>
  <c r="X448" i="14"/>
  <c r="X450" i="14"/>
  <c r="X452" i="14"/>
  <c r="X454" i="14"/>
  <c r="X456" i="14"/>
  <c r="X458" i="14"/>
  <c r="X461" i="14"/>
  <c r="X463" i="14"/>
  <c r="X465" i="14"/>
  <c r="X467" i="14"/>
  <c r="X469" i="14"/>
  <c r="X471" i="14"/>
  <c r="X473" i="14"/>
  <c r="X476" i="14"/>
  <c r="X478" i="14"/>
  <c r="X480" i="14"/>
  <c r="X482" i="14"/>
  <c r="X484" i="14"/>
  <c r="X486" i="14"/>
  <c r="Z400" i="14"/>
  <c r="U403" i="14"/>
  <c r="U405" i="14"/>
  <c r="U407" i="14"/>
  <c r="U409" i="14"/>
  <c r="U411" i="14"/>
  <c r="U413" i="14"/>
  <c r="U415" i="14"/>
  <c r="U417" i="14"/>
  <c r="U419" i="14"/>
  <c r="U421" i="14"/>
  <c r="U423" i="14"/>
  <c r="U425" i="14"/>
  <c r="U427" i="14"/>
  <c r="U429" i="14"/>
  <c r="U431" i="14"/>
  <c r="U433" i="14"/>
  <c r="U435" i="14"/>
  <c r="U437" i="14"/>
  <c r="U439" i="14"/>
  <c r="U441" i="14"/>
  <c r="U443" i="14"/>
  <c r="U445" i="14"/>
  <c r="U447" i="14"/>
  <c r="U449" i="14"/>
  <c r="U451" i="14"/>
  <c r="U453" i="14"/>
  <c r="U455" i="14"/>
  <c r="U457" i="14"/>
  <c r="U459" i="14"/>
  <c r="U462" i="14"/>
  <c r="U464" i="14"/>
  <c r="U466" i="14"/>
  <c r="U468" i="14"/>
  <c r="U470" i="14"/>
  <c r="U472" i="14"/>
  <c r="U474" i="14"/>
  <c r="U477" i="14"/>
  <c r="U479" i="14"/>
  <c r="U481" i="14"/>
  <c r="U483" i="14"/>
  <c r="U485" i="14"/>
  <c r="U487" i="14"/>
  <c r="U489" i="14"/>
  <c r="U492" i="14"/>
  <c r="V400" i="14"/>
  <c r="Z402" i="14"/>
  <c r="Z404" i="14"/>
  <c r="Z406" i="14"/>
  <c r="Z408" i="14"/>
  <c r="Z410" i="14"/>
  <c r="Z412" i="14"/>
  <c r="Z414" i="14"/>
  <c r="Z416" i="14"/>
  <c r="Z418" i="14"/>
  <c r="Z420" i="14"/>
  <c r="Z422" i="14"/>
  <c r="Z424" i="14"/>
  <c r="Z426" i="14"/>
  <c r="Z428" i="14"/>
  <c r="Z430" i="14"/>
  <c r="Z432" i="14"/>
  <c r="Z434" i="14"/>
  <c r="Z436" i="14"/>
  <c r="Z438" i="14"/>
  <c r="Z440" i="14"/>
  <c r="Z442" i="14"/>
  <c r="Z444" i="14"/>
  <c r="Z446" i="14"/>
  <c r="Z448" i="14"/>
  <c r="Z450" i="14"/>
  <c r="Z452" i="14"/>
  <c r="Z454" i="14"/>
  <c r="Z456" i="14"/>
  <c r="Z458" i="14"/>
  <c r="Z461" i="14"/>
  <c r="Z463" i="14"/>
  <c r="Z465" i="14"/>
  <c r="Z467" i="14"/>
  <c r="Z469" i="14"/>
  <c r="Z471" i="14"/>
  <c r="Z473" i="14"/>
  <c r="Z476" i="14"/>
  <c r="Z478" i="14"/>
  <c r="Z480" i="14"/>
  <c r="Z482" i="14"/>
  <c r="Z484" i="14"/>
  <c r="Z486" i="14"/>
  <c r="Z488" i="14"/>
  <c r="Z491" i="14"/>
  <c r="Z493" i="14"/>
  <c r="X398" i="14"/>
  <c r="Z401" i="14"/>
  <c r="T7" i="14"/>
  <c r="T15" i="14"/>
  <c r="T23" i="14"/>
  <c r="T31" i="14"/>
  <c r="T39" i="14"/>
  <c r="Y4" i="14"/>
  <c r="Y12" i="14"/>
  <c r="Y20" i="14"/>
  <c r="Y28" i="14"/>
  <c r="Y36" i="14"/>
  <c r="Y44" i="14"/>
  <c r="V10" i="14"/>
  <c r="V18" i="14"/>
  <c r="V26" i="14"/>
  <c r="V34" i="14"/>
  <c r="V42" i="14"/>
  <c r="W21" i="14"/>
  <c r="W47" i="14"/>
  <c r="W55" i="14"/>
  <c r="W63" i="14"/>
  <c r="W71" i="14"/>
  <c r="T53" i="14"/>
  <c r="T61" i="14"/>
  <c r="T69" i="14"/>
  <c r="W4" i="14"/>
  <c r="W36" i="14"/>
  <c r="U51" i="14"/>
  <c r="U59" i="14"/>
  <c r="U67" i="14"/>
  <c r="U75" i="14"/>
  <c r="V57" i="14"/>
  <c r="U81" i="14"/>
  <c r="U89" i="14"/>
  <c r="U97" i="14"/>
  <c r="U105" i="14"/>
  <c r="Z71" i="14"/>
  <c r="Z84" i="14"/>
  <c r="Z92" i="14"/>
  <c r="Z100" i="14"/>
  <c r="Z108" i="14"/>
  <c r="V62" i="14"/>
  <c r="W82" i="14"/>
  <c r="W90" i="14"/>
  <c r="W98" i="14"/>
  <c r="W106" i="14"/>
  <c r="Z68" i="14"/>
  <c r="T108" i="14"/>
  <c r="X118" i="14"/>
  <c r="X126" i="14"/>
  <c r="X134" i="14"/>
  <c r="X142" i="14"/>
  <c r="Z70" i="14"/>
  <c r="X108" i="14"/>
  <c r="Y118" i="14"/>
  <c r="Y126" i="14"/>
  <c r="Y134" i="14"/>
  <c r="Y142" i="14"/>
  <c r="T78" i="14"/>
  <c r="X110" i="14"/>
  <c r="V119" i="14"/>
  <c r="V127" i="14"/>
  <c r="V135" i="14"/>
  <c r="V143" i="14"/>
  <c r="X91" i="14"/>
  <c r="W114" i="14"/>
  <c r="W122" i="14"/>
  <c r="W130" i="14"/>
  <c r="W138" i="14"/>
  <c r="V149" i="14"/>
  <c r="V158" i="14"/>
  <c r="V168" i="14"/>
  <c r="V176" i="14"/>
  <c r="V184" i="14"/>
  <c r="V192" i="14"/>
  <c r="V200" i="14"/>
  <c r="V208" i="14"/>
  <c r="V216" i="14"/>
  <c r="V224" i="14"/>
  <c r="W149" i="14"/>
  <c r="W158" i="14"/>
  <c r="W168" i="14"/>
  <c r="W176" i="14"/>
  <c r="W184" i="14"/>
  <c r="W192" i="14"/>
  <c r="W200" i="14"/>
  <c r="W208" i="14"/>
  <c r="W216" i="14"/>
  <c r="W224" i="14"/>
  <c r="W232" i="14"/>
  <c r="X153" i="14"/>
  <c r="X164" i="14"/>
  <c r="X172" i="14"/>
  <c r="X180" i="14"/>
  <c r="X188" i="14"/>
  <c r="X196" i="14"/>
  <c r="X204" i="14"/>
  <c r="X212" i="14"/>
  <c r="X220" i="14"/>
  <c r="X228" i="14"/>
  <c r="Y148" i="14"/>
  <c r="Y157" i="14"/>
  <c r="Y167" i="14"/>
  <c r="Y175" i="14"/>
  <c r="Y183" i="14"/>
  <c r="Y191" i="14"/>
  <c r="Y199" i="14"/>
  <c r="Y204" i="14"/>
  <c r="U210" i="14"/>
  <c r="Y215" i="14"/>
  <c r="Y220" i="14"/>
  <c r="U226" i="14"/>
  <c r="Y232" i="14"/>
  <c r="U238" i="14"/>
  <c r="Y243" i="14"/>
  <c r="U249" i="14"/>
  <c r="U254" i="14"/>
  <c r="Y259" i="14"/>
  <c r="U265" i="14"/>
  <c r="U270" i="14"/>
  <c r="Y275" i="14"/>
  <c r="U281" i="14"/>
  <c r="U286" i="14"/>
  <c r="Y291" i="14"/>
  <c r="U297" i="14"/>
  <c r="U302" i="14"/>
  <c r="Y307" i="14"/>
  <c r="U313" i="14"/>
  <c r="Z232" i="14"/>
  <c r="Z238" i="14"/>
  <c r="V244" i="14"/>
  <c r="V249" i="14"/>
  <c r="Z254" i="14"/>
  <c r="V260" i="14"/>
  <c r="V265" i="14"/>
  <c r="Z270" i="14"/>
  <c r="V276" i="14"/>
  <c r="V281" i="14"/>
  <c r="Z286" i="14"/>
  <c r="V292" i="14"/>
  <c r="V297" i="14"/>
  <c r="Z302" i="14"/>
  <c r="V308" i="14"/>
  <c r="V313" i="14"/>
  <c r="W234" i="14"/>
  <c r="W250" i="14"/>
  <c r="W266" i="14"/>
  <c r="W282" i="14"/>
  <c r="W298" i="14"/>
  <c r="W314" i="14"/>
  <c r="T235" i="14"/>
  <c r="T240" i="14"/>
  <c r="X245" i="14"/>
  <c r="T251" i="14"/>
  <c r="T256" i="14"/>
  <c r="X261" i="14"/>
  <c r="T267" i="14"/>
  <c r="T272" i="14"/>
  <c r="X277" i="14"/>
  <c r="T283" i="14"/>
  <c r="T288" i="14"/>
  <c r="X293" i="14"/>
  <c r="T299" i="14"/>
  <c r="T304" i="14"/>
  <c r="X309" i="14"/>
  <c r="Y318" i="14"/>
  <c r="Y323" i="14"/>
  <c r="U329" i="14"/>
  <c r="Y334" i="14"/>
  <c r="Y339" i="14"/>
  <c r="U345" i="14"/>
  <c r="Y350" i="14"/>
  <c r="Y355" i="14"/>
  <c r="U361" i="14"/>
  <c r="Y366" i="14"/>
  <c r="Y371" i="14"/>
  <c r="U377" i="14"/>
  <c r="Y382" i="14"/>
  <c r="Y387" i="14"/>
  <c r="U393" i="14"/>
  <c r="Y398" i="14"/>
  <c r="T316" i="14"/>
  <c r="Z321" i="14"/>
  <c r="V327" i="14"/>
  <c r="V332" i="14"/>
  <c r="Z337" i="14"/>
  <c r="V343" i="14"/>
  <c r="V348" i="14"/>
  <c r="Z353" i="14"/>
  <c r="V359" i="14"/>
  <c r="V363" i="14"/>
  <c r="V367" i="14"/>
  <c r="V371" i="14"/>
  <c r="V375" i="14"/>
  <c r="V379" i="14"/>
  <c r="V383" i="14"/>
  <c r="V387" i="14"/>
  <c r="V391" i="14"/>
  <c r="V395" i="14"/>
  <c r="V399" i="14"/>
  <c r="W318" i="14"/>
  <c r="W322" i="14"/>
  <c r="W326" i="14"/>
  <c r="W330" i="14"/>
  <c r="W334" i="14"/>
  <c r="W338" i="14"/>
  <c r="W342" i="14"/>
  <c r="W346" i="14"/>
  <c r="W350" i="14"/>
  <c r="W354" i="14"/>
  <c r="W358" i="14"/>
  <c r="W362" i="14"/>
  <c r="W366" i="14"/>
  <c r="W370" i="14"/>
  <c r="W374" i="14"/>
  <c r="W378" i="14"/>
  <c r="W382" i="14"/>
  <c r="W386" i="14"/>
  <c r="W390" i="14"/>
  <c r="W394" i="14"/>
  <c r="X317" i="14"/>
  <c r="X321" i="14"/>
  <c r="X325" i="14"/>
  <c r="X329" i="14"/>
  <c r="X333" i="14"/>
  <c r="X337" i="14"/>
  <c r="X341" i="14"/>
  <c r="X345" i="14"/>
  <c r="X349" i="14"/>
  <c r="X353" i="14"/>
  <c r="X357" i="14"/>
  <c r="X361" i="14"/>
  <c r="X365" i="14"/>
  <c r="X369" i="14"/>
  <c r="X373" i="14"/>
  <c r="X377" i="14"/>
  <c r="X381" i="14"/>
  <c r="X385" i="14"/>
  <c r="X389" i="14"/>
  <c r="X393" i="14"/>
  <c r="W396" i="14"/>
  <c r="T403" i="14"/>
  <c r="T407" i="14"/>
  <c r="T411" i="14"/>
  <c r="T415" i="14"/>
  <c r="T419" i="14"/>
  <c r="T423" i="14"/>
  <c r="T427" i="14"/>
  <c r="T431" i="14"/>
  <c r="T435" i="14"/>
  <c r="T439" i="14"/>
  <c r="T443" i="14"/>
  <c r="T447" i="14"/>
  <c r="T451" i="14"/>
  <c r="T455" i="14"/>
  <c r="T459" i="14"/>
  <c r="T464" i="14"/>
  <c r="T468" i="14"/>
  <c r="T472" i="14"/>
  <c r="T477" i="14"/>
  <c r="T481" i="14"/>
  <c r="T485" i="14"/>
  <c r="T398" i="14"/>
  <c r="Y403" i="14"/>
  <c r="Y407" i="14"/>
  <c r="Y411" i="14"/>
  <c r="Y415" i="14"/>
  <c r="Y419" i="14"/>
  <c r="Y423" i="14"/>
  <c r="Y427" i="14"/>
  <c r="Y431" i="14"/>
  <c r="Y435" i="14"/>
  <c r="Y439" i="14"/>
  <c r="Y443" i="14"/>
  <c r="Y447" i="14"/>
  <c r="Y451" i="14"/>
  <c r="Y455" i="14"/>
  <c r="Y459" i="14"/>
  <c r="Y464" i="14"/>
  <c r="Y468" i="14"/>
  <c r="Y472" i="14"/>
  <c r="Y477" i="14"/>
  <c r="Y481" i="14"/>
  <c r="Y485" i="14"/>
  <c r="Y489" i="14"/>
  <c r="V405" i="14"/>
  <c r="V409" i="14"/>
  <c r="V413" i="14"/>
  <c r="V417" i="14"/>
  <c r="V421" i="14"/>
  <c r="V425" i="14"/>
  <c r="V429" i="14"/>
  <c r="V433" i="14"/>
  <c r="V437" i="14"/>
  <c r="V441" i="14"/>
  <c r="V445" i="14"/>
  <c r="V449" i="14"/>
  <c r="V453" i="14"/>
  <c r="V457" i="14"/>
  <c r="V462" i="14"/>
  <c r="V466" i="14"/>
  <c r="V470" i="14"/>
  <c r="V474" i="14"/>
  <c r="V479" i="14"/>
  <c r="V483" i="14"/>
  <c r="V487" i="14"/>
  <c r="V492" i="14"/>
  <c r="X399" i="14"/>
  <c r="W404" i="14"/>
  <c r="W408" i="14"/>
  <c r="W412" i="14"/>
  <c r="W416" i="14"/>
  <c r="W420" i="14"/>
  <c r="W424" i="14"/>
  <c r="W428" i="14"/>
  <c r="W432" i="14"/>
  <c r="W436" i="14"/>
  <c r="W440" i="14"/>
  <c r="W444" i="14"/>
  <c r="W448" i="14"/>
  <c r="W452" i="14"/>
  <c r="W461" i="14"/>
  <c r="W469" i="14"/>
  <c r="W478" i="14"/>
  <c r="W491" i="14"/>
  <c r="W494" i="14"/>
  <c r="X496" i="14"/>
  <c r="X498" i="14"/>
  <c r="X500" i="14"/>
  <c r="X502" i="14"/>
  <c r="X504" i="14"/>
  <c r="X506" i="14"/>
  <c r="X508" i="14"/>
  <c r="X510" i="14"/>
  <c r="X512" i="14"/>
  <c r="X514" i="14"/>
  <c r="X516" i="14"/>
  <c r="X518" i="14"/>
  <c r="X521" i="14"/>
  <c r="X523" i="14"/>
  <c r="X525" i="14"/>
  <c r="X527" i="14"/>
  <c r="X529" i="14"/>
  <c r="X531" i="14"/>
  <c r="X533" i="14"/>
  <c r="X535" i="14"/>
  <c r="X537" i="14"/>
  <c r="X539" i="14"/>
  <c r="X541" i="14"/>
  <c r="X544" i="14"/>
  <c r="X547" i="14"/>
  <c r="X549" i="14"/>
  <c r="X551" i="14"/>
  <c r="X553" i="14"/>
  <c r="X555" i="14"/>
  <c r="X557" i="14"/>
  <c r="X559" i="14"/>
  <c r="X561" i="14"/>
  <c r="X563" i="14"/>
  <c r="X565" i="14"/>
  <c r="X567" i="14"/>
  <c r="X569" i="14"/>
  <c r="X571" i="14"/>
  <c r="X573" i="14"/>
  <c r="X575" i="14"/>
  <c r="X577" i="14"/>
  <c r="X579" i="14"/>
  <c r="X581" i="14"/>
  <c r="X583" i="14"/>
  <c r="X585" i="14"/>
  <c r="X587" i="14"/>
  <c r="X589" i="14"/>
  <c r="X591" i="14"/>
  <c r="X593" i="14"/>
  <c r="X595" i="14"/>
  <c r="X597" i="14"/>
  <c r="X599" i="14"/>
  <c r="X601" i="14"/>
  <c r="X603" i="14"/>
  <c r="X605" i="14"/>
  <c r="X607" i="14"/>
  <c r="X609" i="14"/>
  <c r="X611" i="14"/>
  <c r="X614" i="14"/>
  <c r="X616" i="14"/>
  <c r="X618" i="14"/>
  <c r="X620" i="14"/>
  <c r="X622" i="14"/>
  <c r="X624" i="14"/>
  <c r="X626" i="14"/>
  <c r="X628" i="14"/>
  <c r="X630" i="14"/>
  <c r="X632" i="14"/>
  <c r="X634" i="14"/>
  <c r="X636" i="14"/>
  <c r="X639" i="14"/>
  <c r="X641" i="14"/>
  <c r="X643" i="14"/>
  <c r="X645" i="14"/>
  <c r="X649" i="14"/>
  <c r="X651" i="14"/>
  <c r="X653" i="14"/>
  <c r="X655" i="14"/>
  <c r="X657" i="14"/>
  <c r="X659" i="14"/>
  <c r="X663" i="14"/>
  <c r="X665" i="14"/>
  <c r="X667" i="14"/>
  <c r="X489" i="14"/>
  <c r="U496" i="14"/>
  <c r="U498" i="14"/>
  <c r="U500" i="14"/>
  <c r="U502" i="14"/>
  <c r="U504" i="14"/>
  <c r="U506" i="14"/>
  <c r="U508" i="14"/>
  <c r="U510" i="14"/>
  <c r="U512" i="14"/>
  <c r="U514" i="14"/>
  <c r="U516" i="14"/>
  <c r="U518" i="14"/>
  <c r="U521" i="14"/>
  <c r="U523" i="14"/>
  <c r="U525" i="14"/>
  <c r="U527" i="14"/>
  <c r="U529" i="14"/>
  <c r="U531" i="14"/>
  <c r="U533" i="14"/>
  <c r="U535" i="14"/>
  <c r="U537" i="14"/>
  <c r="U539" i="14"/>
  <c r="U541" i="14"/>
  <c r="U544" i="14"/>
  <c r="U547" i="14"/>
  <c r="U549" i="14"/>
  <c r="U551" i="14"/>
  <c r="U553" i="14"/>
  <c r="U555" i="14"/>
  <c r="U557" i="14"/>
  <c r="U559" i="14"/>
  <c r="U561" i="14"/>
  <c r="U563" i="14"/>
  <c r="U565" i="14"/>
  <c r="U567" i="14"/>
  <c r="U569" i="14"/>
  <c r="U571" i="14"/>
  <c r="U573" i="14"/>
  <c r="U575" i="14"/>
  <c r="U577" i="14"/>
  <c r="U579" i="14"/>
  <c r="U581" i="14"/>
  <c r="U583" i="14"/>
  <c r="U585" i="14"/>
  <c r="U587" i="14"/>
  <c r="U589" i="14"/>
  <c r="U591" i="14"/>
  <c r="U593" i="14"/>
  <c r="U595" i="14"/>
  <c r="U597" i="14"/>
  <c r="U599" i="14"/>
  <c r="U601" i="14"/>
  <c r="U603" i="14"/>
  <c r="U605" i="14"/>
  <c r="U607" i="14"/>
  <c r="U609" i="14"/>
  <c r="U611" i="14"/>
  <c r="U614" i="14"/>
  <c r="U616" i="14"/>
  <c r="U618" i="14"/>
  <c r="U620" i="14"/>
  <c r="U622" i="14"/>
  <c r="U624" i="14"/>
  <c r="U626" i="14"/>
  <c r="U628" i="14"/>
  <c r="U630" i="14"/>
  <c r="U632" i="14"/>
  <c r="U634" i="14"/>
  <c r="U636" i="14"/>
  <c r="U639" i="14"/>
  <c r="U641" i="14"/>
  <c r="U643" i="14"/>
  <c r="U645" i="14"/>
  <c r="U649" i="14"/>
  <c r="U651" i="14"/>
  <c r="U653" i="14"/>
  <c r="U655" i="14"/>
  <c r="U657" i="14"/>
  <c r="U659" i="14"/>
  <c r="U663" i="14"/>
  <c r="U665" i="14"/>
  <c r="W493" i="14"/>
  <c r="Z495" i="14"/>
  <c r="Z497" i="14"/>
  <c r="Z499" i="14"/>
  <c r="Z501" i="14"/>
  <c r="Z503" i="14"/>
  <c r="Z505" i="14"/>
  <c r="Z507" i="14"/>
  <c r="Z509" i="14"/>
  <c r="Z511" i="14"/>
  <c r="Z513" i="14"/>
  <c r="Z515" i="14"/>
  <c r="Z517" i="14"/>
  <c r="Z520" i="14"/>
  <c r="Z522" i="14"/>
  <c r="Z524" i="14"/>
  <c r="Z526" i="14"/>
  <c r="Z528" i="14"/>
  <c r="Z530" i="14"/>
  <c r="Z532" i="14"/>
  <c r="Z534" i="14"/>
  <c r="Z536" i="14"/>
  <c r="Z538" i="14"/>
  <c r="Z540" i="14"/>
  <c r="Z543" i="14"/>
  <c r="Z546" i="14"/>
  <c r="Z548" i="14"/>
  <c r="Z550" i="14"/>
  <c r="Z552" i="14"/>
  <c r="Z554" i="14"/>
  <c r="Z556" i="14"/>
  <c r="Z558" i="14"/>
  <c r="Z560" i="14"/>
  <c r="Z562" i="14"/>
  <c r="Z564" i="14"/>
  <c r="Z566" i="14"/>
  <c r="Z568" i="14"/>
  <c r="Z570" i="14"/>
  <c r="Z572" i="14"/>
  <c r="Z574" i="14"/>
  <c r="Z576" i="14"/>
  <c r="Z578" i="14"/>
  <c r="Z580" i="14"/>
  <c r="Z582" i="14"/>
  <c r="Z584" i="14"/>
  <c r="Z586" i="14"/>
  <c r="Z588" i="14"/>
  <c r="Z590" i="14"/>
  <c r="Z592" i="14"/>
  <c r="Z594" i="14"/>
  <c r="Z596" i="14"/>
  <c r="Z598" i="14"/>
  <c r="Z600" i="14"/>
  <c r="Z602" i="14"/>
  <c r="Z604" i="14"/>
  <c r="Z606" i="14"/>
  <c r="Z608" i="14"/>
  <c r="Z610" i="14"/>
  <c r="Z613" i="14"/>
  <c r="Z615" i="14"/>
  <c r="Z617" i="14"/>
  <c r="Z619" i="14"/>
  <c r="Z621" i="14"/>
  <c r="Z623" i="14"/>
  <c r="Z625" i="14"/>
  <c r="Z627" i="14"/>
  <c r="Z629" i="14"/>
  <c r="Z631" i="14"/>
  <c r="Z633" i="14"/>
  <c r="Z635" i="14"/>
  <c r="Z637" i="14"/>
  <c r="Z640" i="14"/>
  <c r="Z642" i="14"/>
  <c r="Z644" i="14"/>
  <c r="Z646" i="14"/>
  <c r="Z650" i="14"/>
  <c r="Z652" i="14"/>
  <c r="Z654" i="14"/>
  <c r="Z656" i="14"/>
  <c r="Z658" i="14"/>
  <c r="T489" i="14"/>
  <c r="X493" i="14"/>
  <c r="V663" i="14"/>
  <c r="V669" i="14"/>
  <c r="V671" i="14"/>
  <c r="V673" i="14"/>
  <c r="V675" i="14"/>
  <c r="V678" i="14"/>
  <c r="V680" i="14"/>
  <c r="V682" i="14"/>
  <c r="V684" i="14"/>
  <c r="V686" i="14"/>
  <c r="V688" i="14"/>
  <c r="V690" i="14"/>
  <c r="V692" i="14"/>
  <c r="V694" i="14"/>
  <c r="V697" i="14"/>
  <c r="V699" i="14"/>
  <c r="V701" i="14"/>
  <c r="V703" i="14"/>
  <c r="V705" i="14"/>
  <c r="V707" i="14"/>
  <c r="V709" i="14"/>
  <c r="V711" i="14"/>
  <c r="V714" i="14"/>
  <c r="V716" i="14"/>
  <c r="V718" i="14"/>
  <c r="V720" i="14"/>
  <c r="V722" i="14"/>
  <c r="V725" i="14"/>
  <c r="V729" i="14"/>
  <c r="V731" i="14"/>
  <c r="V733" i="14"/>
  <c r="V735" i="14"/>
  <c r="V737" i="14"/>
  <c r="V739" i="14"/>
  <c r="V741" i="14"/>
  <c r="V744" i="14"/>
  <c r="V746" i="14"/>
  <c r="V748" i="14"/>
  <c r="V751" i="14"/>
  <c r="V753" i="14"/>
  <c r="V755" i="14"/>
  <c r="V760" i="14"/>
  <c r="V763" i="14"/>
  <c r="V766" i="14"/>
  <c r="V768" i="14"/>
  <c r="V771" i="14"/>
  <c r="V773" i="14"/>
  <c r="V775" i="14"/>
  <c r="V777" i="14"/>
  <c r="V779" i="14"/>
  <c r="V781" i="14"/>
  <c r="V783" i="14"/>
  <c r="V787" i="14"/>
  <c r="V790" i="14"/>
  <c r="V793" i="14"/>
  <c r="V796" i="14"/>
  <c r="V799" i="14"/>
  <c r="V801" i="14"/>
  <c r="V803" i="14"/>
  <c r="V806" i="14"/>
  <c r="V808" i="14"/>
  <c r="V810" i="14"/>
  <c r="V812" i="14"/>
  <c r="V815" i="14"/>
  <c r="V817" i="14"/>
  <c r="V819" i="14"/>
  <c r="V821" i="14"/>
  <c r="V823" i="14"/>
  <c r="V825" i="14"/>
  <c r="V827" i="14"/>
  <c r="V829" i="14"/>
  <c r="V831" i="14"/>
  <c r="V833" i="14"/>
  <c r="V836" i="14"/>
  <c r="V841" i="14"/>
  <c r="V845" i="14"/>
  <c r="V847" i="14"/>
  <c r="V849" i="14"/>
  <c r="W663" i="14"/>
  <c r="U667" i="14"/>
  <c r="W669" i="14"/>
  <c r="W671" i="14"/>
  <c r="W673" i="14"/>
  <c r="W675" i="14"/>
  <c r="W678" i="14"/>
  <c r="W680" i="14"/>
  <c r="W682" i="14"/>
  <c r="W684" i="14"/>
  <c r="W686" i="14"/>
  <c r="W688" i="14"/>
  <c r="W690" i="14"/>
  <c r="W692" i="14"/>
  <c r="W694" i="14"/>
  <c r="W697" i="14"/>
  <c r="W699" i="14"/>
  <c r="W701" i="14"/>
  <c r="W703" i="14"/>
  <c r="W705" i="14"/>
  <c r="W707" i="14"/>
  <c r="W709" i="14"/>
  <c r="W711" i="14"/>
  <c r="W714" i="14"/>
  <c r="W716" i="14"/>
  <c r="W718" i="14"/>
  <c r="W720" i="14"/>
  <c r="W722" i="14"/>
  <c r="W725" i="14"/>
  <c r="W729" i="14"/>
  <c r="W731" i="14"/>
  <c r="W733" i="14"/>
  <c r="W735" i="14"/>
  <c r="W737" i="14"/>
  <c r="W739" i="14"/>
  <c r="W741" i="14"/>
  <c r="W744" i="14"/>
  <c r="W746" i="14"/>
  <c r="W748" i="14"/>
  <c r="W751" i="14"/>
  <c r="W753" i="14"/>
  <c r="W755" i="14"/>
  <c r="W760" i="14"/>
  <c r="W763" i="14"/>
  <c r="W766" i="14"/>
  <c r="W768" i="14"/>
  <c r="W771" i="14"/>
  <c r="W773" i="14"/>
  <c r="W775" i="14"/>
  <c r="W777" i="14"/>
  <c r="W779" i="14"/>
  <c r="W781" i="14"/>
  <c r="W783" i="14"/>
  <c r="W787" i="14"/>
  <c r="W790" i="14"/>
  <c r="W793" i="14"/>
  <c r="W796" i="14"/>
  <c r="W799" i="14"/>
  <c r="W801" i="14"/>
  <c r="W803" i="14"/>
  <c r="W806" i="14"/>
  <c r="W808" i="14"/>
  <c r="W810" i="14"/>
  <c r="W812" i="14"/>
  <c r="W815" i="14"/>
  <c r="W817" i="14"/>
  <c r="W819" i="14"/>
  <c r="W821" i="14"/>
  <c r="W823" i="14"/>
  <c r="W825" i="14"/>
  <c r="W827" i="14"/>
  <c r="W829" i="14"/>
  <c r="W831" i="14"/>
  <c r="W833" i="14"/>
  <c r="W836" i="14"/>
  <c r="W841" i="14"/>
  <c r="W845" i="14"/>
  <c r="W847" i="14"/>
  <c r="W849" i="14"/>
  <c r="Z664" i="14"/>
  <c r="T670" i="14"/>
  <c r="T672" i="14"/>
  <c r="T674" i="14"/>
  <c r="T676" i="14"/>
  <c r="T679" i="14"/>
  <c r="T681" i="14"/>
  <c r="T683" i="14"/>
  <c r="T685" i="14"/>
  <c r="T687" i="14"/>
  <c r="T689" i="14"/>
  <c r="T691" i="14"/>
  <c r="T693" i="14"/>
  <c r="T695" i="14"/>
  <c r="T698" i="14"/>
  <c r="T700" i="14"/>
  <c r="T702" i="14"/>
  <c r="T704" i="14"/>
  <c r="T706" i="14"/>
  <c r="T708" i="14"/>
  <c r="T710" i="14"/>
  <c r="T713" i="14"/>
  <c r="T715" i="14"/>
  <c r="T717" i="14"/>
  <c r="T719" i="14"/>
  <c r="T721" i="14"/>
  <c r="T723" i="14"/>
  <c r="T728" i="14"/>
  <c r="T730" i="14"/>
  <c r="T732" i="14"/>
  <c r="T734" i="14"/>
  <c r="T736" i="14"/>
  <c r="T738" i="14"/>
  <c r="T740" i="14"/>
  <c r="T743" i="14"/>
  <c r="T745" i="14"/>
  <c r="T747" i="14"/>
  <c r="T750" i="14"/>
  <c r="T752" i="14"/>
  <c r="T754" i="14"/>
  <c r="T756" i="14"/>
  <c r="T762" i="14"/>
  <c r="T764" i="14"/>
  <c r="T767" i="14"/>
  <c r="T770" i="14"/>
  <c r="T772" i="14"/>
  <c r="T774" i="14"/>
  <c r="T776" i="14"/>
  <c r="T778" i="14"/>
  <c r="T780" i="14"/>
  <c r="T782" i="14"/>
  <c r="T784" i="14"/>
  <c r="T788" i="14"/>
  <c r="T792" i="14"/>
  <c r="T794" i="14"/>
  <c r="T798" i="14"/>
  <c r="T800" i="14"/>
  <c r="T802" i="14"/>
  <c r="T804" i="14"/>
  <c r="T807" i="14"/>
  <c r="T809" i="14"/>
  <c r="T811" i="14"/>
  <c r="T813" i="14"/>
  <c r="T816" i="14"/>
  <c r="T818" i="14"/>
  <c r="T820" i="14"/>
  <c r="T822" i="14"/>
  <c r="T824" i="14"/>
  <c r="T826" i="14"/>
  <c r="T828" i="14"/>
  <c r="T830" i="14"/>
  <c r="T832" i="14"/>
  <c r="T834" i="14"/>
  <c r="T838" i="14"/>
  <c r="Z666" i="14"/>
  <c r="U669" i="14"/>
  <c r="U671" i="14"/>
  <c r="U673" i="14"/>
  <c r="U675" i="14"/>
  <c r="U678" i="14"/>
  <c r="U680" i="14"/>
  <c r="U682" i="14"/>
  <c r="U684" i="14"/>
  <c r="U686" i="14"/>
  <c r="U688" i="14"/>
  <c r="U690" i="14"/>
  <c r="U692" i="14"/>
  <c r="U694" i="14"/>
  <c r="U697" i="14"/>
  <c r="U699" i="14"/>
  <c r="U701" i="14"/>
  <c r="U703" i="14"/>
  <c r="U705" i="14"/>
  <c r="U707" i="14"/>
  <c r="U709" i="14"/>
  <c r="U711" i="14"/>
  <c r="U714" i="14"/>
  <c r="U716" i="14"/>
  <c r="U718" i="14"/>
  <c r="U720" i="14"/>
  <c r="U722" i="14"/>
  <c r="U725" i="14"/>
  <c r="U729" i="14"/>
  <c r="U731" i="14"/>
  <c r="U733" i="14"/>
  <c r="U735" i="14"/>
  <c r="U737" i="14"/>
  <c r="U739" i="14"/>
  <c r="U741" i="14"/>
  <c r="U744" i="14"/>
  <c r="U746" i="14"/>
  <c r="U748" i="14"/>
  <c r="U751" i="14"/>
  <c r="U753" i="14"/>
  <c r="U755" i="14"/>
  <c r="U760" i="14"/>
  <c r="U763" i="14"/>
  <c r="U766" i="14"/>
  <c r="U768" i="14"/>
  <c r="U771" i="14"/>
  <c r="U773" i="14"/>
  <c r="U775" i="14"/>
  <c r="U777" i="14"/>
  <c r="U779" i="14"/>
  <c r="U781" i="14"/>
  <c r="U783" i="14"/>
  <c r="U787" i="14"/>
  <c r="U790" i="14"/>
  <c r="U793" i="14"/>
  <c r="U796" i="14"/>
  <c r="U799" i="14"/>
  <c r="U801" i="14"/>
  <c r="U803" i="14"/>
  <c r="U806" i="14"/>
  <c r="U808" i="14"/>
  <c r="U810" i="14"/>
  <c r="U812" i="14"/>
  <c r="U815" i="14"/>
  <c r="U817" i="14"/>
  <c r="U819" i="14"/>
  <c r="U821" i="14"/>
  <c r="U823" i="14"/>
  <c r="U825" i="14"/>
  <c r="U827" i="14"/>
  <c r="U829" i="14"/>
  <c r="U831" i="14"/>
  <c r="U833" i="14"/>
  <c r="U836" i="14"/>
  <c r="U841" i="14"/>
  <c r="U846" i="14"/>
  <c r="U851" i="14"/>
  <c r="V853" i="14"/>
  <c r="V855" i="14"/>
  <c r="V857" i="14"/>
  <c r="V860" i="14"/>
  <c r="V862" i="14"/>
  <c r="V864" i="14"/>
  <c r="V866" i="14"/>
  <c r="V868" i="14"/>
  <c r="V870" i="14"/>
  <c r="V872" i="14"/>
  <c r="V874" i="14"/>
  <c r="V876" i="14"/>
  <c r="V878" i="14"/>
  <c r="V880" i="14"/>
  <c r="V882" i="14"/>
  <c r="V884" i="14"/>
  <c r="V887" i="14"/>
  <c r="V889" i="14"/>
  <c r="V891" i="14"/>
  <c r="V893" i="14"/>
  <c r="V897" i="14"/>
  <c r="V899" i="14"/>
  <c r="V901" i="14"/>
  <c r="V903" i="14"/>
  <c r="X846" i="14"/>
  <c r="W851" i="14"/>
  <c r="W853" i="14"/>
  <c r="W855" i="14"/>
  <c r="W857" i="14"/>
  <c r="W860" i="14"/>
  <c r="W862" i="14"/>
  <c r="W864" i="14"/>
  <c r="W866" i="14"/>
  <c r="W868" i="14"/>
  <c r="W870" i="14"/>
  <c r="W872" i="14"/>
  <c r="W874" i="14"/>
  <c r="W876" i="14"/>
  <c r="W878" i="14"/>
  <c r="W880" i="14"/>
  <c r="W882" i="14"/>
  <c r="W884" i="14"/>
  <c r="W887" i="14"/>
  <c r="W889" i="14"/>
  <c r="W891" i="14"/>
  <c r="W893" i="14"/>
  <c r="W897" i="14"/>
  <c r="W899" i="14"/>
  <c r="W901" i="14"/>
  <c r="W903" i="14"/>
  <c r="Y846" i="14"/>
  <c r="X851" i="14"/>
  <c r="X853" i="14"/>
  <c r="X855" i="14"/>
  <c r="X857" i="14"/>
  <c r="X860" i="14"/>
  <c r="X862" i="14"/>
  <c r="X864" i="14"/>
  <c r="X866" i="14"/>
  <c r="X868" i="14"/>
  <c r="X870" i="14"/>
  <c r="X872" i="14"/>
  <c r="X874" i="14"/>
  <c r="X876" i="14"/>
  <c r="X878" i="14"/>
  <c r="X880" i="14"/>
  <c r="X882" i="14"/>
  <c r="X884" i="14"/>
  <c r="X887" i="14"/>
  <c r="X889" i="14"/>
  <c r="X891" i="14"/>
  <c r="X893" i="14"/>
  <c r="X897" i="14"/>
  <c r="X899" i="14"/>
  <c r="X901" i="14"/>
  <c r="X903" i="14"/>
  <c r="T847" i="14"/>
  <c r="Y851" i="14"/>
  <c r="Y853" i="14"/>
  <c r="Y855" i="14"/>
  <c r="Y857" i="14"/>
  <c r="Y860" i="14"/>
  <c r="Y862" i="14"/>
  <c r="Y864" i="14"/>
  <c r="Y866" i="14"/>
  <c r="Y868" i="14"/>
  <c r="Y870" i="14"/>
  <c r="Y872" i="14"/>
  <c r="Y874" i="14"/>
  <c r="Y876" i="14"/>
  <c r="Y878" i="14"/>
  <c r="Y880" i="14"/>
  <c r="Y882" i="14"/>
  <c r="Y884" i="14"/>
  <c r="Y887" i="14"/>
  <c r="Y889" i="14"/>
  <c r="Y891" i="14"/>
  <c r="Y893" i="14"/>
  <c r="Y897" i="14"/>
  <c r="Y899" i="14"/>
  <c r="Y901" i="14"/>
  <c r="Y903" i="14"/>
  <c r="T425" i="14"/>
  <c r="T453" i="14"/>
  <c r="T466" i="14"/>
  <c r="T483" i="14"/>
  <c r="Y405" i="14"/>
  <c r="Y413" i="14"/>
  <c r="Y425" i="14"/>
  <c r="Y437" i="14"/>
  <c r="Y449" i="14"/>
  <c r="Y462" i="14"/>
  <c r="Y474" i="14"/>
  <c r="Y483" i="14"/>
  <c r="V403" i="14"/>
  <c r="V411" i="14"/>
  <c r="V423" i="14"/>
  <c r="V435" i="14"/>
  <c r="V447" i="14"/>
  <c r="V459" i="14"/>
  <c r="V477" i="14"/>
  <c r="V489" i="14"/>
  <c r="W406" i="14"/>
  <c r="W414" i="14"/>
  <c r="W426" i="14"/>
  <c r="W438" i="14"/>
  <c r="W450" i="14"/>
  <c r="W482" i="14"/>
  <c r="T493" i="14"/>
  <c r="X499" i="14"/>
  <c r="X505" i="14"/>
  <c r="X511" i="14"/>
  <c r="X517" i="14"/>
  <c r="X524" i="14"/>
  <c r="X530" i="14"/>
  <c r="X536" i="14"/>
  <c r="X543" i="14"/>
  <c r="X550" i="14"/>
  <c r="X556" i="14"/>
  <c r="X562" i="14"/>
  <c r="X568" i="14"/>
  <c r="X574" i="14"/>
  <c r="X580" i="14"/>
  <c r="X586" i="14"/>
  <c r="X592" i="14"/>
  <c r="X598" i="14"/>
  <c r="X604" i="14"/>
  <c r="X610" i="14"/>
  <c r="X617" i="14"/>
  <c r="X623" i="14"/>
  <c r="X627" i="14"/>
  <c r="X633" i="14"/>
  <c r="X640" i="14"/>
  <c r="X644" i="14"/>
  <c r="X652" i="14"/>
  <c r="X658" i="14"/>
  <c r="X666" i="14"/>
  <c r="U495" i="14"/>
  <c r="U501" i="14"/>
  <c r="U505" i="14"/>
  <c r="U511" i="14"/>
  <c r="U517" i="14"/>
  <c r="U526" i="14"/>
  <c r="U534" i="14"/>
  <c r="U540" i="14"/>
  <c r="U548" i="14"/>
  <c r="U554" i="14"/>
  <c r="U560" i="14"/>
  <c r="U566" i="14"/>
  <c r="U574" i="14"/>
  <c r="U580" i="14"/>
  <c r="U584" i="14"/>
  <c r="U590" i="14"/>
  <c r="U594" i="14"/>
  <c r="U600" i="14"/>
  <c r="U606" i="14"/>
  <c r="U613" i="14"/>
  <c r="U619" i="14"/>
  <c r="U625" i="14"/>
  <c r="U631" i="14"/>
  <c r="U637" i="14"/>
  <c r="U642" i="14"/>
  <c r="U650" i="14"/>
  <c r="U656" i="14"/>
  <c r="X7" i="14"/>
  <c r="X15" i="14"/>
  <c r="X23" i="14"/>
  <c r="X31" i="14"/>
  <c r="X39" i="14"/>
  <c r="U5" i="14"/>
  <c r="U13" i="14"/>
  <c r="U21" i="14"/>
  <c r="U29" i="14"/>
  <c r="U37" i="14"/>
  <c r="U45" i="14"/>
  <c r="Z10" i="14"/>
  <c r="Z18" i="14"/>
  <c r="Z26" i="14"/>
  <c r="Z34" i="14"/>
  <c r="Z42" i="14"/>
  <c r="W23" i="14"/>
  <c r="X45" i="14"/>
  <c r="X53" i="14"/>
  <c r="X61" i="14"/>
  <c r="X69" i="14"/>
  <c r="W6" i="14"/>
  <c r="W38" i="14"/>
  <c r="Y51" i="14"/>
  <c r="Y59" i="14"/>
  <c r="Y67" i="14"/>
  <c r="Y75" i="14"/>
  <c r="V59" i="14"/>
  <c r="Y81" i="14"/>
  <c r="Y89" i="14"/>
  <c r="Y97" i="14"/>
  <c r="Y105" i="14"/>
  <c r="Z73" i="14"/>
  <c r="V85" i="14"/>
  <c r="V93" i="14"/>
  <c r="V101" i="14"/>
  <c r="V109" i="14"/>
  <c r="V64" i="14"/>
  <c r="Z76" i="14"/>
  <c r="T110" i="14"/>
  <c r="T119" i="14"/>
  <c r="T127" i="14"/>
  <c r="T135" i="14"/>
  <c r="T143" i="14"/>
  <c r="X77" i="14"/>
  <c r="V110" i="14"/>
  <c r="U119" i="14"/>
  <c r="U127" i="14"/>
  <c r="U135" i="14"/>
  <c r="U143" i="14"/>
  <c r="T81" i="14"/>
  <c r="X111" i="14"/>
  <c r="Z119" i="14"/>
  <c r="Z127" i="14"/>
  <c r="Z135" i="14"/>
  <c r="Z143" i="14"/>
  <c r="X93" i="14"/>
  <c r="Z149" i="14"/>
  <c r="Z158" i="14"/>
  <c r="Z168" i="14"/>
  <c r="Z176" i="14"/>
  <c r="Z184" i="14"/>
  <c r="Z192" i="14"/>
  <c r="Z200" i="14"/>
  <c r="Z208" i="14"/>
  <c r="Z216" i="14"/>
  <c r="Z224" i="14"/>
  <c r="T155" i="14"/>
  <c r="T165" i="14"/>
  <c r="T173" i="14"/>
  <c r="T181" i="14"/>
  <c r="T189" i="14"/>
  <c r="T197" i="14"/>
  <c r="T205" i="14"/>
  <c r="T213" i="14"/>
  <c r="T221" i="14"/>
  <c r="T229" i="14"/>
  <c r="U149" i="14"/>
  <c r="U158" i="14"/>
  <c r="U168" i="14"/>
  <c r="U176" i="14"/>
  <c r="U184" i="14"/>
  <c r="U192" i="14"/>
  <c r="U200" i="14"/>
  <c r="Y205" i="14"/>
  <c r="Y210" i="14"/>
  <c r="U216" i="14"/>
  <c r="Y221" i="14"/>
  <c r="Y226" i="14"/>
  <c r="W233" i="14"/>
  <c r="U239" i="14"/>
  <c r="U244" i="14"/>
  <c r="Y249" i="14"/>
  <c r="U255" i="14"/>
  <c r="U260" i="14"/>
  <c r="Y265" i="14"/>
  <c r="U271" i="14"/>
  <c r="U276" i="14"/>
  <c r="Y281" i="14"/>
  <c r="U287" i="14"/>
  <c r="U292" i="14"/>
  <c r="Y297" i="14"/>
  <c r="U303" i="14"/>
  <c r="U308" i="14"/>
  <c r="Y313" i="14"/>
  <c r="V234" i="14"/>
  <c r="V239" i="14"/>
  <c r="Z244" i="14"/>
  <c r="V250" i="14"/>
  <c r="V255" i="14"/>
  <c r="Z260" i="14"/>
  <c r="V266" i="14"/>
  <c r="V271" i="14"/>
  <c r="Z276" i="14"/>
  <c r="V282" i="14"/>
  <c r="V287" i="14"/>
  <c r="Z292" i="14"/>
  <c r="V298" i="14"/>
  <c r="V303" i="14"/>
  <c r="Z308" i="14"/>
  <c r="V314" i="14"/>
  <c r="W240" i="14"/>
  <c r="W256" i="14"/>
  <c r="W272" i="14"/>
  <c r="W288" i="14"/>
  <c r="W304" i="14"/>
  <c r="X235" i="14"/>
  <c r="T241" i="14"/>
  <c r="T246" i="14"/>
  <c r="X251" i="14"/>
  <c r="T257" i="14"/>
  <c r="T262" i="14"/>
  <c r="X267" i="14"/>
  <c r="T273" i="14"/>
  <c r="T278" i="14"/>
  <c r="X283" i="14"/>
  <c r="T289" i="14"/>
  <c r="T294" i="14"/>
  <c r="X299" i="14"/>
  <c r="T305" i="14"/>
  <c r="T310" i="14"/>
  <c r="U319" i="14"/>
  <c r="Y324" i="14"/>
  <c r="Y329" i="14"/>
  <c r="U335" i="14"/>
  <c r="Y340" i="14"/>
  <c r="Y345" i="14"/>
  <c r="U351" i="14"/>
  <c r="Y356" i="14"/>
  <c r="Y361" i="14"/>
  <c r="U367" i="14"/>
  <c r="Y372" i="14"/>
  <c r="Y377" i="14"/>
  <c r="U383" i="14"/>
  <c r="Y388" i="14"/>
  <c r="Y393" i="14"/>
  <c r="U399" i="14"/>
  <c r="V317" i="14"/>
  <c r="V322" i="14"/>
  <c r="Z327" i="14"/>
  <c r="V333" i="14"/>
  <c r="V338" i="14"/>
  <c r="Z343" i="14"/>
  <c r="V349" i="14"/>
  <c r="V354" i="14"/>
  <c r="Z359" i="14"/>
  <c r="Z363" i="14"/>
  <c r="Z367" i="14"/>
  <c r="Z371" i="14"/>
  <c r="Z375" i="14"/>
  <c r="Z379" i="14"/>
  <c r="Z383" i="14"/>
  <c r="Z387" i="14"/>
  <c r="Z391" i="14"/>
  <c r="Z395" i="14"/>
  <c r="Z399" i="14"/>
  <c r="T318" i="14"/>
  <c r="T322" i="14"/>
  <c r="T326" i="14"/>
  <c r="T330" i="14"/>
  <c r="T334" i="14"/>
  <c r="T338" i="14"/>
  <c r="T342" i="14"/>
  <c r="T346" i="14"/>
  <c r="T350" i="14"/>
  <c r="T354" i="14"/>
  <c r="T358" i="14"/>
  <c r="T362" i="14"/>
  <c r="T366" i="14"/>
  <c r="T370" i="14"/>
  <c r="T374" i="14"/>
  <c r="T378" i="14"/>
  <c r="T382" i="14"/>
  <c r="T386" i="14"/>
  <c r="T390" i="14"/>
  <c r="T394" i="14"/>
  <c r="X403" i="14"/>
  <c r="X407" i="14"/>
  <c r="X411" i="14"/>
  <c r="X415" i="14"/>
  <c r="X419" i="14"/>
  <c r="X423" i="14"/>
  <c r="X427" i="14"/>
  <c r="X431" i="14"/>
  <c r="X435" i="14"/>
  <c r="X439" i="14"/>
  <c r="X443" i="14"/>
  <c r="X447" i="14"/>
  <c r="X451" i="14"/>
  <c r="X455" i="14"/>
  <c r="X459" i="14"/>
  <c r="X464" i="14"/>
  <c r="X468" i="14"/>
  <c r="X472" i="14"/>
  <c r="X477" i="14"/>
  <c r="X481" i="14"/>
  <c r="X485" i="14"/>
  <c r="T399" i="14"/>
  <c r="U404" i="14"/>
  <c r="U408" i="14"/>
  <c r="U412" i="14"/>
  <c r="U416" i="14"/>
  <c r="U420" i="14"/>
  <c r="U424" i="14"/>
  <c r="U428" i="14"/>
  <c r="U432" i="14"/>
  <c r="U436" i="14"/>
  <c r="U440" i="14"/>
  <c r="U444" i="14"/>
  <c r="U448" i="14"/>
  <c r="U452" i="14"/>
  <c r="U456" i="14"/>
  <c r="U461" i="14"/>
  <c r="U465" i="14"/>
  <c r="U469" i="14"/>
  <c r="U473" i="14"/>
  <c r="U478" i="14"/>
  <c r="U482" i="14"/>
  <c r="U486" i="14"/>
  <c r="U491" i="14"/>
  <c r="X401" i="14"/>
  <c r="Z405" i="14"/>
  <c r="Z409" i="14"/>
  <c r="Z413" i="14"/>
  <c r="Z417" i="14"/>
  <c r="Z421" i="14"/>
  <c r="Z425" i="14"/>
  <c r="Z429" i="14"/>
  <c r="Z433" i="14"/>
  <c r="Z437" i="14"/>
  <c r="Z441" i="14"/>
  <c r="Z445" i="14"/>
  <c r="Z449" i="14"/>
  <c r="Z453" i="14"/>
  <c r="Z457" i="14"/>
  <c r="Z462" i="14"/>
  <c r="Z466" i="14"/>
  <c r="Z470" i="14"/>
  <c r="Z474" i="14"/>
  <c r="Z479" i="14"/>
  <c r="Z483" i="14"/>
  <c r="Z487" i="14"/>
  <c r="Z492" i="14"/>
  <c r="W400" i="14"/>
  <c r="W458" i="14"/>
  <c r="W467" i="14"/>
  <c r="W476" i="14"/>
  <c r="W484" i="14"/>
  <c r="W486" i="14"/>
  <c r="W492" i="14"/>
  <c r="T495" i="14"/>
  <c r="T497" i="14"/>
  <c r="T499" i="14"/>
  <c r="T501" i="14"/>
  <c r="T503" i="14"/>
  <c r="T505" i="14"/>
  <c r="T507" i="14"/>
  <c r="T509" i="14"/>
  <c r="T511" i="14"/>
  <c r="T513" i="14"/>
  <c r="T515" i="14"/>
  <c r="T517" i="14"/>
  <c r="T520" i="14"/>
  <c r="T522" i="14"/>
  <c r="T524" i="14"/>
  <c r="T526" i="14"/>
  <c r="T528" i="14"/>
  <c r="T530" i="14"/>
  <c r="T532" i="14"/>
  <c r="T534" i="14"/>
  <c r="T536" i="14"/>
  <c r="T538" i="14"/>
  <c r="T540" i="14"/>
  <c r="T543" i="14"/>
  <c r="T546" i="14"/>
  <c r="T548" i="14"/>
  <c r="T550" i="14"/>
  <c r="T552" i="14"/>
  <c r="T554" i="14"/>
  <c r="T556" i="14"/>
  <c r="T558" i="14"/>
  <c r="T560" i="14"/>
  <c r="T562" i="14"/>
  <c r="T564" i="14"/>
  <c r="T566" i="14"/>
  <c r="T568" i="14"/>
  <c r="T570" i="14"/>
  <c r="T572" i="14"/>
  <c r="T574" i="14"/>
  <c r="T576" i="14"/>
  <c r="T578" i="14"/>
  <c r="T580" i="14"/>
  <c r="T582" i="14"/>
  <c r="T584" i="14"/>
  <c r="T586" i="14"/>
  <c r="T588" i="14"/>
  <c r="T590" i="14"/>
  <c r="T592" i="14"/>
  <c r="T594" i="14"/>
  <c r="T596" i="14"/>
  <c r="T598" i="14"/>
  <c r="T600" i="14"/>
  <c r="T602" i="14"/>
  <c r="T604" i="14"/>
  <c r="T606" i="14"/>
  <c r="T608" i="14"/>
  <c r="T610" i="14"/>
  <c r="T613" i="14"/>
  <c r="T615" i="14"/>
  <c r="T617" i="14"/>
  <c r="T619" i="14"/>
  <c r="T621" i="14"/>
  <c r="T623" i="14"/>
  <c r="T625" i="14"/>
  <c r="T627" i="14"/>
  <c r="T629" i="14"/>
  <c r="T631" i="14"/>
  <c r="T633" i="14"/>
  <c r="T635" i="14"/>
  <c r="T637" i="14"/>
  <c r="T640" i="14"/>
  <c r="T642" i="14"/>
  <c r="T644" i="14"/>
  <c r="T646" i="14"/>
  <c r="T650" i="14"/>
  <c r="T652" i="14"/>
  <c r="T654" i="14"/>
  <c r="T656" i="14"/>
  <c r="T658" i="14"/>
  <c r="T661" i="14"/>
  <c r="T664" i="14"/>
  <c r="T666" i="14"/>
  <c r="T668" i="14"/>
  <c r="X491" i="14"/>
  <c r="X494" i="14"/>
  <c r="Y496" i="14"/>
  <c r="Y498" i="14"/>
  <c r="Y500" i="14"/>
  <c r="Y502" i="14"/>
  <c r="Y504" i="14"/>
  <c r="Y506" i="14"/>
  <c r="Y508" i="14"/>
  <c r="Y510" i="14"/>
  <c r="Y512" i="14"/>
  <c r="Y514" i="14"/>
  <c r="Y516" i="14"/>
  <c r="Y518" i="14"/>
  <c r="Y521" i="14"/>
  <c r="Y523" i="14"/>
  <c r="Y525" i="14"/>
  <c r="Y527" i="14"/>
  <c r="Y529" i="14"/>
  <c r="Y531" i="14"/>
  <c r="Y533" i="14"/>
  <c r="Y535" i="14"/>
  <c r="Y537" i="14"/>
  <c r="Y539" i="14"/>
  <c r="Y541" i="14"/>
  <c r="Y544" i="14"/>
  <c r="Y547" i="14"/>
  <c r="Y549" i="14"/>
  <c r="Y551" i="14"/>
  <c r="Y553" i="14"/>
  <c r="Y555" i="14"/>
  <c r="Y557" i="14"/>
  <c r="Y559" i="14"/>
  <c r="Y561" i="14"/>
  <c r="Y563" i="14"/>
  <c r="Y565" i="14"/>
  <c r="Y567" i="14"/>
  <c r="Y569" i="14"/>
  <c r="Y571" i="14"/>
  <c r="Y573" i="14"/>
  <c r="Y575" i="14"/>
  <c r="Y577" i="14"/>
  <c r="Y579" i="14"/>
  <c r="Y581" i="14"/>
  <c r="Y583" i="14"/>
  <c r="Y585" i="14"/>
  <c r="Y587" i="14"/>
  <c r="Y589" i="14"/>
  <c r="Y591" i="14"/>
  <c r="Y593" i="14"/>
  <c r="Y595" i="14"/>
  <c r="Y597" i="14"/>
  <c r="Y599" i="14"/>
  <c r="Y601" i="14"/>
  <c r="Y603" i="14"/>
  <c r="Y605" i="14"/>
  <c r="Y607" i="14"/>
  <c r="Y609" i="14"/>
  <c r="Y611" i="14"/>
  <c r="Y614" i="14"/>
  <c r="Y616" i="14"/>
  <c r="Y618" i="14"/>
  <c r="Y620" i="14"/>
  <c r="Y622" i="14"/>
  <c r="Y624" i="14"/>
  <c r="Y626" i="14"/>
  <c r="Y628" i="14"/>
  <c r="Y630" i="14"/>
  <c r="Y632" i="14"/>
  <c r="Y634" i="14"/>
  <c r="Y636" i="14"/>
  <c r="Y639" i="14"/>
  <c r="Y641" i="14"/>
  <c r="Y643" i="14"/>
  <c r="Y645" i="14"/>
  <c r="Y649" i="14"/>
  <c r="Y651" i="14"/>
  <c r="Y653" i="14"/>
  <c r="Y655" i="14"/>
  <c r="Y657" i="14"/>
  <c r="Y659" i="14"/>
  <c r="Y663" i="14"/>
  <c r="Y665" i="14"/>
  <c r="T494" i="14"/>
  <c r="V496" i="14"/>
  <c r="V498" i="14"/>
  <c r="V500" i="14"/>
  <c r="V502" i="14"/>
  <c r="V504" i="14"/>
  <c r="V506" i="14"/>
  <c r="V508" i="14"/>
  <c r="V510" i="14"/>
  <c r="V512" i="14"/>
  <c r="V514" i="14"/>
  <c r="V516" i="14"/>
  <c r="V518" i="14"/>
  <c r="V521" i="14"/>
  <c r="V523" i="14"/>
  <c r="V525" i="14"/>
  <c r="V527" i="14"/>
  <c r="V529" i="14"/>
  <c r="V531" i="14"/>
  <c r="V533" i="14"/>
  <c r="V535" i="14"/>
  <c r="V537" i="14"/>
  <c r="V539" i="14"/>
  <c r="V541" i="14"/>
  <c r="V544" i="14"/>
  <c r="V547" i="14"/>
  <c r="V549" i="14"/>
  <c r="V551" i="14"/>
  <c r="V553" i="14"/>
  <c r="V555" i="14"/>
  <c r="V557" i="14"/>
  <c r="V559" i="14"/>
  <c r="V561" i="14"/>
  <c r="V563" i="14"/>
  <c r="V565" i="14"/>
  <c r="V567" i="14"/>
  <c r="V569" i="14"/>
  <c r="V571" i="14"/>
  <c r="V573" i="14"/>
  <c r="V575" i="14"/>
  <c r="V577" i="14"/>
  <c r="V579" i="14"/>
  <c r="V581" i="14"/>
  <c r="V583" i="14"/>
  <c r="V585" i="14"/>
  <c r="V587" i="14"/>
  <c r="V589" i="14"/>
  <c r="V591" i="14"/>
  <c r="V593" i="14"/>
  <c r="V595" i="14"/>
  <c r="V597" i="14"/>
  <c r="V599" i="14"/>
  <c r="V601" i="14"/>
  <c r="V603" i="14"/>
  <c r="V605" i="14"/>
  <c r="V607" i="14"/>
  <c r="V609" i="14"/>
  <c r="V611" i="14"/>
  <c r="V614" i="14"/>
  <c r="V616" i="14"/>
  <c r="V618" i="14"/>
  <c r="V620" i="14"/>
  <c r="V622" i="14"/>
  <c r="V624" i="14"/>
  <c r="V626" i="14"/>
  <c r="V628" i="14"/>
  <c r="V630" i="14"/>
  <c r="V632" i="14"/>
  <c r="V634" i="14"/>
  <c r="V636" i="14"/>
  <c r="V639" i="14"/>
  <c r="V641" i="14"/>
  <c r="V643" i="14"/>
  <c r="V645" i="14"/>
  <c r="V649" i="14"/>
  <c r="V651" i="14"/>
  <c r="V653" i="14"/>
  <c r="V655" i="14"/>
  <c r="V657" i="14"/>
  <c r="V659" i="14"/>
  <c r="T491" i="14"/>
  <c r="U494" i="14"/>
  <c r="W496" i="14"/>
  <c r="W498" i="14"/>
  <c r="W500" i="14"/>
  <c r="W502" i="14"/>
  <c r="W504" i="14"/>
  <c r="W506" i="14"/>
  <c r="W508" i="14"/>
  <c r="W510" i="14"/>
  <c r="W512" i="14"/>
  <c r="W514" i="14"/>
  <c r="W516" i="14"/>
  <c r="W518" i="14"/>
  <c r="W521" i="14"/>
  <c r="W523" i="14"/>
  <c r="W525" i="14"/>
  <c r="W527" i="14"/>
  <c r="W529" i="14"/>
  <c r="W531" i="14"/>
  <c r="W533" i="14"/>
  <c r="W535" i="14"/>
  <c r="W537" i="14"/>
  <c r="W539" i="14"/>
  <c r="W541" i="14"/>
  <c r="W544" i="14"/>
  <c r="W547" i="14"/>
  <c r="W549" i="14"/>
  <c r="W551" i="14"/>
  <c r="W553" i="14"/>
  <c r="W555" i="14"/>
  <c r="W557" i="14"/>
  <c r="W559" i="14"/>
  <c r="W561" i="14"/>
  <c r="W563" i="14"/>
  <c r="W565" i="14"/>
  <c r="W567" i="14"/>
  <c r="W569" i="14"/>
  <c r="W571" i="14"/>
  <c r="W573" i="14"/>
  <c r="W575" i="14"/>
  <c r="W577" i="14"/>
  <c r="W579" i="14"/>
  <c r="W581" i="14"/>
  <c r="W583" i="14"/>
  <c r="W585" i="14"/>
  <c r="W587" i="14"/>
  <c r="W589" i="14"/>
  <c r="W591" i="14"/>
  <c r="W593" i="14"/>
  <c r="W595" i="14"/>
  <c r="W597" i="14"/>
  <c r="W599" i="14"/>
  <c r="W601" i="14"/>
  <c r="W603" i="14"/>
  <c r="W605" i="14"/>
  <c r="W607" i="14"/>
  <c r="W609" i="14"/>
  <c r="W611" i="14"/>
  <c r="W614" i="14"/>
  <c r="W616" i="14"/>
  <c r="W618" i="14"/>
  <c r="W620" i="14"/>
  <c r="W622" i="14"/>
  <c r="W624" i="14"/>
  <c r="W626" i="14"/>
  <c r="W628" i="14"/>
  <c r="W630" i="14"/>
  <c r="W632" i="14"/>
  <c r="W634" i="14"/>
  <c r="W636" i="14"/>
  <c r="W639" i="14"/>
  <c r="W641" i="14"/>
  <c r="W643" i="14"/>
  <c r="W645" i="14"/>
  <c r="W649" i="14"/>
  <c r="W651" i="14"/>
  <c r="W653" i="14"/>
  <c r="W655" i="14"/>
  <c r="W657" i="14"/>
  <c r="W659" i="14"/>
  <c r="V664" i="14"/>
  <c r="Y667" i="14"/>
  <c r="Z669" i="14"/>
  <c r="Z671" i="14"/>
  <c r="Z673" i="14"/>
  <c r="Z675" i="14"/>
  <c r="Z678" i="14"/>
  <c r="Z680" i="14"/>
  <c r="Z682" i="14"/>
  <c r="Z684" i="14"/>
  <c r="Z686" i="14"/>
  <c r="Z688" i="14"/>
  <c r="Z690" i="14"/>
  <c r="Z692" i="14"/>
  <c r="Z694" i="14"/>
  <c r="Z697" i="14"/>
  <c r="Z699" i="14"/>
  <c r="Z701" i="14"/>
  <c r="Z703" i="14"/>
  <c r="Z705" i="14"/>
  <c r="Z707" i="14"/>
  <c r="Z709" i="14"/>
  <c r="Z711" i="14"/>
  <c r="Z714" i="14"/>
  <c r="Z716" i="14"/>
  <c r="Z718" i="14"/>
  <c r="Z720" i="14"/>
  <c r="Z722" i="14"/>
  <c r="Z725" i="14"/>
  <c r="Z729" i="14"/>
  <c r="Z731" i="14"/>
  <c r="Z733" i="14"/>
  <c r="Z735" i="14"/>
  <c r="Z737" i="14"/>
  <c r="Z739" i="14"/>
  <c r="Z741" i="14"/>
  <c r="Z744" i="14"/>
  <c r="Z746" i="14"/>
  <c r="Z748" i="14"/>
  <c r="Z751" i="14"/>
  <c r="Z753" i="14"/>
  <c r="Z755" i="14"/>
  <c r="Z760" i="14"/>
  <c r="Z763" i="14"/>
  <c r="Z766" i="14"/>
  <c r="Z768" i="14"/>
  <c r="Z771" i="14"/>
  <c r="Z773" i="14"/>
  <c r="Z775" i="14"/>
  <c r="Z777" i="14"/>
  <c r="Z779" i="14"/>
  <c r="Z781" i="14"/>
  <c r="Z783" i="14"/>
  <c r="Z787" i="14"/>
  <c r="Z790" i="14"/>
  <c r="Z793" i="14"/>
  <c r="Z796" i="14"/>
  <c r="Z799" i="14"/>
  <c r="Z801" i="14"/>
  <c r="Z803" i="14"/>
  <c r="Z806" i="14"/>
  <c r="Z808" i="14"/>
  <c r="Z810" i="14"/>
  <c r="Z812" i="14"/>
  <c r="Z815" i="14"/>
  <c r="Z817" i="14"/>
  <c r="Z819" i="14"/>
  <c r="Z821" i="14"/>
  <c r="Z823" i="14"/>
  <c r="Z825" i="14"/>
  <c r="Z827" i="14"/>
  <c r="Z829" i="14"/>
  <c r="Z831" i="14"/>
  <c r="Z833" i="14"/>
  <c r="Z836" i="14"/>
  <c r="Z841" i="14"/>
  <c r="Z845" i="14"/>
  <c r="Z847" i="14"/>
  <c r="Z849" i="14"/>
  <c r="W664" i="14"/>
  <c r="Z667" i="14"/>
  <c r="Z665" i="14"/>
  <c r="X668" i="14"/>
  <c r="X670" i="14"/>
  <c r="X672" i="14"/>
  <c r="X674" i="14"/>
  <c r="X676" i="14"/>
  <c r="X679" i="14"/>
  <c r="X681" i="14"/>
  <c r="X683" i="14"/>
  <c r="X685" i="14"/>
  <c r="X687" i="14"/>
  <c r="X689" i="14"/>
  <c r="X691" i="14"/>
  <c r="X693" i="14"/>
  <c r="X695" i="14"/>
  <c r="X698" i="14"/>
  <c r="X700" i="14"/>
  <c r="X702" i="14"/>
  <c r="X704" i="14"/>
  <c r="X706" i="14"/>
  <c r="X708" i="14"/>
  <c r="X710" i="14"/>
  <c r="X713" i="14"/>
  <c r="X715" i="14"/>
  <c r="X717" i="14"/>
  <c r="X719" i="14"/>
  <c r="X721" i="14"/>
  <c r="X723" i="14"/>
  <c r="X728" i="14"/>
  <c r="X730" i="14"/>
  <c r="X732" i="14"/>
  <c r="X734" i="14"/>
  <c r="X736" i="14"/>
  <c r="X738" i="14"/>
  <c r="X740" i="14"/>
  <c r="X743" i="14"/>
  <c r="X745" i="14"/>
  <c r="X747" i="14"/>
  <c r="X750" i="14"/>
  <c r="X752" i="14"/>
  <c r="X754" i="14"/>
  <c r="X756" i="14"/>
  <c r="X762" i="14"/>
  <c r="X764" i="14"/>
  <c r="X767" i="14"/>
  <c r="X770" i="14"/>
  <c r="X772" i="14"/>
  <c r="X774" i="14"/>
  <c r="X776" i="14"/>
  <c r="X778" i="14"/>
  <c r="X780" i="14"/>
  <c r="X782" i="14"/>
  <c r="X784" i="14"/>
  <c r="X788" i="14"/>
  <c r="X792" i="14"/>
  <c r="X794" i="14"/>
  <c r="X798" i="14"/>
  <c r="X800" i="14"/>
  <c r="X802" i="14"/>
  <c r="X804" i="14"/>
  <c r="X807" i="14"/>
  <c r="X809" i="14"/>
  <c r="X811" i="14"/>
  <c r="X813" i="14"/>
  <c r="X816" i="14"/>
  <c r="X818" i="14"/>
  <c r="X820" i="14"/>
  <c r="X822" i="14"/>
  <c r="X824" i="14"/>
  <c r="X826" i="14"/>
  <c r="X828" i="14"/>
  <c r="X830" i="14"/>
  <c r="X832" i="14"/>
  <c r="X834" i="14"/>
  <c r="X838" i="14"/>
  <c r="W667" i="14"/>
  <c r="Y669" i="14"/>
  <c r="Y671" i="14"/>
  <c r="Y673" i="14"/>
  <c r="Y675" i="14"/>
  <c r="Y678" i="14"/>
  <c r="Y680" i="14"/>
  <c r="Y682" i="14"/>
  <c r="Y684" i="14"/>
  <c r="Y686" i="14"/>
  <c r="Y688" i="14"/>
  <c r="Y690" i="14"/>
  <c r="Y692" i="14"/>
  <c r="Y694" i="14"/>
  <c r="Y697" i="14"/>
  <c r="Y699" i="14"/>
  <c r="Y701" i="14"/>
  <c r="Y703" i="14"/>
  <c r="Y705" i="14"/>
  <c r="Y707" i="14"/>
  <c r="Y709" i="14"/>
  <c r="Y711" i="14"/>
  <c r="Y714" i="14"/>
  <c r="Y716" i="14"/>
  <c r="Y718" i="14"/>
  <c r="Y720" i="14"/>
  <c r="Y722" i="14"/>
  <c r="Y725" i="14"/>
  <c r="Y729" i="14"/>
  <c r="Y731" i="14"/>
  <c r="Y733" i="14"/>
  <c r="Y735" i="14"/>
  <c r="Y737" i="14"/>
  <c r="Y739" i="14"/>
  <c r="Y741" i="14"/>
  <c r="Y744" i="14"/>
  <c r="Y746" i="14"/>
  <c r="Y748" i="14"/>
  <c r="Y751" i="14"/>
  <c r="Y753" i="14"/>
  <c r="Y755" i="14"/>
  <c r="Y760" i="14"/>
  <c r="Y763" i="14"/>
  <c r="Y766" i="14"/>
  <c r="Y768" i="14"/>
  <c r="Y771" i="14"/>
  <c r="Y773" i="14"/>
  <c r="Y775" i="14"/>
  <c r="Y777" i="14"/>
  <c r="Y779" i="14"/>
  <c r="Y781" i="14"/>
  <c r="Y783" i="14"/>
  <c r="Y787" i="14"/>
  <c r="Y790" i="14"/>
  <c r="Y793" i="14"/>
  <c r="Y796" i="14"/>
  <c r="Y799" i="14"/>
  <c r="Y801" i="14"/>
  <c r="Y803" i="14"/>
  <c r="Y806" i="14"/>
  <c r="Y808" i="14"/>
  <c r="Y810" i="14"/>
  <c r="Y812" i="14"/>
  <c r="Y815" i="14"/>
  <c r="Y817" i="14"/>
  <c r="Y819" i="14"/>
  <c r="Y821" i="14"/>
  <c r="Y823" i="14"/>
  <c r="Y825" i="14"/>
  <c r="Y827" i="14"/>
  <c r="Y829" i="14"/>
  <c r="Y831" i="14"/>
  <c r="Y833" i="14"/>
  <c r="Y836" i="14"/>
  <c r="Y841" i="14"/>
  <c r="U847" i="14"/>
  <c r="Z851" i="14"/>
  <c r="Z853" i="14"/>
  <c r="Z855" i="14"/>
  <c r="Z857" i="14"/>
  <c r="Z860" i="14"/>
  <c r="Z862" i="14"/>
  <c r="Z864" i="14"/>
  <c r="Z866" i="14"/>
  <c r="Z868" i="14"/>
  <c r="Z870" i="14"/>
  <c r="Z872" i="14"/>
  <c r="Z874" i="14"/>
  <c r="Z876" i="14"/>
  <c r="Z878" i="14"/>
  <c r="Z880" i="14"/>
  <c r="Z882" i="14"/>
  <c r="Z884" i="14"/>
  <c r="Z887" i="14"/>
  <c r="Z889" i="14"/>
  <c r="Z891" i="14"/>
  <c r="Z893" i="14"/>
  <c r="Z897" i="14"/>
  <c r="Z899" i="14"/>
  <c r="Z901" i="14"/>
  <c r="Z903" i="14"/>
  <c r="X847" i="14"/>
  <c r="Y847" i="14"/>
  <c r="T852" i="14"/>
  <c r="T854" i="14"/>
  <c r="T856" i="14"/>
  <c r="T859" i="14"/>
  <c r="T861" i="14"/>
  <c r="T863" i="14"/>
  <c r="T865" i="14"/>
  <c r="T867" i="14"/>
  <c r="T869" i="14"/>
  <c r="T871" i="14"/>
  <c r="T873" i="14"/>
  <c r="T875" i="14"/>
  <c r="T877" i="14"/>
  <c r="T879" i="14"/>
  <c r="T881" i="14"/>
  <c r="T883" i="14"/>
  <c r="T885" i="14"/>
  <c r="T888" i="14"/>
  <c r="T890" i="14"/>
  <c r="T892" i="14"/>
  <c r="T894" i="14"/>
  <c r="T898" i="14"/>
  <c r="T900" i="14"/>
  <c r="T902" i="14"/>
  <c r="T844" i="14"/>
  <c r="T848" i="14"/>
  <c r="U852" i="14"/>
  <c r="U854" i="14"/>
  <c r="U856" i="14"/>
  <c r="U859" i="14"/>
  <c r="U861" i="14"/>
  <c r="U863" i="14"/>
  <c r="U865" i="14"/>
  <c r="U867" i="14"/>
  <c r="U869" i="14"/>
  <c r="U871" i="14"/>
  <c r="U873" i="14"/>
  <c r="U875" i="14"/>
  <c r="U877" i="14"/>
  <c r="U879" i="14"/>
  <c r="U881" i="14"/>
  <c r="U883" i="14"/>
  <c r="U885" i="14"/>
  <c r="U888" i="14"/>
  <c r="U890" i="14"/>
  <c r="U892" i="14"/>
  <c r="U894" i="14"/>
  <c r="U898" i="14"/>
  <c r="U900" i="14"/>
  <c r="U902" i="14"/>
  <c r="W306" i="14"/>
  <c r="T417" i="14"/>
  <c r="T441" i="14"/>
  <c r="T449" i="14"/>
  <c r="T462" i="14"/>
  <c r="T474" i="14"/>
  <c r="T487" i="14"/>
  <c r="Y409" i="14"/>
  <c r="Y421" i="14"/>
  <c r="Y429" i="14"/>
  <c r="Y441" i="14"/>
  <c r="Y457" i="14"/>
  <c r="Y470" i="14"/>
  <c r="Y479" i="14"/>
  <c r="W397" i="14"/>
  <c r="V415" i="14"/>
  <c r="V427" i="14"/>
  <c r="V439" i="14"/>
  <c r="V451" i="14"/>
  <c r="V464" i="14"/>
  <c r="V472" i="14"/>
  <c r="V485" i="14"/>
  <c r="W402" i="14"/>
  <c r="W418" i="14"/>
  <c r="W430" i="14"/>
  <c r="W446" i="14"/>
  <c r="W456" i="14"/>
  <c r="W465" i="14"/>
  <c r="W473" i="14"/>
  <c r="X495" i="14"/>
  <c r="X501" i="14"/>
  <c r="X507" i="14"/>
  <c r="X513" i="14"/>
  <c r="X522" i="14"/>
  <c r="X528" i="14"/>
  <c r="X532" i="14"/>
  <c r="X538" i="14"/>
  <c r="X546" i="14"/>
  <c r="X552" i="14"/>
  <c r="X558" i="14"/>
  <c r="X564" i="14"/>
  <c r="X570" i="14"/>
  <c r="X576" i="14"/>
  <c r="X582" i="14"/>
  <c r="X588" i="14"/>
  <c r="X594" i="14"/>
  <c r="X600" i="14"/>
  <c r="X606" i="14"/>
  <c r="X613" i="14"/>
  <c r="X619" i="14"/>
  <c r="X625" i="14"/>
  <c r="X631" i="14"/>
  <c r="X635" i="14"/>
  <c r="X642" i="14"/>
  <c r="X650" i="14"/>
  <c r="X656" i="14"/>
  <c r="X664" i="14"/>
  <c r="X492" i="14"/>
  <c r="U499" i="14"/>
  <c r="U507" i="14"/>
  <c r="U513" i="14"/>
  <c r="U520" i="14"/>
  <c r="U524" i="14"/>
  <c r="U530" i="14"/>
  <c r="U536" i="14"/>
  <c r="U546" i="14"/>
  <c r="U552" i="14"/>
  <c r="U558" i="14"/>
  <c r="U564" i="14"/>
  <c r="U570" i="14"/>
  <c r="U578" i="14"/>
  <c r="U586" i="14"/>
  <c r="U592" i="14"/>
  <c r="U598" i="14"/>
  <c r="U604" i="14"/>
  <c r="U610" i="14"/>
  <c r="U617" i="14"/>
  <c r="U623" i="14"/>
  <c r="U629" i="14"/>
  <c r="U635" i="14"/>
  <c r="U646" i="14"/>
  <c r="U654" i="14"/>
  <c r="T3" i="14"/>
  <c r="T11" i="14"/>
  <c r="T19" i="14"/>
  <c r="T27" i="14"/>
  <c r="T35" i="14"/>
  <c r="T43" i="14"/>
  <c r="Y8" i="14"/>
  <c r="Y16" i="14"/>
  <c r="Y24" i="14"/>
  <c r="Y32" i="14"/>
  <c r="Y40" i="14"/>
  <c r="V6" i="14"/>
  <c r="V14" i="14"/>
  <c r="V22" i="14"/>
  <c r="V30" i="14"/>
  <c r="V38" i="14"/>
  <c r="W5" i="14"/>
  <c r="W37" i="14"/>
  <c r="W51" i="14"/>
  <c r="W59" i="14"/>
  <c r="W67" i="14"/>
  <c r="W75" i="14"/>
  <c r="T49" i="14"/>
  <c r="T57" i="14"/>
  <c r="T65" i="14"/>
  <c r="T73" i="14"/>
  <c r="W20" i="14"/>
  <c r="U47" i="14"/>
  <c r="U55" i="14"/>
  <c r="U63" i="14"/>
  <c r="U71" i="14"/>
  <c r="V73" i="14"/>
  <c r="U85" i="14"/>
  <c r="U93" i="14"/>
  <c r="U101" i="14"/>
  <c r="U109" i="14"/>
  <c r="Z55" i="14"/>
  <c r="Z80" i="14"/>
  <c r="Z88" i="14"/>
  <c r="Z96" i="14"/>
  <c r="Z104" i="14"/>
  <c r="V46" i="14"/>
  <c r="W77" i="14"/>
  <c r="W86" i="14"/>
  <c r="W94" i="14"/>
  <c r="W102" i="14"/>
  <c r="W110" i="14"/>
  <c r="T92" i="14"/>
  <c r="X114" i="14"/>
  <c r="X122" i="14"/>
  <c r="X130" i="14"/>
  <c r="X138" i="14"/>
  <c r="X146" i="14"/>
  <c r="X92" i="14"/>
  <c r="Y114" i="14"/>
  <c r="Y122" i="14"/>
  <c r="Y130" i="14"/>
  <c r="Y138" i="14"/>
  <c r="Y146" i="14"/>
  <c r="T95" i="14"/>
  <c r="V115" i="14"/>
  <c r="V123" i="14"/>
  <c r="V131" i="14"/>
  <c r="V139" i="14"/>
  <c r="Z66" i="14"/>
  <c r="X107" i="14"/>
  <c r="W118" i="14"/>
  <c r="W126" i="14"/>
  <c r="W134" i="14"/>
  <c r="W142" i="14"/>
  <c r="V153" i="14"/>
  <c r="V164" i="14"/>
  <c r="V172" i="14"/>
  <c r="V180" i="14"/>
  <c r="V188" i="14"/>
  <c r="V196" i="14"/>
  <c r="V204" i="14"/>
  <c r="V212" i="14"/>
  <c r="V220" i="14"/>
  <c r="V228" i="14"/>
  <c r="W153" i="14"/>
  <c r="W164" i="14"/>
  <c r="W172" i="14"/>
  <c r="W180" i="14"/>
  <c r="W188" i="14"/>
  <c r="W196" i="14"/>
  <c r="W204" i="14"/>
  <c r="W212" i="14"/>
  <c r="W220" i="14"/>
  <c r="W228" i="14"/>
  <c r="X149" i="14"/>
  <c r="X158" i="14"/>
  <c r="X168" i="14"/>
  <c r="X176" i="14"/>
  <c r="X184" i="14"/>
  <c r="X192" i="14"/>
  <c r="X200" i="14"/>
  <c r="X208" i="14"/>
  <c r="X216" i="14"/>
  <c r="X224" i="14"/>
  <c r="X232" i="14"/>
  <c r="Y152" i="14"/>
  <c r="Y163" i="14"/>
  <c r="Y171" i="14"/>
  <c r="Y179" i="14"/>
  <c r="Y187" i="14"/>
  <c r="Y195" i="14"/>
  <c r="U202" i="14"/>
  <c r="Y207" i="14"/>
  <c r="Y212" i="14"/>
  <c r="U218" i="14"/>
  <c r="Y223" i="14"/>
  <c r="Y228" i="14"/>
  <c r="Y235" i="14"/>
  <c r="U241" i="14"/>
  <c r="U246" i="14"/>
  <c r="Y251" i="14"/>
  <c r="U257" i="14"/>
  <c r="U262" i="14"/>
  <c r="Y267" i="14"/>
  <c r="U273" i="14"/>
  <c r="U278" i="14"/>
  <c r="Y283" i="14"/>
  <c r="U289" i="14"/>
  <c r="U294" i="14"/>
  <c r="Y299" i="14"/>
  <c r="U305" i="14"/>
  <c r="U310" i="14"/>
  <c r="Y315" i="14"/>
  <c r="V236" i="14"/>
  <c r="V241" i="14"/>
  <c r="Z246" i="14"/>
  <c r="V252" i="14"/>
  <c r="V257" i="14"/>
  <c r="Z262" i="14"/>
  <c r="V268" i="14"/>
  <c r="V273" i="14"/>
  <c r="Z278" i="14"/>
  <c r="V284" i="14"/>
  <c r="V289" i="14"/>
  <c r="Z294" i="14"/>
  <c r="V300" i="14"/>
  <c r="V305" i="14"/>
  <c r="Z310" i="14"/>
  <c r="U230" i="14"/>
  <c r="W242" i="14"/>
  <c r="W258" i="14"/>
  <c r="W274" i="14"/>
  <c r="W290" i="14"/>
  <c r="V230" i="14"/>
  <c r="X237" i="14"/>
  <c r="T243" i="14"/>
  <c r="T248" i="14"/>
  <c r="X253" i="14"/>
  <c r="T259" i="14"/>
  <c r="T264" i="14"/>
  <c r="X269" i="14"/>
  <c r="T275" i="14"/>
  <c r="T280" i="14"/>
  <c r="X285" i="14"/>
  <c r="T291" i="14"/>
  <c r="T296" i="14"/>
  <c r="X301" i="14"/>
  <c r="T307" i="14"/>
  <c r="X313" i="14"/>
  <c r="U321" i="14"/>
  <c r="Y326" i="14"/>
  <c r="Y331" i="14"/>
  <c r="U337" i="14"/>
  <c r="Y342" i="14"/>
  <c r="Y347" i="14"/>
  <c r="U353" i="14"/>
  <c r="Y358" i="14"/>
  <c r="Y363" i="14"/>
  <c r="U369" i="14"/>
  <c r="Y374" i="14"/>
  <c r="Y379" i="14"/>
  <c r="U385" i="14"/>
  <c r="Y390" i="14"/>
  <c r="Y395" i="14"/>
  <c r="U401" i="14"/>
  <c r="V319" i="14"/>
  <c r="V324" i="14"/>
  <c r="Z329" i="14"/>
  <c r="V335" i="14"/>
  <c r="V340" i="14"/>
  <c r="Z345" i="14"/>
  <c r="V351" i="14"/>
  <c r="V356" i="14"/>
  <c r="V361" i="14"/>
  <c r="V365" i="14"/>
  <c r="V369" i="14"/>
  <c r="V373" i="14"/>
  <c r="V377" i="14"/>
  <c r="V381" i="14"/>
  <c r="V385" i="14"/>
  <c r="V389" i="14"/>
  <c r="V393" i="14"/>
  <c r="V397" i="14"/>
  <c r="V316" i="14"/>
  <c r="W320" i="14"/>
  <c r="W324" i="14"/>
  <c r="W328" i="14"/>
  <c r="W332" i="14"/>
  <c r="W336" i="14"/>
  <c r="W340" i="14"/>
  <c r="W344" i="14"/>
  <c r="W348" i="14"/>
  <c r="W352" i="14"/>
  <c r="W356" i="14"/>
  <c r="W360" i="14"/>
  <c r="W364" i="14"/>
  <c r="W368" i="14"/>
  <c r="W372" i="14"/>
  <c r="W376" i="14"/>
  <c r="W380" i="14"/>
  <c r="W384" i="14"/>
  <c r="W388" i="14"/>
  <c r="W392" i="14"/>
  <c r="T313" i="14"/>
  <c r="X319" i="14"/>
  <c r="X323" i="14"/>
  <c r="X327" i="14"/>
  <c r="X331" i="14"/>
  <c r="X335" i="14"/>
  <c r="X339" i="14"/>
  <c r="X343" i="14"/>
  <c r="X347" i="14"/>
  <c r="X351" i="14"/>
  <c r="X355" i="14"/>
  <c r="X359" i="14"/>
  <c r="X363" i="14"/>
  <c r="X367" i="14"/>
  <c r="X371" i="14"/>
  <c r="X375" i="14"/>
  <c r="X379" i="14"/>
  <c r="X383" i="14"/>
  <c r="X387" i="14"/>
  <c r="X391" i="14"/>
  <c r="X395" i="14"/>
  <c r="X400" i="14"/>
  <c r="T405" i="14"/>
  <c r="T409" i="14"/>
  <c r="T413" i="14"/>
  <c r="T421" i="14"/>
  <c r="T429" i="14"/>
  <c r="T433" i="14"/>
  <c r="T437" i="14"/>
  <c r="T445" i="14"/>
  <c r="T457" i="14"/>
  <c r="T470" i="14"/>
  <c r="T479" i="14"/>
  <c r="W401" i="14"/>
  <c r="Y417" i="14"/>
  <c r="Y433" i="14"/>
  <c r="Y445" i="14"/>
  <c r="Y453" i="14"/>
  <c r="Y466" i="14"/>
  <c r="Y487" i="14"/>
  <c r="V407" i="14"/>
  <c r="V419" i="14"/>
  <c r="V431" i="14"/>
  <c r="V443" i="14"/>
  <c r="V455" i="14"/>
  <c r="V468" i="14"/>
  <c r="V481" i="14"/>
  <c r="V494" i="14"/>
  <c r="W410" i="14"/>
  <c r="W422" i="14"/>
  <c r="W434" i="14"/>
  <c r="W442" i="14"/>
  <c r="W488" i="14"/>
  <c r="X497" i="14"/>
  <c r="X503" i="14"/>
  <c r="X509" i="14"/>
  <c r="X515" i="14"/>
  <c r="X520" i="14"/>
  <c r="X526" i="14"/>
  <c r="X534" i="14"/>
  <c r="X540" i="14"/>
  <c r="X548" i="14"/>
  <c r="X554" i="14"/>
  <c r="X560" i="14"/>
  <c r="X566" i="14"/>
  <c r="X572" i="14"/>
  <c r="X578" i="14"/>
  <c r="X584" i="14"/>
  <c r="X590" i="14"/>
  <c r="X596" i="14"/>
  <c r="X602" i="14"/>
  <c r="X608" i="14"/>
  <c r="X615" i="14"/>
  <c r="X621" i="14"/>
  <c r="X629" i="14"/>
  <c r="X637" i="14"/>
  <c r="X646" i="14"/>
  <c r="X654" i="14"/>
  <c r="X661" i="14"/>
  <c r="U497" i="14"/>
  <c r="U503" i="14"/>
  <c r="U509" i="14"/>
  <c r="U515" i="14"/>
  <c r="U522" i="14"/>
  <c r="U528" i="14"/>
  <c r="U532" i="14"/>
  <c r="U538" i="14"/>
  <c r="U543" i="14"/>
  <c r="U550" i="14"/>
  <c r="U556" i="14"/>
  <c r="U562" i="14"/>
  <c r="U568" i="14"/>
  <c r="U572" i="14"/>
  <c r="U576" i="14"/>
  <c r="U582" i="14"/>
  <c r="U588" i="14"/>
  <c r="U596" i="14"/>
  <c r="U602" i="14"/>
  <c r="U608" i="14"/>
  <c r="U615" i="14"/>
  <c r="U621" i="14"/>
  <c r="U627" i="14"/>
  <c r="U633" i="14"/>
  <c r="U640" i="14"/>
  <c r="U644" i="14"/>
  <c r="U652" i="14"/>
  <c r="X19" i="14"/>
  <c r="U9" i="14"/>
  <c r="U41" i="14"/>
  <c r="Z30" i="14"/>
  <c r="X73" i="14"/>
  <c r="Y63" i="14"/>
  <c r="Y85" i="14"/>
  <c r="Z57" i="14"/>
  <c r="V105" i="14"/>
  <c r="T115" i="14"/>
  <c r="T147" i="14"/>
  <c r="U131" i="14"/>
  <c r="Z115" i="14"/>
  <c r="Z74" i="14"/>
  <c r="Z172" i="14"/>
  <c r="Z204" i="14"/>
  <c r="T169" i="14"/>
  <c r="T201" i="14"/>
  <c r="T233" i="14"/>
  <c r="U180" i="14"/>
  <c r="U208" i="14"/>
  <c r="Y229" i="14"/>
  <c r="U252" i="14"/>
  <c r="Y273" i="14"/>
  <c r="U295" i="14"/>
  <c r="U316" i="14"/>
  <c r="Z252" i="14"/>
  <c r="V274" i="14"/>
  <c r="V295" i="14"/>
  <c r="U231" i="14"/>
  <c r="W296" i="14"/>
  <c r="V232" i="14"/>
  <c r="T254" i="14"/>
  <c r="X275" i="14"/>
  <c r="T297" i="14"/>
  <c r="Y321" i="14"/>
  <c r="U343" i="14"/>
  <c r="Y364" i="14"/>
  <c r="Y385" i="14"/>
  <c r="Z319" i="14"/>
  <c r="V341" i="14"/>
  <c r="Z361" i="14"/>
  <c r="Z377" i="14"/>
  <c r="Z393" i="14"/>
  <c r="T324" i="14"/>
  <c r="T340" i="14"/>
  <c r="T356" i="14"/>
  <c r="T372" i="14"/>
  <c r="T388" i="14"/>
  <c r="X405" i="14"/>
  <c r="X421" i="14"/>
  <c r="X437" i="14"/>
  <c r="X453" i="14"/>
  <c r="X470" i="14"/>
  <c r="X487" i="14"/>
  <c r="U414" i="14"/>
  <c r="U430" i="14"/>
  <c r="U446" i="14"/>
  <c r="U463" i="14"/>
  <c r="U480" i="14"/>
  <c r="Z403" i="14"/>
  <c r="Z419" i="14"/>
  <c r="Z435" i="14"/>
  <c r="Z451" i="14"/>
  <c r="Z468" i="14"/>
  <c r="Z485" i="14"/>
  <c r="W454" i="14"/>
  <c r="W489" i="14"/>
  <c r="T500" i="14"/>
  <c r="T508" i="14"/>
  <c r="T516" i="14"/>
  <c r="T525" i="14"/>
  <c r="T533" i="14"/>
  <c r="T541" i="14"/>
  <c r="T551" i="14"/>
  <c r="T559" i="14"/>
  <c r="T567" i="14"/>
  <c r="T575" i="14"/>
  <c r="T583" i="14"/>
  <c r="T591" i="14"/>
  <c r="T599" i="14"/>
  <c r="T607" i="14"/>
  <c r="T616" i="14"/>
  <c r="T624" i="14"/>
  <c r="T632" i="14"/>
  <c r="T641" i="14"/>
  <c r="T651" i="14"/>
  <c r="T659" i="14"/>
  <c r="X488" i="14"/>
  <c r="Y499" i="14"/>
  <c r="Y507" i="14"/>
  <c r="Y515" i="14"/>
  <c r="Y524" i="14"/>
  <c r="Y532" i="14"/>
  <c r="Y540" i="14"/>
  <c r="Y550" i="14"/>
  <c r="Y558" i="14"/>
  <c r="Y566" i="14"/>
  <c r="Y574" i="14"/>
  <c r="Y582" i="14"/>
  <c r="Y590" i="14"/>
  <c r="Y598" i="14"/>
  <c r="Y606" i="14"/>
  <c r="Y615" i="14"/>
  <c r="Y623" i="14"/>
  <c r="Y631" i="14"/>
  <c r="Y640" i="14"/>
  <c r="Y650" i="14"/>
  <c r="U658" i="14"/>
  <c r="U664" i="14"/>
  <c r="Z496" i="14"/>
  <c r="Z500" i="14"/>
  <c r="Z504" i="14"/>
  <c r="Z508" i="14"/>
  <c r="Z512" i="14"/>
  <c r="Z516" i="14"/>
  <c r="Z521" i="14"/>
  <c r="Z525" i="14"/>
  <c r="Z529" i="14"/>
  <c r="Z533" i="14"/>
  <c r="Z537" i="14"/>
  <c r="Z541" i="14"/>
  <c r="Z547" i="14"/>
  <c r="Z551" i="14"/>
  <c r="Z555" i="14"/>
  <c r="Z559" i="14"/>
  <c r="Z563" i="14"/>
  <c r="Z567" i="14"/>
  <c r="Z571" i="14"/>
  <c r="Z575" i="14"/>
  <c r="Z579" i="14"/>
  <c r="Z583" i="14"/>
  <c r="Z587" i="14"/>
  <c r="Z591" i="14"/>
  <c r="Z595" i="14"/>
  <c r="Z599" i="14"/>
  <c r="Z603" i="14"/>
  <c r="Z607" i="14"/>
  <c r="Z611" i="14"/>
  <c r="Z616" i="14"/>
  <c r="Z620" i="14"/>
  <c r="Z624" i="14"/>
  <c r="Z628" i="14"/>
  <c r="Z632" i="14"/>
  <c r="Z636" i="14"/>
  <c r="Z641" i="14"/>
  <c r="Z645" i="14"/>
  <c r="Z651" i="14"/>
  <c r="Z655" i="14"/>
  <c r="Z659" i="14"/>
  <c r="V665" i="14"/>
  <c r="V670" i="14"/>
  <c r="V674" i="14"/>
  <c r="V679" i="14"/>
  <c r="V683" i="14"/>
  <c r="V687" i="14"/>
  <c r="V691" i="14"/>
  <c r="V695" i="14"/>
  <c r="V700" i="14"/>
  <c r="V704" i="14"/>
  <c r="V708" i="14"/>
  <c r="V713" i="14"/>
  <c r="V717" i="14"/>
  <c r="V721" i="14"/>
  <c r="V728" i="14"/>
  <c r="V732" i="14"/>
  <c r="V736" i="14"/>
  <c r="V740" i="14"/>
  <c r="V745" i="14"/>
  <c r="V750" i="14"/>
  <c r="V754" i="14"/>
  <c r="V762" i="14"/>
  <c r="V767" i="14"/>
  <c r="V772" i="14"/>
  <c r="V776" i="14"/>
  <c r="V780" i="14"/>
  <c r="V784" i="14"/>
  <c r="V792" i="14"/>
  <c r="V798" i="14"/>
  <c r="V802" i="14"/>
  <c r="V807" i="14"/>
  <c r="V811" i="14"/>
  <c r="V816" i="14"/>
  <c r="V820" i="14"/>
  <c r="V824" i="14"/>
  <c r="V828" i="14"/>
  <c r="V832" i="14"/>
  <c r="V838" i="14"/>
  <c r="V846" i="14"/>
  <c r="V851" i="14"/>
  <c r="W668" i="14"/>
  <c r="W672" i="14"/>
  <c r="W676" i="14"/>
  <c r="W681" i="14"/>
  <c r="W685" i="14"/>
  <c r="W689" i="14"/>
  <c r="W693" i="14"/>
  <c r="W698" i="14"/>
  <c r="W702" i="14"/>
  <c r="W706" i="14"/>
  <c r="W710" i="14"/>
  <c r="W715" i="14"/>
  <c r="W719" i="14"/>
  <c r="W723" i="14"/>
  <c r="W730" i="14"/>
  <c r="W734" i="14"/>
  <c r="W738" i="14"/>
  <c r="W743" i="14"/>
  <c r="W747" i="14"/>
  <c r="W752" i="14"/>
  <c r="W756" i="14"/>
  <c r="W764" i="14"/>
  <c r="W770" i="14"/>
  <c r="W774" i="14"/>
  <c r="W778" i="14"/>
  <c r="W782" i="14"/>
  <c r="W788" i="14"/>
  <c r="W794" i="14"/>
  <c r="W800" i="14"/>
  <c r="W804" i="14"/>
  <c r="W809" i="14"/>
  <c r="W813" i="14"/>
  <c r="W818" i="14"/>
  <c r="W822" i="14"/>
  <c r="W826" i="14"/>
  <c r="W830" i="14"/>
  <c r="W834" i="14"/>
  <c r="W844" i="14"/>
  <c r="W848" i="14"/>
  <c r="Y666" i="14"/>
  <c r="T671" i="14"/>
  <c r="T675" i="14"/>
  <c r="T680" i="14"/>
  <c r="T684" i="14"/>
  <c r="T688" i="14"/>
  <c r="T692" i="14"/>
  <c r="T697" i="14"/>
  <c r="T701" i="14"/>
  <c r="T705" i="14"/>
  <c r="T709" i="14"/>
  <c r="T714" i="14"/>
  <c r="T718" i="14"/>
  <c r="T722" i="14"/>
  <c r="T729" i="14"/>
  <c r="T733" i="14"/>
  <c r="T737" i="14"/>
  <c r="T741" i="14"/>
  <c r="T746" i="14"/>
  <c r="T751" i="14"/>
  <c r="T755" i="14"/>
  <c r="T763" i="14"/>
  <c r="T768" i="14"/>
  <c r="T773" i="14"/>
  <c r="T777" i="14"/>
  <c r="T781" i="14"/>
  <c r="T787" i="14"/>
  <c r="T793" i="14"/>
  <c r="T799" i="14"/>
  <c r="T803" i="14"/>
  <c r="T808" i="14"/>
  <c r="T812" i="14"/>
  <c r="T817" i="14"/>
  <c r="T821" i="14"/>
  <c r="T825" i="14"/>
  <c r="T829" i="14"/>
  <c r="T833" i="14"/>
  <c r="T841" i="14"/>
  <c r="U668" i="14"/>
  <c r="U672" i="14"/>
  <c r="U676" i="14"/>
  <c r="U681" i="14"/>
  <c r="U685" i="14"/>
  <c r="U689" i="14"/>
  <c r="U693" i="14"/>
  <c r="U698" i="14"/>
  <c r="U702" i="14"/>
  <c r="U706" i="14"/>
  <c r="U710" i="14"/>
  <c r="U715" i="14"/>
  <c r="U719" i="14"/>
  <c r="U723" i="14"/>
  <c r="U730" i="14"/>
  <c r="U734" i="14"/>
  <c r="U738" i="14"/>
  <c r="U743" i="14"/>
  <c r="U747" i="14"/>
  <c r="U752" i="14"/>
  <c r="U756" i="14"/>
  <c r="U764" i="14"/>
  <c r="U770" i="14"/>
  <c r="U774" i="14"/>
  <c r="U778" i="14"/>
  <c r="U782" i="14"/>
  <c r="U788" i="14"/>
  <c r="U794" i="14"/>
  <c r="U800" i="14"/>
  <c r="U804" i="14"/>
  <c r="U809" i="14"/>
  <c r="U813" i="14"/>
  <c r="U818" i="14"/>
  <c r="U822" i="14"/>
  <c r="U826" i="14"/>
  <c r="U830" i="14"/>
  <c r="U834" i="14"/>
  <c r="U844" i="14"/>
  <c r="V852" i="14"/>
  <c r="V856" i="14"/>
  <c r="V861" i="14"/>
  <c r="V865" i="14"/>
  <c r="V869" i="14"/>
  <c r="V873" i="14"/>
  <c r="V877" i="14"/>
  <c r="V881" i="14"/>
  <c r="V885" i="14"/>
  <c r="V890" i="14"/>
  <c r="V894" i="14"/>
  <c r="V900" i="14"/>
  <c r="X844" i="14"/>
  <c r="W852" i="14"/>
  <c r="W856" i="14"/>
  <c r="W861" i="14"/>
  <c r="W865" i="14"/>
  <c r="W869" i="14"/>
  <c r="W873" i="14"/>
  <c r="W877" i="14"/>
  <c r="W881" i="14"/>
  <c r="W885" i="14"/>
  <c r="W890" i="14"/>
  <c r="W894" i="14"/>
  <c r="W900" i="14"/>
  <c r="Y844" i="14"/>
  <c r="X852" i="14"/>
  <c r="X856" i="14"/>
  <c r="X861" i="14"/>
  <c r="X865" i="14"/>
  <c r="X869" i="14"/>
  <c r="X873" i="14"/>
  <c r="X877" i="14"/>
  <c r="X881" i="14"/>
  <c r="X885" i="14"/>
  <c r="X890" i="14"/>
  <c r="X894" i="14"/>
  <c r="X900" i="14"/>
  <c r="T845" i="14"/>
  <c r="Y852" i="14"/>
  <c r="Y856" i="14"/>
  <c r="Y861" i="14"/>
  <c r="Y865" i="14"/>
  <c r="Y869" i="14"/>
  <c r="Y873" i="14"/>
  <c r="Y877" i="14"/>
  <c r="Y881" i="14"/>
  <c r="Y885" i="14"/>
  <c r="Y890" i="14"/>
  <c r="Y894" i="14"/>
  <c r="Y900" i="14"/>
  <c r="Z139" i="14"/>
  <c r="Z164" i="14"/>
  <c r="Z228" i="14"/>
  <c r="T193" i="14"/>
  <c r="T225" i="14"/>
  <c r="Y202" i="14"/>
  <c r="U247" i="14"/>
  <c r="U311" i="14"/>
  <c r="Z268" i="14"/>
  <c r="W248" i="14"/>
  <c r="W312" i="14"/>
  <c r="X291" i="14"/>
  <c r="U359" i="14"/>
  <c r="Z335" i="14"/>
  <c r="Z389" i="14"/>
  <c r="T336" i="14"/>
  <c r="T368" i="14"/>
  <c r="X417" i="14"/>
  <c r="X466" i="14"/>
  <c r="U426" i="14"/>
  <c r="Z415" i="14"/>
  <c r="Z464" i="14"/>
  <c r="W463" i="14"/>
  <c r="T498" i="14"/>
  <c r="T523" i="14"/>
  <c r="T557" i="14"/>
  <c r="T581" i="14"/>
  <c r="T605" i="14"/>
  <c r="T639" i="14"/>
  <c r="T667" i="14"/>
  <c r="Y513" i="14"/>
  <c r="Y538" i="14"/>
  <c r="Y564" i="14"/>
  <c r="Y580" i="14"/>
  <c r="Y604" i="14"/>
  <c r="Y629" i="14"/>
  <c r="Y656" i="14"/>
  <c r="V499" i="14"/>
  <c r="V511" i="14"/>
  <c r="V528" i="14"/>
  <c r="V540" i="14"/>
  <c r="V554" i="14"/>
  <c r="V566" i="14"/>
  <c r="V574" i="14"/>
  <c r="V586" i="14"/>
  <c r="V598" i="14"/>
  <c r="V619" i="14"/>
  <c r="V631" i="14"/>
  <c r="V644" i="14"/>
  <c r="V658" i="14"/>
  <c r="W501" i="14"/>
  <c r="W513" i="14"/>
  <c r="W530" i="14"/>
  <c r="W543" i="14"/>
  <c r="W556" i="14"/>
  <c r="W568" i="14"/>
  <c r="W580" i="14"/>
  <c r="W592" i="14"/>
  <c r="W600" i="14"/>
  <c r="W613" i="14"/>
  <c r="W625" i="14"/>
  <c r="W637" i="14"/>
  <c r="W652" i="14"/>
  <c r="Z668" i="14"/>
  <c r="Z685" i="14"/>
  <c r="Z698" i="14"/>
  <c r="Z710" i="14"/>
  <c r="Z734" i="14"/>
  <c r="Z747" i="14"/>
  <c r="Z764" i="14"/>
  <c r="Z778" i="14"/>
  <c r="Z794" i="14"/>
  <c r="Z813" i="14"/>
  <c r="Z826" i="14"/>
  <c r="Z844" i="14"/>
  <c r="X673" i="14"/>
  <c r="X686" i="14"/>
  <c r="X699" i="14"/>
  <c r="X711" i="14"/>
  <c r="X725" i="14"/>
  <c r="X744" i="14"/>
  <c r="X760" i="14"/>
  <c r="X775" i="14"/>
  <c r="X790" i="14"/>
  <c r="X806" i="14"/>
  <c r="X815" i="14"/>
  <c r="X827" i="14"/>
  <c r="Y670" i="14"/>
  <c r="Y683" i="14"/>
  <c r="Y700" i="14"/>
  <c r="Y713" i="14"/>
  <c r="Y721" i="14"/>
  <c r="Y736" i="14"/>
  <c r="Y750" i="14"/>
  <c r="Y767" i="14"/>
  <c r="Y780" i="14"/>
  <c r="Y802" i="14"/>
  <c r="Y816" i="14"/>
  <c r="Y828" i="14"/>
  <c r="Y838" i="14"/>
  <c r="Z859" i="14"/>
  <c r="Z871" i="14"/>
  <c r="Z883" i="14"/>
  <c r="Z902" i="14"/>
  <c r="T860" i="14"/>
  <c r="T872" i="14"/>
  <c r="T884" i="14"/>
  <c r="T899" i="14"/>
  <c r="U855" i="14"/>
  <c r="U868" i="14"/>
  <c r="U880" i="14"/>
  <c r="U893" i="14"/>
  <c r="X27" i="14"/>
  <c r="U17" i="14"/>
  <c r="Z6" i="14"/>
  <c r="Z38" i="14"/>
  <c r="X49" i="14"/>
  <c r="W22" i="14"/>
  <c r="Y71" i="14"/>
  <c r="Y93" i="14"/>
  <c r="V81" i="14"/>
  <c r="V48" i="14"/>
  <c r="T123" i="14"/>
  <c r="X94" i="14"/>
  <c r="U139" i="14"/>
  <c r="Z123" i="14"/>
  <c r="X109" i="14"/>
  <c r="Z180" i="14"/>
  <c r="Z212" i="14"/>
  <c r="T177" i="14"/>
  <c r="T209" i="14"/>
  <c r="U153" i="14"/>
  <c r="U188" i="14"/>
  <c r="Y213" i="14"/>
  <c r="U236" i="14"/>
  <c r="Y257" i="14"/>
  <c r="U279" i="14"/>
  <c r="U300" i="14"/>
  <c r="Z236" i="14"/>
  <c r="V258" i="14"/>
  <c r="V279" i="14"/>
  <c r="Z300" i="14"/>
  <c r="W280" i="14"/>
  <c r="T238" i="14"/>
  <c r="X259" i="14"/>
  <c r="T281" i="14"/>
  <c r="T302" i="14"/>
  <c r="U327" i="14"/>
  <c r="Y348" i="14"/>
  <c r="Y369" i="14"/>
  <c r="U391" i="14"/>
  <c r="V325" i="14"/>
  <c r="V346" i="14"/>
  <c r="Z365" i="14"/>
  <c r="Z381" i="14"/>
  <c r="Z397" i="14"/>
  <c r="T328" i="14"/>
  <c r="T344" i="14"/>
  <c r="T360" i="14"/>
  <c r="T376" i="14"/>
  <c r="T392" i="14"/>
  <c r="X409" i="14"/>
  <c r="X425" i="14"/>
  <c r="X441" i="14"/>
  <c r="X457" i="14"/>
  <c r="X474" i="14"/>
  <c r="T402" i="14"/>
  <c r="U418" i="14"/>
  <c r="U434" i="14"/>
  <c r="U450" i="14"/>
  <c r="U467" i="14"/>
  <c r="U484" i="14"/>
  <c r="Z407" i="14"/>
  <c r="Z423" i="14"/>
  <c r="Z439" i="14"/>
  <c r="Z455" i="14"/>
  <c r="Z472" i="14"/>
  <c r="Z489" i="14"/>
  <c r="W480" i="14"/>
  <c r="Y493" i="14"/>
  <c r="T502" i="14"/>
  <c r="T510" i="14"/>
  <c r="T518" i="14"/>
  <c r="T527" i="14"/>
  <c r="T535" i="14"/>
  <c r="T544" i="14"/>
  <c r="T553" i="14"/>
  <c r="T561" i="14"/>
  <c r="T569" i="14"/>
  <c r="T577" i="14"/>
  <c r="T585" i="14"/>
  <c r="T593" i="14"/>
  <c r="T601" i="14"/>
  <c r="T609" i="14"/>
  <c r="T618" i="14"/>
  <c r="T626" i="14"/>
  <c r="T634" i="14"/>
  <c r="T643" i="14"/>
  <c r="T653" i="14"/>
  <c r="T663" i="14"/>
  <c r="U493" i="14"/>
  <c r="Y501" i="14"/>
  <c r="Y509" i="14"/>
  <c r="Y517" i="14"/>
  <c r="Y526" i="14"/>
  <c r="Y534" i="14"/>
  <c r="Y543" i="14"/>
  <c r="Y552" i="14"/>
  <c r="Y560" i="14"/>
  <c r="Y568" i="14"/>
  <c r="Y576" i="14"/>
  <c r="Y584" i="14"/>
  <c r="Y592" i="14"/>
  <c r="Y600" i="14"/>
  <c r="Y608" i="14"/>
  <c r="Y617" i="14"/>
  <c r="Y625" i="14"/>
  <c r="Y633" i="14"/>
  <c r="Y642" i="14"/>
  <c r="Y652" i="14"/>
  <c r="Y658" i="14"/>
  <c r="Y664" i="14"/>
  <c r="Y492" i="14"/>
  <c r="V497" i="14"/>
  <c r="V501" i="14"/>
  <c r="V505" i="14"/>
  <c r="V509" i="14"/>
  <c r="V513" i="14"/>
  <c r="V517" i="14"/>
  <c r="V522" i="14"/>
  <c r="V526" i="14"/>
  <c r="V530" i="14"/>
  <c r="V534" i="14"/>
  <c r="V538" i="14"/>
  <c r="V543" i="14"/>
  <c r="V548" i="14"/>
  <c r="V552" i="14"/>
  <c r="V556" i="14"/>
  <c r="V560" i="14"/>
  <c r="V564" i="14"/>
  <c r="V568" i="14"/>
  <c r="V572" i="14"/>
  <c r="V576" i="14"/>
  <c r="V580" i="14"/>
  <c r="V584" i="14"/>
  <c r="V588" i="14"/>
  <c r="V592" i="14"/>
  <c r="V596" i="14"/>
  <c r="V600" i="14"/>
  <c r="V604" i="14"/>
  <c r="V608" i="14"/>
  <c r="V613" i="14"/>
  <c r="V617" i="14"/>
  <c r="V621" i="14"/>
  <c r="V625" i="14"/>
  <c r="V629" i="14"/>
  <c r="V633" i="14"/>
  <c r="V637" i="14"/>
  <c r="V642" i="14"/>
  <c r="V646" i="14"/>
  <c r="V652" i="14"/>
  <c r="V656" i="14"/>
  <c r="W495" i="14"/>
  <c r="W499" i="14"/>
  <c r="W503" i="14"/>
  <c r="W507" i="14"/>
  <c r="W511" i="14"/>
  <c r="W515" i="14"/>
  <c r="W520" i="14"/>
  <c r="W524" i="14"/>
  <c r="W528" i="14"/>
  <c r="W532" i="14"/>
  <c r="W536" i="14"/>
  <c r="W540" i="14"/>
  <c r="W546" i="14"/>
  <c r="W550" i="14"/>
  <c r="W554" i="14"/>
  <c r="W558" i="14"/>
  <c r="W562" i="14"/>
  <c r="W566" i="14"/>
  <c r="W570" i="14"/>
  <c r="W574" i="14"/>
  <c r="W578" i="14"/>
  <c r="W582" i="14"/>
  <c r="W586" i="14"/>
  <c r="W590" i="14"/>
  <c r="W594" i="14"/>
  <c r="W598" i="14"/>
  <c r="W602" i="14"/>
  <c r="W606" i="14"/>
  <c r="W610" i="14"/>
  <c r="W615" i="14"/>
  <c r="W619" i="14"/>
  <c r="W623" i="14"/>
  <c r="W627" i="14"/>
  <c r="W631" i="14"/>
  <c r="W635" i="14"/>
  <c r="W640" i="14"/>
  <c r="W644" i="14"/>
  <c r="W650" i="14"/>
  <c r="W654" i="14"/>
  <c r="W658" i="14"/>
  <c r="V666" i="14"/>
  <c r="Z670" i="14"/>
  <c r="Z674" i="14"/>
  <c r="Z679" i="14"/>
  <c r="Z683" i="14"/>
  <c r="Z687" i="14"/>
  <c r="Z691" i="14"/>
  <c r="Z695" i="14"/>
  <c r="Z700" i="14"/>
  <c r="Z704" i="14"/>
  <c r="Z708" i="14"/>
  <c r="Z713" i="14"/>
  <c r="Z717" i="14"/>
  <c r="Z721" i="14"/>
  <c r="Z728" i="14"/>
  <c r="Z732" i="14"/>
  <c r="Z736" i="14"/>
  <c r="Z740" i="14"/>
  <c r="Z745" i="14"/>
  <c r="Z750" i="14"/>
  <c r="Z754" i="14"/>
  <c r="Z762" i="14"/>
  <c r="Z767" i="14"/>
  <c r="Z772" i="14"/>
  <c r="Z776" i="14"/>
  <c r="Z780" i="14"/>
  <c r="Z784" i="14"/>
  <c r="Z792" i="14"/>
  <c r="Z798" i="14"/>
  <c r="Z802" i="14"/>
  <c r="Z807" i="14"/>
  <c r="Z811" i="14"/>
  <c r="Z816" i="14"/>
  <c r="Z820" i="14"/>
  <c r="Z824" i="14"/>
  <c r="Z828" i="14"/>
  <c r="Z832" i="14"/>
  <c r="Z838" i="14"/>
  <c r="Z846" i="14"/>
  <c r="W661" i="14"/>
  <c r="V667" i="14"/>
  <c r="X671" i="14"/>
  <c r="X675" i="14"/>
  <c r="X680" i="14"/>
  <c r="X684" i="14"/>
  <c r="X688" i="14"/>
  <c r="X692" i="14"/>
  <c r="X697" i="14"/>
  <c r="X701" i="14"/>
  <c r="X705" i="14"/>
  <c r="X709" i="14"/>
  <c r="X714" i="14"/>
  <c r="X718" i="14"/>
  <c r="X722" i="14"/>
  <c r="X729" i="14"/>
  <c r="X733" i="14"/>
  <c r="X737" i="14"/>
  <c r="X741" i="14"/>
  <c r="X746" i="14"/>
  <c r="X751" i="14"/>
  <c r="X755" i="14"/>
  <c r="X763" i="14"/>
  <c r="X768" i="14"/>
  <c r="X773" i="14"/>
  <c r="X777" i="14"/>
  <c r="X781" i="14"/>
  <c r="X787" i="14"/>
  <c r="X793" i="14"/>
  <c r="X799" i="14"/>
  <c r="X803" i="14"/>
  <c r="X808" i="14"/>
  <c r="X812" i="14"/>
  <c r="X817" i="14"/>
  <c r="X821" i="14"/>
  <c r="X825" i="14"/>
  <c r="X829" i="14"/>
  <c r="X833" i="14"/>
  <c r="X841" i="14"/>
  <c r="Y668" i="14"/>
  <c r="Y672" i="14"/>
  <c r="Y676" i="14"/>
  <c r="Y681" i="14"/>
  <c r="Y685" i="14"/>
  <c r="Y689" i="14"/>
  <c r="Y693" i="14"/>
  <c r="Y698" i="14"/>
  <c r="Y702" i="14"/>
  <c r="Y706" i="14"/>
  <c r="Y710" i="14"/>
  <c r="Y715" i="14"/>
  <c r="Y719" i="14"/>
  <c r="Y723" i="14"/>
  <c r="Y730" i="14"/>
  <c r="Y734" i="14"/>
  <c r="Y738" i="14"/>
  <c r="Y743" i="14"/>
  <c r="Y747" i="14"/>
  <c r="Y752" i="14"/>
  <c r="Y756" i="14"/>
  <c r="Y764" i="14"/>
  <c r="Y770" i="14"/>
  <c r="Y774" i="14"/>
  <c r="Y778" i="14"/>
  <c r="Y782" i="14"/>
  <c r="Y788" i="14"/>
  <c r="Y794" i="14"/>
  <c r="Y800" i="14"/>
  <c r="Y804" i="14"/>
  <c r="Y809" i="14"/>
  <c r="Y813" i="14"/>
  <c r="Y818" i="14"/>
  <c r="Y822" i="14"/>
  <c r="Y826" i="14"/>
  <c r="Y830" i="14"/>
  <c r="Y834" i="14"/>
  <c r="U845" i="14"/>
  <c r="Z852" i="14"/>
  <c r="Z856" i="14"/>
  <c r="Z861" i="14"/>
  <c r="Z865" i="14"/>
  <c r="Z869" i="14"/>
  <c r="Z873" i="14"/>
  <c r="Z877" i="14"/>
  <c r="Z881" i="14"/>
  <c r="Z885" i="14"/>
  <c r="Z890" i="14"/>
  <c r="Z894" i="14"/>
  <c r="Z900" i="14"/>
  <c r="X845" i="14"/>
  <c r="Y845" i="14"/>
  <c r="T853" i="14"/>
  <c r="T857" i="14"/>
  <c r="T862" i="14"/>
  <c r="T866" i="14"/>
  <c r="T870" i="14"/>
  <c r="T874" i="14"/>
  <c r="T878" i="14"/>
  <c r="T882" i="14"/>
  <c r="T887" i="14"/>
  <c r="T891" i="14"/>
  <c r="T897" i="14"/>
  <c r="T901" i="14"/>
  <c r="T846" i="14"/>
  <c r="U853" i="14"/>
  <c r="U857" i="14"/>
  <c r="U862" i="14"/>
  <c r="U866" i="14"/>
  <c r="U870" i="14"/>
  <c r="U874" i="14"/>
  <c r="U878" i="14"/>
  <c r="U882" i="14"/>
  <c r="U887" i="14"/>
  <c r="U891" i="14"/>
  <c r="U897" i="14"/>
  <c r="U901" i="14"/>
  <c r="Y289" i="14"/>
  <c r="V290" i="14"/>
  <c r="T270" i="14"/>
  <c r="Y337" i="14"/>
  <c r="Y401" i="14"/>
  <c r="Z373" i="14"/>
  <c r="T320" i="14"/>
  <c r="T384" i="14"/>
  <c r="X433" i="14"/>
  <c r="X483" i="14"/>
  <c r="U458" i="14"/>
  <c r="W398" i="14"/>
  <c r="Z447" i="14"/>
  <c r="W485" i="14"/>
  <c r="T514" i="14"/>
  <c r="T539" i="14"/>
  <c r="T565" i="14"/>
  <c r="T597" i="14"/>
  <c r="T622" i="14"/>
  <c r="T649" i="14"/>
  <c r="Y497" i="14"/>
  <c r="Y522" i="14"/>
  <c r="Y556" i="14"/>
  <c r="Y588" i="14"/>
  <c r="Y613" i="14"/>
  <c r="Y637" i="14"/>
  <c r="W487" i="14"/>
  <c r="V503" i="14"/>
  <c r="V515" i="14"/>
  <c r="V524" i="14"/>
  <c r="V536" i="14"/>
  <c r="V550" i="14"/>
  <c r="V562" i="14"/>
  <c r="V578" i="14"/>
  <c r="V594" i="14"/>
  <c r="V606" i="14"/>
  <c r="V615" i="14"/>
  <c r="V627" i="14"/>
  <c r="V640" i="14"/>
  <c r="V654" i="14"/>
  <c r="W497" i="14"/>
  <c r="W509" i="14"/>
  <c r="W526" i="14"/>
  <c r="W538" i="14"/>
  <c r="W552" i="14"/>
  <c r="W564" i="14"/>
  <c r="W576" i="14"/>
  <c r="W588" i="14"/>
  <c r="W604" i="14"/>
  <c r="W617" i="14"/>
  <c r="W629" i="14"/>
  <c r="W642" i="14"/>
  <c r="W656" i="14"/>
  <c r="Z672" i="14"/>
  <c r="Z689" i="14"/>
  <c r="Z702" i="14"/>
  <c r="Z715" i="14"/>
  <c r="Z730" i="14"/>
  <c r="Z743" i="14"/>
  <c r="Z756" i="14"/>
  <c r="Z774" i="14"/>
  <c r="Z788" i="14"/>
  <c r="Z804" i="14"/>
  <c r="Z822" i="14"/>
  <c r="Z834" i="14"/>
  <c r="W666" i="14"/>
  <c r="Z663" i="14"/>
  <c r="X678" i="14"/>
  <c r="X690" i="14"/>
  <c r="X703" i="14"/>
  <c r="X716" i="14"/>
  <c r="X735" i="14"/>
  <c r="X748" i="14"/>
  <c r="X766" i="14"/>
  <c r="X779" i="14"/>
  <c r="X801" i="14"/>
  <c r="X823" i="14"/>
  <c r="X836" i="14"/>
  <c r="Y674" i="14"/>
  <c r="Y687" i="14"/>
  <c r="Y695" i="14"/>
  <c r="Y708" i="14"/>
  <c r="Y728" i="14"/>
  <c r="Y745" i="14"/>
  <c r="Y762" i="14"/>
  <c r="Y776" i="14"/>
  <c r="Y798" i="14"/>
  <c r="Y811" i="14"/>
  <c r="Y824" i="14"/>
  <c r="U849" i="14"/>
  <c r="Z867" i="14"/>
  <c r="Z879" i="14"/>
  <c r="Z888" i="14"/>
  <c r="Z898" i="14"/>
  <c r="T855" i="14"/>
  <c r="T868" i="14"/>
  <c r="T880" i="14"/>
  <c r="T893" i="14"/>
  <c r="T851" i="14"/>
  <c r="U872" i="14"/>
  <c r="U884" i="14"/>
  <c r="U899" i="14"/>
  <c r="X3" i="14"/>
  <c r="X35" i="14"/>
  <c r="U25" i="14"/>
  <c r="Z14" i="14"/>
  <c r="W7" i="14"/>
  <c r="X57" i="14"/>
  <c r="Y47" i="14"/>
  <c r="Y101" i="14"/>
  <c r="V89" i="14"/>
  <c r="T131" i="14"/>
  <c r="U115" i="14"/>
  <c r="U147" i="14"/>
  <c r="Z131" i="14"/>
  <c r="Z153" i="14"/>
  <c r="Z188" i="14"/>
  <c r="Z220" i="14"/>
  <c r="T150" i="14"/>
  <c r="T185" i="14"/>
  <c r="T217" i="14"/>
  <c r="U164" i="14"/>
  <c r="U196" i="14"/>
  <c r="Y218" i="14"/>
  <c r="Y241" i="14"/>
  <c r="U263" i="14"/>
  <c r="U284" i="14"/>
  <c r="Y305" i="14"/>
  <c r="V242" i="14"/>
  <c r="V263" i="14"/>
  <c r="Z284" i="14"/>
  <c r="V306" i="14"/>
  <c r="W264" i="14"/>
  <c r="X243" i="14"/>
  <c r="T265" i="14"/>
  <c r="T286" i="14"/>
  <c r="X307" i="14"/>
  <c r="Y332" i="14"/>
  <c r="Y353" i="14"/>
  <c r="U375" i="14"/>
  <c r="Y396" i="14"/>
  <c r="V330" i="14"/>
  <c r="Z351" i="14"/>
  <c r="Z369" i="14"/>
  <c r="Z385" i="14"/>
  <c r="T315" i="14"/>
  <c r="T332" i="14"/>
  <c r="T348" i="14"/>
  <c r="T364" i="14"/>
  <c r="T380" i="14"/>
  <c r="T396" i="14"/>
  <c r="X413" i="14"/>
  <c r="X429" i="14"/>
  <c r="X445" i="14"/>
  <c r="X462" i="14"/>
  <c r="X479" i="14"/>
  <c r="U406" i="14"/>
  <c r="U422" i="14"/>
  <c r="U438" i="14"/>
  <c r="U454" i="14"/>
  <c r="U471" i="14"/>
  <c r="U488" i="14"/>
  <c r="Z411" i="14"/>
  <c r="Z427" i="14"/>
  <c r="Z443" i="14"/>
  <c r="Z459" i="14"/>
  <c r="Z477" i="14"/>
  <c r="Z494" i="14"/>
  <c r="W471" i="14"/>
  <c r="T496" i="14"/>
  <c r="T504" i="14"/>
  <c r="T512" i="14"/>
  <c r="T521" i="14"/>
  <c r="T529" i="14"/>
  <c r="T537" i="14"/>
  <c r="T547" i="14"/>
  <c r="T555" i="14"/>
  <c r="T563" i="14"/>
  <c r="T571" i="14"/>
  <c r="T579" i="14"/>
  <c r="T587" i="14"/>
  <c r="T595" i="14"/>
  <c r="T603" i="14"/>
  <c r="T611" i="14"/>
  <c r="T620" i="14"/>
  <c r="T628" i="14"/>
  <c r="T636" i="14"/>
  <c r="T645" i="14"/>
  <c r="T655" i="14"/>
  <c r="T665" i="14"/>
  <c r="Y495" i="14"/>
  <c r="Y503" i="14"/>
  <c r="Y511" i="14"/>
  <c r="Y520" i="14"/>
  <c r="Y528" i="14"/>
  <c r="Y536" i="14"/>
  <c r="Y546" i="14"/>
  <c r="Y554" i="14"/>
  <c r="Y562" i="14"/>
  <c r="Y570" i="14"/>
  <c r="Y578" i="14"/>
  <c r="Y586" i="14"/>
  <c r="Y594" i="14"/>
  <c r="Y602" i="14"/>
  <c r="Y610" i="14"/>
  <c r="Y619" i="14"/>
  <c r="Y627" i="14"/>
  <c r="Y635" i="14"/>
  <c r="Y644" i="14"/>
  <c r="Y654" i="14"/>
  <c r="U661" i="14"/>
  <c r="U666" i="14"/>
  <c r="Y494" i="14"/>
  <c r="Z498" i="14"/>
  <c r="Z502" i="14"/>
  <c r="Z506" i="14"/>
  <c r="Z510" i="14"/>
  <c r="Z514" i="14"/>
  <c r="Z518" i="14"/>
  <c r="Z523" i="14"/>
  <c r="Z527" i="14"/>
  <c r="Z531" i="14"/>
  <c r="Z535" i="14"/>
  <c r="Z539" i="14"/>
  <c r="Z544" i="14"/>
  <c r="Z549" i="14"/>
  <c r="Z553" i="14"/>
  <c r="Z557" i="14"/>
  <c r="Z561" i="14"/>
  <c r="Z565" i="14"/>
  <c r="Z569" i="14"/>
  <c r="Z573" i="14"/>
  <c r="Z577" i="14"/>
  <c r="Z581" i="14"/>
  <c r="Z585" i="14"/>
  <c r="Z589" i="14"/>
  <c r="Z593" i="14"/>
  <c r="Z597" i="14"/>
  <c r="Z601" i="14"/>
  <c r="Z605" i="14"/>
  <c r="Z609" i="14"/>
  <c r="Z614" i="14"/>
  <c r="Z618" i="14"/>
  <c r="Z622" i="14"/>
  <c r="Z626" i="14"/>
  <c r="Z630" i="14"/>
  <c r="Z634" i="14"/>
  <c r="Z639" i="14"/>
  <c r="Z643" i="14"/>
  <c r="Z649" i="14"/>
  <c r="Z653" i="14"/>
  <c r="Z657" i="14"/>
  <c r="T492" i="14"/>
  <c r="V668" i="14"/>
  <c r="V672" i="14"/>
  <c r="V676" i="14"/>
  <c r="V681" i="14"/>
  <c r="V685" i="14"/>
  <c r="V689" i="14"/>
  <c r="V693" i="14"/>
  <c r="V698" i="14"/>
  <c r="V702" i="14"/>
  <c r="V706" i="14"/>
  <c r="V710" i="14"/>
  <c r="V715" i="14"/>
  <c r="V719" i="14"/>
  <c r="V723" i="14"/>
  <c r="V730" i="14"/>
  <c r="V734" i="14"/>
  <c r="V738" i="14"/>
  <c r="V743" i="14"/>
  <c r="V747" i="14"/>
  <c r="V752" i="14"/>
  <c r="V756" i="14"/>
  <c r="V764" i="14"/>
  <c r="V770" i="14"/>
  <c r="V774" i="14"/>
  <c r="V778" i="14"/>
  <c r="V782" i="14"/>
  <c r="V788" i="14"/>
  <c r="V794" i="14"/>
  <c r="V800" i="14"/>
  <c r="V804" i="14"/>
  <c r="V809" i="14"/>
  <c r="V813" i="14"/>
  <c r="V818" i="14"/>
  <c r="V822" i="14"/>
  <c r="V826" i="14"/>
  <c r="V830" i="14"/>
  <c r="V834" i="14"/>
  <c r="V844" i="14"/>
  <c r="V848" i="14"/>
  <c r="W665" i="14"/>
  <c r="W670" i="14"/>
  <c r="W674" i="14"/>
  <c r="W679" i="14"/>
  <c r="W683" i="14"/>
  <c r="W687" i="14"/>
  <c r="W691" i="14"/>
  <c r="W695" i="14"/>
  <c r="W700" i="14"/>
  <c r="W704" i="14"/>
  <c r="W708" i="14"/>
  <c r="W713" i="14"/>
  <c r="W717" i="14"/>
  <c r="W721" i="14"/>
  <c r="W728" i="14"/>
  <c r="W732" i="14"/>
  <c r="W736" i="14"/>
  <c r="W740" i="14"/>
  <c r="W745" i="14"/>
  <c r="W750" i="14"/>
  <c r="W754" i="14"/>
  <c r="W762" i="14"/>
  <c r="W767" i="14"/>
  <c r="W772" i="14"/>
  <c r="W776" i="14"/>
  <c r="W780" i="14"/>
  <c r="W784" i="14"/>
  <c r="W792" i="14"/>
  <c r="W798" i="14"/>
  <c r="W802" i="14"/>
  <c r="W807" i="14"/>
  <c r="W811" i="14"/>
  <c r="W816" i="14"/>
  <c r="W820" i="14"/>
  <c r="W824" i="14"/>
  <c r="W828" i="14"/>
  <c r="W832" i="14"/>
  <c r="W838" i="14"/>
  <c r="W846" i="14"/>
  <c r="Z661" i="14"/>
  <c r="T669" i="14"/>
  <c r="T673" i="14"/>
  <c r="T678" i="14"/>
  <c r="T682" i="14"/>
  <c r="T686" i="14"/>
  <c r="T690" i="14"/>
  <c r="T694" i="14"/>
  <c r="T699" i="14"/>
  <c r="T703" i="14"/>
  <c r="T707" i="14"/>
  <c r="T711" i="14"/>
  <c r="T716" i="14"/>
  <c r="T720" i="14"/>
  <c r="T725" i="14"/>
  <c r="T731" i="14"/>
  <c r="T735" i="14"/>
  <c r="T739" i="14"/>
  <c r="T744" i="14"/>
  <c r="T748" i="14"/>
  <c r="T753" i="14"/>
  <c r="T760" i="14"/>
  <c r="T766" i="14"/>
  <c r="T771" i="14"/>
  <c r="T775" i="14"/>
  <c r="T779" i="14"/>
  <c r="T783" i="14"/>
  <c r="T790" i="14"/>
  <c r="T796" i="14"/>
  <c r="T801" i="14"/>
  <c r="T806" i="14"/>
  <c r="T810" i="14"/>
  <c r="T815" i="14"/>
  <c r="T819" i="14"/>
  <c r="T823" i="14"/>
  <c r="T827" i="14"/>
  <c r="T831" i="14"/>
  <c r="T836" i="14"/>
  <c r="U670" i="14"/>
  <c r="U674" i="14"/>
  <c r="U679" i="14"/>
  <c r="U683" i="14"/>
  <c r="U687" i="14"/>
  <c r="U691" i="14"/>
  <c r="U695" i="14"/>
  <c r="U700" i="14"/>
  <c r="U704" i="14"/>
  <c r="U708" i="14"/>
  <c r="U713" i="14"/>
  <c r="U717" i="14"/>
  <c r="U721" i="14"/>
  <c r="U728" i="14"/>
  <c r="U732" i="14"/>
  <c r="U736" i="14"/>
  <c r="U740" i="14"/>
  <c r="U745" i="14"/>
  <c r="U750" i="14"/>
  <c r="U754" i="14"/>
  <c r="U762" i="14"/>
  <c r="U767" i="14"/>
  <c r="U772" i="14"/>
  <c r="U776" i="14"/>
  <c r="U780" i="14"/>
  <c r="U784" i="14"/>
  <c r="U792" i="14"/>
  <c r="U798" i="14"/>
  <c r="U802" i="14"/>
  <c r="U807" i="14"/>
  <c r="U811" i="14"/>
  <c r="U816" i="14"/>
  <c r="U820" i="14"/>
  <c r="U824" i="14"/>
  <c r="U828" i="14"/>
  <c r="U832" i="14"/>
  <c r="U838" i="14"/>
  <c r="U848" i="14"/>
  <c r="V854" i="14"/>
  <c r="V859" i="14"/>
  <c r="V863" i="14"/>
  <c r="V867" i="14"/>
  <c r="V871" i="14"/>
  <c r="V875" i="14"/>
  <c r="V879" i="14"/>
  <c r="V883" i="14"/>
  <c r="V888" i="14"/>
  <c r="V892" i="14"/>
  <c r="V898" i="14"/>
  <c r="V902" i="14"/>
  <c r="X848" i="14"/>
  <c r="W854" i="14"/>
  <c r="W859" i="14"/>
  <c r="W863" i="14"/>
  <c r="W867" i="14"/>
  <c r="W871" i="14"/>
  <c r="W875" i="14"/>
  <c r="W879" i="14"/>
  <c r="W883" i="14"/>
  <c r="W888" i="14"/>
  <c r="W892" i="14"/>
  <c r="W898" i="14"/>
  <c r="W902" i="14"/>
  <c r="Y848" i="14"/>
  <c r="X854" i="14"/>
  <c r="X859" i="14"/>
  <c r="X863" i="14"/>
  <c r="X867" i="14"/>
  <c r="X871" i="14"/>
  <c r="X875" i="14"/>
  <c r="X879" i="14"/>
  <c r="X883" i="14"/>
  <c r="X888" i="14"/>
  <c r="X892" i="14"/>
  <c r="X898" i="14"/>
  <c r="X902" i="14"/>
  <c r="T849" i="14"/>
  <c r="Y854" i="14"/>
  <c r="Y859" i="14"/>
  <c r="Y863" i="14"/>
  <c r="Y867" i="14"/>
  <c r="Y871" i="14"/>
  <c r="Y875" i="14"/>
  <c r="Y879" i="14"/>
  <c r="Y883" i="14"/>
  <c r="Y888" i="14"/>
  <c r="Y892" i="14"/>
  <c r="Y898" i="14"/>
  <c r="Y902" i="14"/>
  <c r="X11" i="14"/>
  <c r="X43" i="14"/>
  <c r="U33" i="14"/>
  <c r="Z22" i="14"/>
  <c r="W39" i="14"/>
  <c r="X65" i="14"/>
  <c r="Y55" i="14"/>
  <c r="V75" i="14"/>
  <c r="Y109" i="14"/>
  <c r="V97" i="14"/>
  <c r="T94" i="14"/>
  <c r="T139" i="14"/>
  <c r="U123" i="14"/>
  <c r="T97" i="14"/>
  <c r="Z196" i="14"/>
  <c r="T159" i="14"/>
  <c r="U172" i="14"/>
  <c r="U224" i="14"/>
  <c r="U268" i="14"/>
  <c r="V247" i="14"/>
  <c r="V311" i="14"/>
  <c r="T249" i="14"/>
  <c r="Y316" i="14"/>
  <c r="Y380" i="14"/>
  <c r="V357" i="14"/>
  <c r="T352" i="14"/>
  <c r="V401" i="14"/>
  <c r="X449" i="14"/>
  <c r="U410" i="14"/>
  <c r="U442" i="14"/>
  <c r="U476" i="14"/>
  <c r="Z431" i="14"/>
  <c r="Z481" i="14"/>
  <c r="T506" i="14"/>
  <c r="T531" i="14"/>
  <c r="T549" i="14"/>
  <c r="T573" i="14"/>
  <c r="T589" i="14"/>
  <c r="T614" i="14"/>
  <c r="T630" i="14"/>
  <c r="T657" i="14"/>
  <c r="Y505" i="14"/>
  <c r="Y530" i="14"/>
  <c r="Y548" i="14"/>
  <c r="Y572" i="14"/>
  <c r="Y596" i="14"/>
  <c r="Y621" i="14"/>
  <c r="Y646" i="14"/>
  <c r="Y661" i="14"/>
  <c r="V495" i="14"/>
  <c r="V507" i="14"/>
  <c r="V520" i="14"/>
  <c r="V532" i="14"/>
  <c r="V546" i="14"/>
  <c r="V558" i="14"/>
  <c r="V570" i="14"/>
  <c r="V582" i="14"/>
  <c r="V590" i="14"/>
  <c r="V602" i="14"/>
  <c r="V610" i="14"/>
  <c r="V623" i="14"/>
  <c r="V635" i="14"/>
  <c r="V650" i="14"/>
  <c r="W505" i="14"/>
  <c r="W517" i="14"/>
  <c r="W522" i="14"/>
  <c r="W534" i="14"/>
  <c r="W548" i="14"/>
  <c r="W560" i="14"/>
  <c r="W572" i="14"/>
  <c r="W584" i="14"/>
  <c r="W596" i="14"/>
  <c r="W608" i="14"/>
  <c r="W621" i="14"/>
  <c r="W633" i="14"/>
  <c r="W646" i="14"/>
  <c r="V661" i="14"/>
  <c r="Z676" i="14"/>
  <c r="Z681" i="14"/>
  <c r="Z693" i="14"/>
  <c r="Z706" i="14"/>
  <c r="Z719" i="14"/>
  <c r="Z723" i="14"/>
  <c r="Z738" i="14"/>
  <c r="Z752" i="14"/>
  <c r="Z770" i="14"/>
  <c r="Z782" i="14"/>
  <c r="Z800" i="14"/>
  <c r="Z809" i="14"/>
  <c r="Z818" i="14"/>
  <c r="Z830" i="14"/>
  <c r="Z848" i="14"/>
  <c r="X669" i="14"/>
  <c r="X682" i="14"/>
  <c r="X694" i="14"/>
  <c r="X707" i="14"/>
  <c r="X720" i="14"/>
  <c r="X731" i="14"/>
  <c r="X739" i="14"/>
  <c r="X753" i="14"/>
  <c r="X771" i="14"/>
  <c r="X783" i="14"/>
  <c r="X796" i="14"/>
  <c r="X810" i="14"/>
  <c r="X819" i="14"/>
  <c r="X831" i="14"/>
  <c r="Y679" i="14"/>
  <c r="Y691" i="14"/>
  <c r="Y704" i="14"/>
  <c r="Y717" i="14"/>
  <c r="Y732" i="14"/>
  <c r="Y740" i="14"/>
  <c r="Y754" i="14"/>
  <c r="Y772" i="14"/>
  <c r="Y784" i="14"/>
  <c r="Y792" i="14"/>
  <c r="Y807" i="14"/>
  <c r="Y820" i="14"/>
  <c r="Y832" i="14"/>
  <c r="Z854" i="14"/>
  <c r="Z863" i="14"/>
  <c r="Z875" i="14"/>
  <c r="Z892" i="14"/>
  <c r="X849" i="14"/>
  <c r="Y849" i="14"/>
  <c r="T864" i="14"/>
  <c r="T876" i="14"/>
  <c r="T889" i="14"/>
  <c r="T903" i="14"/>
  <c r="U860" i="14"/>
  <c r="U864" i="14"/>
  <c r="U876" i="14"/>
  <c r="U889" i="14"/>
  <c r="U903" i="14"/>
  <c r="Z840" i="14"/>
  <c r="W612" i="14"/>
  <c r="X835" i="14"/>
  <c r="W791" i="14"/>
  <c r="Y814" i="14"/>
  <c r="T742" i="14"/>
  <c r="T814" i="14"/>
  <c r="Y742" i="14"/>
  <c r="V727" i="14"/>
  <c r="V765" i="14"/>
  <c r="W805" i="14"/>
  <c r="T612" i="14"/>
  <c r="Z850" i="14"/>
  <c r="U712" i="14"/>
  <c r="V647" i="14"/>
  <c r="T789" i="14"/>
  <c r="V542" i="14"/>
  <c r="X765" i="14"/>
  <c r="Y647" i="14"/>
  <c r="U757" i="14"/>
  <c r="T727" i="14"/>
  <c r="U460" i="14"/>
  <c r="Y805" i="14"/>
  <c r="W835" i="14"/>
  <c r="T712" i="14"/>
  <c r="W154" i="14"/>
  <c r="W460" i="14"/>
  <c r="X696" i="14"/>
  <c r="Y726" i="14"/>
  <c r="T769" i="14"/>
  <c r="U660" i="14"/>
  <c r="W759" i="14"/>
  <c r="Y660" i="14"/>
  <c r="W726" i="14"/>
  <c r="X749" i="14"/>
  <c r="W161" i="14"/>
  <c r="W886" i="14"/>
  <c r="T490" i="14"/>
  <c r="X886" i="14"/>
  <c r="Y160" i="14"/>
  <c r="V161" i="14"/>
  <c r="U490" i="14"/>
  <c r="Y758" i="14"/>
  <c r="Z758" i="14"/>
  <c r="W758" i="14"/>
  <c r="X758" i="14"/>
  <c r="X726" i="14"/>
  <c r="W769" i="14"/>
  <c r="U161" i="14"/>
  <c r="V837" i="14"/>
  <c r="V840" i="14"/>
  <c r="Z759" i="14"/>
  <c r="Z154" i="14"/>
  <c r="U662" i="14"/>
  <c r="X786" i="14"/>
  <c r="V795" i="14"/>
  <c r="X837" i="14"/>
  <c r="V648" i="14"/>
  <c r="U696" i="14"/>
  <c r="Z519" i="14"/>
  <c r="T154" i="14"/>
  <c r="U839" i="14"/>
  <c r="U795" i="14"/>
  <c r="T519" i="14"/>
  <c r="Y161" i="14"/>
  <c r="U727" i="14"/>
  <c r="Z160" i="14"/>
  <c r="V612" i="14"/>
  <c r="U638" i="14"/>
  <c r="T765" i="14"/>
  <c r="U791" i="14"/>
  <c r="T795" i="14"/>
  <c r="Z795" i="14"/>
  <c r="Z726" i="14"/>
  <c r="V677" i="14"/>
  <c r="V490" i="14"/>
  <c r="V886" i="14"/>
  <c r="X490" i="14"/>
  <c r="V749" i="14"/>
  <c r="W475" i="14"/>
  <c r="Y490" i="14"/>
  <c r="U677" i="14"/>
  <c r="W839" i="14"/>
  <c r="V160" i="14"/>
  <c r="U837" i="14"/>
  <c r="U519" i="14"/>
  <c r="Y795" i="14"/>
  <c r="W786" i="14"/>
  <c r="U648" i="14"/>
  <c r="Y858" i="14"/>
  <c r="T858" i="14"/>
  <c r="Z475" i="14"/>
  <c r="X839" i="14"/>
  <c r="Z460" i="14"/>
  <c r="W840" i="14"/>
  <c r="T850" i="14"/>
  <c r="U850" i="14"/>
  <c r="W757" i="14"/>
  <c r="V814" i="14"/>
  <c r="X757" i="14"/>
  <c r="W814" i="14"/>
  <c r="W542" i="14"/>
  <c r="X742" i="14"/>
  <c r="X814" i="14"/>
  <c r="U814" i="14"/>
  <c r="T638" i="14"/>
  <c r="Y789" i="14"/>
  <c r="X805" i="14"/>
  <c r="W648" i="14"/>
  <c r="U475" i="14"/>
  <c r="X154" i="14"/>
  <c r="T460" i="14"/>
  <c r="T662" i="14"/>
  <c r="X475" i="14"/>
  <c r="X648" i="14"/>
  <c r="Y840" i="14"/>
  <c r="X519" i="14"/>
  <c r="X795" i="14"/>
  <c r="Y769" i="14"/>
  <c r="T759" i="14"/>
  <c r="V545" i="14"/>
  <c r="X638" i="14"/>
  <c r="W545" i="14"/>
  <c r="V757" i="14"/>
  <c r="T757" i="14"/>
  <c r="W712" i="14"/>
  <c r="W727" i="14"/>
  <c r="V519" i="14"/>
  <c r="U835" i="14"/>
  <c r="X791" i="14"/>
  <c r="X542" i="14"/>
  <c r="U765" i="14"/>
  <c r="U805" i="14"/>
  <c r="Y791" i="14"/>
  <c r="Y638" i="14"/>
  <c r="T660" i="14"/>
  <c r="Y835" i="14"/>
  <c r="T835" i="14"/>
  <c r="X612" i="14"/>
  <c r="T542" i="14"/>
  <c r="Y712" i="14"/>
  <c r="V712" i="14"/>
  <c r="W789" i="14"/>
  <c r="U545" i="14"/>
  <c r="U840" i="14"/>
  <c r="V724" i="14"/>
  <c r="Y475" i="14"/>
  <c r="X769" i="14"/>
  <c r="W761" i="14"/>
  <c r="Y648" i="14"/>
  <c r="Z662" i="14"/>
  <c r="Y460" i="14"/>
  <c r="Z677" i="14"/>
  <c r="Y886" i="14"/>
  <c r="Z490" i="14"/>
  <c r="Z886" i="14"/>
  <c r="V761" i="14"/>
  <c r="X677" i="14"/>
  <c r="U749" i="14"/>
  <c r="Y662" i="14"/>
  <c r="T160" i="14"/>
  <c r="V850" i="14"/>
  <c r="Z749" i="14"/>
  <c r="T475" i="14"/>
  <c r="U858" i="14"/>
  <c r="X840" i="14"/>
  <c r="T761" i="14"/>
  <c r="Z786" i="14"/>
  <c r="V742" i="14"/>
  <c r="U742" i="14"/>
  <c r="W742" i="14"/>
  <c r="X712" i="14"/>
  <c r="X545" i="14"/>
  <c r="X789" i="14"/>
  <c r="T545" i="14"/>
  <c r="Y727" i="14"/>
  <c r="Y765" i="14"/>
  <c r="U612" i="14"/>
  <c r="V789" i="14"/>
  <c r="Y542" i="14"/>
  <c r="W765" i="14"/>
  <c r="U647" i="14"/>
  <c r="V791" i="14"/>
  <c r="V638" i="14"/>
  <c r="Y545" i="14"/>
  <c r="Y612" i="14"/>
  <c r="T791" i="14"/>
  <c r="U726" i="14"/>
  <c r="X662" i="14"/>
  <c r="U789" i="14"/>
  <c r="V835" i="14"/>
  <c r="T647" i="14"/>
  <c r="V839" i="14"/>
  <c r="Y759" i="14"/>
  <c r="V786" i="14"/>
  <c r="Y786" i="14"/>
  <c r="Y519" i="14"/>
  <c r="Z648" i="14"/>
  <c r="Z696" i="14"/>
  <c r="W850" i="14"/>
  <c r="U759" i="14"/>
  <c r="U160" i="14"/>
  <c r="W749" i="14"/>
  <c r="Y850" i="14"/>
  <c r="W160" i="14"/>
  <c r="T749" i="14"/>
  <c r="V662" i="14"/>
  <c r="V696" i="14"/>
  <c r="X160" i="14"/>
  <c r="Y749" i="14"/>
  <c r="W795" i="14"/>
  <c r="T161" i="14"/>
  <c r="X858" i="14"/>
  <c r="Z858" i="14"/>
  <c r="V858" i="14"/>
  <c r="U758" i="14"/>
  <c r="V758" i="14"/>
  <c r="W858" i="14"/>
  <c r="T758" i="14"/>
  <c r="Y696" i="14"/>
  <c r="Y761" i="14"/>
  <c r="T724" i="14"/>
  <c r="X724" i="14"/>
  <c r="Y724" i="14"/>
  <c r="Y839" i="14"/>
  <c r="X460" i="14"/>
  <c r="X850" i="14"/>
  <c r="U786" i="14"/>
  <c r="Z761" i="14"/>
  <c r="W724" i="14"/>
  <c r="T648" i="14"/>
  <c r="U761" i="14"/>
  <c r="W519" i="14"/>
  <c r="W660" i="14"/>
  <c r="V759" i="14"/>
  <c r="Z769" i="14"/>
  <c r="T786" i="14"/>
  <c r="Z660" i="14"/>
  <c r="V154" i="14"/>
  <c r="Y757" i="14"/>
  <c r="V805" i="14"/>
  <c r="W647" i="14"/>
  <c r="U542" i="14"/>
  <c r="X727" i="14"/>
  <c r="W638" i="14"/>
  <c r="X647" i="14"/>
  <c r="T805" i="14"/>
  <c r="U724" i="14"/>
  <c r="U154" i="14"/>
  <c r="U769" i="14"/>
  <c r="V769" i="14"/>
  <c r="Y154" i="14"/>
  <c r="U886" i="14"/>
  <c r="W677" i="14"/>
  <c r="W490" i="14"/>
  <c r="T677" i="14"/>
  <c r="Y677" i="14"/>
  <c r="V475" i="14"/>
  <c r="X161" i="14"/>
  <c r="V660" i="14"/>
  <c r="T840" i="14"/>
  <c r="Y837" i="14"/>
  <c r="X759" i="14"/>
  <c r="W696" i="14"/>
  <c r="T726" i="14"/>
  <c r="W662" i="14"/>
  <c r="X761" i="14"/>
  <c r="V460" i="14"/>
  <c r="Z161" i="14"/>
  <c r="T886" i="14"/>
  <c r="W837" i="14"/>
  <c r="X660" i="14"/>
  <c r="V726" i="14"/>
  <c r="T696" i="14"/>
  <c r="Z742" i="14"/>
  <c r="Z647" i="14"/>
  <c r="Z542" i="14"/>
  <c r="Z757" i="14"/>
  <c r="Z789" i="14"/>
  <c r="V843" i="14"/>
  <c r="T843" i="14"/>
  <c r="T837" i="14"/>
  <c r="W842" i="14"/>
  <c r="V842" i="14"/>
  <c r="Y797" i="14"/>
  <c r="W797" i="14"/>
  <c r="Y842" i="14"/>
  <c r="Z835" i="14"/>
  <c r="Z837" i="14"/>
  <c r="Z545" i="14"/>
  <c r="Z765" i="14"/>
  <c r="Z612" i="14"/>
  <c r="Z805" i="14"/>
  <c r="T797" i="14"/>
  <c r="T842" i="14"/>
  <c r="W843" i="14"/>
  <c r="U843" i="14"/>
  <c r="X843" i="14"/>
  <c r="Z843" i="14"/>
  <c r="Z727" i="14"/>
  <c r="Z814" i="14"/>
  <c r="U785" i="14"/>
  <c r="Z638" i="14"/>
  <c r="T785" i="14"/>
  <c r="X842" i="14"/>
  <c r="Z785" i="14"/>
  <c r="X785" i="14"/>
  <c r="Y843" i="14"/>
  <c r="U797" i="14"/>
  <c r="U842" i="14"/>
  <c r="Z724" i="14"/>
  <c r="Z839" i="14"/>
  <c r="Y785" i="14"/>
  <c r="Z791" i="14"/>
  <c r="Z712" i="14"/>
  <c r="V785" i="14"/>
  <c r="T839" i="14"/>
  <c r="Z797" i="14"/>
  <c r="X797" i="14"/>
  <c r="V797" i="14"/>
  <c r="W785" i="14"/>
  <c r="Z842" i="14"/>
  <c r="W896" i="14"/>
  <c r="V896" i="14"/>
  <c r="W895" i="14"/>
  <c r="S2" i="33"/>
  <c r="X79" i="14" s="1"/>
  <c r="T2" i="33"/>
  <c r="Y79" i="14" s="1"/>
  <c r="U2" i="33"/>
  <c r="Z79" i="14" s="1"/>
  <c r="Q2" i="33"/>
  <c r="V79" i="14" s="1"/>
  <c r="R2" i="33"/>
  <c r="W79" i="14" s="1"/>
  <c r="O2" i="33"/>
  <c r="T79" i="14" s="1"/>
  <c r="P2" i="33"/>
  <c r="U79" i="14" s="1"/>
  <c r="U896" i="14"/>
  <c r="X896" i="14"/>
  <c r="Y895" i="14"/>
  <c r="U895" i="14"/>
  <c r="Y2" i="14"/>
  <c r="V2" i="14"/>
  <c r="W2" i="14"/>
  <c r="Z2" i="14"/>
  <c r="U2" i="14"/>
  <c r="X2" i="14"/>
  <c r="T2" i="14"/>
</calcChain>
</file>

<file path=xl/sharedStrings.xml><?xml version="1.0" encoding="utf-8"?>
<sst xmlns="http://schemas.openxmlformats.org/spreadsheetml/2006/main" count="10568" uniqueCount="2414">
  <si>
    <t>REVIEW OF PRINT</t>
  </si>
  <si>
    <t>JEAN-LUC PAQUIGNON PARIS</t>
  </si>
  <si>
    <t>EGGA INTERNATIONAL SARL</t>
  </si>
  <si>
    <t>RESTAU'CO</t>
  </si>
  <si>
    <t>EVENWEST</t>
  </si>
  <si>
    <t>CPIH</t>
  </si>
  <si>
    <t>ATMOSPHERES</t>
  </si>
  <si>
    <t>SOCIETE NOUVELLE DU NOUVEL ECONOMISTE</t>
  </si>
  <si>
    <t>ACCEDE PROVENCE ENTREPRENEURS</t>
  </si>
  <si>
    <t>WACOM ET ASSOCIES</t>
  </si>
  <si>
    <t>EVENTIZ MEDIA GROUP</t>
  </si>
  <si>
    <t>EXPRESSION MEDIA SAS</t>
  </si>
  <si>
    <t>SICICOM</t>
  </si>
  <si>
    <t>L'AME BLEUE</t>
  </si>
  <si>
    <t>CENTRE DE FORMATION ET D'INTERVENTION</t>
  </si>
  <si>
    <t>PALM BEACH EVENTS</t>
  </si>
  <si>
    <t>WAM MEDIA LIMITED</t>
  </si>
  <si>
    <t>SARL ECUADECOR</t>
  </si>
  <si>
    <t>LE MONDE DU REGARD</t>
  </si>
  <si>
    <t>AMRAE (ASSOCIATION POUR LE MANAGEMENT DE</t>
  </si>
  <si>
    <t>JEAN DANIEL BRAMI</t>
  </si>
  <si>
    <t>NEWSCOREGIE SARL</t>
  </si>
  <si>
    <t>GROUPE SLR</t>
  </si>
  <si>
    <t>PUBLIMAG</t>
  </si>
  <si>
    <t>LE PEIGNOIR FRANCAIS</t>
  </si>
  <si>
    <t>PEN DUICK SAS</t>
  </si>
  <si>
    <t>RADIO COTE D'AMOUR</t>
  </si>
  <si>
    <t>MUSTO FRANCE SARL</t>
  </si>
  <si>
    <t>RPDG</t>
  </si>
  <si>
    <t>SARL STTON</t>
  </si>
  <si>
    <t>LES ECHOS</t>
  </si>
  <si>
    <t>HELLOPRO</t>
  </si>
  <si>
    <t>ECOLE MILITAIRE</t>
  </si>
  <si>
    <t>GROUPE MALLET SAS</t>
  </si>
  <si>
    <t>SAS FORMAT KINE</t>
  </si>
  <si>
    <t>L'INFORMATICIEN SARL</t>
  </si>
  <si>
    <t>B2B COMMUNICATION</t>
  </si>
  <si>
    <t>PANAGEA SAS</t>
  </si>
  <si>
    <t>PLATUX</t>
  </si>
  <si>
    <t>TEAM BREAK</t>
  </si>
  <si>
    <t>STEREDENN PRODUCTION</t>
  </si>
  <si>
    <t>CEDIV TRAVEL</t>
  </si>
  <si>
    <t>TENDANCE NOMAD PUBLISHING</t>
  </si>
  <si>
    <t>ALTICE MEDIA PUBLICITE</t>
  </si>
  <si>
    <t>PRODEV SARL</t>
  </si>
  <si>
    <t>MUSEE DE L'ARMEE</t>
  </si>
  <si>
    <t>PROFIL GRAND LARGE</t>
  </si>
  <si>
    <t>AZ IMPORT</t>
  </si>
  <si>
    <t>WARM UP INTERACTIVE SAS</t>
  </si>
  <si>
    <t>LAHALLE EDITIONS</t>
  </si>
  <si>
    <t>SP COMPOSITE SARL</t>
  </si>
  <si>
    <t>50 MINUTES ON BOARD</t>
  </si>
  <si>
    <t>INDOOR DE FRANCE</t>
  </si>
  <si>
    <t>FRENCH TOUCH FISHING</t>
  </si>
  <si>
    <t>LA CROIX ROUGE FRANCAISE -</t>
  </si>
  <si>
    <t>ARTCLAIR EDITIONS</t>
  </si>
  <si>
    <t>HOTEL LE BRISTOL</t>
  </si>
  <si>
    <t>GPMSE FEDERATION</t>
  </si>
  <si>
    <t>TP MEDIA - PSM</t>
  </si>
  <si>
    <t>CDSE</t>
  </si>
  <si>
    <t>SYNDICAT NATIONAL DES ENTREPRISES</t>
  </si>
  <si>
    <t>AN2V</t>
  </si>
  <si>
    <t>BIP INFORMATION PROFESSIONNELLE</t>
  </si>
  <si>
    <t>SAS PATISSERIE LADUREE</t>
  </si>
  <si>
    <t>BATIWEB.COM</t>
  </si>
  <si>
    <t>VERRE PRESSE SERVICES</t>
  </si>
  <si>
    <t>3E MEDIAS SAS</t>
  </si>
  <si>
    <t>ETAI</t>
  </si>
  <si>
    <t>GROUPE CAYOLA</t>
  </si>
  <si>
    <t>MONKYSHOT</t>
  </si>
  <si>
    <t>ALPHAMEDIA ET EDITIONS JOHANET</t>
  </si>
  <si>
    <t>ECONOMIE MATIN SAS / L'ENERGEEK</t>
  </si>
  <si>
    <t>INNOVATION REVIEW</t>
  </si>
  <si>
    <t>NRJ GLOBAL / ENRJ</t>
  </si>
  <si>
    <t>ACOUFUN SARL</t>
  </si>
  <si>
    <t>FFHM</t>
  </si>
  <si>
    <t>MD MEDIA</t>
  </si>
  <si>
    <t>TOWER CHARGE</t>
  </si>
  <si>
    <t>FNEAPL</t>
  </si>
  <si>
    <t>GROUPE MONITEUR</t>
  </si>
  <si>
    <t>FNTC</t>
  </si>
  <si>
    <t>WEB TV PROD</t>
  </si>
  <si>
    <t>GFK RETAIL AND TECHNOLOGY FRANCE</t>
  </si>
  <si>
    <t>ORACOM</t>
  </si>
  <si>
    <t>BE CONTENTS</t>
  </si>
  <si>
    <t>MEDIA PARTNERS 360</t>
  </si>
  <si>
    <t>INTEL CORPORATION SAS</t>
  </si>
  <si>
    <t>FVS</t>
  </si>
  <si>
    <t>EUROCLOUD FRANCE</t>
  </si>
  <si>
    <t>SMARTECH PUBLICATIONS SAS</t>
  </si>
  <si>
    <t>FFD</t>
  </si>
  <si>
    <t>GENERATION NUMERIQUE</t>
  </si>
  <si>
    <t>CUIR PLUS SARL</t>
  </si>
  <si>
    <t>SWAROVSKI FRANCE SAS</t>
  </si>
  <si>
    <t>MISSLIA</t>
  </si>
  <si>
    <t>ACADEMIE DES METIERS D'ART</t>
  </si>
  <si>
    <t>STREAMER</t>
  </si>
  <si>
    <t>SYNHORCAT</t>
  </si>
  <si>
    <t>SPORT SABER LEAGUE</t>
  </si>
  <si>
    <t>BEE AND SEE</t>
  </si>
  <si>
    <t>ASSOCIATION 501 ST FRENCH GARRISON</t>
  </si>
  <si>
    <t>BLISS EDITIONS</t>
  </si>
  <si>
    <t>PIX ELEC</t>
  </si>
  <si>
    <t>MNSTR</t>
  </si>
  <si>
    <t>LGE PARK PARIS</t>
  </si>
  <si>
    <t>LES EDITIONS LARIVIERE SAS</t>
  </si>
  <si>
    <t>ACTA MEDIA</t>
  </si>
  <si>
    <t>KARAVEL</t>
  </si>
  <si>
    <t>CLIA FRANCE</t>
  </si>
  <si>
    <t>3J CREATION SARL</t>
  </si>
  <si>
    <t>HAVAS VOYAGES</t>
  </si>
  <si>
    <t>MKG GROUP</t>
  </si>
  <si>
    <t>FAIRE SAVOIR PROD</t>
  </si>
  <si>
    <t>ASSOCIATION FRANCAISE DS TRAVEL MANAGERS</t>
  </si>
  <si>
    <t>INSTITUT FRANCAIS DU TOURISME (IFT)</t>
  </si>
  <si>
    <t>CARREFOUR VOYAGES</t>
  </si>
  <si>
    <t>LEVEL.COM</t>
  </si>
  <si>
    <t>SELECTOUR</t>
  </si>
  <si>
    <t>LIVE E</t>
  </si>
  <si>
    <t>EUROPEENNE DE PROMOTION SAS</t>
  </si>
  <si>
    <t>HUG</t>
  </si>
  <si>
    <t>LA SOCIETE NOUVELLE DU NOUVEL ECONOMISTE</t>
  </si>
  <si>
    <t>DEEPIDOO</t>
  </si>
  <si>
    <t>UNIVAIRMER</t>
  </si>
  <si>
    <t>TG PRESS - VOYAGE &amp; GROUPE</t>
  </si>
  <si>
    <t>ENTREPRENDRE SA</t>
  </si>
  <si>
    <t>GISI</t>
  </si>
  <si>
    <t>GROUPE L'EXPRESS</t>
  </si>
  <si>
    <t>HART MEDIA GROUP</t>
  </si>
  <si>
    <t>ACTION'ELLES</t>
  </si>
  <si>
    <t>GROUPE INDUSTRIE SERVICES INFO</t>
  </si>
  <si>
    <t>FESP-FEDERATION DU SERVICE AUX</t>
  </si>
  <si>
    <t>LMEDIA</t>
  </si>
  <si>
    <t>FEDERATION FRANCAISE DE CREMATION</t>
  </si>
  <si>
    <t>LES AMIS DU MUSEE FUNERAIRE NATIONAL</t>
  </si>
  <si>
    <t>EMPREINTES</t>
  </si>
  <si>
    <t>LA MEMOIRE NECROPOLITAINE</t>
  </si>
  <si>
    <t>INSTITUT FRANCAIS DE THANATOPRAXIE</t>
  </si>
  <si>
    <t>FIAT-IFTA</t>
  </si>
  <si>
    <t>AFTERWEB-VENTURE</t>
  </si>
  <si>
    <t>FNTV SERVICES</t>
  </si>
  <si>
    <t>EDITIONS FITAMANT</t>
  </si>
  <si>
    <t>LE MOCI</t>
  </si>
  <si>
    <t>CLASS EXPORT</t>
  </si>
  <si>
    <t>EDITIONS PRESSE PILOTE</t>
  </si>
  <si>
    <t>JOB TRANSPORT</t>
  </si>
  <si>
    <t>ACTORS SOLUTIONS SARL</t>
  </si>
  <si>
    <t>JDL PRESSE</t>
  </si>
  <si>
    <t>NOVADOXE</t>
  </si>
  <si>
    <t>POINTS DE VENTE</t>
  </si>
  <si>
    <t>FL REGIE</t>
  </si>
  <si>
    <t>FAQ LOGISTIQUE</t>
  </si>
  <si>
    <t>MFP EDITIONS</t>
  </si>
  <si>
    <t>FESTIVAL DE COM</t>
  </si>
  <si>
    <t>CIMAX</t>
  </si>
  <si>
    <t>B-COM</t>
  </si>
  <si>
    <t>HACHETTE FILIPACCHI ASSOCIES</t>
  </si>
  <si>
    <t>HD MEDIA GROUPE</t>
  </si>
  <si>
    <t>LES EDITIONS JEANNE D'ARC</t>
  </si>
  <si>
    <t>RL EVENTS MEDIA GROUP</t>
  </si>
  <si>
    <t>SOCIETE D'EDITION LES PREAUX</t>
  </si>
  <si>
    <t>DALLOYAU</t>
  </si>
  <si>
    <t>VOILES ET VOILIERS</t>
  </si>
  <si>
    <t>A VIVRE EDITION</t>
  </si>
  <si>
    <t>SUZUKI FRANCE SAS</t>
  </si>
  <si>
    <t>SAS 4HAW</t>
  </si>
  <si>
    <t>LES PARFUMERIES FRAGONARD</t>
  </si>
  <si>
    <t>SOPHIE MORDELET COMMUNICATION</t>
  </si>
  <si>
    <t>SOCIÉTÉ MAGASINS GALERIES LAFAYETTE</t>
  </si>
  <si>
    <t>BEAUX ARTS &amp; CIE</t>
  </si>
  <si>
    <t>SOCIETE DU FIGARO</t>
  </si>
  <si>
    <t>INTERNATIONAL NEW YORK TIMES</t>
  </si>
  <si>
    <t>ACP MAGAZINE</t>
  </si>
  <si>
    <t>MEDINA SARL</t>
  </si>
  <si>
    <t>PUBLICATIONS CAMERA</t>
  </si>
  <si>
    <t>L'OBS</t>
  </si>
  <si>
    <t>PICTO FOUNDATION</t>
  </si>
  <si>
    <t>RADIO NOVA</t>
  </si>
  <si>
    <t>PLANET SARL</t>
  </si>
  <si>
    <t>D2AM</t>
  </si>
  <si>
    <t>ARESSY ET ASSOCIES</t>
  </si>
  <si>
    <t>ESCRIM</t>
  </si>
  <si>
    <t>FEDERATION EBEN</t>
  </si>
  <si>
    <t>IT NEWS INFO</t>
  </si>
  <si>
    <t>CINOV-IT</t>
  </si>
  <si>
    <t>EURADIS FRANCE</t>
  </si>
  <si>
    <t>SERA</t>
  </si>
  <si>
    <t>RESADIA</t>
  </si>
  <si>
    <t>CANAL TECH</t>
  </si>
  <si>
    <t>GROUPE CONVERGENCE</t>
  </si>
  <si>
    <t>SEQUENCE INFORMATIQUE</t>
  </si>
  <si>
    <t>E.D.I.</t>
  </si>
  <si>
    <t>CLUB CDRT</t>
  </si>
  <si>
    <t>HOOMANO</t>
  </si>
  <si>
    <t>AUGMENT</t>
  </si>
  <si>
    <t>BUZZEO</t>
  </si>
  <si>
    <t>GROUPE COURRIER CADRES</t>
  </si>
  <si>
    <t>IMMOBILIER - COMMERCE - FRANCHISE</t>
  </si>
  <si>
    <t>EXPRESS COFFEE DISTRIBUTION SARL</t>
  </si>
  <si>
    <t>GROUPE CHOISIR SA FRANCHISE</t>
  </si>
  <si>
    <t>LES ECHOS SOLUTIONS</t>
  </si>
  <si>
    <t>MEDIA BOARD REGIE SAS</t>
  </si>
  <si>
    <t>ALPHADISTRI</t>
  </si>
  <si>
    <t>MSI COMPUTER FRANCE</t>
  </si>
  <si>
    <t>MAJERI GAMES</t>
  </si>
  <si>
    <t>OMAKE BOOKS</t>
  </si>
  <si>
    <t>E-CONCEPT</t>
  </si>
  <si>
    <t>FG'S - EXTRA LIFE CAFE</t>
  </si>
  <si>
    <t>ASTORIA EDICIONES</t>
  </si>
  <si>
    <t>JOURNAL DES PROFESIONNELS DE LA SANTE AU</t>
  </si>
  <si>
    <t>UGM SANTE &amp; TRAVAIL</t>
  </si>
  <si>
    <t>WEB2B</t>
  </si>
  <si>
    <t>COMPANEO</t>
  </si>
  <si>
    <t>ARMADA CONCEPT</t>
  </si>
  <si>
    <t>SYNDICAT DES BIOLOGISTES DE BRETAGNE ET</t>
  </si>
  <si>
    <t>LES EDITIONS MEDICALES SCIENTIFIQUES</t>
  </si>
  <si>
    <t>ANTHRAX</t>
  </si>
  <si>
    <t>PLANET FITNESS</t>
  </si>
  <si>
    <t>NETMEDIAEUROPE SA</t>
  </si>
  <si>
    <t>ICC EVENTS</t>
  </si>
  <si>
    <t>ALTER IT</t>
  </si>
  <si>
    <t>EDG B2B</t>
  </si>
  <si>
    <t>LE POMMIER</t>
  </si>
  <si>
    <t>BAT STUDIO</t>
  </si>
  <si>
    <t>UNIVERS PRESSE</t>
  </si>
  <si>
    <t>RESEAU ECHANGEUR</t>
  </si>
  <si>
    <t>SYNAFEL DEVELOPPEMENT</t>
  </si>
  <si>
    <t>AKWACOM FRANCE</t>
  </si>
  <si>
    <t>APCAD</t>
  </si>
  <si>
    <t>PUB'OS</t>
  </si>
  <si>
    <t>EPIC</t>
  </si>
  <si>
    <t>PRIM'SUP</t>
  </si>
  <si>
    <t>EXPERIAN FRANCE - CHEETAHMAIL</t>
  </si>
  <si>
    <t>FIDEALIS SARL</t>
  </si>
  <si>
    <t>ASSOCIATION FRANCAISE DU FROID</t>
  </si>
  <si>
    <t>LE PLEIN D'IDEES</t>
  </si>
  <si>
    <t>ANNUAIRE MOTEUR</t>
  </si>
  <si>
    <t>SNDLL - SYNDICAT NATIONAL DES</t>
  </si>
  <si>
    <t>EDITIONS HF (LE GUIDE DE LA</t>
  </si>
  <si>
    <t>AFAR</t>
  </si>
  <si>
    <t>DRAPOS</t>
  </si>
  <si>
    <t>PROMUSIC FRANCE</t>
  </si>
  <si>
    <t>L'EVENEMENTIEL FRANCE</t>
  </si>
  <si>
    <t>BATI ACTU GROUPE</t>
  </si>
  <si>
    <t>SAM MDO</t>
  </si>
  <si>
    <t>FRAGGO.COM</t>
  </si>
  <si>
    <t>INFOGUIDE PUBLISHING</t>
  </si>
  <si>
    <t>ITR MANAGER</t>
  </si>
  <si>
    <t>SKEMA BUSINESS SCHOOL</t>
  </si>
  <si>
    <t>NP6</t>
  </si>
  <si>
    <t>MOBILE MARKETING ASSOCIATION FRANCE</t>
  </si>
  <si>
    <t>STRATEGIE MEDIA CONSEIL</t>
  </si>
  <si>
    <t>CFPPAH</t>
  </si>
  <si>
    <t>INTERVAL EDITIONS SAS</t>
  </si>
  <si>
    <t>RK COMMUNICATION</t>
  </si>
  <si>
    <t>PALACE PRESSE</t>
  </si>
  <si>
    <t>TRANSFUGE</t>
  </si>
  <si>
    <t>INFRAMINCE</t>
  </si>
  <si>
    <t>ASIS FRANCE</t>
  </si>
  <si>
    <t>SINCERY-TIES</t>
  </si>
  <si>
    <t>SITEXPERT</t>
  </si>
  <si>
    <t>DFI</t>
  </si>
  <si>
    <t>ETAI - GALVANO ORGANO</t>
  </si>
  <si>
    <t>REFERENCE INDUSTRIE</t>
  </si>
  <si>
    <t>BM2C MEDIA SAS</t>
  </si>
  <si>
    <t>JLB EDITION</t>
  </si>
  <si>
    <t>ARCHIPRESSE &amp; ASSOCIES SARL</t>
  </si>
  <si>
    <t>HELIOS INTERNATIONAL</t>
  </si>
  <si>
    <t>EDG COMMUNICATION SA</t>
  </si>
  <si>
    <t>SOMIA SAS</t>
  </si>
  <si>
    <t>LAWFICOM EDITIONS</t>
  </si>
  <si>
    <t>ONE HEART CHANNEL COMMUNICATION</t>
  </si>
  <si>
    <t>CLUB GENERATION RESPONSABLE</t>
  </si>
  <si>
    <t>EDG COMMUNICATION</t>
  </si>
  <si>
    <t>CPI- BIOLOGISTE INFOS</t>
  </si>
  <si>
    <t>BIOTECHCO</t>
  </si>
  <si>
    <t>GSC</t>
  </si>
  <si>
    <t>MUSCLE &amp; FITNESS</t>
  </si>
  <si>
    <t>IT FACTO</t>
  </si>
  <si>
    <t>REGARDS SUR L'INTELLIGENCE ECONOMIQUE</t>
  </si>
  <si>
    <t>TELECOM PRESSE</t>
  </si>
  <si>
    <t>NESPRESSO FRANCE S.A.S</t>
  </si>
  <si>
    <t>MS EDIT SARL</t>
  </si>
  <si>
    <t>HARTY PROMOTION. Y SERVICIOS GLOBALES SL</t>
  </si>
  <si>
    <t>ADOBE SYSTEMS</t>
  </si>
  <si>
    <t>CANAL EXPO</t>
  </si>
  <si>
    <t>CARE PROMOTION</t>
  </si>
  <si>
    <t>XOOPAR</t>
  </si>
  <si>
    <t>PARIO DIFFUSION</t>
  </si>
  <si>
    <t>HOTEL EDOUARD VII</t>
  </si>
  <si>
    <t>MALURO SARL</t>
  </si>
  <si>
    <t>CABINET BESSE SA / HOTEL BEL AMI</t>
  </si>
  <si>
    <t>APPA</t>
  </si>
  <si>
    <t>TOURNAGES EN DIRECT</t>
  </si>
  <si>
    <t>UP3D</t>
  </si>
  <si>
    <t>AGENCE POUR LA CRÉATION D ENTREPRISES</t>
  </si>
  <si>
    <t>APSIE</t>
  </si>
  <si>
    <t>LE MAUSOLEE</t>
  </si>
  <si>
    <t>GFM</t>
  </si>
  <si>
    <t>NEXT STEP</t>
  </si>
  <si>
    <t>INCIDENCES SAILS</t>
  </si>
  <si>
    <t>PLASTIMO S.A.</t>
  </si>
  <si>
    <t>ELVSTROM SAILS FRANCE</t>
  </si>
  <si>
    <t>SAIL THE WORLD</t>
  </si>
  <si>
    <t>FUTURAMEDIA</t>
  </si>
  <si>
    <t>NORMANDIE TV</t>
  </si>
  <si>
    <t>UW UNLIMITED PRESS AGENCY</t>
  </si>
  <si>
    <t>VGB EDITIONS / JET PULSION MAGAZINE</t>
  </si>
  <si>
    <t>PORT PLAISANCE.COM</t>
  </si>
  <si>
    <t>BLEU EVASION - ENAUTIQUE.COM</t>
  </si>
  <si>
    <t>VIRTUAL REGATTA SAS</t>
  </si>
  <si>
    <t>AFP SERVICES</t>
  </si>
  <si>
    <t>L'ARGUS DE LA PRESSE</t>
  </si>
  <si>
    <t>TROIS BARBES SARL</t>
  </si>
  <si>
    <t>ART 21</t>
  </si>
  <si>
    <t>ANALOGUES</t>
  </si>
  <si>
    <t>EDP SCIENCES</t>
  </si>
  <si>
    <t>EDITIONS TECHNIQUES &amp; MEDICALES</t>
  </si>
  <si>
    <t>SPDC POINTS DE VENTE</t>
  </si>
  <si>
    <t>GROUPE DAICI INTERNATIONAL</t>
  </si>
  <si>
    <t>SPBI S.A. - ETS JEANNEAU</t>
  </si>
  <si>
    <t>SELB SAS</t>
  </si>
  <si>
    <t>TY'COM MULTIMEDIA</t>
  </si>
  <si>
    <t>VGB EDITIONS</t>
  </si>
  <si>
    <t>EDITIONS PLUS - BATEAUX SEMI RIGIDE</t>
  </si>
  <si>
    <t>SPO - LE MENSUEL DU MORBIHAN</t>
  </si>
  <si>
    <t>WWF FRANCE ASSOCIATION</t>
  </si>
  <si>
    <t>ASSOCIATION PILOT YACHTING</t>
  </si>
  <si>
    <t>ART CREATIVE 2 - MASTER PARTENARIAT</t>
  </si>
  <si>
    <t>WANALAB SARL</t>
  </si>
  <si>
    <t>NEWSWEB SA</t>
  </si>
  <si>
    <t>WAETERAERE</t>
  </si>
  <si>
    <t>STEPHANE MAILLARD</t>
  </si>
  <si>
    <t>DYSON SAS</t>
  </si>
  <si>
    <t>MEDIA PRESSE EUROPE</t>
  </si>
  <si>
    <t>FACONNABLE</t>
  </si>
  <si>
    <t>FLUIDE</t>
  </si>
  <si>
    <t>ELECTRONIQUE MAG</t>
  </si>
  <si>
    <t>UNTEC</t>
  </si>
  <si>
    <t>LE MARCHE DU TRAVAIL</t>
  </si>
  <si>
    <t>LES CAHIERS DE L'ENVIRONNEMENT</t>
  </si>
  <si>
    <t>GROUPE GRATUIT PROS</t>
  </si>
  <si>
    <t>INSTITUTIONNEL MEDIA</t>
  </si>
  <si>
    <t>HOLAVERDE.COM</t>
  </si>
  <si>
    <t>SOCIETE FRANÇAISE DE MICROBIOLOGIE</t>
  </si>
  <si>
    <t>PRESCOM SARL</t>
  </si>
  <si>
    <t>CCI PARIS -IDF - PRCP</t>
  </si>
  <si>
    <t>ITRNEWS</t>
  </si>
  <si>
    <t>ADSVARK SARL</t>
  </si>
  <si>
    <t>MANAGEMENT D'ENTREPRISE</t>
  </si>
  <si>
    <t>ACSEL - ASSOCIATION DE L'ECONOMIE NUMERI</t>
  </si>
  <si>
    <t>CLASSIC YACHT CLUB</t>
  </si>
  <si>
    <t>GOLFE TROTTER</t>
  </si>
  <si>
    <t>ZAZ PRESS - MUST &amp; YACHT</t>
  </si>
  <si>
    <t>PUBLI-NEWS SARL</t>
  </si>
  <si>
    <t>SYNAFEL</t>
  </si>
  <si>
    <t>LA CUISINE COLLECTIVE</t>
  </si>
  <si>
    <t>NESTLE WATERS M&amp;D SAS</t>
  </si>
  <si>
    <t>INFO MEDIA PUBLISHING</t>
  </si>
  <si>
    <t>UNICPRO</t>
  </si>
  <si>
    <t>SAAZS</t>
  </si>
  <si>
    <t>KIOKA</t>
  </si>
  <si>
    <t>RESERVOIR CREATIF</t>
  </si>
  <si>
    <t>HOGG ROBINSON FRANCE SA</t>
  </si>
  <si>
    <t>MAISON DU CAFE FRANCE SNC</t>
  </si>
  <si>
    <t>SOCIETE DE PRESSE INTERNATIONALE</t>
  </si>
  <si>
    <t>GLOBALPORTS (DESARROLLOS EDITORIALES SA</t>
  </si>
  <si>
    <t>NEW TANG DYNASTY FRANCE ASSOCIATION</t>
  </si>
  <si>
    <t>DOTVISION</t>
  </si>
  <si>
    <t>UTA GROUP</t>
  </si>
  <si>
    <t>AFORELEC</t>
  </si>
  <si>
    <t>SAS ARCHIPRESS &amp; ASSOCIES</t>
  </si>
  <si>
    <t>CONSILDE MEDIA GROUP</t>
  </si>
  <si>
    <t>MARKETING MEDITERRANEE</t>
  </si>
  <si>
    <t>TRIPTIK EVENTS</t>
  </si>
  <si>
    <t>ESSAIS NAUTIQUES</t>
  </si>
  <si>
    <t>MAUD BERNOS</t>
  </si>
  <si>
    <t>LES PUBLICATIONS CONDE NAST</t>
  </si>
  <si>
    <t>EPC - LA GUILDA DELL UFFICIO TECNICO / A</t>
  </si>
  <si>
    <t>FEES - FEDERATION EUROPEAN ERGONOMICS SO</t>
  </si>
  <si>
    <t>ELAMED E. IR. CHOLEWA SPOLKA JAWNA</t>
  </si>
  <si>
    <t>PREST IJ YAYINCILIK BASIM H12 SAN TIC LT</t>
  </si>
  <si>
    <t>INFOMEDIA 18 LTD</t>
  </si>
  <si>
    <t>SUBCON 2010</t>
  </si>
  <si>
    <t>ENVIRONMENTAL MARKETING GROUP</t>
  </si>
  <si>
    <t>BE-MA EDITRICE SRL</t>
  </si>
  <si>
    <t>ENVIRONMENTAL TECHNOLOGY PUBLICATIONS</t>
  </si>
  <si>
    <t>IWA PUBLISHING</t>
  </si>
  <si>
    <t>FAVERSHAM HOUSE GROUP LTD</t>
  </si>
  <si>
    <t>PENNWELL CORPORATION</t>
  </si>
  <si>
    <t>PROMOSALONS (SUISSE) SARL</t>
  </si>
  <si>
    <t>OMRAN E AB</t>
  </si>
  <si>
    <t>CIP CENTRO ITALIANO PUBBLICITA</t>
  </si>
  <si>
    <t>FABRILABO</t>
  </si>
  <si>
    <t>AMERICAN LABORATORY / LABCOMPARE</t>
  </si>
  <si>
    <t>SINDICATO DAS CIÊNÇAS E TECNOLOGIAS</t>
  </si>
  <si>
    <t>ORDEM DOS FARMACEUTICOS</t>
  </si>
  <si>
    <t>FUTURE SCIENCE GROUP</t>
  </si>
  <si>
    <t>SOFTWARE-WYDAWNICTWO SARL</t>
  </si>
  <si>
    <t>OPEN HOUSE PUBLISHING LTD</t>
  </si>
  <si>
    <t>MEDIARAMA</t>
  </si>
  <si>
    <t>SIGN GRAPHIC MAGAZINE</t>
  </si>
  <si>
    <t>THE MEDIA EXPOSITIONS &amp; EVENTS</t>
  </si>
  <si>
    <t>SHANGHAI MODERN INTERNATIONAL EXHIBITION</t>
  </si>
  <si>
    <t>ME PRINT COMMUNICATION MAGAZINE</t>
  </si>
  <si>
    <t>ST JOHN PATRICK PUBLISHERS LTD</t>
  </si>
  <si>
    <t>BLOCK COMUNICACIONES</t>
  </si>
  <si>
    <t>IDBOX SARL</t>
  </si>
  <si>
    <t>DIGTIAL SIGNAGE UNIVERSE</t>
  </si>
  <si>
    <t>PWS PROMEDIA</t>
  </si>
  <si>
    <t>ERRE &amp; GI MEDIA</t>
  </si>
  <si>
    <t>THOMSON PRESS HONG KONG LIMITED</t>
  </si>
  <si>
    <t>SPG MEDIA</t>
  </si>
  <si>
    <t>VERBUS EDITRICE</t>
  </si>
  <si>
    <t>IHLAS MAGAZINE GROUP</t>
  </si>
  <si>
    <t>INFORMATION &amp; TECHNOLOGY PUBLISHING CO L</t>
  </si>
  <si>
    <t>ZENITH INTERNATIONAL PUBLISHING LTD</t>
  </si>
  <si>
    <t>VENDING TIMES</t>
  </si>
  <si>
    <t>MONDIALE PUBLISHING</t>
  </si>
  <si>
    <t>SYMPAPHONIE SA</t>
  </si>
  <si>
    <t>MADE IN IT SRL</t>
  </si>
  <si>
    <t>WM CAPITAL S.P.A.. - AZ FRANCHISING</t>
  </si>
  <si>
    <t>EN FRANQUICIA</t>
  </si>
  <si>
    <t>FRANCHISE INDIA HOLDINGS</t>
  </si>
  <si>
    <t>DOGA YAYINCILIK LTD</t>
  </si>
  <si>
    <t>GROUPE D'EDITIONS L'INSTALLATEUR</t>
  </si>
  <si>
    <t>REHVA</t>
  </si>
  <si>
    <t>SBN PRENSA TECNICA</t>
  </si>
  <si>
    <t>INTERNATIONAL FREIGHTING WEEKLY</t>
  </si>
  <si>
    <t>LOGISTICA MODERNA</t>
  </si>
  <si>
    <t>TRANSPORT INFORMATION CENTER</t>
  </si>
  <si>
    <t>ACTUALIDAD LOGISTICA MAGAZINE</t>
  </si>
  <si>
    <t>CENTAUR MEDIA</t>
  </si>
  <si>
    <t>TRANSMARKET - SANTEX</t>
  </si>
  <si>
    <t>DELIVER JOURNAL</t>
  </si>
  <si>
    <t>DESARROLLOS EDITORIALES S.A</t>
  </si>
  <si>
    <t>RFID/USN KOREA</t>
  </si>
  <si>
    <t>RFID UPDATE</t>
  </si>
  <si>
    <t>KGN MULTIMEDIA</t>
  </si>
  <si>
    <t>INTRAFISH MEDIA</t>
  </si>
  <si>
    <t>IS.IN.TEG. SRL</t>
  </si>
  <si>
    <t>BOAT INTERNATIONAL MEDIA LTD</t>
  </si>
  <si>
    <t>CURTCO MEDIA</t>
  </si>
  <si>
    <t>TIME INC LTD</t>
  </si>
  <si>
    <t>BLU INC MEDIA LIMITED</t>
  </si>
  <si>
    <t>EDITRICE MARE SRL</t>
  </si>
  <si>
    <t>SPEED AND PLEASURE MAGAZINE INC</t>
  </si>
  <si>
    <t>EUROPEAN SEAS LTD</t>
  </si>
  <si>
    <t>SHAWATI MAGAZINE</t>
  </si>
  <si>
    <t>MASTER ADVERTISING SRL</t>
  </si>
  <si>
    <t>INDIA BOATING</t>
  </si>
  <si>
    <t>NESTLE NESPRESSO SA</t>
  </si>
  <si>
    <t>CANVAS MIXED MEDIA PUBLISHING</t>
  </si>
  <si>
    <t>BIDOUN MAGAZINE</t>
  </si>
  <si>
    <t>ENTUSIASMO MEDIA - L+ARTE</t>
  </si>
  <si>
    <t>FLASH ART SRL</t>
  </si>
  <si>
    <t>PARKETT EDITIONS INC.</t>
  </si>
  <si>
    <t>PICTURE BOOKLETS PUBLISHERS BV</t>
  </si>
  <si>
    <t>PHOTOGRAPH</t>
  </si>
  <si>
    <t>EIKON</t>
  </si>
  <si>
    <t>PHOTOWORKS</t>
  </si>
  <si>
    <t>PHOTO BASED ART</t>
  </si>
  <si>
    <t>PORTFOLIO MAGAZINE</t>
  </si>
  <si>
    <t>SILVERSHOTZ</t>
  </si>
  <si>
    <t>TIME WARNER PUBLISHING</t>
  </si>
  <si>
    <t>ART IN ASIA</t>
  </si>
  <si>
    <t>ART IT</t>
  </si>
  <si>
    <t>ARTWORLD MAGAZINE</t>
  </si>
  <si>
    <t>MONO-C GMBH</t>
  </si>
  <si>
    <t>PHOTO ESPANA</t>
  </si>
  <si>
    <t>HARITHA MEDIA PVT LTD</t>
  </si>
  <si>
    <t>CONCEPT MEDIA SRL - BILDINX</t>
  </si>
  <si>
    <t>SOCIETE NOUVELLE CONSTRUIRE</t>
  </si>
  <si>
    <t>STUNINGS MEDIEN GMBH</t>
  </si>
  <si>
    <t>GRAU 10 JORNALISMO &amp; OMUNICACOES LTDA</t>
  </si>
  <si>
    <t>EUROXTRADE LAKIADO KFT</t>
  </si>
  <si>
    <t>EDICIONES RODA SL</t>
  </si>
  <si>
    <t>IIR ESPANA S.L</t>
  </si>
  <si>
    <t>DEA EDIZIONI SAS</t>
  </si>
  <si>
    <t>C.E.V.</t>
  </si>
  <si>
    <t>SAYONE MEDIA</t>
  </si>
  <si>
    <t>SC ECOLOGIC GROUP SRL</t>
  </si>
  <si>
    <t>GRUPO ABOUT</t>
  </si>
  <si>
    <t>ASSOCIATION BELGE DES TECHNOLOGUES DE</t>
  </si>
  <si>
    <t>CHINA ELECTRONICS INT'L EXH &amp; AD CO LTD</t>
  </si>
  <si>
    <t>SC EUROEXPO SRL</t>
  </si>
  <si>
    <t>KI6 EDITORI</t>
  </si>
  <si>
    <t>NEW BAY MEDIA ITALY SRL</t>
  </si>
  <si>
    <t>BAG DIFFUSION SARL</t>
  </si>
  <si>
    <t>PROFIT SYSTEM SP Z.O.O.</t>
  </si>
  <si>
    <t>KIELCE TRADE FAIRS LTD</t>
  </si>
  <si>
    <t>EFFS</t>
  </si>
  <si>
    <t>SERDOCKS SRL- EUROMERCI</t>
  </si>
  <si>
    <t>EDITRICE TEMI SRL(DATACOLLECTION)</t>
  </si>
  <si>
    <t>DEFICOMM</t>
  </si>
  <si>
    <t>MEDIA ACCESS</t>
  </si>
  <si>
    <t>VOLVO OCEAN RACE SLU</t>
  </si>
  <si>
    <t>A1 STUDIO LTD</t>
  </si>
  <si>
    <t>RCS MEDIAGROUP SPA</t>
  </si>
  <si>
    <t>EDIZIONI PEM</t>
  </si>
  <si>
    <t>KINNAREE MEDIA MARKETING</t>
  </si>
  <si>
    <t>ART REVIEW LTD</t>
  </si>
  <si>
    <t>ARTFACTS.NET</t>
  </si>
  <si>
    <t>ARTNET</t>
  </si>
  <si>
    <t>ARTNOWONLINE.COM</t>
  </si>
  <si>
    <t>CONTRAPPUNTO SRL</t>
  </si>
  <si>
    <t>ASSO SRL / KALEIDOSCOPE</t>
  </si>
  <si>
    <t>EXIT IMAGEN Y CULTURA</t>
  </si>
  <si>
    <t>ASSOCIAZONE CULTURALE PHLEGMATICS</t>
  </si>
  <si>
    <t>DAKEXPO</t>
  </si>
  <si>
    <t>SPIRIT OF THE OCEAN GMBH</t>
  </si>
  <si>
    <t>SWISSBOAT YACHTING AG</t>
  </si>
  <si>
    <t>GMT PUBLISHING SARL</t>
  </si>
  <si>
    <t>YACHTING PAGES MEDIA GROUP</t>
  </si>
  <si>
    <t>PUBLIWORLD SRL</t>
  </si>
  <si>
    <t>MARINE CONSULTING</t>
  </si>
  <si>
    <t>FOCUS TECHNOLOGY CO, LTD</t>
  </si>
  <si>
    <t>GRUPO TECNIPUBLICACIONES</t>
  </si>
  <si>
    <t>CBS MEDIA LTD</t>
  </si>
  <si>
    <t>ARCHI EUROPE SA</t>
  </si>
  <si>
    <t>ORENA SA</t>
  </si>
  <si>
    <t>HUSS VERLAG GMBH</t>
  </si>
  <si>
    <t>FREE SERVICE SRL</t>
  </si>
  <si>
    <t>GRUPO ABOUT MEDIA</t>
  </si>
  <si>
    <t>LLEP SA</t>
  </si>
  <si>
    <t>INTERNET RETAILING EVENTS LTD</t>
  </si>
  <si>
    <t>DREAM YACHT MEDITERRANEE</t>
  </si>
  <si>
    <t>DOGAN BURDA DERGI YAYA VEPAZ A.S. - YACH</t>
  </si>
  <si>
    <t>SUPER YACHT MEDIA &amp; MARKETING LTD</t>
  </si>
  <si>
    <t>FELBER &amp; KRISTOFORI GROUP S.R.L.</t>
  </si>
  <si>
    <t>LUXURY PUBLISHING BG, LLC</t>
  </si>
  <si>
    <t>YACHTSXL.COM</t>
  </si>
  <si>
    <t>PUBLIMORE MEDIA BV</t>
  </si>
  <si>
    <t>SIGNAGEWORLD</t>
  </si>
  <si>
    <t>UBM TRUST CO LTD</t>
  </si>
  <si>
    <t>RETAIL FOCUS</t>
  </si>
  <si>
    <t>VENDING INTERNATIONAL</t>
  </si>
  <si>
    <t>BALTIC PRESS</t>
  </si>
  <si>
    <t>PANAMA EDITORE SRL</t>
  </si>
  <si>
    <t>INTERNATIONAL SEA PRESS SRL</t>
  </si>
  <si>
    <t>GRUPPO M SRL</t>
  </si>
  <si>
    <t>INLUXE PUBLISHING LIMITED</t>
  </si>
  <si>
    <t>BONNIER CORPORATION - YACHTING MAGAZINE</t>
  </si>
  <si>
    <t>ENSIGN MEDIA CO LTD</t>
  </si>
  <si>
    <t>LLC EXPORT</t>
  </si>
  <si>
    <t>EDITORIALE DELFINO SRL</t>
  </si>
  <si>
    <t>ACTECH SA</t>
  </si>
  <si>
    <t>SHARINGBOX FRANCE</t>
  </si>
  <si>
    <t>YACHT WORLD INTERNATIONAL LTD</t>
  </si>
  <si>
    <t>FLOATING ASSET</t>
  </si>
  <si>
    <t>PROGRESSIVE MEDIA GROUP LTD</t>
  </si>
  <si>
    <t>CHEF MAGAZINE</t>
  </si>
  <si>
    <t>FRANCHISE DEVELOPMENT SERVICES LTD</t>
  </si>
  <si>
    <t>SKIPPER ON DECK MAGAZINE</t>
  </si>
  <si>
    <t>PLAY LIFESTYLE MEDIA SRL</t>
  </si>
  <si>
    <t>NAVINGO BV</t>
  </si>
  <si>
    <t>THE FINANCIAL TIMES LTD</t>
  </si>
  <si>
    <t>SELGEN UKRAINE GMBH</t>
  </si>
  <si>
    <t>ART NEXUS</t>
  </si>
  <si>
    <t>DOUBLE PIPE PUBLISHER LIMITED</t>
  </si>
  <si>
    <t>ANMOPYC</t>
  </si>
  <si>
    <t>MEDIA-DOM</t>
  </si>
  <si>
    <t>SA FRANCHISE WAREHOUSE</t>
  </si>
  <si>
    <t>ARTAM ANTIK VE SANATSAL ESERLER MUZAYEDE</t>
  </si>
  <si>
    <t>NUOVA EDITORIALE DI FOTO SHOE SRL</t>
  </si>
  <si>
    <t>MILLIONAIRE</t>
  </si>
  <si>
    <t>WUTT PUBLISHING</t>
  </si>
  <si>
    <t>VIDO TELEKOMUNIKASYON HIZMETLERI VE ILET</t>
  </si>
  <si>
    <t>ADMS PUBLISHING GROUP</t>
  </si>
  <si>
    <t>THE INTERIOR DIRECTORY</t>
  </si>
  <si>
    <t>TRUST MEDIA BV</t>
  </si>
  <si>
    <t>C &amp; M PLUBLICACIONES S.L</t>
  </si>
  <si>
    <t>MCI BENELUX</t>
  </si>
  <si>
    <t>WENG COLLECTION</t>
  </si>
  <si>
    <t>EUROPEAN VENDING ASSOCIATION</t>
  </si>
  <si>
    <t>THE BEST OF MADE IN ITALY SAS</t>
  </si>
  <si>
    <t>TIMES INTERNATIONAL</t>
  </si>
  <si>
    <t>GLOBAL FRANCHISE MAGAZINE</t>
  </si>
  <si>
    <t>HOW2FRANCHISE UK</t>
  </si>
  <si>
    <t>MCGARRY INTERNET LIMITED</t>
  </si>
  <si>
    <t>PUBLICACIONES MEN-CAR</t>
  </si>
  <si>
    <t>SUPPLY CHAIN MEDIA BV</t>
  </si>
  <si>
    <t>CHINA INTERNATIONAL LOGISTICS AND</t>
  </si>
  <si>
    <t>MEDIACOMPASS UKRAINE</t>
  </si>
  <si>
    <t>QUAD PUBLICATIONS LTD</t>
  </si>
  <si>
    <t>OCEAN MEDIA PTY LTD</t>
  </si>
  <si>
    <t>GOOD STYLE MAGAZINE SRLS</t>
  </si>
  <si>
    <t>R MEDIA M.E.P.E</t>
  </si>
  <si>
    <t>FJ COMMUNICATIONS FZE</t>
  </si>
  <si>
    <t>INTERNATIONAL PUBLISHING GROUP LIMITED</t>
  </si>
  <si>
    <t>BOATWORX GMBH</t>
  </si>
  <si>
    <t>LES EDITIONS ESSE</t>
  </si>
  <si>
    <t>BRASILEIROS EDITORA LTDA</t>
  </si>
  <si>
    <t>MODERN MEDIA GROUP</t>
  </si>
  <si>
    <t>ELEPHANT PUBLISHING LTD</t>
  </si>
  <si>
    <t>BILDUNG INC SRL</t>
  </si>
  <si>
    <t>FOAM MAGAZINE BV</t>
  </si>
  <si>
    <t>AESTHETICA MAGAZINE</t>
  </si>
  <si>
    <t>DEAR DAVE, MAGAZINE</t>
  </si>
  <si>
    <t>C/O BERLIN FOUNDATION</t>
  </si>
  <si>
    <t>AMERICAN NUCLEAR SOCIETY</t>
  </si>
  <si>
    <t>CONTEXT WORLD LTD</t>
  </si>
  <si>
    <t>GOLDEN AGENCY S.R.L.</t>
  </si>
  <si>
    <t>DE NATIONALE FRANCHISE GIDS BV</t>
  </si>
  <si>
    <t>Investigation</t>
  </si>
  <si>
    <t>Commentaires</t>
  </si>
  <si>
    <t>Statut</t>
  </si>
  <si>
    <t>Compte</t>
  </si>
  <si>
    <t>Session</t>
  </si>
  <si>
    <t>Salon</t>
  </si>
  <si>
    <t>Montant</t>
  </si>
  <si>
    <t>COMPTE</t>
  </si>
  <si>
    <t>NUMERO CLIENT</t>
  </si>
  <si>
    <t>NOM CLIENT</t>
  </si>
  <si>
    <t>SESSION</t>
  </si>
  <si>
    <t>SALON</t>
  </si>
  <si>
    <t>SOLDE DEBIT</t>
  </si>
  <si>
    <t>SOLDE CREDIT</t>
  </si>
  <si>
    <t>NUMERO FOURNISSEUR</t>
  </si>
  <si>
    <t>NOM FOURNISSEUR</t>
  </si>
  <si>
    <t>Compensé - Soldé</t>
  </si>
  <si>
    <t>A relancer</t>
  </si>
  <si>
    <t>Avoir à faire</t>
  </si>
  <si>
    <t>BLU INC MEDIA</t>
  </si>
  <si>
    <t>WM CAPITAL SPA</t>
  </si>
  <si>
    <t xml:space="preserve"> </t>
  </si>
  <si>
    <t>Compensé partiellement</t>
  </si>
  <si>
    <t>17/04/18 : Compensé pour 25 456,86 euros OD 303040647</t>
  </si>
  <si>
    <t>GRMONI</t>
  </si>
  <si>
    <t>Société radiée</t>
  </si>
  <si>
    <t>Mail envoyé</t>
  </si>
  <si>
    <t>ARTEDI</t>
  </si>
  <si>
    <t>ARTCLAIR EDITION</t>
  </si>
  <si>
    <t>Courrier simple envoyé</t>
  </si>
  <si>
    <t>DELIUS KLASING VERLAG GMBH</t>
  </si>
  <si>
    <t>08/03/2017] [mail non abouti: 15/05/2017, traitée le meme j] [new contact: valeriewong@msi.com] [relance II: 15/05/2017] [le j même, l'interl. Dmde le contrat]</t>
  </si>
  <si>
    <t>SKIPPERS PUBLISHING SARL</t>
  </si>
  <si>
    <t>17/04/18 : OD 303040631 compensé pour 478,40 €</t>
  </si>
  <si>
    <t>POIVEN</t>
  </si>
  <si>
    <t>17/04/18 : Avoir fai pour 1 780 euros en différence
fact frns 3300 EUROS</t>
  </si>
  <si>
    <t>HUSSVE</t>
  </si>
  <si>
    <t>HUSS-VERLAG</t>
  </si>
  <si>
    <t>MEDIA ANALYTICS LTD</t>
  </si>
  <si>
    <t>MEDANA</t>
  </si>
  <si>
    <t>MEDIA ANALYTICS</t>
  </si>
  <si>
    <t>17/04/18 : Avoir ok de 5500,02 €
Factures de 2 749,99 € par 2  soit 5 499,98</t>
  </si>
  <si>
    <t>DOGANB</t>
  </si>
  <si>
    <t>DOGAN BURDA DERGI YAY VE PAZ AS</t>
  </si>
  <si>
    <t>PANAMA</t>
  </si>
  <si>
    <t>PANAMA EDITORE SPA</t>
  </si>
  <si>
    <t>GIMEX INTERNATIONAL S.A.S.</t>
  </si>
  <si>
    <t>GIMEXI</t>
  </si>
  <si>
    <t>GIMEX INTERNATIONAL</t>
  </si>
  <si>
    <t>OCEANM</t>
  </si>
  <si>
    <t>OCEAN MEDIA</t>
  </si>
  <si>
    <t>17/04/18 : fact frns pour 9 700 € compensé OD 303040651</t>
  </si>
  <si>
    <t>PLAYLS</t>
  </si>
  <si>
    <t>NEWSCOREGIE</t>
  </si>
  <si>
    <t>GROUPE SLR EDITIONS ET DESIGN</t>
  </si>
  <si>
    <t>SCIM</t>
  </si>
  <si>
    <t>A investiguer</t>
  </si>
  <si>
    <t>LA SOCIETE DU FIGARO</t>
  </si>
  <si>
    <t>FIGARO</t>
  </si>
  <si>
    <t>SPAS</t>
  </si>
  <si>
    <t>SYSPAS</t>
  </si>
  <si>
    <t>SYNDICAT SPAS</t>
  </si>
  <si>
    <t>VIDOTE</t>
  </si>
  <si>
    <t>VIDO TELEDOMUNIKASYON LTD</t>
  </si>
  <si>
    <t>PRISMA CORPORATE MEDIA</t>
  </si>
  <si>
    <t>PRIMED</t>
  </si>
  <si>
    <t>PRISMA MEDIA</t>
  </si>
  <si>
    <t>FEDERATION FRANCAISE D'HALTEROPHILIE</t>
  </si>
  <si>
    <t>TVA à se faire payer</t>
  </si>
  <si>
    <t>3E MEDIAS</t>
  </si>
  <si>
    <t>GROUPE LES ECHOS</t>
  </si>
  <si>
    <t>ECHOS</t>
  </si>
  <si>
    <t>LES ECHOS S.A.</t>
  </si>
  <si>
    <t>17/04/18 :compensé par OD 30304653 pour 11 448 €</t>
  </si>
  <si>
    <t>Fact reçue ( remboursement fait le 06/04/18)</t>
  </si>
  <si>
    <t>Facture fournisseur reçue</t>
  </si>
  <si>
    <t>EDITIONS QUATRO SARL</t>
  </si>
  <si>
    <t>QUATRO</t>
  </si>
  <si>
    <t>EDITIONS QUATRO</t>
  </si>
  <si>
    <t>GRCONV</t>
  </si>
  <si>
    <t>GROUPE CONVERGENCE.COM</t>
  </si>
  <si>
    <t>LMEDIA SAS</t>
  </si>
  <si>
    <t>FIAT</t>
  </si>
  <si>
    <t>FIAT - IFTA</t>
  </si>
  <si>
    <t>3EMEDI</t>
  </si>
  <si>
    <t>ARTS SAS</t>
  </si>
  <si>
    <t>ARTS</t>
  </si>
  <si>
    <t>SAS ARTS</t>
  </si>
  <si>
    <t>MPRESS PUBLICACIONES S.L.</t>
  </si>
  <si>
    <t>16/04/18 : fact 1803A00755 pour 43 560 € et fac 1803A00754 pour 55 800 € soit 99 360 € compensé</t>
  </si>
  <si>
    <t>BEAUTY PLACE</t>
  </si>
  <si>
    <t>BEAUPL</t>
  </si>
  <si>
    <t>AMENUC</t>
  </si>
  <si>
    <t>ATTITUDE LUXE</t>
  </si>
  <si>
    <t>EDGALA</t>
  </si>
  <si>
    <t>EDITIONS GALATEE</t>
  </si>
  <si>
    <t>HENNESSEN ET CIE SAS</t>
  </si>
  <si>
    <t>JOUTEX</t>
  </si>
  <si>
    <t>PEGAZE VISIONS SARL</t>
  </si>
  <si>
    <t>PEGAZE</t>
  </si>
  <si>
    <t>PEGAZE VISIONS</t>
  </si>
  <si>
    <t>SP GATSOLAEVA</t>
  </si>
  <si>
    <t>GATSOL</t>
  </si>
  <si>
    <t>PAK EMBALLAGES</t>
  </si>
  <si>
    <t>PAK</t>
  </si>
  <si>
    <t>PAK SARL</t>
  </si>
  <si>
    <t>FACTOR</t>
  </si>
  <si>
    <t>FACTORY EDITIONS</t>
  </si>
  <si>
    <t>CUICOL</t>
  </si>
  <si>
    <t>CHENEL</t>
  </si>
  <si>
    <t>PROCEDES CHENEL</t>
  </si>
  <si>
    <t>DELIUS</t>
  </si>
  <si>
    <t>DELIUS KLASING VERLAG BOOTE</t>
  </si>
  <si>
    <t>GROLSA</t>
  </si>
  <si>
    <t>GROUPE INDUSTRIE SERVICE INFO</t>
  </si>
  <si>
    <t>INFDIG</t>
  </si>
  <si>
    <t>INFOPRO DIGITAL</t>
  </si>
  <si>
    <t>INFO6T</t>
  </si>
  <si>
    <t>INFO6TM</t>
  </si>
  <si>
    <t>HERALD</t>
  </si>
  <si>
    <t>INTERNATIONAL HERALD TRIBUNE</t>
  </si>
  <si>
    <t>GROIND</t>
  </si>
  <si>
    <t>INFOME</t>
  </si>
  <si>
    <t>INFOMER</t>
  </si>
  <si>
    <t>SGPUBL</t>
  </si>
  <si>
    <t>SG PUBLICATIONS</t>
  </si>
  <si>
    <t>GLNMED</t>
  </si>
  <si>
    <t>GLN MEDIAS</t>
  </si>
  <si>
    <t>NDASARL</t>
  </si>
  <si>
    <t>NDA SARL</t>
  </si>
  <si>
    <t>CUIRPL</t>
  </si>
  <si>
    <t>CUIR PLUS</t>
  </si>
  <si>
    <t>FASHION UNITED INFONOMY B.V.</t>
  </si>
  <si>
    <t>FASHUN</t>
  </si>
  <si>
    <t>FASHION UNITED INFONOMY</t>
  </si>
  <si>
    <t>PARBON</t>
  </si>
  <si>
    <t>UNE PART DE BONHEUR SARL</t>
  </si>
  <si>
    <t>FUSACQ</t>
  </si>
  <si>
    <t>PALIND</t>
  </si>
  <si>
    <t>PALINDROME SARL</t>
  </si>
  <si>
    <t>MONTAI</t>
  </si>
  <si>
    <t>MONTAIGNE PUBLICATIONS</t>
  </si>
  <si>
    <t>SUZUKI</t>
  </si>
  <si>
    <t>SUZUKI FRANCE</t>
  </si>
  <si>
    <t>CHAUME</t>
  </si>
  <si>
    <t>CHAUMEIL</t>
  </si>
  <si>
    <t>GENNUM</t>
  </si>
  <si>
    <t>EDRHF</t>
  </si>
  <si>
    <t>FL REGIE SAS</t>
  </si>
  <si>
    <t>135 24R MODEM</t>
  </si>
  <si>
    <t>MODEM</t>
  </si>
  <si>
    <t>135 24R</t>
  </si>
  <si>
    <t>LIKEAB</t>
  </si>
  <si>
    <t>LIKE A B</t>
  </si>
  <si>
    <t>3JCREA</t>
  </si>
  <si>
    <t>3J CREATION</t>
  </si>
  <si>
    <t>ICRUSH GMBH</t>
  </si>
  <si>
    <t>ICRUSH</t>
  </si>
  <si>
    <t>L'INACCESSIBLE ETOILE</t>
  </si>
  <si>
    <t>INACCE</t>
  </si>
  <si>
    <t>L INACESSIBLE ETOILE</t>
  </si>
  <si>
    <t>MPPMEM</t>
  </si>
  <si>
    <t>ADVSER</t>
  </si>
  <si>
    <t>ADVERTISING SERVICES LTD</t>
  </si>
  <si>
    <t>FEDFSE</t>
  </si>
  <si>
    <t>GROUPE SERDA</t>
  </si>
  <si>
    <t>IDP</t>
  </si>
  <si>
    <t>IDP ARCHIMAG</t>
  </si>
  <si>
    <t>ADBS</t>
  </si>
  <si>
    <t>ART IN AMERICA</t>
  </si>
  <si>
    <t>ARTAME</t>
  </si>
  <si>
    <t>SEMEC</t>
  </si>
  <si>
    <t>CONSTRUCTION21 FRANCE</t>
  </si>
  <si>
    <t>CONS21</t>
  </si>
  <si>
    <t>ASS CONSTRUCTION21 FRANCE</t>
  </si>
  <si>
    <t>WMCAPI</t>
  </si>
  <si>
    <t>WM CAPITAL S.P.A.</t>
  </si>
  <si>
    <t>BARBADILLO Y ASOCIADOS</t>
  </si>
  <si>
    <t>BARBAD</t>
  </si>
  <si>
    <t>BARBADILLO ASOCIADOS SL</t>
  </si>
  <si>
    <t>IPD</t>
  </si>
  <si>
    <t>FFCREM</t>
  </si>
  <si>
    <t>HACFIL</t>
  </si>
  <si>
    <t>BF COMMUNICATIONS SAS</t>
  </si>
  <si>
    <t>BFCOMM</t>
  </si>
  <si>
    <t>BF COMMUNICATION</t>
  </si>
  <si>
    <t>S.A. CHAMPAGNE LOUIS ROEDERER</t>
  </si>
  <si>
    <t>ROEDER</t>
  </si>
  <si>
    <t>CHAMPAGNE LOUIS ROEDERER</t>
  </si>
  <si>
    <t>FAIRWAYS SAS</t>
  </si>
  <si>
    <t>FAIRWA</t>
  </si>
  <si>
    <t>PLATINUM MEDIA LAB SRL</t>
  </si>
  <si>
    <t>PLATIN</t>
  </si>
  <si>
    <t>PLATINUM MEDIA LAB</t>
  </si>
  <si>
    <t>FREDERIQUE CONSTANT SA</t>
  </si>
  <si>
    <t>FCONST</t>
  </si>
  <si>
    <t>STEELHOUSE LLC</t>
  </si>
  <si>
    <t>SEATRI</t>
  </si>
  <si>
    <t>SEA TRIAL</t>
  </si>
  <si>
    <t>RED ON LINE</t>
  </si>
  <si>
    <t>MILHE ET AVONS</t>
  </si>
  <si>
    <t>MILHEA</t>
  </si>
  <si>
    <t>SYNDICAT NATIONAL DE L'ALIMENTATION</t>
  </si>
  <si>
    <t>SNARR</t>
  </si>
  <si>
    <t>GRATUI</t>
  </si>
  <si>
    <t>BAGDIF</t>
  </si>
  <si>
    <t>BAG DIFFUSION</t>
  </si>
  <si>
    <t>CLASS PUBBLICITA</t>
  </si>
  <si>
    <t>CLAPUB</t>
  </si>
  <si>
    <t>CLASS PUBBLICITA SPA</t>
  </si>
  <si>
    <t>SILSHO</t>
  </si>
  <si>
    <t>GPMSE</t>
  </si>
  <si>
    <t>CAMPAGNE DE PRESSE</t>
  </si>
  <si>
    <t>COPRES</t>
  </si>
  <si>
    <t>FMO</t>
  </si>
  <si>
    <t>FMO SARL</t>
  </si>
  <si>
    <t>AGOSTI</t>
  </si>
  <si>
    <t>DE AGOSTINI RIZZOLI PERIODICI</t>
  </si>
  <si>
    <t>ARTNEX</t>
  </si>
  <si>
    <t>EDBEMA</t>
  </si>
  <si>
    <t>GIGA PUBLISHING SRL</t>
  </si>
  <si>
    <t>NOVETHIC</t>
  </si>
  <si>
    <t>NOVETH</t>
  </si>
  <si>
    <t>EC4 / EFCC</t>
  </si>
  <si>
    <t>COMEC4</t>
  </si>
  <si>
    <t>COMITE FRANCAIS DU REGISTRE EC4</t>
  </si>
  <si>
    <t>AAF-ASSOCIATION DES ARCHIVISTES FRANCAIS</t>
  </si>
  <si>
    <t>ARCHFR</t>
  </si>
  <si>
    <t>ASSOCIATION DES ARCHIVISTES FRANCAIS</t>
  </si>
  <si>
    <t>FASHION UNITED / INFONOMY</t>
  </si>
  <si>
    <t>NHS</t>
  </si>
  <si>
    <t>ADRENALINE EXPEDITION ASSOCIATION</t>
  </si>
  <si>
    <t>ADRENA</t>
  </si>
  <si>
    <t>ADRENALINE EXPEDITION</t>
  </si>
  <si>
    <t>NAUTICKI MAGAZIN</t>
  </si>
  <si>
    <t>OMNIBU</t>
  </si>
  <si>
    <t>OMNIBUS</t>
  </si>
  <si>
    <t>ARTFORUM INTERNATIONAL</t>
  </si>
  <si>
    <t>ARTFOR</t>
  </si>
  <si>
    <t>ART FORUM INTERNATIONAL</t>
  </si>
  <si>
    <t>LA VOILERIE</t>
  </si>
  <si>
    <t>DELTAV</t>
  </si>
  <si>
    <t>DELTA VOILES</t>
  </si>
  <si>
    <t>NEXTEP</t>
  </si>
  <si>
    <t>NEXTSTEP</t>
  </si>
  <si>
    <t>REGIE MUNICIPALE DU PORT</t>
  </si>
  <si>
    <t>LEUCAT</t>
  </si>
  <si>
    <t>MAIRIE DE LEUCATE</t>
  </si>
  <si>
    <t>WEBTV</t>
  </si>
  <si>
    <t>FRANCE INFO</t>
  </si>
  <si>
    <t>RADFRA</t>
  </si>
  <si>
    <t>RADIO FRANCE</t>
  </si>
  <si>
    <t>EGGA</t>
  </si>
  <si>
    <t>EGGA INTERNATIONAL</t>
  </si>
  <si>
    <t>ARGUS MEDYA TEKNOLOJILERI BILISIM</t>
  </si>
  <si>
    <t>ARGMED</t>
  </si>
  <si>
    <t>ARGUS MEDYA TEKNOLOJILERI BILISIM VE YAYINCILIK AS</t>
  </si>
  <si>
    <t>DEUTSCHER FACHVERLAG GMBH</t>
  </si>
  <si>
    <t>DEUTSC</t>
  </si>
  <si>
    <t>DEUTSCHER FACHVERLAG</t>
  </si>
  <si>
    <t>TRAVEL PRODUCTIONS N.V.</t>
  </si>
  <si>
    <t>TRAVMA</t>
  </si>
  <si>
    <t>TRAVEL MAGAZINE</t>
  </si>
  <si>
    <t>KRAMMER VERLAG DUSSELDORF AG</t>
  </si>
  <si>
    <t>KRAMME</t>
  </si>
  <si>
    <t>KRAMMER VERLAG</t>
  </si>
  <si>
    <t>NAUTICAL PRESS &amp; EVENTS S.L</t>
  </si>
  <si>
    <t>MARESN</t>
  </si>
  <si>
    <t>NAUTICAL PRESS EVENTS SLU</t>
  </si>
  <si>
    <t>ADKOM</t>
  </si>
  <si>
    <t>BARCHE</t>
  </si>
  <si>
    <t>INTER SEA PRESSE - BARCHE</t>
  </si>
  <si>
    <t>GENIUS</t>
  </si>
  <si>
    <t>A1 STUDIO LIMITED</t>
  </si>
  <si>
    <t>BOAT</t>
  </si>
  <si>
    <t>BOAT INTERNATIONAL EDISEA</t>
  </si>
  <si>
    <t>SKIPPE</t>
  </si>
  <si>
    <t>WAJER &amp; WAJER YACHTS</t>
  </si>
  <si>
    <t>WAJER</t>
  </si>
  <si>
    <t>WAJER &amp; WAJER YACHTS BV</t>
  </si>
  <si>
    <t>ELITE LUXURY PUBLISHING, INC.</t>
  </si>
  <si>
    <t>ELITPU</t>
  </si>
  <si>
    <t>ELITE LUXURY PUBLISHING</t>
  </si>
  <si>
    <t>SKIPPER ONDECK</t>
  </si>
  <si>
    <t>GERGER</t>
  </si>
  <si>
    <t>GERASIMOS GEROLIMATOS</t>
  </si>
  <si>
    <t>MILLA EDITORE SRL</t>
  </si>
  <si>
    <t>MILLAE</t>
  </si>
  <si>
    <t>LUXMEDIA MIDDLE EAST FZ-LLC</t>
  </si>
  <si>
    <t>LUXMED</t>
  </si>
  <si>
    <t>LUXMEDIA GROUP</t>
  </si>
  <si>
    <t>LUX INC MEDIA</t>
  </si>
  <si>
    <t>LUXINC</t>
  </si>
  <si>
    <t>LUX INC MEDIA PTE LTD</t>
  </si>
  <si>
    <t>DIARIO MARITIMAS SA</t>
  </si>
  <si>
    <t>DIARMA</t>
  </si>
  <si>
    <t>PAMELA PACI COMMUNICAZIONE</t>
  </si>
  <si>
    <t>PAMPAC</t>
  </si>
  <si>
    <t>PAMELA PACI COMUNICAZIONE</t>
  </si>
  <si>
    <t>ISLANDER MAGAZINE SL</t>
  </si>
  <si>
    <t>ISLAND</t>
  </si>
  <si>
    <t>ISLANDER MAGAZINE</t>
  </si>
  <si>
    <t>INTERPUBLICITAS SA</t>
  </si>
  <si>
    <t>INTPUB</t>
  </si>
  <si>
    <t>INTERPUBLICITAS S.A.</t>
  </si>
  <si>
    <t>NET2WEB SRL</t>
  </si>
  <si>
    <t>NT2WEB</t>
  </si>
  <si>
    <t>GROUPE EXPRESS ROULARTA</t>
  </si>
  <si>
    <t>GREXPA</t>
  </si>
  <si>
    <t>GROUPE ALTICE MEDIA</t>
  </si>
  <si>
    <t>J2H MEDIA SARL</t>
  </si>
  <si>
    <t>J2HMED</t>
  </si>
  <si>
    <t>J2H MEDIA</t>
  </si>
  <si>
    <t>AGREPI</t>
  </si>
  <si>
    <t>MV MEDIA SAS</t>
  </si>
  <si>
    <t>MMEDIA</t>
  </si>
  <si>
    <t>PROMSE</t>
  </si>
  <si>
    <t>STENECO</t>
  </si>
  <si>
    <t>EDITIALIS SAS</t>
  </si>
  <si>
    <t>EDITIA</t>
  </si>
  <si>
    <t>GROUPE EDITIALIS</t>
  </si>
  <si>
    <t>AGENCE DU TOURISME DE LA CORSE</t>
  </si>
  <si>
    <t>AGTCOR</t>
  </si>
  <si>
    <t>VAL DE MARNE INFOS SARL</t>
  </si>
  <si>
    <t>VDMINF</t>
  </si>
  <si>
    <t>VAL DE MARNE INFOS</t>
  </si>
  <si>
    <t>CITIZEN KID SARL</t>
  </si>
  <si>
    <t>CITKID</t>
  </si>
  <si>
    <t>CITIZENKID SARL</t>
  </si>
  <si>
    <t>FEDERATION FRANCAISE DE PECHE SPORTIVE</t>
  </si>
  <si>
    <t>FFPS</t>
  </si>
  <si>
    <t>FEDERATION FRANCAISE DES PECHES SPORTIVES</t>
  </si>
  <si>
    <t>EDGCOM</t>
  </si>
  <si>
    <t>HELLOPRO.FR</t>
  </si>
  <si>
    <t>NEXTREGIE</t>
  </si>
  <si>
    <t>NEXTRE</t>
  </si>
  <si>
    <t>NEXT REGIE</t>
  </si>
  <si>
    <t>MONDADORI MAGAZINES FRANCE</t>
  </si>
  <si>
    <t>EMAP</t>
  </si>
  <si>
    <t>MONDADORI MAGAZINES FRANCE SAS</t>
  </si>
  <si>
    <t>MARKESS INTERNATIONAL SAS</t>
  </si>
  <si>
    <t>MARKES</t>
  </si>
  <si>
    <t>MARKESS INTERNATIONAL</t>
  </si>
  <si>
    <t>NOUVEAUX BIJOUTIERS SA</t>
  </si>
  <si>
    <t>NBIJOU</t>
  </si>
  <si>
    <t>LES NOUVEAUX BIJOUTIERS</t>
  </si>
  <si>
    <t>HELIODORE SARL</t>
  </si>
  <si>
    <t>HELIOD</t>
  </si>
  <si>
    <t>CC LE MARAIS</t>
  </si>
  <si>
    <t>CCMARA</t>
  </si>
  <si>
    <t>GLENAT EDITIONS</t>
  </si>
  <si>
    <t>GLENAT</t>
  </si>
  <si>
    <t>GROUPE CANAL + SA</t>
  </si>
  <si>
    <t>GCANAL</t>
  </si>
  <si>
    <t>GROUPE CANAL PLUS SA</t>
  </si>
  <si>
    <t>RUBIE'S FRANCE</t>
  </si>
  <si>
    <t>RUBIES</t>
  </si>
  <si>
    <t>RUBIE S FRANCE SAS</t>
  </si>
  <si>
    <t>STACI</t>
  </si>
  <si>
    <t>LOGIMA</t>
  </si>
  <si>
    <t>MEDIAS ET ENTREPRISES</t>
  </si>
  <si>
    <t>MEDENT</t>
  </si>
  <si>
    <t>MEDIAS ET ENTREPRISES SAS</t>
  </si>
  <si>
    <t>HFA</t>
  </si>
  <si>
    <t>GLEXPR</t>
  </si>
  <si>
    <t>GROUPE L EXPRESS</t>
  </si>
  <si>
    <t>ACCEDE</t>
  </si>
  <si>
    <t>ACCEDE PROVENCE</t>
  </si>
  <si>
    <t>AC FRANCHISE SARL</t>
  </si>
  <si>
    <t>ACJEAN</t>
  </si>
  <si>
    <t>FIGARO CLASSIFIEDS</t>
  </si>
  <si>
    <t>ADENCL</t>
  </si>
  <si>
    <t>ICFGRO</t>
  </si>
  <si>
    <t>ICF GROUPE</t>
  </si>
  <si>
    <t>EDITIONS CONQUETES</t>
  </si>
  <si>
    <t>EDCONQ</t>
  </si>
  <si>
    <t>MEDAGE</t>
  </si>
  <si>
    <t>MEDIA AGENCY INTL</t>
  </si>
  <si>
    <t>FESTIVAL DE COM/VOXLOG</t>
  </si>
  <si>
    <t>FESTIV</t>
  </si>
  <si>
    <t>SC MEDIA</t>
  </si>
  <si>
    <t>SUPMAG</t>
  </si>
  <si>
    <t>SUPPLY CHAIN MAGAZINE</t>
  </si>
  <si>
    <t>GROUPE PREVENTIQUE</t>
  </si>
  <si>
    <t>PREVE</t>
  </si>
  <si>
    <t>VOILES</t>
  </si>
  <si>
    <t>FIGARO NAUTISME</t>
  </si>
  <si>
    <t>FIGNAU</t>
  </si>
  <si>
    <t>MEDIA</t>
  </si>
  <si>
    <t>JALOU MEDIA GROUP</t>
  </si>
  <si>
    <t>EDJALOU</t>
  </si>
  <si>
    <t>LES EDITIONS JALOU</t>
  </si>
  <si>
    <t>NICE MATIN</t>
  </si>
  <si>
    <t>EUSCOM</t>
  </si>
  <si>
    <t>EUROSUD COMMUNICATION</t>
  </si>
  <si>
    <t>YOUBOAT</t>
  </si>
  <si>
    <t>RIVMED</t>
  </si>
  <si>
    <t>RIVAMEDIA</t>
  </si>
  <si>
    <t>LUXE MAGAZINE SARL</t>
  </si>
  <si>
    <t>LUXEMA</t>
  </si>
  <si>
    <t>LUXE MAGAZINE</t>
  </si>
  <si>
    <t>GUERLAIN S.A.</t>
  </si>
  <si>
    <t>GUERLA</t>
  </si>
  <si>
    <t>GUERLAIN</t>
  </si>
  <si>
    <t>MPP MPDDLE EAST MEDIA OMPANY</t>
  </si>
  <si>
    <t>23/03/2017] [recherche archive: 27/03/2017] [relance &lt;II:18/05/2017] [phoning I:06/07/2017]</t>
  </si>
  <si>
    <t>27/03/2017] [mail non abouti: mail corrompu: 29/03/2017] [new contact: s.botticelli@epcperiodici.it; s.botticelli@epcperiodici.it; clienti@epc.it ] [relance II:14/06/2017]</t>
  </si>
  <si>
    <t>17/03/2017] [relance II: 17/05/2017] [phoning I:les mail n'ont pas était envoyés au bonnes personnes, 05/07/2017 notre interlocuteur trsfert à la compta]</t>
  </si>
  <si>
    <t>16/03/2017] [mail non abouti: 17/05/2017] [traitée le jour même] [new contact:ibiupdates@informa.com] [relance II:17/05/2017]</t>
  </si>
  <si>
    <t>30/03/2017] [relance II:12/06/2017]</t>
  </si>
  <si>
    <t>relancé Mme Izard le 31/08/15, ne retrouve pas cette facture demande le contrat.</t>
  </si>
  <si>
    <t>[20/03/2017 [relance II:18/05/2017] [mail non abouti: 23/06/2017] [relance II réefectué: 29/06/2017]</t>
  </si>
  <si>
    <t>24/04/2017] [relance II:21/06/2017] [recherche archive:21/06/2017]</t>
  </si>
  <si>
    <t>relancé le 21/03/17 ; le 26/04 et le 9/05</t>
  </si>
  <si>
    <t>sophie</t>
  </si>
  <si>
    <t>échange total de 9209,20. reçu une facture de 4604,60 € reste en compte 4604,60</t>
  </si>
  <si>
    <t>31/03/2017] [fc introuvable: la facture n'est plus archivé car periode de rétention de 5 ans en Turquie: 04/05/2017]</t>
  </si>
  <si>
    <t>17/03/2017[mail non abouti] [new contact:info@envirotechpubs.com&gt;] [relance II:17/05/2017]</t>
  </si>
  <si>
    <t>22/03/2017] [new contact: contact@greenshopin.com] [la personne nétait pas concernée, elle transmets seulement le message] [mail plus valide] [société active] [new contact: tgrosse@enviro2b.fr] [la personne s'occupant de l'acceuil téléphonique est réellement très désagréable, je me suis fait refouler un certains nombre de fois pour obtenir cette e-mail et j'ai dû essayer un nombre incalculable de combinaison pour retrouver la bonne adresse: attention aux commerciaux] [new contact: pgrosse@enviro2b.fr érronée] [new contact: ] [relanceII, renvoyé mail générique:18/05/2017]</t>
  </si>
  <si>
    <t xml:space="preserve">
Hellopro.relancé le 16/03/17. tel le 10/05/17 demande faite trop tardivement ne feront pas de recherche
Hellopro.relancé le 16/03/17. tel le 10/05/17 demande faite trop tardivement ne feront pas de recherche
</t>
  </si>
  <si>
    <t>31/03/2017] [relance II:28/06/2017]</t>
  </si>
  <si>
    <t>31/03/2017] [relance II:13/06/2017]</t>
  </si>
  <si>
    <t>14/03/2017 [facture introuvable, mail à l'appui]</t>
  </si>
  <si>
    <t>21/04/2017] [fc introuvable, cf mail: 17/05/2017]</t>
  </si>
  <si>
    <t>30/03/2017] [mail non abouti: no contact] [mcarmen@sbnprensatecnica.com] [relance II:16/06/2017]</t>
  </si>
  <si>
    <t>30/03/2017] [mail non abouti: no contact] [site web indisponible, seul le numéro a une tonalité: à rappeler] [scté en sommeil: pas dépôt de bilan depuis plus de 2 ans= recherche infructueuse]</t>
  </si>
  <si>
    <t>bdc 47427</t>
  </si>
  <si>
    <t>29/03/2017] [relance II:12/06/2017]</t>
  </si>
  <si>
    <t>20/03/2017] [ 01 53 43 83 30 Intervalle edition à appeler le 21/03/2017: aucune réponse] [new contact: compta@figaronautisme]] [fc introuvable: 20/04/2017]</t>
  </si>
  <si>
    <t>23/03/2017] [recherche archive: 03/04/2017] [nous n'avons pas mis à jour cette ligne par oubli. Il faut refaire la facture: 28/06/2017]</t>
  </si>
  <si>
    <t>23/03/2017] [recherche archive: retour prévu durant la semaine du 27/03/17] [relance II:28/06/2017]</t>
  </si>
  <si>
    <t xml:space="preserve">15/03/2017  [Société radiée connu sous le nom de SPDC , fond de commerce racheter par points de vente sas:plus aucune trace de la comptabilité] [mail reçu, recherche archive 09/05/2017] [relance II:26/06/2017] [le contact a transmis la demande à la directrice générale: attention, contact mluzin@hotmail.fr
mluzin@pointsdevente.fr] </t>
  </si>
  <si>
    <t>30/03/2017] [mail non abouti: mail corrompu] [renvoyé vers le mail générique new contact: info@parkettart.com] [relance II:16/06/2017]</t>
  </si>
  <si>
    <t>21/03/2017] [relance II:18/05/2017] [phoning I:message laissé]</t>
  </si>
  <si>
    <t>27/03/2017] [Facture en cours de traitement, reçu le 28/03/2017]</t>
  </si>
  <si>
    <t>30/03/2017] [relance II:20/06/17]</t>
  </si>
  <si>
    <t>27/03/2017] [Relance II:02/06/2017] [phoning I:message laissé, il nous rappel dès que possible 07/07/2017]</t>
  </si>
  <si>
    <t>27/03/2017] [relance II:12/06/2017]</t>
  </si>
  <si>
    <t>17/03/2017] [relance II: 17/05/2017] [fc en cours de traitement:19/05/2017]</t>
  </si>
  <si>
    <t>16/03/2017 [mail non abouti] La compagnie est devenue [curtco robb media] [00 1 954 525 86 26] [le site renvois sur le site boat international ltd] [relancé: 28/04/2017] [relance II: 16/05/2017]</t>
  </si>
  <si>
    <t>23/03/2017] [relance II: 09/06/2017]</t>
  </si>
  <si>
    <t>18/04/2017] relancé le 18/05/17</t>
  </si>
  <si>
    <t>21/03/2017] [New contact: accountspayable@pennwell.com] [relancé le 03/05/2017][new contact: info@luxreview.com érronée] [renvoyé au mail générique] [le contact nous as répondu qu'il n'avait plus ces factures dans leurs archives, fc introuvable: 15/05/2017]</t>
  </si>
  <si>
    <t>27/03/2017] [mail non abouti: mail corrompu] [new contact: accounts@upstreamonline.com] [relance II:16/06/2017]</t>
  </si>
  <si>
    <t>24/03/2017] [relance II: 09/06/2017]</t>
  </si>
  <si>
    <t>[envoyé au mail générique 20/03/2017] [new phone n: 1.650.243.5600, pas de réponse] [relance II, mail génrique:18/05/2017]</t>
  </si>
  <si>
    <t>20/03/2017] [relance II: 18/05/2017] [phoning I:05/07/2017]</t>
  </si>
  <si>
    <t>[attention: la société n'a pas déposé de bilans depuis 2012, risque de "société fantôme"] [relancé le 24/03/2017] [rerelancé le 20/04/2017 avec 8/425] [relance II:20/06/2017]</t>
  </si>
  <si>
    <t>24/03/2017] [relance II:09/06/2017]</t>
  </si>
  <si>
    <t>22/03/2017] [réponse téléphonique: recherche archive] [relance II:18/05/2017] [fc en cours de traitement:19/05/2017]</t>
  </si>
  <si>
    <t>23/03/2017] [relance II:09/06/2017]</t>
  </si>
  <si>
    <t>no fc 21/03/2017 [relance II:13/06/2017] [seul mail générique qui fonctionne: renvoyé au mail générique]</t>
  </si>
  <si>
    <t>relancé mail le 10/02/17 et le 7/03/17. relancé le 26/04/17. en RJ le 31/03/17. envoyé courrier mandataire le 27/04/17</t>
  </si>
  <si>
    <t>20/04/2017] [relance II:20/06/2017]</t>
  </si>
  <si>
    <t>29/03/2017] [mail non abouti: mail corrompu 29/03/2017] [new contact: kadry@pws-promedia.pl] 12/04/2017 [relance II:19/06/2017]</t>
  </si>
  <si>
    <t>18/04/2017] [relance II:19/06/2017]</t>
  </si>
  <si>
    <t>24/03/2017] [recherche archive: la personne ne comprennais que le portugais, traduit et envoyé on est donc en recherche archive] [relance II:09/06/2017]</t>
  </si>
  <si>
    <t>30/03/2017] [Facture en cours de traitement: 31/03/2017] [déposée à 10:34]</t>
  </si>
  <si>
    <t>24/03/2017] [no contact] [new contact: subscriptions@vendingtimes.net] [Le contact nous a répondu. Il nous affirme que sa société a changé de système de comptabilité: FC Introuvable]</t>
  </si>
  <si>
    <t>30/03/2017] [mail non abouti: no facture sur la session 10] [07/04/2017] [relance II:16/06/2017] [retour interlocuteur: 09/08/2017]</t>
  </si>
  <si>
    <t>23/03/2017] [relance II: 09/06/2017] [new contact: 09/06/2017]</t>
  </si>
  <si>
    <t>28/03/2017] [relance II:12/06/2017] [phoning I:05/07/2017 recherche contact]</t>
  </si>
  <si>
    <t xml:space="preserve">21/03/2017] [relance II: 06/06/2017 (sans sous action)] </t>
  </si>
  <si>
    <t>24/03/2017] [mail non abouti: mail corrompu] [mail à nouveau corrompu: verif safe] [new contact: redazione@solovela.net ] [relance II:19/06/2017]</t>
  </si>
  <si>
    <t>22/03/2017] [recherche archive: 24/04/2017] [période de rétention de 5 ans, archive détruite: Fc introuvable 11/05/2017]</t>
  </si>
  <si>
    <t>30/03/2017] [relancé à l'adresse générique retrouvée via le site enregistré sur winexpo, new contact: org@mediarama.ru] [relance II:16/06/2017]</t>
  </si>
  <si>
    <t>21/03/2017]</t>
  </si>
  <si>
    <t>24/03/2017] [new contact:info@prestijyayincilik.com.tr] [relance II:09/06/2017 (avec sous action de recherche)]</t>
  </si>
  <si>
    <t>27/03/2017] [mail non abouti: mail corrompu] [message envoyé via le site: envoyé au mail générique] [new contact: 29/06/2017] [mail corrompu:29/06/2017] [recherche compléte: recherche infructueuse]</t>
  </si>
  <si>
    <t>30/03/2017] [relance II:12/06/2017] [phoning I:recherche contact+message laissé 07/07/2017] [réponse interlocuteur: recherche archive 07/07/2017]</t>
  </si>
  <si>
    <t>[20/03/2017] [relance II:18/05/2017]</t>
  </si>
  <si>
    <t>22/03/2017] [recherche archive] [relance II:18/05/2017] [demande des contrats:19/05/2017]</t>
  </si>
  <si>
    <t>28/03/2017] [mail non abouti: mail corrompu] [new contact: daniel@thomsonpress.com.hk] [relance II:19/06/2017]</t>
  </si>
  <si>
    <t>23/03/2017] [new contact: susan.petch@globaldata.com] [relance II:16/06/2017]</t>
  </si>
  <si>
    <t>24/03/2017] [no contact] [new contact: edit@verbus.it] [11/04/2017: renvoyé au mail générique mais aucuns numéros ne fonctionnent. Il me semble que c'est peine perdue] [relance II:19/06/2017]</t>
  </si>
  <si>
    <t>18/04/2017] [recherche archive: 19/04/2017] [relance II: 16/05/2017]</t>
  </si>
  <si>
    <t>Mail non abouti [no contact] [la société a sûrement changer d'adresse, je l'ai relance tout de même: 11/04/2017] [new contact: lionel@universpresse.fr] [relance II:19/06/2017]</t>
  </si>
  <si>
    <t>21/03/2017] [recherche contact suite à un mail non abouti] [relance II: 06/06/2017 (avec sous action)] [new contact: comptable@transfuge.fr]</t>
  </si>
  <si>
    <t>21/04/2017] [fc introuvable]</t>
  </si>
  <si>
    <t>28/03/2017] [relance II:12/06/2017]</t>
  </si>
  <si>
    <t xml:space="preserve">22/03/2017] [num:00 44 7760 480 448] [placé en recherche infructueuse pour le moment 28/04/2017] </t>
  </si>
  <si>
    <t>31/03/2017] [relancé avec le reste le 20/04/2017] [le fournisseur n'a jamais édité ses factures en pensant qu'elles étaitent "gratuite" ATTENTION petite structure on besoin de plus de sensibilisation sur ses "echange" et sur leurs obligations à emettre] [relance II:13/06/2017] [société radiée:21/06/2017]</t>
  </si>
  <si>
    <t>29/03/2017] [FC trop ancienne: mail à l'appui, de plus légalement en Autriche la période de rétention des factures est de 7 ans]</t>
  </si>
  <si>
    <t>22/03/2017] [relance II:18/05/2017]</t>
  </si>
  <si>
    <t>30/03/2017] [relance II:12/06/2017] [phoning I:recherche contact 06/07/2017]</t>
  </si>
  <si>
    <t>22/03/2017] [relance II:18/05/2017] [phoning I: recherche archive, 06/07/2017]</t>
  </si>
  <si>
    <t>30/03/2017] [relance II:12/06/2017] [phoning I: faire recherches 06/07/2017]</t>
  </si>
  <si>
    <t>30/03/2017] [relance II:13/06/2017]</t>
  </si>
  <si>
    <t>Recherche Infructueuse</t>
  </si>
  <si>
    <t>21/03/2017] [relance II:18/05/2017]</t>
  </si>
  <si>
    <t>22/03/2017] [re relancé avec des adresses récupérer sur leur site:20/04/2017] [relance II:20/06/2017]</t>
  </si>
  <si>
    <t>23/03/2017] [l'interlocuteru demande le contrat pour accélérer les recherches: envoyer contrat 02/06/2017]</t>
  </si>
  <si>
    <t>[20/03/2017: mail non abouti, aucunes informations sur internet, société sûrement radié à verifiéer sur safe] d</t>
  </si>
  <si>
    <t>24/03/2017] [relance II:28/06/2017]</t>
  </si>
  <si>
    <t>23/03/2017] [mail non abouti: le mail n'est plus valide] [relance II:06/06/2017]</t>
  </si>
  <si>
    <t>31/03/2017] [mail non abouti: aucune info sur le web, ni sur winexpo, ni sur share, site plus valide]</t>
  </si>
  <si>
    <t>30/03/2017]. Relancé par sophie le 9/05/17 [transmet à la compta]</t>
  </si>
  <si>
    <t>30/03/2017] [mail non abouti: MAIL CORROMPU] [à verifier sur safe] [après verif sur safe: l'entreprise n'a pas mis a jour ses statuts depuis plus de 4 ans, à compter d'aujourd'hui 12/04/2017: société radiée mais à confirmer]</t>
  </si>
  <si>
    <t>30/03/2017] [mail non abouti: mail corrompu] [new contact:office@portfoliocatalogue.com] [relance II:16/06/2017]</t>
  </si>
  <si>
    <t>30/03/2017] [mail non abouti: mail corrompu] [new contact/ info@india.messefrankfurt.com] [11/04/2017] [relance II:19/06/2017]</t>
  </si>
  <si>
    <t>21/04/2017] [24/04/2017: mail non abouti car mail corrompu] [new contact: editoa@silvershotz.com] [the personne was really insterrested by a new agreement, this mail could be usefull for another exchange deal] [FC introuvable: l'interlocuteur nous a précisé qu'il lui était impossible de retrouver la facture car la période de rétention en Australie est de 7 ans]</t>
  </si>
  <si>
    <t>20/04/2017] relancé le 12/05/17 par sophie</t>
  </si>
  <si>
    <t>27/03/2017] [mail non abouti: mail corrompu] [new contact:info[@]rehva.eu ] [send to mail générique: info[@]rehva.eu ] [relance II:16/06/2017]</t>
  </si>
  <si>
    <t>20/03/2017] [relance II:18/05/2017] [l'interlocuteur nous a appelé, la société est donc dissoute: 18/05/2017] [par faute de document prouvant le contraire, nouqs envoyons un courrier: 09/06/2017]</t>
  </si>
  <si>
    <t>[no contact even with phone number] 15/03/17 [new contact: ronnie_tsui@timeinc.com] [11/04/2017] relance II:26/06/2017][new new contact: Sinclair, Lesley - &lt;lesley_sinclair@timeinc.com&gt;] [recherche archive:29/06/2017]</t>
  </si>
  <si>
    <t>20/03/2017] new contact: compatbilite@fidealis.com] [relance II:18/05/2017]</t>
  </si>
  <si>
    <t>22/03/2017] [mail non abouti] [new contact: kred@citynet.odessa.ua] [11/04/2017] [mail non abouti: la société n'existe plus à vérifier sur crédit safe] [verif sur safe sans résultats: 13/04/2017 recherche infructueuse]</t>
  </si>
  <si>
    <t>23/03/2017] [relance II:06/06/2017]</t>
  </si>
  <si>
    <t>30/03/2017] [mail non abouti: mail corrompu] [aucune info, société radiée mais meme safe ne peux le confirmer]  [ATTENTION: LE numéro client et le nom client ne correspond point] [nous le laissons en mail non abouti: 12/04/2017; par ailleurs la société est toujours actif mais il n'y a aucun moyn d'avoir un contact] [toujours aucune informations retrouvé: recherche infructueuse 13/04/2017]</t>
  </si>
  <si>
    <t>22/03/2017] [mail non abouti: mail corrompu, pas de n tel valide, pas de dinfo sur internet] [à vérifier sur safe] [new num:  02 96 11 05 90 : à rappeler] [sur le bodacc et sur safe la société n'a pas déposé ses comptes il y a plus de 3 ans, aucune réponse de la part de la société au téléphone: société en sommeil, recherches infructueuse]</t>
  </si>
  <si>
    <t>28/03/2017] [mail non abouti: mail corrompu] [tonalité téléphone: pas joignable 10/04/2017]  [petite entité: pas de service comptable dédié] [tonalité pas joignable: 13/04/2017, de plus la société n'est pas actif depuis 2014: mis en recherche infructueuse car aucunes nouvelles informations 02/05/2017]</t>
  </si>
  <si>
    <t>[mail partiellement non abouti, le mail a était envoyer à un mail perso] 16/03/2017 [relance II+renvoyé mail générique: 17/05/2017]</t>
  </si>
  <si>
    <t>27/03/2017] [mail non abouti: mail corrompu] [new contact: amministrazione@edmaster.it] [relance II:16/06/2017]</t>
  </si>
  <si>
    <t>21/04/2017] [relance II:21/06/2017]</t>
  </si>
  <si>
    <t>22/03/2017] [mail non abouti] [phone 00 1 212 479 01 25] [new contact: info@bidoun.org , ATTENTION LADRESSE NE COINCIDE POINT] [relance II, renvoyée au mail générique:18/05/2017]</t>
  </si>
  <si>
    <t>14/03/2017] [relance II:16/05/2017] [new contact: s.kirtsidou@futuremedicine.com] [l'interlocuteur nous demande les contrats: 16/05/2017]</t>
  </si>
  <si>
    <t>relancé par courrier le 28/04/17. 22/03/2017]  [société radiée: 10/04/2017] [l'adresse du siège actif que j'ai reçu correspond au groupe hava, une demande d'information a était fait à ce sujet pour connaitre si la société a était fusionné avec HAVAS] [http://www.evenementiel-boutique.fr/contacts-pxl-12.html : contact, la société à 'l'air de bien exister]</t>
  </si>
  <si>
    <t xml:space="preserve">23/03/2017] [relance II:09/06/2017] </t>
  </si>
  <si>
    <t>[22/03/2017] [mail non abouti] [envoyé au mail générique:07/04/2017] [relance II:14/06/2017]</t>
  </si>
  <si>
    <t>29/03/2017] [mail non abouti: mail corrompu] [new contact: marketing@sjpbusinessmedia.com] [renvoyé au mail générique: 11/04/2017] [relance II:16/06/17]</t>
  </si>
  <si>
    <t>14/03/2017 [contact@hospitalia.fr] [renvoyée au mail générique] [relance II: 16/05/2017] [new contact: sylvie.meheust@hospitalia.fr] [phoning I:à rappelr 05/07/2017]</t>
  </si>
  <si>
    <t>30/03/2017]</t>
  </si>
  <si>
    <t>29/03/2017] [mail non abouti: mail corrompu, 29/03/2017] [04/04/2017: relancé via le site] [new contact: maxbelmessieri@gmail.com; titifunk@gmail.com] [relance II:12/06/2017] [phoning I:pas de fc émise 05/07/2017]</t>
  </si>
  <si>
    <t>24/03/2017] [relance II:09/06/17]</t>
  </si>
  <si>
    <t>30/03/2017] [mail non abouti: mail corrompu] [recherche infructueuse: pas de contact, le numéro plus disponible, credit safe n'a rien donné: 10/04/2017]</t>
  </si>
  <si>
    <t>22/03/2017] [no fc en demat] [new contact: khcontact@hotmail.fr][personne irrespectueuse et complètement hystèrique (du jms vue, attention) n'a pas voulu me transmettre le mail de l'entreprise: le seul lien fait sur internet était celui avec l'association snpst qui possède certainement un journal et qui correspondrait donc à la fameuse société. La personne contacté à la SNPST à demandé que nous envoyons une lettre recommandé] [envoies d'une lettre recommandé avec duplicata fc client ainsi que le mail d'accompagnement niveau 2/relance 2] [annulation envois courrier, la personne a etait rappelé: le mot facture ne doit pas être prononcé avec les associations, elle nous a transmit le nouveau contact téléphonique: à rappeler avec le num 01.75.43.11.50] [envoie courrier: 09/06/2017]</t>
  </si>
  <si>
    <t>27/03/2017] [relance II:12/06/2017] [mail non abouti:22/06/2017] [new contact: accounts.payable@nespresso.com] [relance II new: 29/06/2017]</t>
  </si>
  <si>
    <t>27/03/2017] [mail non abouti: mail corrompu] [new contact: treasurer@ergonomics-fees.eu] 12/04/2017ok [appel reçu du president: le 12/04/17, j'attends depuis un retour par mail]</t>
  </si>
  <si>
    <t>27/03/2017] [relance II:12/06/2017] [phoning I:05/07/2017]</t>
  </si>
  <si>
    <t>23/03/2017] [No contact] [aucune informations sur internet, ni sur winexpo, ni sur share, site plus valide]</t>
  </si>
  <si>
    <t>23/03/2017] [mail non abouti: No contact] [à rappeler: 11/04/2017] [new contact: zhemairia@alternatives-economiques.fr] [nous avons régler leurs factures, il vous donc nous regler sur cette exercice] [relance II:19/06/2017] Relancé mail le 19/07/17</t>
  </si>
  <si>
    <t>30/03/2017] [mail non abouti: mail corrompu]</t>
  </si>
  <si>
    <t>23/03/2017] [mail non abouti: mail incorrect] [aucune info sur internet, numero plus valide] [verif sur safe: non concluante, num plus valide, fc trop ancienne pour adv: fc introuvable]</t>
  </si>
  <si>
    <t>27/03/2017] [mail non abouti: mail corrompu] [new contact:info@artworldmagazine.com] envoyé au mail générique</t>
  </si>
  <si>
    <t>29/03/2017] [mail non abouti: mail corrompu, 29/03/2017] [relance II:14/06/201716:36]</t>
  </si>
  <si>
    <t>27/03/2017] [mail non abouti: mail corrompu] [new contact: contabilidad@lafabrica.com] [relance II:16/06/2017]</t>
  </si>
  <si>
    <t>23/03/2017] [No contact] [recherche infructueuse]</t>
  </si>
  <si>
    <t>tel le 02/09/15 M. Jimenez. Demande le contrat car ne retrouve pas toutes les factures. équipe salon pas le contrat</t>
  </si>
  <si>
    <t>18/04/2017] [relance II:19/06/2017] [l'interlocuteur nous informe que la facturation concernée une autre société NSP et que celle-ci est radiée] [société radiée:20/06/2017] [ATTENTION: la société en elle-même n'est pas radiée]</t>
  </si>
  <si>
    <t>relancé plusieurs fois Mme Pinel mais n'a pas le temps de s'en occuper</t>
  </si>
  <si>
    <t xml:space="preserve">16/03/2017] [relance II: 16/05/2017] </t>
  </si>
  <si>
    <t>Hellopro.relancé le 16/03/17. tel le 10/05/17 demande faite trop tardivement ne feront pas de recherche</t>
  </si>
  <si>
    <t>Contact inexistant, seulement n°Tel [mail non abouti] [new contact: thibaudeau@afecreation.fr], N ligne direct:0142185818 [réponse prévue dans la journée du 05/04/2017] [aucune réponse, nous vons envoyé un mail pour relancer promtement à cause de la somme] [relance II:13/06/2017] [réponse interlocuter: il ne fera pas la fc lui a indiqué son comissaire au compte: fin de non recevoir 15/06/2017]</t>
  </si>
  <si>
    <t xml:space="preserve">Facture introuvable </t>
  </si>
  <si>
    <t>27/03/2017] [relance II:12/06/2017] [mail non abouti:22/06/2017] [société radiée:29/06/2017]</t>
  </si>
  <si>
    <t>27/03/2017][Mail non abouti: mail corrompu] [new contact: sandrine.ganachaud@besse.fr] [recherche archive: la personne n'a aucune traces et demande une convention] [phoning I:05/07/2017]</t>
  </si>
  <si>
    <t>29/03/2017] [société radiée: 29/03/2017, confirmé par un ancien employé, deposé à 15:47] [rejeté, new contact: philippe.thibaud@incidence-sails.com] [relance II:19/06/2017]</t>
  </si>
  <si>
    <t>27/03/2017] [mail non abouti: mail corrompu, 29/03/2017] [new contact: gaelle.cizeau@plastimo.com] [société en liquidation:21/06/2017]</t>
  </si>
  <si>
    <t>19/04/2017] [relance II:20/06/2017] [recherche archive: 28/06/2017]</t>
  </si>
  <si>
    <t>27/03/2017]  [relance II:12/06/2017]</t>
  </si>
  <si>
    <t>23/03/2017] [retour téléphonique le 24/03/2017: en attente de son mail avec des adresses valides] [pour info L'adresse de facturation ne correspond pas][relance II:06/06/2017] [fc en cours de traitement: 08/06/2017]</t>
  </si>
  <si>
    <t>29/03/2017] [mail non abouti: mail corrompu, 29/03/2017] [new contact: circulacion@exitmedia.net]  [relance II:14/06/2017]</t>
  </si>
  <si>
    <t>relancé mail le 1/02/17. relancé le 21/09/17</t>
  </si>
  <si>
    <t>24/03/2017] [mail non abouti: mail corrompu]</t>
  </si>
  <si>
    <t xml:space="preserve">Avoir. relancé AR le 18/09/15. relancé mail le 9/03/17. mail pas abouti. Tel le 15/03/17 M. Gomez, ne peut pas fournir les factures car la société a été reprise par un autre groupe en 2015 et n'a pas gardé les archives. [mis en recherche infructueuse le 18/04/2017] </t>
  </si>
  <si>
    <t>15/03/2017] [le contact me fait un retour par mail prévue pour le 18/05/17] [phoning I:faire recherche contact 07/07/2017]</t>
  </si>
  <si>
    <t>[ASC] 18/04/2017] [la personne nous confirme que la facture est irretrouvable: 19/04/2017]</t>
  </si>
  <si>
    <t>23/03/2017] [relance II: 06/06/2017]</t>
  </si>
  <si>
    <t>[21/03/2017] [relance II: 18/05/2017]</t>
  </si>
  <si>
    <t>21/03/2017] [société radiée] [après deuxième vérif: il y a bien eu radiation de la société]</t>
  </si>
  <si>
    <t>20/03/2017) [relance II:18/05/2017]</t>
  </si>
  <si>
    <t>29/03/2017] [mail non abouti: mail corrompu] [le seul numéro retrouvée n'est pas le bon, la personne au bout du fil n'était pas concernée. De plus le site n'est plus valide] [société dormante: recherche infructueuse] 12/04/2017]</t>
  </si>
  <si>
    <t>27/03/2017] [mail non abouti: mail corrompu, 29/03/2017] [new contact: rbayon@ikn.es] [relance II:14/06/2017]</t>
  </si>
  <si>
    <t>demandé fact frs mail le 14/02/17.reçu tel le 13/04/17 tout est soldé chez eux. Ne retrouve rien qui correspond à ce montant.</t>
  </si>
  <si>
    <t>31/03/2017] [relance II:13/06/2017] [grosse erreur au niveau de la base données: l'adresse ne correspond point du tout, le PAYS!!! Est complétement erronée !: Italie au lieu de France]</t>
  </si>
  <si>
    <t>[Mail non abouti: 21/03/2017, pas de contact] [aucun rcs, recherche avec l'adresse: la société semble radiée sous le nom de FACTO COMMUNICATION, aucunes autre info car le fournisseur est bcp trop ancien: société radiée à voir] [il y a encore des doutes: à verif sur safe encore]  [recherche infructueuse: pas de contact, le numéro plus disponible, credit safe n'a rien donné: 03/05/2017]</t>
  </si>
  <si>
    <t>NO FACTURE  [toujours pas de facture en demat: 10/04/2017] [société radiée:12/04/2017] [recherche infructueuse: pas de contact, le numéro plus disponible, credit safe n'a rien donné: 03/05/2017]</t>
  </si>
  <si>
    <t>30/03/2017] [relance II:12/06/2017] [phoning I: faire recherche contact 06/07/2017]</t>
  </si>
  <si>
    <t>27/03/2017] [relance II:12/06/2017] [mail non abouti:22/06/2017]</t>
  </si>
  <si>
    <t>17/03/2017] (relance II:17/05/2017]</t>
  </si>
  <si>
    <t>14/03/2017] [relance II:16/05/2017] [demande de contrat: 17/05/2017]</t>
  </si>
  <si>
    <t>31/03/2017] [recherche archive: 03/04/2017] [société radiée:13/06/2017]</t>
  </si>
  <si>
    <t>pas retrouvé coordonné Boat Attitude, tel pas atribué.envoyé AR le 2/07/15 à Wam Media. Courrier revenu inconnu. Ste en LJ le 30/04/10. mail 1/09/15 de Mme Joffe refait la facture car archive perdu.relancé le 29/10/15</t>
  </si>
  <si>
    <t>pas retrouvé coordonné Boat Attitude, tel pas atribué.envoyé AR le 2/07/15 à Wam Media. Courrier revenu inconnu. Ste en LJ le 30/04/10. mail 1/09/15 de Mme Joffe refait la facture car archive perdu. Relancé le 29/10/15</t>
  </si>
  <si>
    <t>facture frs réglé. Société en LJ. Jugement de cloture le 07/10/14</t>
  </si>
  <si>
    <t>14/03/2017 [mail non abouti] [new contact: machele.capozzi@rcs.it]</t>
  </si>
  <si>
    <t>23/03/2017] [relance II:18/05/2017] [Fc introuvable : 19/05/2017]</t>
  </si>
  <si>
    <t>21/03/2017] [No contact] [+1-212-497-9700] [new contact: support@artnet.com] [relance II:21/06/2017] [demande de contrat:26/06/2017]</t>
  </si>
  <si>
    <t>21/03/2017] [mail non abouti, recherche infrucueuse. Seule, l'adresse reste valide: courrier envoyé 09/06/2017]</t>
  </si>
  <si>
    <t>31/03/2017] [mail non abouti: mail corrompu] [mail corrompu, même celui récupéré sur Share, la société est actuellement en 'client douteux sur winexpo, de plus un justificatif est présent sur le BODACC] [verification sur safe: la société a bel et bien en liquidation, sophie va sûrmenet faire un courrier au liquidateur en charge du dossier] [trop tard: société radiée</t>
  </si>
  <si>
    <t xml:space="preserve">23/03/2017] [relance II: 08/06/2017] </t>
  </si>
  <si>
    <t>23/03/2017] [relance II:09/06/2017] [new contact: 09/06/2017] (pas de sous action)</t>
  </si>
  <si>
    <t>23/03/2017] [relance II: 09/06/2017)</t>
  </si>
  <si>
    <t>28/03/2017] [mail non abouti: no contact] [no new contact: verif sur safe] [verif sur safe, contact chez adv est trop ancien: recherches infructueuse]</t>
  </si>
  <si>
    <t>30/03/2017] [retour de réponse le: 11/04/2017, l'interlocuteur demande une trace du contrat.]</t>
  </si>
  <si>
    <t>23/03/2017] [No contact] [aucune informations sur internet, ni sur winexpo, ni sur share] [il y a tout de meme des doutes, à vérif sur safe encore] [vérif sur safe n'a pas abouti, aucune informations sur l'entreprise, le domaine du site a était vendu, pas d'échange récent pour passer par l'adv: recherche infructueuse]</t>
  </si>
  <si>
    <t>avec 2016. relancé frs le 7/02/17. tel le 13/04/17 fait des recherches est me rappelle. Relancé mail le 2/05/17. tel le 11/05/17 fait des recherches. Reçu fact le 7/06/17. demandé à remplir l'attestation le 7/06/17</t>
  </si>
  <si>
    <t>21/03/2017] [la société est Américaine] [relance II:18/05/2017]</t>
  </si>
  <si>
    <t>19/04/2017] [même contact que celui de time inc] [relance II:20/06/2017]</t>
  </si>
  <si>
    <t>24/03/2017] [relance II:09/06/2017] [phoning I: 05/07/2017]</t>
  </si>
  <si>
    <t>[mail non abouti le 20/03/2017: pas d'adresse générique retrouvée] [adresse générique trouvée: 10/04/2017]</t>
  </si>
  <si>
    <t>19/04/2017] [relance II:20/06/2017]</t>
  </si>
  <si>
    <t>20/03/2017] [mail non abouti traité: verif sur safe, sur internet, il manque seulement la vérif sur linkedin, pas de contact possible chez l'adv car pas d'inscription régulière et ou récente: recherche infructueuse]</t>
  </si>
  <si>
    <t>relancé frs mail le 8/02/17. fact faite à Nextic. Reçu mail le 13/02/17 ne peut pas nous fournir la facture car la société n'existe plus</t>
  </si>
  <si>
    <t>24/03/2017] [retransférer à la bonne personne: en cours de traitement] [relance  II:28/06/2017] [new contact: virginia@vgambinoeditore.it]</t>
  </si>
  <si>
    <t>23/03/2017] [relance II:06/06/2017</t>
  </si>
  <si>
    <t>22/03/2017] [no contact] [en redressement judiciare: fait déclaration de créance le 27/04/17] [date d'envoi trop tardive: société radiée]</t>
  </si>
  <si>
    <t>Tel toujours occupé. envoyé courrier le 17/03/17</t>
  </si>
  <si>
    <t>29/03/2017] [mail non abouti: mail corrompu, 29/03/2017] [new contact: info@euroexpo.ro (trouvé à partir de winexpo via site le web; 10/04/2017] [relance II:16/06/2017]</t>
  </si>
  <si>
    <t>28/03/2017] [mail non abouti: no contact, ni même de téléphone] [NEW contact: ak.talal@gmail.com ; nlleconstruire@gmail.com] [relance II:16/06/2017] [réponse int: 20/06/2017, recherche archive]</t>
  </si>
  <si>
    <t>24/03/2017] [no contact] [new contact:alessio.ascari@kaleidoscope.media] [recherche archive: 06/04/2017] [relance II:13/06/2017]</t>
  </si>
  <si>
    <t>[mail erroné] 15/03/17 [new mail: vlaurent@leadersleague.com] [La société a été fusionnée avec Leaders League]</t>
  </si>
  <si>
    <t>24/03/2017][mail non abouti: mail incorrect ou autre] [new contact: lpaugam@larchitecturedaujourdhui.fr] [relance II:09/06/2017] [Phoning I,message laissé:06/07/2017]</t>
  </si>
  <si>
    <t>30/03/2017] [new contact: jeanmarc@alerteorange.fr érronée mais numéro good: 06 16 15 89 66 ] [mail non abouti: mail corrompu] [à rappeler: 11/04/2017] [pas de réponse 16:41 le 13/04/2017] [pas de réponse 28/04/2017] [02/05/2017 le frs ne se souvient plus du nom exact de sa société mais me confirme que la société a était fermé en 2010]</t>
  </si>
  <si>
    <t>22/03/2017] [relance II:18/05/2017] [new contact: annie@oneheart.fr]</t>
  </si>
  <si>
    <t>31/03/2017] [mail non abouti: mail corrompu] |new contact/ zentrale@tuning.de] [relance II:19/06/2017]</t>
  </si>
  <si>
    <t>22/03/2017] [05/04/2017] [active: à rappeler au  91 361 22 80] [new contact: info@cev.com] [ATTENTION LADRESSE NE COINCIDE POINT] [relance II, renvoyé au mail générique:18/05/2017]</t>
  </si>
  <si>
    <t>28/03/2017] [relance II:12/06/2017] Mail envoyé le 26/10/17</t>
  </si>
  <si>
    <t>15/03/2017] (relance II:16/05/2017]</t>
  </si>
  <si>
    <t>30/03/2017] [mail non abouti: no contact] [contact générique: teraa@effs.eu]</t>
  </si>
  <si>
    <t>[mail erroné] 15/03/17/ Envoyé au mail générique [new contact: commercial@volvooceanrace.com ; finance@volvooceanrace.com]</t>
  </si>
  <si>
    <t>31/03/2017] [04/04/2017] [new contact: accounts@hennikgroup.com] [relance II:16/06/2017]</t>
  </si>
  <si>
    <t>24/03/2017] [relance II:09/06/2017] [new contact: enautic@gmail.com] [phoning I:05/07/2017, à rappeler message laissé]</t>
  </si>
  <si>
    <t>27/03/2017] [relance II:12/06/2017] [société radiée:29/06/2017]</t>
  </si>
  <si>
    <t>17/03/2017] la personne chargé de la facturation est absente jusqu'au 19/04/17: un appel est prévu l'après midi en plus d'un mail de relance avant [relance II: 17/05/2017]</t>
  </si>
  <si>
    <t>relancé frs par mail le 31/08/15 tel le 14/10/15 pas disponible. Relancé par mail le 15/10/15. reçu mail le 16/10/15 transmis au sce comptable. Relancé le 13/11/15. reçu mail n'ont pas fait de factures. demandé de nous les faire.</t>
  </si>
  <si>
    <t>[new contact: facturation@argus-presse.fr] [19/04/2017] [relance II:20/06/2017]</t>
  </si>
  <si>
    <t>31/03/2017] [mail non abouti: no contact] [new num: +55 11-3896-7300, pas de réponse mais tonalité: à rappeler] [new contact: atendimento@reedalcantara.com.br] [envoyé au mail générique] [relance II:21/06/2017]</t>
  </si>
  <si>
    <t>22/03/2017] [no contact]</t>
  </si>
  <si>
    <t>27/03/2017] [mail non abouti: mail inexistant] [new contact: contact@sitexpert.com ] [11/04/2017:renvoyé au mail générique] [relance II:16/06/2017]</t>
  </si>
  <si>
    <t>28/03/2017] [mail non abouti: no contact] [a verifier sur safe: la société existe bel et bien mais pas de numero correct sur internet et autres] [ni sur safe, ni sur internet, ni chez adv: recherche infructueuse 12/04/2017]</t>
  </si>
  <si>
    <t>28/03/2017] [mail non abouti: no contact] [new contact:euroxtrade@euroxtrade.hu] [mail non abouti: mail corrompu, la société doit être en liquidation, verfi safe] [la vérif safe n'a rien donnée: recherche infructueuse]</t>
  </si>
  <si>
    <t>08/03/2017] [relance II: 15/05/2017] [phoning I:07/07/2017; aucun interlocuteur]</t>
  </si>
  <si>
    <t>[no fc en demat: pb réglé, mail envoyé 06/04/2017] [relance II:14/06/2017]</t>
  </si>
  <si>
    <t>27/03/2017] [relance II:12/06/2017] [NE PLUS RELANCER: nous le plaçons en "fin de non reçevoir" pour l'instant: 15/06/2017]</t>
  </si>
  <si>
    <t>30/03/2017] [relance II:13/06/2017] [fin de non reçevoir, la personne n'a pas procédé à un échange (mail comme preuve)]</t>
  </si>
  <si>
    <t>17/03/2017] (relancé avec 15/704 le 20/04/2017] [relance II: 17/05/2017]. Relancé le 7/06/17. relancé le 14/08/17</t>
  </si>
  <si>
    <t xml:space="preserve">23/03/2017] [le contact a transmis à la personne concernée: 24/03/2017 ] [fc introuvable: 24/03/2017] [j'avais oublié de le noter] </t>
  </si>
  <si>
    <t>28/03/2017] [relance II:12/06/2017] [fc introuvable, demande de formulaire envoyé: 14/06/2017]</t>
  </si>
  <si>
    <t xml:space="preserve">09/03/2017] [relance II: 16/05/2017] </t>
  </si>
  <si>
    <t>new contact: brice.lechevalier@skippers.ch) [21/04/2017] [la personne nous informe qu'elle recherche la facture courant mai: recherche archive 21/04/2017] [lettre de d'attestation de fc a étati remplie: fc en cours de traitmetent 02/06/2017]</t>
  </si>
  <si>
    <t>24/04/2017] [Fc en cours de compensation:04/05/2017]</t>
  </si>
  <si>
    <t>30/03/2017] [relancé à la bonne adresse: 04/04/2017] [envoyer courrier car aucun contact valide 04/05/2017] [aucune réponse: recherche infructueuse]</t>
  </si>
  <si>
    <t>30/03/2017] [mail non abouti: mail corrompu] [tel sur share ne fontcionne plus: à verifier sur safe] [toutes les recherches n'ont rien données: recherches infructueuse]</t>
  </si>
  <si>
    <t>tel le 7/09/15. a bien notre fact mais pas validé par le responsable. Demande copie d'échange de mail et contrat. A adresser à c.hadjadj@faconnable.com. Demandé à L.Estrade le 17/09/15. reçu contrat le 21/09 envoyé à faconnable le 23/09. relancé mail le 16/08/16. reçu mail le 18/08 part en congés et traitera ma demande le 1/09/16. renvoyé mail fact fact et contrat le 5/09/16</t>
  </si>
  <si>
    <t>24/03/2017] [relance II:09/06/2017] [phoning I:07/07/2017 =, message Laissé]</t>
  </si>
  <si>
    <t>22/03/2017] [new contact: catherine.lecarpentier@lemensuel.com] [le contact m'a transmis un extrait k*-bis justifiant de la cession de l'entrepise à une nouvelle entité qui n'a pas garder ces archives tant recherchées par nos service: FC introuvable, le 21/04/2017]</t>
  </si>
  <si>
    <t>13/03/2017] [recherche infructueuse: aucun numéro, ni info sur winexpo, pas d'accord récent pour retrouver contact via l'acheteur, credit safe l'a retrouvé mais ne précise pas que la société et radiée, elle précise par contre que la société n'a pas mis à jour son bilan depuis plus de 7 ans]</t>
  </si>
  <si>
    <t>09/03/2017] [relance II: 16/05/2017]</t>
  </si>
  <si>
    <t>27/03/2017] [mail non abouti: mail corrompu, 29/03/2017] [new contact: a.hillers@quartomedia.com] 11/04/2017 [relance II:19/06/2017]</t>
  </si>
  <si>
    <t>09/03/2017] [mail non abouti, traité le jour même: 16/05/2017] [new contact: wszenauk@wwf.fr]  [relance II: 16/05/2017]</t>
  </si>
  <si>
    <t>27/03/2017] [relance II:09/06/2017] [new contact:pneuboat.com@gmail.com] [phoning I:05/07/2017, nous lui envoyons un mail, il se charge de l'envoie de la facture]</t>
  </si>
  <si>
    <t>numero siren : 388 893 257 [relancé ?] [relance II: 15/05/2017] [phoning I:05/07/2017]</t>
  </si>
  <si>
    <t>[20/03/2017: société radiée] [01 41 34 60 00 to call] [société active] [Madame Bast responsable des échanges. Celle-ci n'était pas présente: à rappeler] [new contact: mariejos.baste@lagardere-active.com] [relance II:21/06/2017]</t>
  </si>
  <si>
    <t>30/03/2017] [la seule adresse sur winexpo était celle de notre service adv en charge du salon nautique: nous leurs avons donc envoyer un email en précisant notre motif] [mail non abouti: aucune réponse du service après deux mois !!!: 13/06/2017]</t>
  </si>
  <si>
    <t>29/03/2017]  [relance II:12/06/2017]</t>
  </si>
  <si>
    <t>31/03/2017] [mail non abouti: mail corrompu] [new contact: compta@untec.com] [relance II:19/06/2017]</t>
  </si>
  <si>
    <t>08/03/2017] [no contact on oracle] [mail non abouti, traitée le jour même, new contact: abayard@grouperf.com]* [relance II le 15/05/2017]</t>
  </si>
  <si>
    <t>relancé frs mail le 7/02/17</t>
  </si>
  <si>
    <t>relancé mail le 21/03/17 ; le 5/04 et 9/05</t>
  </si>
  <si>
    <t>no fc 21/03/2017 [mail non abouti: corrompu] [phoning essayé: n plus attribué] [relancé sur sld@fluide-com.fr] [04/04/2017] [sous action: recherche actvité] [recherche activité: société en cours de radiation]</t>
  </si>
  <si>
    <t>08/03/2017] [relance II: 15/05/2017] [phoning I:06/07/2017]</t>
  </si>
  <si>
    <t>21/04/2017] relancé le 7/06/17. relancé le 14/08/17. mail pas abouti. Tel pas accessible. Envoyé AR le 12/09/17</t>
  </si>
  <si>
    <t>09/03/2017] [relance II: 16/05/2017] [société en RJ, envoyer courrier au mandataire: 16/05/2017]</t>
  </si>
  <si>
    <t>08/03/2017] [new contact: secretariat@lescahiers-environnement.info] [relance II: 15/05/2017] [le contact n'a pas pu retrouver la facture de 6 033,82€, il demande premierement à changer l'adresse de facturation et d'envoyer le contrat: 16/05/2017]</t>
  </si>
  <si>
    <t>09/03/2017 [Mail non abouti] [new mail: m.barkallah@zepros.] [mail érroné sur Winexpo, tout salon confondue; de même que l'adresse de facturation] [Retour prévue le: 27/03/2017] [Pas de retour:28/03/2017] [relance II: 16/05/2017]</t>
  </si>
  <si>
    <t>08/03/2017] [relance II: 15/05/2017]</t>
  </si>
  <si>
    <t>31/03/2017] [mail non abouti: mail corrompu] [new contact:  comptabilite@lachronique.be] [relance II:16/06/2017]</t>
  </si>
  <si>
    <t>30/03/2017] [mail non abouti: mail corrompu] [new contact: claire-amance@adsvark.media]</t>
  </si>
  <si>
    <t>30/03/2017] [mail non abouti: mail corrompu] [société radiée]</t>
  </si>
  <si>
    <t>31/03/2017] [recherche archive: 31/03/2017] [relance II:13/06/2017] [phoning I:05/07/2017]</t>
  </si>
  <si>
    <t>27/03/2017] [relance II:12/06/2017] [fc en cours de traitement:15/06/2017]</t>
  </si>
  <si>
    <t>24/03/2017] [relance II:09/06/2017] [phoning I:société radiée, la personne nous informe que la société est radiée il nous a envoyé un courrier justifiant de cet acte. Nous faisons des recherches sur safe]</t>
  </si>
  <si>
    <t>24/03/2017] [mail non abouti: mail corrompu] [aucune info, domaine internet revendu, numéro invalide: à verif sur safe] [num à rappeler] [après recherches via winexpo, via share, via safe, internet: recherche infructueuse 03/05/2017]</t>
  </si>
  <si>
    <t>Royaume Uni. Relancé AR le 10/06/15. tel le 23/06 ne concerne pas super yacht, ste pas créé en 2011. envoyé AR à BKSM le 25/06/15. courrier revenu en LJ</t>
  </si>
  <si>
    <t>28/03/2017]  [relance II:12/06/2017]</t>
  </si>
  <si>
    <t>21/03/2017] [mail non abouti] [new contact: info@planning.it] [l'interlocuteur en charge du dossier nous as affirmé que l'entreprise ne résidait plus à bologne et donc que la fc est introuvable: crédit safe ne coincide pas] [nous devons relancer le contact en relance II à mon avis car la société mère existe toujours, nous lui demanderons sinon de transmettre ce mail au comptable concernée]</t>
  </si>
  <si>
    <t>20/04/2017] [relance II: 13/06/2017]</t>
  </si>
  <si>
    <t>09/03/2017] [renvoyé au mail générique: 11/04/2017] [new contact: info@yachtsxl.com] [relance II 16/05/2017]</t>
  </si>
  <si>
    <t>30/03/2017] [mail non abouti: mail corrompu] [new contact: info@internetretailing.net; Mark Pigou &lt;mark@internetretailing.net&gt;] [recherche archive: Mark Pigou 10/04/2017] [relance II:16/06/2017]</t>
  </si>
  <si>
    <t>28/03/2017] [relance II:12/06/2017] [le contrat n'est pas valide: fin de non reçevoir:14/06/2017] reçu mail le 12/06/17 ZAZ press avait refusé l'échange donc ne ferra pas de facture</t>
  </si>
  <si>
    <t>relancé frs le 1/07. en litige ne veut pas payer le diff de tva sur 2010. Dominique doit faire un courrier.relance mail le  21/11/13 et 24/02/14. Relancé AR le 15/06/15. faire avoir</t>
  </si>
  <si>
    <t>relancé frs le 1/07. relancé AR le 15/06/15. faire avoir</t>
  </si>
  <si>
    <t>20/04/2017] [relance II: 17/05/2017]. Tel le 21/09/17 au n°0805025528 demande d'envoyer un mail à stephanie.collin@waters.nestle.com. Son tel 0466879042. envoyé mail le 21/09/17</t>
  </si>
  <si>
    <t>relancé frs le 20/08. relancé par courrier et mail le 8/02/17. reçu appel le 13/02/17 ne peut pas fournir de facture car changé de système informatique</t>
  </si>
  <si>
    <t>relancé frs le 2/06. relancé mail le 18/02. relancé par tel le 9/03 s'en occupe. Relancé le 10/04. relancé le 1/09/15 voir avec la ste SEPEP. Envoyé AR le 02/09/15. courrier revenu le 24/09/15</t>
  </si>
  <si>
    <t>relancé frs le 1/07. relancé mail le 18/02 avec 314. relancé par tel le 9/03 s'en occupe.relancé le 10/04. relancé le 1/09/15. voir avec la ste SEPEP. Envoyé AR le 02/09/15. courrier revenu le 24/09/15</t>
  </si>
  <si>
    <t>relancé frs le 2/09. bdc 110198. envoyé AR le 03/03/2016</t>
  </si>
  <si>
    <t>relancé frs le 28/08. relancé le 10/05/17</t>
  </si>
  <si>
    <t>19/04/2017]. Relancé le 12/05/17</t>
  </si>
  <si>
    <t>relancé frs le 1/07. tel le 10/03 me rappelle. Tel le 16/03 n'a pas pu voir M. Drey me rappelle. Relancé par mail le 10/04. tel le 01/09/15 voit M. Drey et fait la facture avant semaine prochaine. Relancé mail le 1/02/17. relancé le 21/09/17</t>
  </si>
  <si>
    <t>relancé frs le 20/08. courrier revenu. Renvoyé le 30/09 : le journal de l'automobile 21 av George V; 75008 paris</t>
  </si>
  <si>
    <t>20/04/2017] [relance II:21/06/2017]</t>
  </si>
  <si>
    <t>relancé frs le 28/08. avec 2014/15. relancé le 10/05/17. demandé intervention de Laurence le 8/08/17</t>
  </si>
  <si>
    <t>relancé frs le 28/08. relancé AR le 31/05/2016 [relancé avec 2011/10/09] le 23/03/2017 [relance II: 09/06/2017]</t>
  </si>
  <si>
    <t>relancé frs le 1/07. courrier revenu. Relancé mail le 19/01/17</t>
  </si>
  <si>
    <t>relancé frs le 13/08. reçu tel le 2/09 n'a pas fait de facture. Demande la copie du contrat pour la faire mais ne promet rien car sce financier maintenant en angleterre. Envoyé contrat par mail le 3/09</t>
  </si>
  <si>
    <t>[new contact: hdedman@datateam.co.uk ; bknowles@datateam.co.uk] 24/04/2017]] [relance II:21/06/2017]</t>
  </si>
  <si>
    <t>relancé frs le 1/07. relancé mail le 19/01/17</t>
  </si>
  <si>
    <t>19/04/2017@] [relance II:20/06/2017]</t>
  </si>
  <si>
    <t>relancé frs le 28/08. Etats-Unis</t>
  </si>
  <si>
    <t>relancé frs le 21/08</t>
  </si>
  <si>
    <t>relancé frs le 28/08. avec 2013 [27/03/2017] [relance II:09/06/2017]  [new contact:pneuboat.com@gmail.com] [phoning I:05/07/2017, nous lui envoyons un mail, il se charge de l'envoie de la facture]</t>
  </si>
  <si>
    <t>relancé frs le 2/05 courier revenu, inconnu à l'adresse. Nouvelle adresse : 23b rue Danjou 92100 boulogne billancourt. Renvoyé courrier le 20/05. relancé par mail le 7/10. relancé mail le 18/02. demande à refaire notre fact à newsco. Demandé à Sandra les termes du contrat le 9/03. relancé Sandra le 10/04. mail le 13/04 clt envoi contrat nous ne pouvons pas refaire notre facture. tel le 25/06/15 M. Bernard voit le problème et me rappelle. relancé mail le 1/09/15. relancé mail le 31/03/16</t>
  </si>
  <si>
    <t>24/04/2017] [relance II:21/06/2017]</t>
  </si>
  <si>
    <t>relancé au mail générique car le seul contact est corrompu: 21/04/2017] [relance II:21/06/2017]</t>
  </si>
  <si>
    <t>19/04/2017] [relance II:20/06/2017]. Kaolis à Suresnes n'existe plus. Envoyé courrier AR avec facture+contrat le 22/09/17</t>
  </si>
  <si>
    <t xml:space="preserve">19/04/2017] [relance II:20/06/2017] [recherche archive:22/06/2017] [l'interlocuteur est surpris de la démarche]  </t>
  </si>
  <si>
    <t>relancé frs le 1/07. tel le 18/02/15 Synafel n'a pas fait de facture. C'était mis d'accord téléphoniquement avec une personne de chez nous pour ne pas faire de facture. Compte cloturé sur 2012 ne peuve pas faire de facture</t>
  </si>
  <si>
    <t>relancé frs le 6/08. reçu fact par mail le 25/08. demandé envoi par courrier. Donné frs le 1/10. vu Mariame le 9/02 pas de BDC relance equipe salon. Bdc pas fait car frs pas créé.Relancé Chiara le 12/11/15. relancé Mariame le 21/03/16. relancé Mariame le 22/09/17 pas de fact à la compta four. redonné fact le 22/09/17</t>
  </si>
  <si>
    <t>20/04/2017] [new contact: helene.tong@epochtimes.com ; ying.huang.fr@ntdtv.com] [relance II:20/06/2017]</t>
  </si>
  <si>
    <t>18/04/2017] [relance II:20/06/2017] [phoning I:07/07/2017]</t>
  </si>
  <si>
    <t>18/04/2017] [relance II:19/06/2017] [phoning I: tonalité mais pas de réponse, mis en recherche contact]</t>
  </si>
  <si>
    <t>ralencé frs le 2/09.pas retrouvé coordonné Boat Attitude, tel pas atribué.envoyé AR le 2/07/15 à Wam Media. Corrier revenu inconnu. Tel touours occupé. Demandé si Laurence à des informations mail le 31/08/15. fact clt à refaire (demandé Silvana le 1/09/15)</t>
  </si>
  <si>
    <t>relancé frs le 2/09 [relancé 31/03/2017] [relance II:13/06/2017]</t>
  </si>
  <si>
    <t>relancé frs le 20/08. relancé AR le 5/11/15. relancé courrier le 24/05/16. courrier revenu. Renvoyé le 30/06/16 au 44a route du Luxembourg</t>
  </si>
  <si>
    <t>relancé frs le 2/09. relancé AR le 5/11/15. courrier revenu, déménagé. Envoyé mail le 2/05/17. mail pas abouti</t>
  </si>
  <si>
    <t>20/04/2017] [relance II20/06/2017]</t>
  </si>
  <si>
    <t>relancé frs le 20/08</t>
  </si>
  <si>
    <t>new contact: account.payable@condenast.co.uk] [new contact: amalheiro@condenast.fr] [relance II:20/06/2017]</t>
  </si>
  <si>
    <t>20/04/2017] [un numéro de téléphone avec tonalité mais sans réponse si mail non abouti à mettre "à rappeler"]</t>
  </si>
  <si>
    <t>relancé frs le 25/08.courrier revenu le 10/10,déménagé. renvoyé : Cams hall-cams hill PO168AB fareham. Relancé AR le 5/11/15</t>
  </si>
  <si>
    <t>relancé frs le 25/08 + relance le 16/04/15 avec 401/14. envoyé AR le 01/09/15. courrier revenu. Pas trouvé de coordonné téléphonique. Ste fermé</t>
  </si>
  <si>
    <t>18/04/2017] (relance II:20/06/2017] [phoning I:message laissé 05/07/2017@]*</t>
  </si>
  <si>
    <t>19/04/2017]. Relancé le 19/05/2017. relancé le 9/08/17</t>
  </si>
  <si>
    <t>[aucun contact mail, seulement un numéro sur winexpo et un autre sur safe: à rappeler: 19/04/2017] [nous l'avons appelé son numéro est encore correct, nous sommes en attentes d'un rappel car nous lui avons laissé un message qui explicitée situation ]</t>
  </si>
  <si>
    <t>relancé courrier le 9/05/16. reçu appel demandé copie de la fact 2014. adressé par courrier le 30/05/16. reçu fact frs le 31/05 par mail. Donné compta frs. Bdc fait à Soprocoh. Maxime a demandé à Caroline Auvinet de refaire le bdc et créer le frs CPIH. relancé maxime le31/08/16. relancé Maxime le 2/11/16. mail stéphane le 2/11/16 CPIH n'existe plus mettre en attente.</t>
  </si>
  <si>
    <t>[new contact: p.capy@restauco.fr] [21/04/2017] [relance II:21/06/2017] [fc en cours de traitement:28/06/2017]</t>
  </si>
  <si>
    <t>relancé frs le 14/04/2015 avec 351/14. relancé mail le 19/01/17. relancé le 25/09/17</t>
  </si>
  <si>
    <t>21/04/2017] [24/04/2017]</t>
  </si>
  <si>
    <t>relancé frs le 5/11/15. avec 2012/15. relancé courrier avec 2015 le 17/08/16. relancé mail le 12/09/16. relancé le 10/05/17. demandé intervention de Laurence le 8/08/17</t>
  </si>
  <si>
    <t>relancé AR le 31/05/16. relancé mail le 23/08/16. reçu mail le 27/09 demande si nous avons fait notre fact de 2016. répondu le 27/09. demandé à Laurence si elle peut intervenir le 10/05/17. il n'a pas fait de facture en 2014 et leurs comptes étant cloturés il ne fera pas de facture.</t>
  </si>
  <si>
    <t>20/04/2017]  [relancé avec le reste le 20/04/2017] [le fournisseur n'a jamais édité ses factures en pensant qu'elles étaitent "gratuite" ATTENTION petite structure on besoin de plus de sensibilisation sur ses "echange" et sur leurs obligations à emettre] [relance II:13/06/2017]</t>
  </si>
  <si>
    <t>envoyé mail au frs le 1/03/16 réclamé leur facture. Tel le 15/06/16 pas fait de fact.attend accord de sa direction avant de facturer. Relancé mail le 13/09/16. reçu appel le 18/10/16 ste PNE en LJ donc ne peut pas faire de facture</t>
  </si>
  <si>
    <t>pas retrouvé coordonné Boat Attitude, tel pas atribué.envoyé AR le 2/07/15 à Wam Media. Corrier revenu inconnu. Tel touours occupé. Demandé si Laurence à des informations mail le 31/08/15. envoyé mail le 01/09/15 à corinne@boatattitudebook.com. Je lui ai envoyé copie des factures, Mme joffe voit pour nous adresser les siennes. Fact clt à refaire (demandé Silvana le 1/09/15). relancé Silvana et Mme Jouffe le 14/10/15. envoyé facture refaite le 19/10/15 et demandé leur factures. tel le 2/11/15 ne répond pas, envoyé mail.</t>
  </si>
  <si>
    <t>relancé le 16/04/15 avec 703/13. envoyé AR le 01/09/15. courrier revenu. Pas retrouvé de coordonné téléponique. Ste fermé</t>
  </si>
  <si>
    <t xml:space="preserve"> manque 1 fact frs</t>
  </si>
  <si>
    <t>avec 2012 Emirats arables. Relancé mail le 19/01/17</t>
  </si>
  <si>
    <t>18/04/2017] relancé le 12/05/17. relancé le 6/06/17. reçu appel le 6/06/17 M. Clément Gilles n'ai plus trésorier et ne fait plus parti de l'association. M'adresse les nouvelles coordonnées</t>
  </si>
  <si>
    <t>avec 2012 Inde. Relancé mail le 19/01/17</t>
  </si>
  <si>
    <t>avec 2012 et 2013. Etats-Unis</t>
  </si>
  <si>
    <t>relancé le 7/05/15 avec 2013 et 2015. relancé mail le 22/08/16 reçu mail le 22/08 a cessé ces activitées</t>
  </si>
  <si>
    <t>20/04/2017] [fc en cours de traitement: 20/04/2017]cette fact est déjà enregistré sur l'année 2013. demandé par mail le 14/09/17 nouvelle facture</t>
  </si>
  <si>
    <t>[FC Manquante: pas de facture d'échange sur Winexpo le 24/03/2017] [new contact: ecuadorchapeaupanama@outlook.com] [relance II:16/06/2017]</t>
  </si>
  <si>
    <t>24/04/2017] relancé le 19/05/17. demandé intervention de Laurence le 8/08/17</t>
  </si>
  <si>
    <t>[Mail non abouti: la facture ne correspond pas à la facture échange de la même année de 3 000€ retouvé] [NO FC] [pb fc réglé; mail non abouti: mail corrompu] [aucune informations retrouvé: ni sur internet, ni sur safe, ni par les adv car trop ancien; recherche infructueuse]</t>
  </si>
  <si>
    <t>relancé frs le 29/05/15. relancé AR le 5/11/15. AR revenu, courrier non réclamé. Relancé mail le 14/08/17</t>
  </si>
  <si>
    <t>18/04/2017] [relance II:19/06/2017] [phoning I:à rappeler 05/07/2017]</t>
  </si>
  <si>
    <t>18/04/2017] [relance II:20/06/2017]</t>
  </si>
  <si>
    <t>relancé frs le 13/04/15. courrier revenu inconnu à adresse. Renvoyé le 4/05 : Rop Media 27 rue Alfred Nobel Champs sur Marne. Relancé mail le 17/01/2017. reçu fact frs mail le 17/01 donné compta frs</t>
  </si>
  <si>
    <t>relancé frs le 13/04/15. Royaume Uni. Relancé AR le 10/06/15. relancé mail le 17/08/16. relancé mail le 14/09/16. relancé mail le 9/02/17. reçu mail le 15/02/17 s'en occupe. Relancé le 20/02/17; 14/03 et 03/04. demandé intervention de Bernadette Toure le 9/05/17. relancé Bernadette le  14/08/17</t>
  </si>
  <si>
    <t>19/04/2017] [relance &lt;II:20/06/2017]</t>
  </si>
  <si>
    <t>relancé frs le 2/06/15. reçu tel le 17/06 m'envoi sa facture. relancé mail le 16/02/17. reçu fact HT mail le 23/02/17 . Donné compta frs</t>
  </si>
  <si>
    <t>relancé courrier le 23/05/16. reçu fact mail le 30/05/16. donné compta frs. Pas de bdc. Relancé nordine le 30/08/16. bdc créé en achat. Fact frs annulé dans share. Vu Nordine le 10/01/17 demande nouveau bdc en échange</t>
  </si>
  <si>
    <t>relancé courrier le 9/05/16. reçu appel demandé copie de la fact 2014. adressé par courrier le 30/05/16. reçu fact frs le 31/05 par mail. Donné compta frs. Bdc fait à Soprocoh. Maxime a demandé à Caroline Auvinet de refaire le bdc et créer le frs CPIH. relancé maxime le31/08/16</t>
  </si>
  <si>
    <t>relancé courrier le 9/05/16. relancé mail le 15/06/16. mail pas abouti. Tel 0142450967 lui envoyer un courrier et voit ce qu'il peut faire. Envoyé courrier AR le 8/09/16. relancé mail le 2/06/17</t>
  </si>
  <si>
    <t>Informations et entreprise 20/04/2017]. Tel par sophie le 6/06/17 me rappelle [relance II:21/06/2017]</t>
  </si>
  <si>
    <t>contrat fait à Coprosas. Ste racheté par Newsco. Facture clt refaite à Automotive Média (groupe Newsco). Tel le 5/07/17 Mme Poiron 0175604102 demande de lui envoyé un mail. Fait le 5/07</t>
  </si>
  <si>
    <t>relancé courrier le 17/08/16 avec 2014. relancé mail le 12/09/16. relancé le 10/05/17. demandé intervention de Laurence le 8/08/17</t>
  </si>
  <si>
    <t>avec 2013/14/15. relancé mail le 22/08/16. reçu mail le 22/08 a cessé ces activitées</t>
  </si>
  <si>
    <t>relancé courrier le 20/05/16. relancé mail le 8/09/16 . Relancé le 7/06/17. relancé le 14/08/17</t>
  </si>
  <si>
    <t>relancé courrier le 12/05/16. mail n'abouti pas. Envoyé AR le 12/09/16. courrier revenu inconnu à l'adresse. Envoyé mail sur le site internet le 28/09/16. renvoyé mail sur site internet le 7/06/17</t>
  </si>
  <si>
    <t>afrique du sud. Mail pas abouti. Relancé courrier le 19/05/17. envoyé courrier AR le 10/08/17 avec copie contrat</t>
  </si>
  <si>
    <t>relancé mail le 13/02/17. mail Irem pas abouti. Relancé le 10/05/17 ne pourront pas nous fournir de factures car pas fait en 2015 et 2016. demandé intervension de Laurence le 8/08/17</t>
  </si>
  <si>
    <t>relancé courrier le 20/05/16. relancé mail le 8/09/16. relancé le 6/06/17</t>
  </si>
  <si>
    <t>relancé courrier le 2/05/16. tel le 7/06 sur répondeur. 0142893316. envoyé mail avec copie facture et contrat le 9/06/16. relancé mail le 8/07/16. relancé mail le 30/08/16. relancé le 19/05/17</t>
  </si>
  <si>
    <t>20/04/2017] [new contact: compta@rcaladio.com]. Rleancé le 7/06/17</t>
  </si>
  <si>
    <t>reçu fact frs en rouble. Ne peut pas être comptabilisé</t>
  </si>
  <si>
    <t>concerne Echos solutions pour 1440 €. Reçu fact frs pour 3390 € HT donné compta frs le 3/02/17</t>
  </si>
  <si>
    <t>HELLOPRO. relancé le 16/03/17. relancé le 10/04/17. tel le 10/05/17 M. Frédéric Segall demande à la compta de m'adresser sa facture</t>
  </si>
  <si>
    <t>20/04/2017] [09/05/2017]</t>
  </si>
  <si>
    <t>17/03/2017] relancé le 12/05/17</t>
  </si>
  <si>
    <t>relancé mail le 24/02/17. en LJ le 06/01/2017</t>
  </si>
  <si>
    <t>relancé frs mail le 8/02/17. relancé mail le 7/07/17</t>
  </si>
  <si>
    <t>relancé mail le 15/02/17. reçu fact mail le 21/02 donné compta frs</t>
  </si>
  <si>
    <t>relancé frs mail le 6/02/17. relancé mail le 21/09/17</t>
  </si>
  <si>
    <t>relancé mail le 9/02/17. mail pas abouti. Envoyé par courrier. Envoyé courrier AR le 9/05/17. courrier du 9/02 revenu le 22/05 a déménagé. Renvoyé courrier le 22/05/17</t>
  </si>
  <si>
    <t>[20/03/17]. Tel le 11/04/17 messagerie pleine [relance II:18/05/2017]</t>
  </si>
  <si>
    <t>relancé mail le 15/02/17. relancé le 15/05/17. tel le 70/07/17 laissé message s/ 0768135759</t>
  </si>
  <si>
    <t>le grand mag. Relancé mail le 13/02/17. relancé le 10/05/17</t>
  </si>
  <si>
    <t>relancé mail le 15/02/17. relancé le 15/05/17. tel le 6/07 sté ayant déménagé les mails n'ont pas abouti. Renvoyé mail nouvelle adresse</t>
  </si>
  <si>
    <t>relancé mail le 15/02/17. relancé le 15/05/17. tel 6/07 n° pas attribué ou pas accessible. Appelé au 0665091671 le 7/07 laissé message</t>
  </si>
  <si>
    <t>INHESJ. Relancé le 16/03/17 et le 10/04/17. relancé le 10/05/17</t>
  </si>
  <si>
    <t>relancé mail le 16/02/17. relancé le 15/05/2017 tel le 7/07/17 Mme Lebon pas disponible. renvoyé mail</t>
  </si>
  <si>
    <t>relancé mail le 16/02/17. relancé le 15/05/2017. tel le 3 et 5/07 laissé message+ renvoyé mail</t>
  </si>
  <si>
    <t>20/03/2017] relancé le 12/05/2017</t>
  </si>
  <si>
    <t>relancé mail le 9/02/17. reçu mail le 15/02/17 s'en occupe. Relancé le 20/02/17 ; le 14/03 et 3/04. demandé intervention de bernadette Toure le 9/05/17. relancé Bernadette le 14/08/17</t>
  </si>
  <si>
    <t>relancé mail le 20/03/2017. relancé le 11/05/17. reçu mail le 15/05 envoi la fact vendredi. Relancé le 22/05/17</t>
  </si>
  <si>
    <t>relancé mail le 14/02/17. reçu facture le 17/04 mais manque le nom et adresse de notre société. Demandé régul le 24/04/17. relancé le 5/05/17 et le 10/05/17</t>
  </si>
  <si>
    <t>relancé mail le 16/02/17. reçu mail le 21/02 mais pas envoyé bonne facture. répondu le 22/02. relancé le 15/05/17. tel le 3/07/17 M. beauchêne, messagerie pleine. Fait des recherches sur la ste indoor. N'existe pas dans creditsafe ni au bodacc. Renvoyé mail le 3/07/17</t>
  </si>
  <si>
    <t>mail pas abouti. Relancé courrier le 16/02/17. reçu fact mail le 24/02/17 donné compta frs</t>
  </si>
  <si>
    <t>relancé mail le 14/02/17. relancé le 10/05/17</t>
  </si>
  <si>
    <t>relancé mail le 14/02/17. reçu fact le 26/04/17</t>
  </si>
  <si>
    <t>[envoyé au mail générique] relancé le 11/05/17</t>
  </si>
  <si>
    <t>[no contact] 15/03/17 [helene.anderson@oetkercollection.com] [relancé:07/04/2017]. Tel le 19/05/17 Mme Elmella 0153434243 m'adresse sa facture [relance II:14/06/2017]</t>
  </si>
  <si>
    <t>relancé le 22/03/17. relancé le 11/04/17. tel le 11/05/17 à M. Costa m'adresse la facture semaine prochaine</t>
  </si>
  <si>
    <t>relancé mail le 16/02/17. reçu mail le 16/02 ne comprend pas ma demande car il ne doit pas y avoir de paiement. Répondu le 17/02. relancé mail le 15/05/17</t>
  </si>
  <si>
    <t>MFPEDI</t>
  </si>
  <si>
    <t>MPF EDITIONS</t>
  </si>
  <si>
    <t>ACOUFU</t>
  </si>
  <si>
    <t>ACOUFUN</t>
  </si>
  <si>
    <t>BOLLOR</t>
  </si>
  <si>
    <t>BOLLORE MEDIA REGIE</t>
  </si>
  <si>
    <t>TEAMSH</t>
  </si>
  <si>
    <t>TEAMSHAPE SASU</t>
  </si>
  <si>
    <t>AUGMEN</t>
  </si>
  <si>
    <t>HABTEC</t>
  </si>
  <si>
    <t>GOLDEN</t>
  </si>
  <si>
    <t>GOLDEN AGENCY SRL</t>
  </si>
  <si>
    <t>MEDIAB</t>
  </si>
  <si>
    <t>MEDIA BOOSTER SPRL</t>
  </si>
  <si>
    <t>DECID</t>
  </si>
  <si>
    <t>EDITIONS DU BOISBAUDRY SAS</t>
  </si>
  <si>
    <t>GRFRAG</t>
  </si>
  <si>
    <t>GROUPE FRANCE AGRICOLE</t>
  </si>
  <si>
    <t>MNSTR SAS</t>
  </si>
  <si>
    <t>EVENTZ</t>
  </si>
  <si>
    <t>EVENTIZ</t>
  </si>
  <si>
    <t>FSPROD</t>
  </si>
  <si>
    <t>FAIRE SAVOIR PRODUCTION</t>
  </si>
  <si>
    <t>FESP</t>
  </si>
  <si>
    <t>FESP - FEDERATION DES ENTREPRISES DE SERVICES A LA PERSONNE</t>
  </si>
  <si>
    <t>NEWSCO</t>
  </si>
  <si>
    <t>NEWSCO REGIE</t>
  </si>
  <si>
    <t>REFCAR</t>
  </si>
  <si>
    <t>REFERENCE CARRELAGE</t>
  </si>
  <si>
    <t>MECLOG</t>
  </si>
  <si>
    <t>MECALUX LOGISMARKET</t>
  </si>
  <si>
    <t>SIFIJA</t>
  </si>
  <si>
    <t>BPUBLI</t>
  </si>
  <si>
    <t>B PUBLICATIONS</t>
  </si>
  <si>
    <t>GOOMAG</t>
  </si>
  <si>
    <t>GOOD STYLE MAGAZINE</t>
  </si>
  <si>
    <t>AESOPF</t>
  </si>
  <si>
    <t>AESOP FRANCE SARL</t>
  </si>
  <si>
    <t>A compenser Frns - Client</t>
  </si>
  <si>
    <t>UNE PART DE BONHEUR</t>
  </si>
  <si>
    <t>MEDIA BOOSTER</t>
  </si>
  <si>
    <t>THE DRINK DOCTOR</t>
  </si>
  <si>
    <t>sortir la facture client</t>
  </si>
  <si>
    <t>PUBLIP</t>
  </si>
  <si>
    <t>FIGAROMEDIAS</t>
  </si>
  <si>
    <t>ANNUAIRE DES METIERS DU FUNERAIRE</t>
  </si>
  <si>
    <t>PRHOLD</t>
  </si>
  <si>
    <t>PRO HOLDING SARL</t>
  </si>
  <si>
    <t>LA SOCIETE FIGARO CLASSIFIEDS</t>
  </si>
  <si>
    <t>17/04/18 : compensé pour 22 510 € A relancer pour faire payer la TVA</t>
  </si>
  <si>
    <t>MAKE UP MA COM</t>
  </si>
  <si>
    <t>27/04/18 : 4 factures de 2 028 € 
17/04/18 : fact frns pour 9 700 € compensé OD 303040651</t>
  </si>
  <si>
    <t>27/04/18 : 2 factures frns de 3 500 € 
17/04/18 : compensé pour 7 000 € par OD 303040633 303040635 303040637 303040639 303040641</t>
  </si>
  <si>
    <t>GAZ D'AUJOURD'HUI</t>
  </si>
  <si>
    <t>NOUVEAUX HORIZONS</t>
  </si>
  <si>
    <t>LES EDITIONS LA VIE DU RAIL</t>
  </si>
  <si>
    <t>MECALUX FRANCE SARL</t>
  </si>
  <si>
    <t>EDITIONS LARIVIERE SAS</t>
  </si>
  <si>
    <t>BUSINESS IMMO</t>
  </si>
  <si>
    <t>SUPPLY CHAIN MAGAZINE SAS</t>
  </si>
  <si>
    <t>SILARJUAQ SAS</t>
  </si>
  <si>
    <t>INFRASTRUCTURE ET MOBILITE</t>
  </si>
  <si>
    <t>AGORA CLUBS SAS</t>
  </si>
  <si>
    <t>JEUNE AFRIQUE MEDIA GROUP</t>
  </si>
  <si>
    <t>GREEN INNOVATION</t>
  </si>
  <si>
    <t>30/04/18 : Facture frns de 1 000 €  N°3PUB102017 du 29/09/17</t>
  </si>
  <si>
    <t>SOLUTIONS MANUTENTION</t>
  </si>
  <si>
    <t>30/04/18 : facture frns N° ND003/2018/FESP de 5 000 € sans TVA (Association loi 1901 ) od 303040743 
TVA à réclamer</t>
  </si>
  <si>
    <t>30/04/18 : OD 303040749
27/04/18 : écart de TVA pour (2 200 €-231 €) soit 1 969 €</t>
  </si>
  <si>
    <t>MPRESS</t>
  </si>
  <si>
    <t>30/04/18 : facture frns de 2 650 € 
Contrat de 2 750 €</t>
  </si>
  <si>
    <t>02/05/18 : OD 303040760 pour 4 724,20 €
30/04/18 :  facture frns n°F09100868 de 4 724,20 €</t>
  </si>
  <si>
    <t>02/05/18 :  dde de facture clt a Marina
30/04/2018 : mail envoyé stephan@mediakwest.com</t>
  </si>
  <si>
    <t>SPOSPO</t>
  </si>
  <si>
    <t>SPORT ET SPONSORING MEDIA GROUP</t>
  </si>
  <si>
    <t>BECONT</t>
  </si>
  <si>
    <t>MED360</t>
  </si>
  <si>
    <t>ARESSY</t>
  </si>
  <si>
    <t>ARESSY &amp; ASSOCIES</t>
  </si>
  <si>
    <t>MAKMAC</t>
  </si>
  <si>
    <t>PROFIT</t>
  </si>
  <si>
    <t>PROFIT SYSTEM SP ZOO</t>
  </si>
  <si>
    <t>FGSELC</t>
  </si>
  <si>
    <t>FG S</t>
  </si>
  <si>
    <t>LEMOCI</t>
  </si>
  <si>
    <t>LE MOCI - SEDEC</t>
  </si>
  <si>
    <t>RMEDIA</t>
  </si>
  <si>
    <t>R.MEDIA LTD</t>
  </si>
  <si>
    <t>Commentaires Share</t>
  </si>
  <si>
    <t>MAISON DE CAMPAGNE</t>
  </si>
  <si>
    <t>PALINDROME EDITION -</t>
  </si>
  <si>
    <t>AESOP FRANCE</t>
  </si>
  <si>
    <t>EDITIONS DU BOISBAUDRY SA</t>
  </si>
  <si>
    <t/>
  </si>
  <si>
    <t>SOLUZIONI SRL</t>
  </si>
  <si>
    <t>FRANCHISE PORTAL GMBH</t>
  </si>
  <si>
    <t>ASIAWIDE FRANCHISE CONSULTANTS PTE LTD</t>
  </si>
  <si>
    <t>VENTURE MARKETING GROUP LTD</t>
  </si>
  <si>
    <t>ASSOFRANCHISING SERVIZI SRL</t>
  </si>
  <si>
    <t>BRD</t>
  </si>
  <si>
    <t>APRIREINFRANCHISING.IT SRL</t>
  </si>
  <si>
    <t>PRESSELEC</t>
  </si>
  <si>
    <t>SFPEDITIONS</t>
  </si>
  <si>
    <t>B2M / BOUTIQUE2MODE</t>
  </si>
  <si>
    <t>GLOBAL RETAIL NEWS SARL</t>
  </si>
  <si>
    <t>LEADERS LEAGUE</t>
  </si>
  <si>
    <t>SMART MOBILE SOLUTIONS</t>
  </si>
  <si>
    <t>GROUP JAC</t>
  </si>
  <si>
    <t>L'AGENCE FRANCE ENTREPRENEUR</t>
  </si>
  <si>
    <t>Solde crédit</t>
  </si>
  <si>
    <t>Compte Session Salon</t>
  </si>
  <si>
    <t>INFO6TM CHEZ ATC</t>
  </si>
  <si>
    <t>423</t>
  </si>
  <si>
    <t>FOURNISSEURS</t>
  </si>
  <si>
    <t>CLIENTS</t>
  </si>
  <si>
    <t>PYCEDI</t>
  </si>
  <si>
    <t>PYC EDITION</t>
  </si>
  <si>
    <t>Commentaires SHARE</t>
  </si>
  <si>
    <t>Compte session salon</t>
  </si>
  <si>
    <t>Numéro du Fournisseur</t>
  </si>
  <si>
    <t>Nom du Fournisseur</t>
  </si>
  <si>
    <t>Soldé débit</t>
  </si>
  <si>
    <t>Nom du Client</t>
  </si>
  <si>
    <t>Numéro du Client</t>
  </si>
  <si>
    <t>Code Salon</t>
  </si>
  <si>
    <t>Fournisseur</t>
  </si>
  <si>
    <t>Montant TTC</t>
  </si>
  <si>
    <t>N° Lot</t>
  </si>
  <si>
    <t>132</t>
  </si>
  <si>
    <t>Litige acheteur</t>
  </si>
  <si>
    <t>601</t>
  </si>
  <si>
    <t>14</t>
  </si>
  <si>
    <t>Litige Acheteur intégré</t>
  </si>
  <si>
    <t>712</t>
  </si>
  <si>
    <t>Approbation</t>
  </si>
  <si>
    <t>15</t>
  </si>
  <si>
    <t>421</t>
  </si>
  <si>
    <t>704</t>
  </si>
  <si>
    <t>Retour compta avec commande - intégrée</t>
  </si>
  <si>
    <t>Validation Acheteur - intégrée</t>
  </si>
  <si>
    <t>Demande Création BdC</t>
  </si>
  <si>
    <t>Enrichissement Comptable avec commande</t>
  </si>
  <si>
    <t>Retour comptable avec commande</t>
  </si>
  <si>
    <t>ASSOCIATION VOIES OFF</t>
  </si>
  <si>
    <t>REF_0002_20161125_ECH</t>
  </si>
  <si>
    <t>406</t>
  </si>
  <si>
    <t>17</t>
  </si>
  <si>
    <t>REF_0001_20170427_ECH</t>
  </si>
  <si>
    <t>703</t>
  </si>
  <si>
    <t>REF_0005_20170330_ECH</t>
  </si>
  <si>
    <t>PALM BEACH EVENT</t>
  </si>
  <si>
    <t>REF_0004_20170623_ECH</t>
  </si>
  <si>
    <t>352</t>
  </si>
  <si>
    <t>REF_0004_20170926_ECH</t>
  </si>
  <si>
    <t>426</t>
  </si>
  <si>
    <t>REF_0005_20171113_ECH</t>
  </si>
  <si>
    <t>102</t>
  </si>
  <si>
    <t>REF_0013_20171012_ECH</t>
  </si>
  <si>
    <t>SYNDICAT NATIONAL DES ENTREPRISES SECURITE</t>
  </si>
  <si>
    <t>REF_0006_20171013_ECH</t>
  </si>
  <si>
    <t>MESSE BERLIN GMBH</t>
  </si>
  <si>
    <t>REF_0013_20171206_ECH</t>
  </si>
  <si>
    <t>MC GARRY INTERNET LIMITED</t>
  </si>
  <si>
    <t>REF_0029_20171211_ECH</t>
  </si>
  <si>
    <t>18</t>
  </si>
  <si>
    <t>PROMECA</t>
  </si>
  <si>
    <t>REF_0037_20171227_ECH</t>
  </si>
  <si>
    <t>REF_0007_20171228_ECH</t>
  </si>
  <si>
    <t>FLASH ET FRICOTEL</t>
  </si>
  <si>
    <t>REF_0010_20180104_ECH</t>
  </si>
  <si>
    <t>711</t>
  </si>
  <si>
    <t>Factures en attente BdC</t>
  </si>
  <si>
    <t>713</t>
  </si>
  <si>
    <t>L HUMANITE</t>
  </si>
  <si>
    <t>LIV_0001_20180416_ECH</t>
  </si>
  <si>
    <t>IP FRANCE</t>
  </si>
  <si>
    <t>LIV_0006_20180330_ECH</t>
  </si>
  <si>
    <t>A VIVRE EDITIONS</t>
  </si>
  <si>
    <t>REF_0002_20180330_ECH</t>
  </si>
  <si>
    <t>L''ETUDIANT</t>
  </si>
  <si>
    <t>LIV_0002_20180406_ECH</t>
  </si>
  <si>
    <t>REF_0002_20180502_ECH</t>
  </si>
  <si>
    <t>351</t>
  </si>
  <si>
    <t>REF_0002_20180503_ECH</t>
  </si>
  <si>
    <t>REF_0007_20180426_ECH</t>
  </si>
  <si>
    <t>REF_0003_20180425_ECH</t>
  </si>
  <si>
    <t>REF_0014_20180426_ECH</t>
  </si>
  <si>
    <t>REF_0006_20180427_ECH</t>
  </si>
  <si>
    <t>Quelle session ?</t>
  </si>
  <si>
    <t>Fournisseur session code salon</t>
  </si>
  <si>
    <t>13</t>
  </si>
  <si>
    <t>APR</t>
  </si>
  <si>
    <t>REF_0004_20140701</t>
  </si>
  <si>
    <t>EXHIBIS SAS</t>
  </si>
  <si>
    <t>REF_0002_20140701</t>
  </si>
  <si>
    <t>401</t>
  </si>
  <si>
    <t>MB COMMUNICATION / ACTION GOURMANDE</t>
  </si>
  <si>
    <t>REF_0001_20141202</t>
  </si>
  <si>
    <t>HILDE VAN GELDER</t>
  </si>
  <si>
    <t>REF_0002_20141112</t>
  </si>
  <si>
    <t>SQUARE</t>
  </si>
  <si>
    <t>136</t>
  </si>
  <si>
    <t>MULTI RESTAURATION SERVICES</t>
  </si>
  <si>
    <t>REF_0003_20141119</t>
  </si>
  <si>
    <t>022</t>
  </si>
  <si>
    <t>Litige Approbation</t>
  </si>
  <si>
    <t>002WEB</t>
  </si>
  <si>
    <t>ROR_0002_20141217</t>
  </si>
  <si>
    <t>16</t>
  </si>
  <si>
    <t>NEIGE ET SOLEIL VOYAGES SA</t>
  </si>
  <si>
    <t>REF_0003_20141229</t>
  </si>
  <si>
    <t>719</t>
  </si>
  <si>
    <t>BARNETT CONSULTING SARL</t>
  </si>
  <si>
    <t>REF_0004_20141209</t>
  </si>
  <si>
    <t>411WEB</t>
  </si>
  <si>
    <t>REF_0002_20141222</t>
  </si>
  <si>
    <t>041</t>
  </si>
  <si>
    <t>FIDAL</t>
  </si>
  <si>
    <t>ROR_0001_20150130</t>
  </si>
  <si>
    <t>ARGUS DE LA PRESSE</t>
  </si>
  <si>
    <t>REF_0001_20150306</t>
  </si>
  <si>
    <t>REF_0002_20150323</t>
  </si>
  <si>
    <t>REF_0005_20150612</t>
  </si>
  <si>
    <t>101</t>
  </si>
  <si>
    <t>CLARANET SAS</t>
  </si>
  <si>
    <t>REF_0001_20150918</t>
  </si>
  <si>
    <t>222WEB</t>
  </si>
  <si>
    <t>REF_0002_20151123</t>
  </si>
  <si>
    <t>703WEB</t>
  </si>
  <si>
    <t>REF_0001_20151124</t>
  </si>
  <si>
    <t>CANON FRANCE SAS</t>
  </si>
  <si>
    <t>ROR_0004_20151211</t>
  </si>
  <si>
    <t>REF_0002_20151218</t>
  </si>
  <si>
    <t>042</t>
  </si>
  <si>
    <t>ESAT CENTRE D ACTION MEDICO PEDAGOGIQUE BERNARD LAFAY</t>
  </si>
  <si>
    <t>ROR_0003_20151222</t>
  </si>
  <si>
    <t>201</t>
  </si>
  <si>
    <t>521</t>
  </si>
  <si>
    <t>GWB_0002_20151223</t>
  </si>
  <si>
    <t>REF_0001_20151228</t>
  </si>
  <si>
    <t>REF_0002_20150615</t>
  </si>
  <si>
    <t>REF_0001_20160609</t>
  </si>
  <si>
    <t>COTEL SAS</t>
  </si>
  <si>
    <t>REF_0001_20160722</t>
  </si>
  <si>
    <t>717</t>
  </si>
  <si>
    <t>OUTFRONT MEDIA</t>
  </si>
  <si>
    <t>REF_0005_20160201</t>
  </si>
  <si>
    <t>REF_0010_20160722</t>
  </si>
  <si>
    <t>420</t>
  </si>
  <si>
    <t>JUSTE A TEMPS</t>
  </si>
  <si>
    <t>REF_0006_20161020</t>
  </si>
  <si>
    <t>NGUYEN NGOC EMMANUEL</t>
  </si>
  <si>
    <t>REF_0001_20161219</t>
  </si>
  <si>
    <t>REF_0005_20161205</t>
  </si>
  <si>
    <t>ESAT DE TISSONVILLIERS</t>
  </si>
  <si>
    <t>REF_0007_20170303</t>
  </si>
  <si>
    <t>723WEB</t>
  </si>
  <si>
    <t>BRAINS BUCKET</t>
  </si>
  <si>
    <t>REF_0002_20160901</t>
  </si>
  <si>
    <t>MONADIA</t>
  </si>
  <si>
    <t>REF_0002_20170215</t>
  </si>
  <si>
    <t>SECRET BRANDS LDA</t>
  </si>
  <si>
    <t>REF_0004_20170111</t>
  </si>
  <si>
    <t>TNT EXPRESS INTERNATIONAL</t>
  </si>
  <si>
    <t>REF_0003_20170425</t>
  </si>
  <si>
    <t>REF_0008_20170412</t>
  </si>
  <si>
    <t>REF_0006_20170627_URGT</t>
  </si>
  <si>
    <t>013</t>
  </si>
  <si>
    <t>ERNST &amp; YOUNG AUDIT</t>
  </si>
  <si>
    <t>REF_0005_20170608</t>
  </si>
  <si>
    <t>REF_0001_20170726</t>
  </si>
  <si>
    <t>011</t>
  </si>
  <si>
    <t>AXA - CABINET DIDIER NISSE</t>
  </si>
  <si>
    <t>REF_0002_20170918_URGT</t>
  </si>
  <si>
    <t>700</t>
  </si>
  <si>
    <t>KANTAR SAS</t>
  </si>
  <si>
    <t>REF_0002_20170911</t>
  </si>
  <si>
    <t>INK</t>
  </si>
  <si>
    <t>REF_0007_20171011</t>
  </si>
  <si>
    <t>206</t>
  </si>
  <si>
    <t>LES IMPRESSIONS CARCY</t>
  </si>
  <si>
    <t>REF_0004_20171003</t>
  </si>
  <si>
    <t>221</t>
  </si>
  <si>
    <t>GOOGLE IRELAND LTD</t>
  </si>
  <si>
    <t>Retour compta avoir</t>
  </si>
  <si>
    <t>REF_0019_20171115</t>
  </si>
  <si>
    <t>SOCIAL BRAIN SAS</t>
  </si>
  <si>
    <t>REF_0003_20171106</t>
  </si>
  <si>
    <t>WORLD CLIMATE LTD</t>
  </si>
  <si>
    <t>REF_0011_20171012</t>
  </si>
  <si>
    <t>REF_0002_20171130</t>
  </si>
  <si>
    <t>REF_0005_20170601</t>
  </si>
  <si>
    <t>141TEC</t>
  </si>
  <si>
    <t>SOCOTEC</t>
  </si>
  <si>
    <t>REF_0047_20171204</t>
  </si>
  <si>
    <t>ESAT LES LOZAITS</t>
  </si>
  <si>
    <t>REF_0006_20171116</t>
  </si>
  <si>
    <t>REF_0002_20171115</t>
  </si>
  <si>
    <t>205</t>
  </si>
  <si>
    <t>12</t>
  </si>
  <si>
    <t>CARAMBA</t>
  </si>
  <si>
    <t>REF_0045_20171120</t>
  </si>
  <si>
    <t>REF_0001_20171130_URGT</t>
  </si>
  <si>
    <t>711IMP</t>
  </si>
  <si>
    <t>INMAC</t>
  </si>
  <si>
    <t>REF_0002_20171205_URGT</t>
  </si>
  <si>
    <t>T.C.J. COTET</t>
  </si>
  <si>
    <t>REF_0018_20171211</t>
  </si>
  <si>
    <t>031IMP</t>
  </si>
  <si>
    <t>EA LE PETIT PLUS</t>
  </si>
  <si>
    <t>ROR_0002_20180105</t>
  </si>
  <si>
    <t>Enrichissement comptable Traitement des Avoirs</t>
  </si>
  <si>
    <t>REF_0022_20180118</t>
  </si>
  <si>
    <t>REF_0022_20171214</t>
  </si>
  <si>
    <t>REF_0024_20171218</t>
  </si>
  <si>
    <t>CAR</t>
  </si>
  <si>
    <t>ALPHABET FRANCE FLEET MANAGEMENT</t>
  </si>
  <si>
    <t>ROR_0001_20180103</t>
  </si>
  <si>
    <t>LOY</t>
  </si>
  <si>
    <t>SCI VISTA IMMOBILIER</t>
  </si>
  <si>
    <t>REF_0001_20180117</t>
  </si>
  <si>
    <t>LIFELINE LANGUAGE SERVICES LTD</t>
  </si>
  <si>
    <t>REF_0015_20180119</t>
  </si>
  <si>
    <t>SEMBAT VOYAGES</t>
  </si>
  <si>
    <t>REF_0009_20180220</t>
  </si>
  <si>
    <t>ROR_0003_20180206</t>
  </si>
  <si>
    <t>HEP SAS</t>
  </si>
  <si>
    <t>REF_0057_20180206</t>
  </si>
  <si>
    <t>REF_0016_20180212</t>
  </si>
  <si>
    <t>SOLOCAL MARKETING SERVICES</t>
  </si>
  <si>
    <t>REF_0007_20180314</t>
  </si>
  <si>
    <t>WEBHELP SA</t>
  </si>
  <si>
    <t>REF_0001_20180223</t>
  </si>
  <si>
    <t>REF_0008_20180223</t>
  </si>
  <si>
    <t>REF_0004_20180208</t>
  </si>
  <si>
    <t>009</t>
  </si>
  <si>
    <t>AUSY SA</t>
  </si>
  <si>
    <t>ROR_0002_20180312</t>
  </si>
  <si>
    <t>REF_0010_20180313</t>
  </si>
  <si>
    <t>EGENCIA FRANCE</t>
  </si>
  <si>
    <t>REF_0002_20180319</t>
  </si>
  <si>
    <t>REF_0007_20180302</t>
  </si>
  <si>
    <t>REF_0003_20180202</t>
  </si>
  <si>
    <t>323</t>
  </si>
  <si>
    <t>REF_0001_20180221</t>
  </si>
  <si>
    <t>REF_0004_20180213</t>
  </si>
  <si>
    <t>PRICE WATERHOUSE COOPERS</t>
  </si>
  <si>
    <t>ROR_0001_20180313</t>
  </si>
  <si>
    <t>REF_0017_20180306</t>
  </si>
  <si>
    <t>REF_0019_20180306</t>
  </si>
  <si>
    <t>SACEM</t>
  </si>
  <si>
    <t>REF_0001_20180222</t>
  </si>
  <si>
    <t>051</t>
  </si>
  <si>
    <t>E-LOOU</t>
  </si>
  <si>
    <t>REF_0003_20180307</t>
  </si>
  <si>
    <t>314IMP</t>
  </si>
  <si>
    <t>ANTALIS FRANCE</t>
  </si>
  <si>
    <t>REF_0006_20180308</t>
  </si>
  <si>
    <t>LA POSTE NANTERRE</t>
  </si>
  <si>
    <t>REF_0011_20180309</t>
  </si>
  <si>
    <t>A.D.T. INTERNATIONAL</t>
  </si>
  <si>
    <t>REF_0010_20180404</t>
  </si>
  <si>
    <t>312</t>
  </si>
  <si>
    <t>REF_0018_20180405</t>
  </si>
  <si>
    <t>REF_0007_20180404</t>
  </si>
  <si>
    <t>144</t>
  </si>
  <si>
    <t>CLC COMMUNICATIONS</t>
  </si>
  <si>
    <t>REF_0003_20180416</t>
  </si>
  <si>
    <t>REF_0018_20180416</t>
  </si>
  <si>
    <t>VIPARIS NORD VILLEPINTE</t>
  </si>
  <si>
    <t>REF_0005_20180416</t>
  </si>
  <si>
    <t>LYRECO FRANCE</t>
  </si>
  <si>
    <t>REF_0005_20180406</t>
  </si>
  <si>
    <t>221TEC</t>
  </si>
  <si>
    <t>CAMERUS SYSTEM</t>
  </si>
  <si>
    <t>REF_0006_20180327</t>
  </si>
  <si>
    <t>REF_0021_20180327</t>
  </si>
  <si>
    <t>REF_0016_20180327</t>
  </si>
  <si>
    <t>REF_0001_20180412</t>
  </si>
  <si>
    <t>SA SOCIETE EDITRICE DU MONDE</t>
  </si>
  <si>
    <t>LIV_0015_20180412</t>
  </si>
  <si>
    <t>REF_0010_20180417</t>
  </si>
  <si>
    <t>001</t>
  </si>
  <si>
    <t>REF_0015_20180417</t>
  </si>
  <si>
    <t>REF_0019_20180417</t>
  </si>
  <si>
    <t>REF_0011_20180409</t>
  </si>
  <si>
    <t>DECO PLUS</t>
  </si>
  <si>
    <t>REF_0020_20180412</t>
  </si>
  <si>
    <t>406TEC</t>
  </si>
  <si>
    <t>MATCH EVENT</t>
  </si>
  <si>
    <t>REF_0012_20180417</t>
  </si>
  <si>
    <t>406TEC;407TEC</t>
  </si>
  <si>
    <t>REF_0016_20180409</t>
  </si>
  <si>
    <t>314</t>
  </si>
  <si>
    <t>AGESSA</t>
  </si>
  <si>
    <t>REF_0018_20180412</t>
  </si>
  <si>
    <t>REF_0016_20180416</t>
  </si>
  <si>
    <t>REF_0017_20180327</t>
  </si>
  <si>
    <t>REF_0023_20180327</t>
  </si>
  <si>
    <t>CREATIFS</t>
  </si>
  <si>
    <t>REF_0010_20180328</t>
  </si>
  <si>
    <t>423TEC</t>
  </si>
  <si>
    <t>VIPARIS PORTE DE VERSAILLES</t>
  </si>
  <si>
    <t>REF_0004_20180413</t>
  </si>
  <si>
    <t>REF_0001_20180319</t>
  </si>
  <si>
    <t>502</t>
  </si>
  <si>
    <t>19</t>
  </si>
  <si>
    <t>REF_0011_20180410</t>
  </si>
  <si>
    <t>IMX FRANCE SA</t>
  </si>
  <si>
    <t>REF_0014_20180413</t>
  </si>
  <si>
    <t>601TEC;617TEC</t>
  </si>
  <si>
    <t>OMN SERVICES</t>
  </si>
  <si>
    <t>REF_0015_20180413</t>
  </si>
  <si>
    <t>REF_0010_20180410</t>
  </si>
  <si>
    <t>601;617</t>
  </si>
  <si>
    <t>MAHOLA</t>
  </si>
  <si>
    <t>REF_0014_20180410</t>
  </si>
  <si>
    <t>REF_0015_20180410</t>
  </si>
  <si>
    <t>CHATEAUFORM FRANCE</t>
  </si>
  <si>
    <t>REF_0009_20180330</t>
  </si>
  <si>
    <t>REF_0006_20180403</t>
  </si>
  <si>
    <t>SIHPM - HILTON ARC DE TRIOMPHE</t>
  </si>
  <si>
    <t>REF_0012_20180403</t>
  </si>
  <si>
    <t>REF_0004_20180320</t>
  </si>
  <si>
    <t>REF_0005_20180320</t>
  </si>
  <si>
    <t>REF_0007_20180403</t>
  </si>
  <si>
    <t>REF_0017_20180413</t>
  </si>
  <si>
    <t>REF_0022_20180327</t>
  </si>
  <si>
    <t>17;16</t>
  </si>
  <si>
    <t>REF_0012_20180323_URGT</t>
  </si>
  <si>
    <t>REF_0010_20180326</t>
  </si>
  <si>
    <t>REF_0018_20180327</t>
  </si>
  <si>
    <t>BORNE CONCEPT</t>
  </si>
  <si>
    <t>713TEC</t>
  </si>
  <si>
    <t>LIV_0016_20180412</t>
  </si>
  <si>
    <t>RESTAURANTS ET SITES - ELIANCE</t>
  </si>
  <si>
    <t>LIV_0001_20180404</t>
  </si>
  <si>
    <t>UREHAB SAS</t>
  </si>
  <si>
    <t>REF_0008_20180403</t>
  </si>
  <si>
    <t>EURO DISNEY SCA</t>
  </si>
  <si>
    <t>REF_0008_20180404</t>
  </si>
  <si>
    <t>LES EDITIONS DE LA RHF</t>
  </si>
  <si>
    <t>052</t>
  </si>
  <si>
    <t>BEEZEN SAS</t>
  </si>
  <si>
    <t>ROR_0001_20180406</t>
  </si>
  <si>
    <t>GROUPE SATEC - AUXILIAIRE NOUVELLE DES ASSURA</t>
  </si>
  <si>
    <t>REF_0003_20180411</t>
  </si>
  <si>
    <t>CELLHIRE</t>
  </si>
  <si>
    <t>LIV_0002_20180412</t>
  </si>
  <si>
    <t>521WEB</t>
  </si>
  <si>
    <t>LA TRIBUNE NOUVELLE</t>
  </si>
  <si>
    <t>REF_0021_20180330</t>
  </si>
  <si>
    <t>VIPARIS PARIS EXPO SERVICES</t>
  </si>
  <si>
    <t>LIV_0005_20180412</t>
  </si>
  <si>
    <t>MAGNUM</t>
  </si>
  <si>
    <t>REF_0004_20180330</t>
  </si>
  <si>
    <t>TECH EVENT</t>
  </si>
  <si>
    <t>LIV_0007_20180409</t>
  </si>
  <si>
    <t>LIV_0003_20180406</t>
  </si>
  <si>
    <t>400</t>
  </si>
  <si>
    <t>REF_0002_20180403</t>
  </si>
  <si>
    <t>713IMP</t>
  </si>
  <si>
    <t>CHABRILLAC</t>
  </si>
  <si>
    <t>LIV_0007_20180319</t>
  </si>
  <si>
    <t>REF_0008_20180320</t>
  </si>
  <si>
    <t>GRAFIKMENTE</t>
  </si>
  <si>
    <t>REF_0006_20180419</t>
  </si>
  <si>
    <t>VILLA D ESTELLE</t>
  </si>
  <si>
    <t>REF_0005_20180419</t>
  </si>
  <si>
    <t>HISTOIRES D ENCRE</t>
  </si>
  <si>
    <t>REF_0004_20180430</t>
  </si>
  <si>
    <t>432TEC</t>
  </si>
  <si>
    <t>GUNNEBO FRANCE</t>
  </si>
  <si>
    <t>REF_0001_20180502</t>
  </si>
  <si>
    <t>432</t>
  </si>
  <si>
    <t>SAS GOZULTING</t>
  </si>
  <si>
    <t>REF_0003_20180430</t>
  </si>
  <si>
    <t>012</t>
  </si>
  <si>
    <t>COMPTOIR FIDUCIAIRE DE PARIS</t>
  </si>
  <si>
    <t>REF_0002_20180430</t>
  </si>
  <si>
    <t>REF_0001_20180430</t>
  </si>
  <si>
    <t>WES WORLDWIDE EXPO SERVICE HK LTD</t>
  </si>
  <si>
    <t>REF_0019_20180420</t>
  </si>
  <si>
    <t>323TEC</t>
  </si>
  <si>
    <t>REF_0013_20180417</t>
  </si>
  <si>
    <t>ARETTE HOURQUET NICOLAS</t>
  </si>
  <si>
    <t>REF_0011_20180502</t>
  </si>
  <si>
    <t>TECAMATCHALCO PRESS LIMITED</t>
  </si>
  <si>
    <t>REF_0010_20180502</t>
  </si>
  <si>
    <t>SAS NTWU</t>
  </si>
  <si>
    <t>APERTURE FOUNDATION</t>
  </si>
  <si>
    <t>REF_0007_20180502</t>
  </si>
  <si>
    <t>REF_0005_20180502</t>
  </si>
  <si>
    <t>002</t>
  </si>
  <si>
    <t>WEBMECANIK SAS</t>
  </si>
  <si>
    <t>REF_0004_20180502</t>
  </si>
  <si>
    <t>201IMP</t>
  </si>
  <si>
    <t>GT PRINT</t>
  </si>
  <si>
    <t>REF_0003_20180502</t>
  </si>
  <si>
    <t>REF_0002_20180420_URGT</t>
  </si>
  <si>
    <t>420IMP</t>
  </si>
  <si>
    <t>SEVENTY FIVE SARL</t>
  </si>
  <si>
    <t>054</t>
  </si>
  <si>
    <t>INGE-COM</t>
  </si>
  <si>
    <t>ASSOCIATION FIRST ATTACK</t>
  </si>
  <si>
    <t>REF_0007_20180503</t>
  </si>
  <si>
    <t>141</t>
  </si>
  <si>
    <t>REF_0003_20180503_URGT</t>
  </si>
  <si>
    <t>RMC BFM PRODUCTION</t>
  </si>
  <si>
    <t>501</t>
  </si>
  <si>
    <t>REF_0004_20180503</t>
  </si>
  <si>
    <t>REF_0006_20180503</t>
  </si>
  <si>
    <t>VERONESI MILENA</t>
  </si>
  <si>
    <t>312TEC</t>
  </si>
  <si>
    <t>G.D.M. GRAIN DE MALICE</t>
  </si>
  <si>
    <t>324IMP</t>
  </si>
  <si>
    <t>NEUVILLE IMPRESSIONS SARL</t>
  </si>
  <si>
    <t>REF_0005_20180503</t>
  </si>
  <si>
    <t>MILLENIUM</t>
  </si>
  <si>
    <t>REF_0008_20180503</t>
  </si>
  <si>
    <t>AUTONOMY</t>
  </si>
  <si>
    <t>REF_0008_20180504_URGT</t>
  </si>
  <si>
    <t>REF_0002_20180504</t>
  </si>
  <si>
    <t>SOFT COMPUTING</t>
  </si>
  <si>
    <t>REF_0005_20180504</t>
  </si>
  <si>
    <t>CLIC CLIC NETWORK</t>
  </si>
  <si>
    <t>LENI</t>
  </si>
  <si>
    <t>MISTER FLY</t>
  </si>
  <si>
    <t>TEMPS NOIR SARL</t>
  </si>
  <si>
    <t>LIV_0003_20180423</t>
  </si>
  <si>
    <t>LECTURE JEUNESSE</t>
  </si>
  <si>
    <t>SYLVIE CHABROUX</t>
  </si>
  <si>
    <t>LIV_0001_20180427_URGT</t>
  </si>
  <si>
    <t>LIV_0002_20180425</t>
  </si>
  <si>
    <t>GREATWOOD ACTIVE GROUP</t>
  </si>
  <si>
    <t>REF_0005_20180423</t>
  </si>
  <si>
    <t>SINCE 1926</t>
  </si>
  <si>
    <t>REF_0006_20180423</t>
  </si>
  <si>
    <t>REF_0001_20180425</t>
  </si>
  <si>
    <t>PROMOSALONS PARIS</t>
  </si>
  <si>
    <t>REF_0002_20180426</t>
  </si>
  <si>
    <t>ZERROUKI SALIM BENALI</t>
  </si>
  <si>
    <t>LIV_0005_20180504</t>
  </si>
  <si>
    <t>ALARY PIERRE</t>
  </si>
  <si>
    <t>DIRCPTA</t>
  </si>
  <si>
    <t>SYMBIOSE-COMMUNICATION-ENVIRON</t>
  </si>
  <si>
    <t>REF_0004_20180426_CG</t>
  </si>
  <si>
    <t>REF_0015_20180426</t>
  </si>
  <si>
    <t>REF_0001_20180427</t>
  </si>
  <si>
    <t>HOTEL MERCURE - VANVES</t>
  </si>
  <si>
    <t>REF_0007_20180425</t>
  </si>
  <si>
    <t>REF_0003_20180427</t>
  </si>
  <si>
    <t>AU PANIER DES HALLES</t>
  </si>
  <si>
    <t>REF_0006_20180425</t>
  </si>
  <si>
    <t>GESTIO Y PUBLICITAT  EXPOSICIONS</t>
  </si>
  <si>
    <t>REF_0005_20180425</t>
  </si>
  <si>
    <t>UBIQUS</t>
  </si>
  <si>
    <t>REF_0002_20180425</t>
  </si>
  <si>
    <t>VERLINGUE</t>
  </si>
  <si>
    <t>ROR_0001_20180427</t>
  </si>
  <si>
    <t>031</t>
  </si>
  <si>
    <t>ROR_0002_20180425</t>
  </si>
  <si>
    <t>136IMP</t>
  </si>
  <si>
    <t>TORRASPAPEL MALMENAYDE</t>
  </si>
  <si>
    <t>REF_0011_20180426</t>
  </si>
  <si>
    <t>COURRIER</t>
  </si>
  <si>
    <t>NEOPOST FRANCE</t>
  </si>
  <si>
    <t>ROR_0003_20180427</t>
  </si>
  <si>
    <t>ROR_0004_20180427_URGT</t>
  </si>
  <si>
    <t>TURTLE MAX PRODUCTION SAS</t>
  </si>
  <si>
    <t>PROMOSALONS TURQUIE</t>
  </si>
  <si>
    <t>REF_0005_20180426</t>
  </si>
  <si>
    <t>REF_0004_20180418</t>
  </si>
  <si>
    <t>EPRESSPACK SAS</t>
  </si>
  <si>
    <t>REF_0007_20180417_URGT</t>
  </si>
  <si>
    <t>REF_0002_20180418</t>
  </si>
  <si>
    <t>MARKET ESPACE SAS</t>
  </si>
  <si>
    <t>REF_0002_20180424</t>
  </si>
  <si>
    <t>ROR_0001_20180430_FA</t>
  </si>
  <si>
    <t>OUIDADE SOUSSI CHIADMI</t>
  </si>
  <si>
    <t>REF_0008_20180426</t>
  </si>
  <si>
    <t>HOWARD GREENBERG</t>
  </si>
  <si>
    <t>REF_0001_20180418</t>
  </si>
  <si>
    <t>ASSOCIATION PEXE</t>
  </si>
  <si>
    <t>REF_0015_20180418</t>
  </si>
  <si>
    <t>401TEC</t>
  </si>
  <si>
    <t>REF_0016_20180427</t>
  </si>
  <si>
    <t>RESTAURANTS ET SITES VILLEPINTE</t>
  </si>
  <si>
    <t>REF_0017_20180427</t>
  </si>
  <si>
    <t>REF_0009_20180430</t>
  </si>
  <si>
    <t>421IMP</t>
  </si>
  <si>
    <t>ATELIER DU VERRE CREATION</t>
  </si>
  <si>
    <t>REF_0010_20180430</t>
  </si>
  <si>
    <t>801</t>
  </si>
  <si>
    <t>Erreur de traitement vers Oracle</t>
  </si>
  <si>
    <t>REF_0016_20180420</t>
  </si>
  <si>
    <t>REF_0008_20180425</t>
  </si>
  <si>
    <t>ALICAN TAYLA</t>
  </si>
  <si>
    <t>LIV_0001_20180425_URGT</t>
  </si>
  <si>
    <t>ALTERNEGO</t>
  </si>
  <si>
    <t>LIV_0004_20180425</t>
  </si>
  <si>
    <t>GUILLOT VINCENT</t>
  </si>
  <si>
    <t>LIV_0001_20180426</t>
  </si>
  <si>
    <t>HEURTIER ANNELISE</t>
  </si>
  <si>
    <t>ELISE LEPINE</t>
  </si>
  <si>
    <t>LIV_0001_20180430</t>
  </si>
  <si>
    <t>BRUNO CHAMPAGNE DE LABRIOLLE</t>
  </si>
  <si>
    <t>NICOLAS REQUEDAT</t>
  </si>
  <si>
    <t>LIV_0002_20180504</t>
  </si>
  <si>
    <t>MOORE ROBERT</t>
  </si>
  <si>
    <t>DESERABLE FRANCOIS-HENRI</t>
  </si>
  <si>
    <t>SERVAIS GUY</t>
  </si>
  <si>
    <t>WARNAUTS ERIC</t>
  </si>
  <si>
    <t>ECHKENAZI ALEXANDRA</t>
  </si>
  <si>
    <t>HENRY CONSEIL</t>
  </si>
  <si>
    <t>REF_0010_20180504</t>
  </si>
  <si>
    <t>601TEC</t>
  </si>
  <si>
    <t>409</t>
  </si>
  <si>
    <t>617TEC</t>
  </si>
  <si>
    <t>BLUE OKAPI SAS</t>
  </si>
  <si>
    <t>EUROGEM</t>
  </si>
  <si>
    <t>ROR_0003_20180425</t>
  </si>
  <si>
    <t>ALOY AVOCATS</t>
  </si>
  <si>
    <t>M DRIVER</t>
  </si>
  <si>
    <t>136TEC</t>
  </si>
  <si>
    <t>REF_0018_20180426_URGT</t>
  </si>
  <si>
    <t>PHOTO ONLINE SARL</t>
  </si>
  <si>
    <t>REF_0017_20180426</t>
  </si>
  <si>
    <t>CHAMBRE FRANCE SUISSE POUR LE COMMERCE ET L INDUSTRIE</t>
  </si>
  <si>
    <t>SFR BUSINESS DISTRIBUTION</t>
  </si>
  <si>
    <t>ROR_0001_20180418</t>
  </si>
  <si>
    <t>TEL</t>
  </si>
  <si>
    <t>S F R</t>
  </si>
  <si>
    <t>ROR_0001_20180416</t>
  </si>
  <si>
    <t>SYNDICAT NATIONAL DE L EDITION</t>
  </si>
  <si>
    <t>REF_0003_20180420_CG</t>
  </si>
  <si>
    <t>REF_0012_20180419_URGT</t>
  </si>
  <si>
    <t>ALPHA SERVICE GROUPE</t>
  </si>
  <si>
    <t>REF_0010_20180423</t>
  </si>
  <si>
    <t>FRANCE PIZZA</t>
  </si>
  <si>
    <t>407</t>
  </si>
  <si>
    <t>BBCM</t>
  </si>
  <si>
    <t>ALTER WAY</t>
  </si>
  <si>
    <t>CAP ET CIME SARL</t>
  </si>
  <si>
    <t>PROMO FUNERAIRE</t>
  </si>
  <si>
    <t>REF_0001_20180503</t>
  </si>
  <si>
    <t>HAMILTONS GALLERY</t>
  </si>
  <si>
    <t>REF_0013_20180419</t>
  </si>
  <si>
    <t>AFCDP</t>
  </si>
  <si>
    <t>REF_0009_20180423</t>
  </si>
  <si>
    <t>REST INOV</t>
  </si>
  <si>
    <t>600</t>
  </si>
  <si>
    <t>SARL GG CHOISEUL</t>
  </si>
  <si>
    <t>GRIE TOUR VISTA</t>
  </si>
  <si>
    <t>REF_0009_20180504</t>
  </si>
  <si>
    <t>LIV_0001_20180423</t>
  </si>
  <si>
    <t>SOPHIE ROSEMONT</t>
  </si>
  <si>
    <t>LIV_0002_20180423</t>
  </si>
  <si>
    <t>LIV_0005_20180425</t>
  </si>
  <si>
    <t>CHAUMEIL18101</t>
  </si>
  <si>
    <t>FACTORY EDITIONS1813</t>
  </si>
  <si>
    <t>PROCEDES CHENEL1813</t>
  </si>
  <si>
    <t>GROUPE INDUSTRIE SERVICES INFO16132</t>
  </si>
  <si>
    <t>INFOPRO DIGITAL16132</t>
  </si>
  <si>
    <t>AMERICAN NUCLEAR SOCIETY18136</t>
  </si>
  <si>
    <t>MPF EDITIONS17201</t>
  </si>
  <si>
    <t>BOLLORE MEDIA REGIE18221</t>
  </si>
  <si>
    <t>SPORT ET SPONSORING MEDIA GROUP18221</t>
  </si>
  <si>
    <t>BE CONTENTS17312</t>
  </si>
  <si>
    <t>MEDIA PARTNERS 36017312</t>
  </si>
  <si>
    <t>ORACOM17312</t>
  </si>
  <si>
    <t>ARESSY &amp; ASSOCIES18314</t>
  </si>
  <si>
    <t>GENERATION NUMERIQUE18314</t>
  </si>
  <si>
    <t>NEWSCO REGIE18314</t>
  </si>
  <si>
    <t>GLN MEDIAS17321</t>
  </si>
  <si>
    <t>NDA SARL17321</t>
  </si>
  <si>
    <t>MONTAIGNE PUBLICATIONS18351</t>
  </si>
  <si>
    <t>MV MEDIA SAS18351</t>
  </si>
  <si>
    <t>GOLDEN AGENCY SRL17352</t>
  </si>
  <si>
    <t>J2H MEDIA18352</t>
  </si>
  <si>
    <t>PROCEDES CHENEL12401</t>
  </si>
  <si>
    <t>EDITIONS DU BOISBAUDRY SAS18406</t>
  </si>
  <si>
    <t>GROUPE FRANCE AGRICOLE18406</t>
  </si>
  <si>
    <t>PYC EDITION18406</t>
  </si>
  <si>
    <t>MNSTR SAS17420</t>
  </si>
  <si>
    <t>GROUPE INDUSTRIE SERVICE INFO15421</t>
  </si>
  <si>
    <t>INFO6TM15421</t>
  </si>
  <si>
    <t>INFOPRO DIGITAL15421</t>
  </si>
  <si>
    <t>GROUPE INDUSTRIE SERVICE INFO16421</t>
  </si>
  <si>
    <t>EVENTIZ17421</t>
  </si>
  <si>
    <t>MAKE UP MA COM17421</t>
  </si>
  <si>
    <t>BARBADILLO ASOCIADOS SL18423</t>
  </si>
  <si>
    <t>BOLLORE MEDIA REGIE18423</t>
  </si>
  <si>
    <t>ICF GROUPE18423</t>
  </si>
  <si>
    <t>NEWSCO REGIE18423</t>
  </si>
  <si>
    <t>PROFIT SYSTEM SP ZOO18423</t>
  </si>
  <si>
    <t>LMEDIA SAS17425</t>
  </si>
  <si>
    <t>GROUPE SLR EDITIONS ET DESIGN15426</t>
  </si>
  <si>
    <t>FIAT - IFTA17426</t>
  </si>
  <si>
    <t>FG S18432</t>
  </si>
  <si>
    <t>GROUPE FRANCE AGRICOLE18601</t>
  </si>
  <si>
    <t>LE MOCI - SEDEC18601</t>
  </si>
  <si>
    <t>LES ECHOS S.A.18601</t>
  </si>
  <si>
    <t>SIFIJA18601</t>
  </si>
  <si>
    <t>B PUBLICATIONS17702</t>
  </si>
  <si>
    <t>PALINDROME SARL17702</t>
  </si>
  <si>
    <t>INFOMER16703</t>
  </si>
  <si>
    <t>DELIUS KLASING VERLAG BOOTE13704</t>
  </si>
  <si>
    <t>PANAMA EDITORE SPA16704</t>
  </si>
  <si>
    <t>SG PUBLICATIONS16704</t>
  </si>
  <si>
    <t>VIDO TELEDOMUNIKASYON LTD16704</t>
  </si>
  <si>
    <t>R.MEDIA LTD17704</t>
  </si>
  <si>
    <t>SUZUKI FRANCE17704</t>
  </si>
  <si>
    <t>ADVERTISING SERVICES LTD18704</t>
  </si>
  <si>
    <t>AESOP FRANCE SARL17711</t>
  </si>
  <si>
    <t>RADIO FRANCE17711</t>
  </si>
  <si>
    <t>FACTORY EDITIONS8712</t>
  </si>
  <si>
    <t>INTERNATIONAL HERALD TRIBUNE15712</t>
  </si>
  <si>
    <t>APR13132</t>
  </si>
  <si>
    <t>EXHIBIS SAS14601</t>
  </si>
  <si>
    <t>MB COMMUNICATION / ACTION GOURMANDE14401</t>
  </si>
  <si>
    <t>HILDE VAN GELDER14712</t>
  </si>
  <si>
    <t>SQUAREQuelle session ?401</t>
  </si>
  <si>
    <t>MULTI RESTAURATION SERVICES14136</t>
  </si>
  <si>
    <t>MULTI RESTAURATION SERVICES14022</t>
  </si>
  <si>
    <t>EXHIBIS SAS14002WEB</t>
  </si>
  <si>
    <t>NEIGE ET SOLEIL VOYAGES SA16401</t>
  </si>
  <si>
    <t>BARNETT CONSULTING SARL14719</t>
  </si>
  <si>
    <t>EXHIBIS SASQuelle session ?411WEB</t>
  </si>
  <si>
    <t>FIDAL15041</t>
  </si>
  <si>
    <t>ARGUS DE LA PRESSE13421</t>
  </si>
  <si>
    <t>MULTI RESTAURATION SERVICES14041</t>
  </si>
  <si>
    <t>MULTI RESTAURATION SERVICES15704</t>
  </si>
  <si>
    <t>CLARANET SAS16101</t>
  </si>
  <si>
    <t>EXHIBIS SAS14222WEB</t>
  </si>
  <si>
    <t>EXHIBIS SAS15703WEB</t>
  </si>
  <si>
    <t>CANON FRANCE SAS15041</t>
  </si>
  <si>
    <t>MULTI RESTAURATION SERVICES14132</t>
  </si>
  <si>
    <t>ESAT CENTRE D ACTION MEDICO PEDAGOGIQUE BERNARD LAFAY15042</t>
  </si>
  <si>
    <t>MULTI RESTAURATION SERVICESQuelle session ?201</t>
  </si>
  <si>
    <t>GROUPE ALTICE MEDIAQuelle session ?521</t>
  </si>
  <si>
    <t>ARGUS DE LA PRESSE13132</t>
  </si>
  <si>
    <t>EXHIBIS SAS15201</t>
  </si>
  <si>
    <t>ARGUS DE LA PRESSE14401</t>
  </si>
  <si>
    <t>COTEL SAS16704</t>
  </si>
  <si>
    <t>OUTFRONT MEDIA16717</t>
  </si>
  <si>
    <t>MULTI RESTAURATION SERVICES16101</t>
  </si>
  <si>
    <t>JUSTE A TEMPSQuelle session ?420</t>
  </si>
  <si>
    <t>ASSOCIATION VOIES OFFQuelle session ?712</t>
  </si>
  <si>
    <t>NGUYEN NGOC EMMANUELQuelle session ?401</t>
  </si>
  <si>
    <t>ESAT DE TISSONVILLIERSQuelle session ?423</t>
  </si>
  <si>
    <t>BRAINS BUCKET16723WEB</t>
  </si>
  <si>
    <t>MONADIAQuelle session ?406</t>
  </si>
  <si>
    <t>SECRET BRANDS LDAQuelle session ?401</t>
  </si>
  <si>
    <t>TNT EXPRESS INTERNATIONALQuelle session ?132</t>
  </si>
  <si>
    <t>MULTI RESTAURATION SERVICES17421</t>
  </si>
  <si>
    <t>TRUST MEDIA BVQuelle session ?704</t>
  </si>
  <si>
    <t>ALTICE MEDIA PUBLICITEQuelle session ?703</t>
  </si>
  <si>
    <t>MULTI RESTAURATION SERVICES17041</t>
  </si>
  <si>
    <t>ERNST &amp; YOUNG AUDITQuelle session ?013</t>
  </si>
  <si>
    <t>ERNST &amp; YOUNG AUDIT16013</t>
  </si>
  <si>
    <t>PALM BEACH EVENT14704</t>
  </si>
  <si>
    <t>HELIODORE SARL17352</t>
  </si>
  <si>
    <t>PALM BEACH EVENT15704</t>
  </si>
  <si>
    <t>AXA - CABINET DIDIER NISSE17011</t>
  </si>
  <si>
    <t>KANTAR SASQuelle session ?700</t>
  </si>
  <si>
    <t>INK17712</t>
  </si>
  <si>
    <t>GPMSE17102</t>
  </si>
  <si>
    <t>SYNDICAT NATIONAL DES ENTREPRISES SECURITE17102</t>
  </si>
  <si>
    <t>LES IMPRESSIONS CARCYQuelle session ?206</t>
  </si>
  <si>
    <t>GOOGLE IRELAND LTD15221</t>
  </si>
  <si>
    <t>LES ECHOS S.A.Quelle session ?704</t>
  </si>
  <si>
    <t>SOCIAL BRAIN SAS17201</t>
  </si>
  <si>
    <t>WORLD CLIMATE LTDQuelle session ?201</t>
  </si>
  <si>
    <t>TNT EXPRESS INTERNATIONALQuelle session ?</t>
  </si>
  <si>
    <t>SOCOTEC17141TEC</t>
  </si>
  <si>
    <t>ESAT LES LOZAITSQuelle session ?712</t>
  </si>
  <si>
    <t>ARGUS DE LA PRESSEQuelle session ?703</t>
  </si>
  <si>
    <t>CARAMBA12205</t>
  </si>
  <si>
    <t>AXA - CABINET DIDIER NISSE17712</t>
  </si>
  <si>
    <t>INMAC17711IMP</t>
  </si>
  <si>
    <t>MESSE BERLIN GMBHQuelle session ?712</t>
  </si>
  <si>
    <t>MC GARRY INTERNET LIMITEDQuelle session ?423</t>
  </si>
  <si>
    <t>T.C.J. COTET18011</t>
  </si>
  <si>
    <t>PROMECAQuelle session ?132</t>
  </si>
  <si>
    <t>VGB EDITIONSQuelle session ?703</t>
  </si>
  <si>
    <t>EA LE PETIT PLUS18031IMP</t>
  </si>
  <si>
    <t>MULTI RESTAURATION SERVICES14101</t>
  </si>
  <si>
    <t>ALPHABET FRANCE FLEET MANAGEMENT18CAR</t>
  </si>
  <si>
    <t>SCI VISTA IMMOBILIER17LOY</t>
  </si>
  <si>
    <t>LIFELINE LANGUAGE SERVICES LTD18401</t>
  </si>
  <si>
    <t>FLASH ET FRICOTELQuelle session ?132</t>
  </si>
  <si>
    <t>SEMBAT VOYAGES18401</t>
  </si>
  <si>
    <t>HEP SASQuelle session ?420</t>
  </si>
  <si>
    <t>SOLOCAL MARKETING SERVICESQuelle session ?426</t>
  </si>
  <si>
    <t>WEBHELP SA17711</t>
  </si>
  <si>
    <t>SCI VISTA IMMOBILIER18LOY</t>
  </si>
  <si>
    <t>CLARANET SAS18711</t>
  </si>
  <si>
    <t>AUSY SA18009</t>
  </si>
  <si>
    <t>SEMBAT VOYAGESQuelle session ?401</t>
  </si>
  <si>
    <t>EGENCIA FRANCE16401</t>
  </si>
  <si>
    <t>GOOGLE IRELAND LTD18101</t>
  </si>
  <si>
    <t>ARGUS DE LA PRESSEQuelle session ?323</t>
  </si>
  <si>
    <t>PRICE WATERHOUSE COOPERS17041</t>
  </si>
  <si>
    <t>SEMBAT VOYAGES18704</t>
  </si>
  <si>
    <t>SACEM14401</t>
  </si>
  <si>
    <t>SACEM17051</t>
  </si>
  <si>
    <t>SACEM16352</t>
  </si>
  <si>
    <t>E-LOOUQuelle session ?421</t>
  </si>
  <si>
    <t>ANTALIS FRANCEQuelle session ?314IMP</t>
  </si>
  <si>
    <t>LA POSTE NANTERREQuelle session ?031IMP</t>
  </si>
  <si>
    <t>A.D.T. INTERNATIONALQuelle session ?704</t>
  </si>
  <si>
    <t>L HUMANITEQuelle session ?713</t>
  </si>
  <si>
    <t>SEMBAT VOYAGES18312</t>
  </si>
  <si>
    <t>EGENCIA FRANCE18601</t>
  </si>
  <si>
    <t>CLC COMMUNICATIONS18144</t>
  </si>
  <si>
    <t>EGENCIA FRANCEQuelle session ?704</t>
  </si>
  <si>
    <t>VIPARIS NORD VILLEPINTE18601</t>
  </si>
  <si>
    <t>LYRECO FRANCEQuelle session ?704</t>
  </si>
  <si>
    <t>CAMERUS SYSTEM18221TEC</t>
  </si>
  <si>
    <t>LES IMPRESSIONS CARCYQuelle session ?420</t>
  </si>
  <si>
    <t>SA SOCIETE EDITRICE DU MONDEQuelle session ?713</t>
  </si>
  <si>
    <t>SEMBAT VOYAGES18013</t>
  </si>
  <si>
    <t>SEMBAT VOYAGESQuelle session ?001</t>
  </si>
  <si>
    <t>EGENCIA FRANCEQuelle session ?041</t>
  </si>
  <si>
    <t>EGENCIA FRANCEQuelle session ?201</t>
  </si>
  <si>
    <t>DECO PLUSQuelle session ?401</t>
  </si>
  <si>
    <t>MATCH EVENT18406TEC</t>
  </si>
  <si>
    <t>MATCH EVENT18406TEC;407TEC</t>
  </si>
  <si>
    <t>SEMBAT VOYAGESQuelle session ?421</t>
  </si>
  <si>
    <t>GROUPE EDITIALIS18421</t>
  </si>
  <si>
    <t>AGESSAQuelle session ?314</t>
  </si>
  <si>
    <t>SEMBAT VOYAGESQuelle session ?704</t>
  </si>
  <si>
    <t>CREATIFS18221TEC</t>
  </si>
  <si>
    <t>VIPARIS PORTE DE VERSAILLES18423TEC</t>
  </si>
  <si>
    <t>EGENCIA FRANCE16041</t>
  </si>
  <si>
    <t>SEMBAT VOYAGES19502</t>
  </si>
  <si>
    <t>IMX FRANCE SA18323</t>
  </si>
  <si>
    <t>OMN SERVICES18601TEC;617TEC</t>
  </si>
  <si>
    <t>SEMBAT VOYAGESQuelle session ?712</t>
  </si>
  <si>
    <t>MAHOLA18601;617</t>
  </si>
  <si>
    <t>CLC COMMUNICATIONS18101</t>
  </si>
  <si>
    <t>CHATEAUFORM FRANCE18201</t>
  </si>
  <si>
    <t>SIHPM - HILTON ARC DE TRIOMPHE17022</t>
  </si>
  <si>
    <t>IP FRANCEQuelle session ?713</t>
  </si>
  <si>
    <t>GROUPE L EXPRESSQuelle session ?</t>
  </si>
  <si>
    <t>SEMBAT VOYAGES18712</t>
  </si>
  <si>
    <t>FIGARO17;16712</t>
  </si>
  <si>
    <t>EGENCIA FRANCE18401</t>
  </si>
  <si>
    <t>SEMBAT VOYAGES18201</t>
  </si>
  <si>
    <t>BORNE CONCEPT18001</t>
  </si>
  <si>
    <t>CAMERUS SYSTEM18713TEC</t>
  </si>
  <si>
    <t>RESTAURANTS ET SITES - ELIANCE18713</t>
  </si>
  <si>
    <t>UREHAB SAS18312</t>
  </si>
  <si>
    <t>EURO DISNEY SCAQuelle session ?314</t>
  </si>
  <si>
    <t>SEMBAT VOYAGES18421</t>
  </si>
  <si>
    <t>LES EDITIONS DE LA RHFQuelle session ?401</t>
  </si>
  <si>
    <t>BEEZEN SAS18052</t>
  </si>
  <si>
    <t>GROUPE SATEC - AUXILIAIRE NOUVELLE DES ASSURA17704</t>
  </si>
  <si>
    <t>CELLHIRE18713TEC</t>
  </si>
  <si>
    <t>LA TRIBUNE NOUVELLE18521WEB</t>
  </si>
  <si>
    <t>SEMBAT VOYAGESQuelle session ?</t>
  </si>
  <si>
    <t>VIPARIS PARIS EXPO SERVICES18713TEC</t>
  </si>
  <si>
    <t>MAGNUM18221TEC</t>
  </si>
  <si>
    <t>A VIVRE EDITIONSQuelle session ?704</t>
  </si>
  <si>
    <t>TECH EVENT18601</t>
  </si>
  <si>
    <t>FIGAROQuelle session ?713</t>
  </si>
  <si>
    <t>L''ETUDIANT18713</t>
  </si>
  <si>
    <t>LES IMPRESSIONS CARCY18400</t>
  </si>
  <si>
    <t>LES IMPRESSIONS CARCYQuelle session ?704</t>
  </si>
  <si>
    <t>CHABRILLAC18713IMP</t>
  </si>
  <si>
    <t>EGENCIA FRANCEQuelle session ?401</t>
  </si>
  <si>
    <t>EGENCIA FRANCE18712</t>
  </si>
  <si>
    <t>GRAFIKMENTE18704</t>
  </si>
  <si>
    <t>VILLA D ESTELLE18704</t>
  </si>
  <si>
    <t>HISTOIRES D ENCREQuelle session ?144</t>
  </si>
  <si>
    <t>GUNNEBO FRANCE18432TEC</t>
  </si>
  <si>
    <t>CAMERUS SYSTEM18432TEC</t>
  </si>
  <si>
    <t>SAS GOZULTINGQuelle session ?432</t>
  </si>
  <si>
    <t>COMPTOIR FIDUCIAIRE DE PARIS18012</t>
  </si>
  <si>
    <t>WES WORLDWIDE EXPO SERVICE HK LTDQuelle session ?102</t>
  </si>
  <si>
    <t>VIPARIS PARIS EXPO SERVICES18323TEC</t>
  </si>
  <si>
    <t>ARETTE HOURQUET NICOLASQuelle session ?432</t>
  </si>
  <si>
    <t>TECAMATCHALCO PRESS LIMITEDQuelle session ?432</t>
  </si>
  <si>
    <t>SAS NTWUQuelle session ?432</t>
  </si>
  <si>
    <t>APERTURE FOUNDATION17712</t>
  </si>
  <si>
    <t>INFOPRO DIGITALQuelle session ?</t>
  </si>
  <si>
    <t>WEBMECANIK SASQuelle session ?002</t>
  </si>
  <si>
    <t>GT PRINT18201IMP</t>
  </si>
  <si>
    <t>SEVENTY FIVE SARL18420IMP</t>
  </si>
  <si>
    <t>INGE-COM18054</t>
  </si>
  <si>
    <t>ALTICE MEDIA PUBLICITEQuelle session ?423</t>
  </si>
  <si>
    <t>ASSOCIATION FIRST ATTACK18432</t>
  </si>
  <si>
    <t>EGENCIA FRANCEQuelle session ?</t>
  </si>
  <si>
    <t>NEXT REGIEQuelle session ?</t>
  </si>
  <si>
    <t>NEXT REGIEQuelle session ?141</t>
  </si>
  <si>
    <t>RMC BFM PRODUCTIONQuelle session ?</t>
  </si>
  <si>
    <t>SEMBAT VOYAGESQuelle session ?501</t>
  </si>
  <si>
    <t>RMC BFM PRODUCTION17102</t>
  </si>
  <si>
    <t>RMC BFM PRODUCTIONQuelle session ?102</t>
  </si>
  <si>
    <t>SQUARE18432TEC</t>
  </si>
  <si>
    <t>VERONESI MILENA18406</t>
  </si>
  <si>
    <t>G.D.M. GRAIN DE MALICE18312TEC</t>
  </si>
  <si>
    <t>G.D.M. GRAIN DE MALICE18432TEC</t>
  </si>
  <si>
    <t>NEUVILLE IMPRESSIONS SARL18324IMP</t>
  </si>
  <si>
    <t>CELLHIREQuelle session ?</t>
  </si>
  <si>
    <t>CAMERUS SYSTEMQuelle session ?432</t>
  </si>
  <si>
    <t>MILLENIUM18312TEC</t>
  </si>
  <si>
    <t>SEMBAT VOYAGES19601</t>
  </si>
  <si>
    <t>SEMBAT VOYAGES19141</t>
  </si>
  <si>
    <t>AUTONOMYQuelle session ?022</t>
  </si>
  <si>
    <t>ANTALIS FRANCE18324IMP</t>
  </si>
  <si>
    <t>SOFT COMPUTING18054</t>
  </si>
  <si>
    <t>CLIC CLIC NETWORK18101</t>
  </si>
  <si>
    <t>LENI18406</t>
  </si>
  <si>
    <t>MISTER FLYQuelle session ?</t>
  </si>
  <si>
    <t>TEMPS NOIR SARL18713</t>
  </si>
  <si>
    <t>LECTURE JEUNESSE18713</t>
  </si>
  <si>
    <t>SYLVIE CHABROUXQuelle session ?713</t>
  </si>
  <si>
    <t>SYLVIE CHABROUX18713</t>
  </si>
  <si>
    <t>GREATWOOD ACTIVE GROUPQuelle session ?432</t>
  </si>
  <si>
    <t>SINCE 192618423</t>
  </si>
  <si>
    <t>SINCE 192618406</t>
  </si>
  <si>
    <t>PROMOSALONS PARIS18351</t>
  </si>
  <si>
    <t>ZERROUKI SALIM BENALIQuelle session ?713</t>
  </si>
  <si>
    <t>ALARY PIERRE18713</t>
  </si>
  <si>
    <t>SYMBIOSE-COMMUNICATION-ENVIRON18DIRCPTA</t>
  </si>
  <si>
    <t>VIPARIS PORTE DE VERSAILLESQuelle session ?323TEC</t>
  </si>
  <si>
    <t>VIPARIS PARIS EXPO SERVICES18312TEC</t>
  </si>
  <si>
    <t>HOTEL MERCURE - VANVESQuelle session ?312</t>
  </si>
  <si>
    <t>VIPARIS NORD VILLEPINTE18601TEC;617TEC</t>
  </si>
  <si>
    <t>AU PANIER DES HALLES18201</t>
  </si>
  <si>
    <t>GESTIO Y PUBLICITAT  EXPOSICIONS18406</t>
  </si>
  <si>
    <t>UBIQUS18601</t>
  </si>
  <si>
    <t>SEMBAT VOYAGES18420</t>
  </si>
  <si>
    <t>SEMBAT VOYAGES18101</t>
  </si>
  <si>
    <t>VERLINGUE17041</t>
  </si>
  <si>
    <t>CANON FRANCE SASQuelle session ?031</t>
  </si>
  <si>
    <t>SEMBAT VOYAGES18406</t>
  </si>
  <si>
    <t>SEMBAT VOYAGESQuelle session ?141</t>
  </si>
  <si>
    <t>SEMBAT VOYAGESQuelle session ?420</t>
  </si>
  <si>
    <t>TORRASPAPEL MALMENAYDE18136IMP</t>
  </si>
  <si>
    <t>NEOPOST FRANCEQuelle session ?COURRIER</t>
  </si>
  <si>
    <t>LENI19009</t>
  </si>
  <si>
    <t>GROUPE L EXPRESSQuelle session ?423</t>
  </si>
  <si>
    <t>TURTLE MAX PRODUCTION SAS19314</t>
  </si>
  <si>
    <t>PROMOSALONS TURQUIE18136</t>
  </si>
  <si>
    <t>NEWSCO REGIE18601</t>
  </si>
  <si>
    <t>EPRESSPACK SAS18423</t>
  </si>
  <si>
    <t>VERONESI MILENAQuelle session ?423</t>
  </si>
  <si>
    <t>SEMBAT VOYAGES19221</t>
  </si>
  <si>
    <t>MARKET ESPACE SAS18052</t>
  </si>
  <si>
    <t>INMAC18001</t>
  </si>
  <si>
    <t>OUIDADE SOUSSI CHIADMI18406</t>
  </si>
  <si>
    <t>HOWARD GREENBERG18712</t>
  </si>
  <si>
    <t>ASSOCIATION PEXE17201</t>
  </si>
  <si>
    <t>ASSOCIATION PEXE16201</t>
  </si>
  <si>
    <t>RESTAURANTS ET SITES - ELIANCEQuelle session ?401TEC</t>
  </si>
  <si>
    <t>RESTAURANTS ET SITES VILLEPINTEQuelle session ?401TEC</t>
  </si>
  <si>
    <t>RESTAURANTS ET SITES - ELIANCE17421</t>
  </si>
  <si>
    <t>CELLHIRE18423TEC</t>
  </si>
  <si>
    <t>ATELIER DU VERRE CREATION18421IMP</t>
  </si>
  <si>
    <t>HISTOIRES D ENCRE18201</t>
  </si>
  <si>
    <t>HISTOIRES D ENCREQuelle session ?201</t>
  </si>
  <si>
    <t>MARKET ESPACE SAS18801</t>
  </si>
  <si>
    <t>SEMBAT VOYAGESQuelle session ?502</t>
  </si>
  <si>
    <t>SEMBAT VOYAGESQuelle session ?423</t>
  </si>
  <si>
    <t>GROUPE INDUSTRIE SERVICE INFOQuelle session ?323</t>
  </si>
  <si>
    <t>VIPARIS PARIS EXPO SERVICESQuelle session ?312TEC</t>
  </si>
  <si>
    <t>ALICAN TAYLA18713</t>
  </si>
  <si>
    <t>ALTERNEGO18713</t>
  </si>
  <si>
    <t>GUILLOT VINCENT18713</t>
  </si>
  <si>
    <t>HEURTIER ANNELISE18713</t>
  </si>
  <si>
    <t>ELISE LEPINE18713</t>
  </si>
  <si>
    <t>BRUNO CHAMPAGNE DE LABRIOLLE18713</t>
  </si>
  <si>
    <t>NICOLAS REQUEDAT18713</t>
  </si>
  <si>
    <t>MOORE ROBERTQuelle session ?713</t>
  </si>
  <si>
    <t>DESERABLE FRANCOIS-HENRIQuelle session ?713</t>
  </si>
  <si>
    <t>SERVAIS GUY18713</t>
  </si>
  <si>
    <t>WARNAUTS ERIC18713</t>
  </si>
  <si>
    <t>ECHKENAZI ALEXANDRA18713</t>
  </si>
  <si>
    <t>HENRY CONSEIL18312</t>
  </si>
  <si>
    <t>VIPARIS NORD VILLEPINTE18601TEC</t>
  </si>
  <si>
    <t>TECH EVENT18409</t>
  </si>
  <si>
    <t>VIPARIS NORD VILLEPINTE18617TEC</t>
  </si>
  <si>
    <t>BLUE OKAPI SAS18421</t>
  </si>
  <si>
    <t>GESTIO Y PUBLICITAT  EXPOSICIONS18423</t>
  </si>
  <si>
    <t>GESTIO Y PUBLICITAT  EXPOSICIONSQuelle session ?423</t>
  </si>
  <si>
    <t>SEMBAT VOYAGESQuelle session ?432</t>
  </si>
  <si>
    <t>SEMBAT VOYAGES19423</t>
  </si>
  <si>
    <t>EUROGEM17031</t>
  </si>
  <si>
    <t>SEMBAT VOYAGESQuelle session ?022</t>
  </si>
  <si>
    <t>ALOY AVOCATS18041</t>
  </si>
  <si>
    <t>M DRIVER17712</t>
  </si>
  <si>
    <t>CREATIFSQuelle session ?136TEC</t>
  </si>
  <si>
    <t>PHOTO ONLINE SARL18406TEC</t>
  </si>
  <si>
    <t>CHAMBRE FRANCE SUISSE POUR LE COMMERCE ET L INDUSTRIE18201</t>
  </si>
  <si>
    <t>SFR BUSINESS DISTRIBUTION18001</t>
  </si>
  <si>
    <t>S F R17TEL</t>
  </si>
  <si>
    <t>SYNDICAT NATIONAL DE L EDITION18713</t>
  </si>
  <si>
    <t>LES ECHOS S.A.Quelle session ?201</t>
  </si>
  <si>
    <t>ALPHA SERVICE GROUPE18201</t>
  </si>
  <si>
    <t>FRANCE PIZZAQuelle session ?406</t>
  </si>
  <si>
    <t>VERONESI MILENA18407</t>
  </si>
  <si>
    <t>BBCM18101</t>
  </si>
  <si>
    <t>ALTER WAY18521WEB</t>
  </si>
  <si>
    <t>CAP ET CIME SARL18423</t>
  </si>
  <si>
    <t>PROMO FUNERAIRE17426</t>
  </si>
  <si>
    <t>HAMILTONS GALLERYQuelle session ?712</t>
  </si>
  <si>
    <t>AFCDP18052</t>
  </si>
  <si>
    <t>REST INOV18013</t>
  </si>
  <si>
    <t>SEMBAT VOYAGES18206</t>
  </si>
  <si>
    <t>SEMBAT VOYAGES18600</t>
  </si>
  <si>
    <t>LENI18352</t>
  </si>
  <si>
    <t>LENI18401</t>
  </si>
  <si>
    <t>LENI18601</t>
  </si>
  <si>
    <t>SARL GG CHOISEUL18432</t>
  </si>
  <si>
    <t>MEDIA BOOSTER SPRLQuelle session ?</t>
  </si>
  <si>
    <t>GRIE TOUR VISTAQuelle session ?</t>
  </si>
  <si>
    <t>CAMERUS SYSTEMQuelle session ?713TEC</t>
  </si>
  <si>
    <t>SOPHIE ROSEMONT18713</t>
  </si>
  <si>
    <t>EGENCIA FRANCE19713</t>
  </si>
  <si>
    <t>EGENCIA FRANCE18713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</si>
</sst>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0.00_ ;[Red]\-#,##0.00\ "/>
    <numFmt numFmtId="165" formatCode="#,##0.00\ _€"/>
  </numFmts>
  <fonts count="26" x14ac:knownFonts="1">
    <font>
      <sz val="11"/>
      <color theme="1"/>
      <name val="Calibri"/>
      <family val="2"/>
      <scheme val="minor"/>
    </font>
    <font>
      <sz val="11"/>
      <color theme="1"/>
      <name val="Arial"/>
      <family val="2"/>
    </font>
    <font>
      <sz val="11"/>
      <color theme="1"/>
      <name val="Calibri"/>
      <family val="2"/>
      <scheme val="minor"/>
    </font>
    <font>
      <sz val="10"/>
      <color theme="1"/>
      <name val="Arial"/>
      <family val="2"/>
    </font>
    <font>
      <sz val="10"/>
      <name val="Arial"/>
      <family val="2"/>
    </font>
    <font>
      <sz val="10"/>
      <color rgb="FFFF0000"/>
      <name val="Arial"/>
      <family val="2"/>
    </font>
    <font>
      <b/>
      <sz val="10"/>
      <color theme="1"/>
      <name val="Arial"/>
      <family val="2"/>
    </font>
    <font>
      <sz val="10"/>
      <color theme="0"/>
      <name val="Arial"/>
      <family val="2"/>
    </font>
    <font>
      <b/>
      <sz val="10"/>
      <color rgb="FFFA7D00"/>
      <name val="Arial"/>
      <family val="2"/>
    </font>
    <font>
      <sz val="10"/>
      <color rgb="FFFA7D00"/>
      <name val="Arial"/>
      <family val="2"/>
    </font>
    <font>
      <sz val="10"/>
      <color rgb="FF3F3F76"/>
      <name val="Arial"/>
      <family val="2"/>
    </font>
    <font>
      <sz val="10"/>
      <color rgb="FF9C0006"/>
      <name val="Arial"/>
      <family val="2"/>
    </font>
    <font>
      <sz val="10"/>
      <color rgb="FF9C6500"/>
      <name val="Arial"/>
      <family val="2"/>
    </font>
    <font>
      <sz val="10"/>
      <color theme="1"/>
      <name val="Calibri"/>
      <family val="2"/>
      <scheme val="minor"/>
    </font>
    <font>
      <sz val="10"/>
      <color rgb="FF006100"/>
      <name val="Arial"/>
      <family val="2"/>
    </font>
    <font>
      <b/>
      <sz val="10"/>
      <color rgb="FF3F3F3F"/>
      <name val="Arial"/>
      <family val="2"/>
    </font>
    <font>
      <i/>
      <sz val="10"/>
      <color rgb="FF7F7F7F"/>
      <name val="Arial"/>
      <family val="2"/>
    </font>
    <font>
      <b/>
      <sz val="15"/>
      <color theme="3"/>
      <name val="Arial"/>
      <family val="2"/>
    </font>
    <font>
      <b/>
      <sz val="13"/>
      <color theme="3"/>
      <name val="Arial"/>
      <family val="2"/>
    </font>
    <font>
      <b/>
      <sz val="11"/>
      <color theme="3"/>
      <name val="Arial"/>
      <family val="2"/>
    </font>
    <font>
      <b/>
      <sz val="10"/>
      <color theme="0"/>
      <name val="Arial"/>
      <family val="2"/>
    </font>
    <font>
      <b/>
      <sz val="10"/>
      <name val="Arial"/>
      <family val="2"/>
    </font>
    <font>
      <sz val="11"/>
      <name val="Arial"/>
      <family val="2"/>
    </font>
    <font>
      <sz val="11"/>
      <name val="Calibri"/>
      <family val="2"/>
      <scheme val="minor"/>
    </font>
    <font>
      <b/>
      <sz val="11"/>
      <name val="Arial"/>
      <family val="2"/>
    </font>
    <font>
      <sz val="11"/>
      <color rgb="FF303030"/>
      <name val="Calibri"/>
      <family val="2"/>
      <scheme val="minor"/>
    </font>
  </fonts>
  <fills count="38">
    <fill>
      <patternFill patternType="none"/>
    </fill>
    <fill>
      <patternFill patternType="gray125"/>
    </fill>
    <fill>
      <patternFill patternType="solid">
        <fgColor theme="7"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CCFF66"/>
        <bgColor indexed="64"/>
      </patternFill>
    </fill>
    <fill>
      <patternFill patternType="solid">
        <fgColor rgb="FFFFC000"/>
        <bgColor indexed="64"/>
      </patternFill>
    </fill>
    <fill>
      <patternFill patternType="solid">
        <fgColor rgb="FF99FF99"/>
        <bgColor indexed="64"/>
      </patternFill>
    </fill>
    <fill>
      <patternFill patternType="solid">
        <fgColor rgb="FFFFCC66"/>
        <bgColor indexed="64"/>
      </patternFill>
    </fill>
    <fill>
      <patternFill patternType="solid">
        <fgColor theme="1"/>
        <bgColor indexed="64"/>
      </patternFill>
    </fill>
  </fills>
  <borders count="9">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right/>
      <top style="thin">
        <color theme="4"/>
      </top>
      <bottom style="double">
        <color theme="4"/>
      </bottom>
      <diagonal/>
    </border>
  </borders>
  <cellStyleXfs count="11174">
    <xf numFmtId="0" fontId="0" fillId="0" borderId="0"/>
    <xf numFmtId="0" fontId="3" fillId="0" borderId="0"/>
    <xf numFmtId="0" fontId="2" fillId="0" borderId="0"/>
    <xf numFmtId="43" fontId="2" fillId="0" borderId="0" applyFont="0" applyFill="0" applyBorder="0" applyAlignment="0" applyProtection="0"/>
    <xf numFmtId="0" fontId="3" fillId="10" borderId="0" applyNumberFormat="0" applyBorder="0" applyAlignment="0" applyProtection="0"/>
    <xf numFmtId="0" fontId="3" fillId="14" borderId="0" applyNumberFormat="0" applyBorder="0" applyAlignment="0" applyProtection="0"/>
    <xf numFmtId="0" fontId="3" fillId="18" borderId="0" applyNumberFormat="0" applyBorder="0" applyAlignment="0" applyProtection="0"/>
    <xf numFmtId="0" fontId="3" fillId="22" borderId="0" applyNumberFormat="0" applyBorder="0" applyAlignment="0" applyProtection="0"/>
    <xf numFmtId="0" fontId="3" fillId="26" borderId="0" applyNumberFormat="0" applyBorder="0" applyAlignment="0" applyProtection="0"/>
    <xf numFmtId="0" fontId="3" fillId="30" borderId="0" applyNumberFormat="0" applyBorder="0" applyAlignment="0" applyProtection="0"/>
    <xf numFmtId="0" fontId="3" fillId="11" borderId="0" applyNumberFormat="0" applyBorder="0" applyAlignment="0" applyProtection="0"/>
    <xf numFmtId="0" fontId="3" fillId="15" borderId="0" applyNumberFormat="0" applyBorder="0" applyAlignment="0" applyProtection="0"/>
    <xf numFmtId="0" fontId="3" fillId="19" borderId="0" applyNumberFormat="0" applyBorder="0" applyAlignment="0" applyProtection="0"/>
    <xf numFmtId="0" fontId="3" fillId="23" borderId="0" applyNumberFormat="0" applyBorder="0" applyAlignment="0" applyProtection="0"/>
    <xf numFmtId="0" fontId="3" fillId="27" borderId="0" applyNumberFormat="0" applyBorder="0" applyAlignment="0" applyProtection="0"/>
    <xf numFmtId="0" fontId="3"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7" fillId="9" borderId="0" applyNumberFormat="0" applyBorder="0" applyAlignment="0" applyProtection="0"/>
    <xf numFmtId="0" fontId="7" fillId="13" borderId="0" applyNumberFormat="0" applyBorder="0" applyAlignment="0" applyProtection="0"/>
    <xf numFmtId="0" fontId="7" fillId="17" borderId="0" applyNumberFormat="0" applyBorder="0" applyAlignment="0" applyProtection="0"/>
    <xf numFmtId="0" fontId="7" fillId="21" borderId="0" applyNumberFormat="0" applyBorder="0" applyAlignment="0" applyProtection="0"/>
    <xf numFmtId="0" fontId="7" fillId="25" borderId="0" applyNumberFormat="0" applyBorder="0" applyAlignment="0" applyProtection="0"/>
    <xf numFmtId="0" fontId="7" fillId="29" borderId="0" applyNumberFormat="0" applyBorder="0" applyAlignment="0" applyProtection="0"/>
    <xf numFmtId="0" fontId="5" fillId="0" borderId="0" applyNumberFormat="0" applyFill="0" applyBorder="0" applyAlignment="0" applyProtection="0"/>
    <xf numFmtId="0" fontId="8" fillId="7" borderId="4" applyNumberFormat="0" applyAlignment="0" applyProtection="0"/>
    <xf numFmtId="0" fontId="9" fillId="0" borderId="6" applyNumberFormat="0" applyFill="0" applyAlignment="0" applyProtection="0"/>
    <xf numFmtId="0" fontId="10" fillId="6" borderId="4" applyNumberFormat="0" applyAlignment="0" applyProtection="0"/>
    <xf numFmtId="0" fontId="11" fillId="4" borderId="0" applyNumberFormat="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4" fillId="0" borderId="0" applyFont="0" applyFill="0" applyBorder="0" applyAlignment="0" applyProtection="0"/>
    <xf numFmtId="0" fontId="12" fillId="5" borderId="0" applyNumberFormat="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3"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3" fillId="0" borderId="0"/>
    <xf numFmtId="0" fontId="2" fillId="0" borderId="0"/>
    <xf numFmtId="0" fontId="2" fillId="0" borderId="0"/>
    <xf numFmtId="0" fontId="14" fillId="3" borderId="0" applyNumberFormat="0" applyBorder="0" applyAlignment="0" applyProtection="0"/>
    <xf numFmtId="0" fontId="15" fillId="7" borderId="5" applyNumberFormat="0" applyAlignment="0" applyProtection="0"/>
    <xf numFmtId="0" fontId="16" fillId="0" borderId="0" applyNumberFormat="0" applyFill="0" applyBorder="0" applyAlignment="0" applyProtection="0"/>
    <xf numFmtId="0" fontId="17" fillId="0" borderId="1" applyNumberFormat="0" applyFill="0" applyAlignment="0" applyProtection="0"/>
    <xf numFmtId="0" fontId="18" fillId="0" borderId="2" applyNumberFormat="0" applyFill="0" applyAlignment="0" applyProtection="0"/>
    <xf numFmtId="0" fontId="19" fillId="0" borderId="3" applyNumberFormat="0" applyFill="0" applyAlignment="0" applyProtection="0"/>
    <xf numFmtId="0" fontId="19" fillId="0" borderId="0" applyNumberFormat="0" applyFill="0" applyBorder="0" applyAlignment="0" applyProtection="0"/>
    <xf numFmtId="0" fontId="6" fillId="0" borderId="8" applyNumberFormat="0" applyFill="0" applyAlignment="0" applyProtection="0"/>
    <xf numFmtId="0" fontId="20" fillId="8" borderId="7" applyNumberFormat="0" applyAlignment="0" applyProtection="0"/>
    <xf numFmtId="0" fontId="4" fillId="0" borderId="0" applyNumberFormat="0" applyFont="0" applyFill="0" applyBorder="0" applyAlignment="0" applyProtection="0"/>
  </cellStyleXfs>
  <cellXfs count="118">
    <xf numFmtId="0" fontId="0" fillId="0" borderId="0" xfId="0"/>
    <xf numFmtId="0" fontId="3" fillId="0" borderId="0" xfId="1" applyFill="1" applyAlignment="1">
      <alignment vertical="center"/>
    </xf>
    <xf numFmtId="0" fontId="3" fillId="0" borderId="0" xfId="1" applyNumberFormat="1" applyFill="1" applyAlignment="1">
      <alignment horizontal="center" vertical="center"/>
    </xf>
    <xf numFmtId="0" fontId="3" fillId="0" borderId="0" xfId="1" applyFill="1"/>
    <xf numFmtId="0" fontId="3" fillId="0" borderId="0" xfId="1" applyFill="1" applyAlignment="1">
      <alignment horizontal="center"/>
    </xf>
    <xf numFmtId="0" fontId="0" fillId="33" borderId="0" xfId="0" applyFill="1" applyAlignment="1">
      <alignment vertical="center" wrapText="1"/>
    </xf>
    <xf numFmtId="164" fontId="6" fillId="2" borderId="0" xfId="0" applyNumberFormat="1" applyFont="1" applyFill="1" applyAlignment="1">
      <alignment horizontal="center" vertical="center" wrapText="1"/>
    </xf>
    <xf numFmtId="0" fontId="3" fillId="0" borderId="0" xfId="0" applyFont="1" applyAlignment="1">
      <alignment vertical="center" wrapText="1"/>
    </xf>
    <xf numFmtId="164" fontId="3" fillId="35" borderId="0" xfId="0" applyNumberFormat="1" applyFont="1" applyFill="1" applyAlignment="1">
      <alignment vertical="center" wrapText="1"/>
    </xf>
    <xf numFmtId="0" fontId="0" fillId="0" borderId="0" xfId="0" applyFill="1"/>
    <xf numFmtId="164" fontId="3" fillId="0" borderId="0" xfId="0" applyNumberFormat="1" applyFont="1" applyFill="1" applyAlignment="1">
      <alignment vertical="center" wrapText="1"/>
    </xf>
    <xf numFmtId="0" fontId="3" fillId="0" borderId="0" xfId="0" applyNumberFormat="1" applyFont="1" applyFill="1" applyAlignment="1">
      <alignment vertical="center" wrapText="1"/>
    </xf>
    <xf numFmtId="0" fontId="3" fillId="0" borderId="0" xfId="0" applyNumberFormat="1" applyFont="1" applyFill="1" applyAlignment="1">
      <alignment horizontal="center" vertical="center" wrapText="1"/>
    </xf>
    <xf numFmtId="0" fontId="3" fillId="0" borderId="0" xfId="0" applyFont="1" applyFill="1" applyAlignment="1">
      <alignment vertical="center" wrapText="1"/>
    </xf>
    <xf numFmtId="164" fontId="3" fillId="36" borderId="0" xfId="0" applyNumberFormat="1" applyFont="1" applyFill="1" applyAlignment="1">
      <alignment vertical="center" wrapText="1"/>
    </xf>
    <xf numFmtId="164" fontId="3" fillId="35" borderId="0" xfId="0" applyNumberFormat="1" applyFont="1" applyFill="1" applyAlignment="1">
      <alignment vertical="top" wrapText="1"/>
    </xf>
    <xf numFmtId="0" fontId="0" fillId="0" borderId="0" xfId="0" applyNumberFormat="1" applyFont="1" applyFill="1" applyBorder="1" applyAlignment="1">
      <alignment horizontal="center" wrapText="1"/>
    </xf>
    <xf numFmtId="0" fontId="0" fillId="0" borderId="0" xfId="0" applyNumberFormat="1" applyFont="1" applyFill="1" applyBorder="1" applyAlignment="1">
      <alignment horizontal="left" wrapText="1"/>
    </xf>
    <xf numFmtId="0" fontId="3" fillId="0" borderId="0" xfId="0" applyNumberFormat="1" applyFont="1" applyFill="1" applyAlignment="1">
      <alignment horizontal="left" vertical="center" wrapText="1"/>
    </xf>
    <xf numFmtId="1" fontId="6" fillId="34" borderId="0" xfId="1" applyNumberFormat="1" applyFont="1" applyFill="1" applyAlignment="1">
      <alignment horizontal="center" vertical="center" wrapText="1"/>
    </xf>
    <xf numFmtId="0" fontId="6" fillId="34" borderId="0" xfId="1" applyFont="1" applyFill="1" applyAlignment="1">
      <alignment horizontal="center" vertical="center"/>
    </xf>
    <xf numFmtId="0" fontId="6" fillId="2" borderId="0" xfId="0" applyFont="1" applyFill="1" applyBorder="1" applyAlignment="1">
      <alignment vertical="center" wrapText="1"/>
    </xf>
    <xf numFmtId="0" fontId="6" fillId="0" borderId="0" xfId="0" applyFont="1" applyFill="1" applyBorder="1" applyAlignment="1">
      <alignment vertical="center" wrapText="1"/>
    </xf>
    <xf numFmtId="0" fontId="3" fillId="0" borderId="0" xfId="0" applyFont="1" applyFill="1" applyBorder="1" applyAlignment="1">
      <alignment vertical="center" wrapText="1"/>
    </xf>
    <xf numFmtId="0" fontId="3" fillId="0" borderId="0" xfId="0" applyFont="1" applyFill="1" applyBorder="1" applyAlignment="1">
      <alignment horizontal="left" vertical="center" wrapText="1"/>
    </xf>
    <xf numFmtId="164" fontId="3" fillId="0" borderId="0" xfId="0" applyNumberFormat="1" applyFont="1" applyFill="1" applyBorder="1" applyAlignment="1">
      <alignment vertical="center" wrapText="1"/>
    </xf>
    <xf numFmtId="164" fontId="6" fillId="0" borderId="0" xfId="0" applyNumberFormat="1" applyFont="1" applyFill="1" applyBorder="1" applyAlignment="1">
      <alignment vertical="center" wrapText="1"/>
    </xf>
    <xf numFmtId="164" fontId="6" fillId="34" borderId="0" xfId="1" applyNumberFormat="1" applyFont="1" applyFill="1" applyAlignment="1">
      <alignment horizontal="center" vertical="center"/>
    </xf>
    <xf numFmtId="164" fontId="3" fillId="0" borderId="0" xfId="1" applyNumberFormat="1" applyFill="1"/>
    <xf numFmtId="0" fontId="3" fillId="37" borderId="0" xfId="1" applyFill="1" applyAlignment="1">
      <alignment horizontal="center"/>
    </xf>
    <xf numFmtId="0" fontId="3" fillId="37" borderId="0" xfId="1" applyFill="1"/>
    <xf numFmtId="0" fontId="6" fillId="37" borderId="0" xfId="5170" applyFont="1" applyFill="1" applyAlignment="1">
      <alignment horizontal="center" vertical="center"/>
    </xf>
    <xf numFmtId="0" fontId="2" fillId="37" borderId="0" xfId="5170" applyFill="1" applyAlignment="1">
      <alignment horizontal="center" vertical="center"/>
    </xf>
    <xf numFmtId="0" fontId="3" fillId="37" borderId="0" xfId="1" applyFill="1" applyAlignment="1">
      <alignment horizontal="center" vertical="center"/>
    </xf>
    <xf numFmtId="0" fontId="0" fillId="37" borderId="0" xfId="0" applyNumberFormat="1" applyFont="1" applyFill="1" applyBorder="1" applyAlignment="1">
      <alignment horizontal="center" wrapText="1"/>
    </xf>
    <xf numFmtId="0" fontId="3" fillId="37" borderId="0" xfId="0" applyFont="1" applyFill="1" applyAlignment="1">
      <alignment horizontal="center" vertical="center" wrapText="1"/>
    </xf>
    <xf numFmtId="0" fontId="3" fillId="37" borderId="0" xfId="0" applyFont="1" applyFill="1" applyAlignment="1">
      <alignment horizontal="center" vertical="center"/>
    </xf>
    <xf numFmtId="0" fontId="0" fillId="37" borderId="0" xfId="0" applyFill="1" applyAlignment="1">
      <alignment horizontal="center"/>
    </xf>
    <xf numFmtId="0" fontId="3" fillId="37" borderId="0" xfId="0" applyNumberFormat="1" applyFont="1" applyFill="1" applyAlignment="1">
      <alignment horizontal="center" vertical="center" wrapText="1"/>
    </xf>
    <xf numFmtId="0" fontId="0" fillId="37" borderId="0" xfId="0" applyFill="1" applyAlignment="1">
      <alignment horizontal="center" vertical="center"/>
    </xf>
    <xf numFmtId="0" fontId="2" fillId="37" borderId="0" xfId="5170" applyFill="1" applyAlignment="1">
      <alignment horizontal="center"/>
    </xf>
    <xf numFmtId="0" fontId="0" fillId="37" borderId="0" xfId="0" applyFill="1" applyBorder="1" applyAlignment="1">
      <alignment horizontal="center" vertical="center"/>
    </xf>
    <xf numFmtId="165" fontId="3" fillId="37" borderId="0" xfId="1" applyNumberFormat="1" applyFill="1" applyAlignment="1">
      <alignment horizontal="center" vertical="center"/>
    </xf>
    <xf numFmtId="0" fontId="6" fillId="2" borderId="0" xfId="0" applyNumberFormat="1" applyFont="1" applyFill="1" applyAlignment="1">
      <alignment horizontal="center" vertical="center" wrapText="1"/>
    </xf>
    <xf numFmtId="0" fontId="6" fillId="34" borderId="0" xfId="1" applyNumberFormat="1" applyFont="1" applyFill="1" applyAlignment="1">
      <alignment horizontal="center" vertical="center"/>
    </xf>
    <xf numFmtId="0" fontId="3" fillId="0" borderId="0" xfId="1" applyNumberFormat="1" applyFill="1"/>
    <xf numFmtId="0" fontId="6" fillId="0" borderId="0" xfId="0" applyNumberFormat="1" applyFont="1" applyFill="1" applyAlignment="1">
      <alignment horizontal="center" vertical="center" wrapText="1"/>
    </xf>
    <xf numFmtId="164" fontId="6" fillId="0" borderId="0" xfId="0" applyNumberFormat="1" applyFont="1" applyFill="1" applyAlignment="1">
      <alignment horizontal="center" vertical="center" wrapText="1"/>
    </xf>
    <xf numFmtId="0" fontId="4" fillId="0" borderId="0" xfId="11173" applyNumberFormat="1" applyFont="1" applyFill="1" applyBorder="1" applyAlignment="1"/>
    <xf numFmtId="0" fontId="24" fillId="34" borderId="0" xfId="11173" applyNumberFormat="1" applyFont="1" applyFill="1" applyBorder="1" applyAlignment="1">
      <alignment horizontal="center" vertical="center"/>
    </xf>
    <xf numFmtId="0" fontId="4" fillId="34" borderId="0" xfId="11173" applyNumberFormat="1" applyFont="1" applyFill="1" applyBorder="1" applyAlignment="1">
      <alignment horizontal="center" vertical="center"/>
    </xf>
    <xf numFmtId="164" fontId="3" fillId="0" borderId="0" xfId="0" applyNumberFormat="1" applyFont="1" applyFill="1" applyAlignment="1">
      <alignment horizontal="center" vertical="center" wrapText="1"/>
    </xf>
    <xf numFmtId="0" fontId="21" fillId="34" borderId="0" xfId="11173" applyNumberFormat="1" applyFont="1" applyFill="1" applyBorder="1" applyAlignment="1">
      <alignment horizontal="center" vertical="center"/>
    </xf>
    <xf numFmtId="0" fontId="21" fillId="34" borderId="0" xfId="11173" applyNumberFormat="1" applyFont="1" applyFill="1" applyBorder="1" applyAlignment="1">
      <alignment horizontal="left" vertical="center"/>
    </xf>
    <xf numFmtId="0" fontId="4" fillId="0" borderId="0" xfId="11173" applyNumberFormat="1" applyFont="1" applyFill="1" applyBorder="1" applyAlignment="1">
      <alignment horizontal="center" vertical="center"/>
    </xf>
    <xf numFmtId="0" fontId="4" fillId="0" borderId="0" xfId="11173" applyNumberFormat="1" applyFont="1" applyFill="1" applyBorder="1" applyAlignment="1">
      <alignment horizontal="left" vertical="center"/>
    </xf>
    <xf numFmtId="0" fontId="6" fillId="0" borderId="0" xfId="1" applyFont="1" applyFill="1" applyAlignment="1" applyProtection="1">
      <alignment horizontal="center" vertical="center"/>
      <protection locked="0"/>
    </xf>
    <xf numFmtId="49" fontId="21" fillId="0" borderId="0" xfId="1" applyNumberFormat="1" applyFont="1" applyFill="1" applyAlignment="1" applyProtection="1">
      <alignment horizontal="center" vertical="center" wrapText="1"/>
      <protection locked="0"/>
    </xf>
    <xf numFmtId="49" fontId="6" fillId="0" borderId="0" xfId="1" applyNumberFormat="1" applyFont="1" applyFill="1" applyAlignment="1" applyProtection="1">
      <alignment horizontal="center" vertical="center"/>
      <protection locked="0"/>
    </xf>
    <xf numFmtId="0" fontId="6" fillId="0" borderId="0" xfId="5170" applyFont="1" applyFill="1" applyAlignment="1" applyProtection="1">
      <alignment horizontal="center" vertical="center"/>
      <protection locked="0"/>
    </xf>
    <xf numFmtId="0" fontId="6" fillId="0" borderId="0" xfId="5170" applyFont="1" applyFill="1" applyAlignment="1" applyProtection="1">
      <alignment horizontal="center" vertical="center" wrapText="1"/>
      <protection locked="0"/>
    </xf>
    <xf numFmtId="0" fontId="6" fillId="0" borderId="0" xfId="5170" applyFont="1" applyFill="1" applyAlignment="1" applyProtection="1">
      <alignment horizontal="left" vertical="center"/>
      <protection locked="0"/>
    </xf>
    <xf numFmtId="0" fontId="3" fillId="0" borderId="0" xfId="1" applyFill="1" applyAlignment="1" applyProtection="1">
      <alignment horizontal="center" vertical="center"/>
      <protection locked="0"/>
    </xf>
    <xf numFmtId="0" fontId="4" fillId="0" borderId="0" xfId="1" applyNumberFormat="1" applyFont="1" applyFill="1" applyAlignment="1" applyProtection="1">
      <alignment horizontal="center" vertical="center"/>
      <protection locked="0"/>
    </xf>
    <xf numFmtId="0" fontId="3" fillId="0" borderId="0" xfId="1" applyFill="1" applyAlignment="1" applyProtection="1">
      <alignment vertical="center"/>
      <protection locked="0"/>
    </xf>
    <xf numFmtId="0" fontId="3" fillId="0" borderId="0" xfId="1" applyNumberFormat="1" applyFill="1" applyAlignment="1" applyProtection="1">
      <alignment horizontal="center" vertical="center"/>
      <protection locked="0"/>
    </xf>
    <xf numFmtId="0" fontId="2" fillId="0" borderId="0" xfId="5170" applyFill="1" applyAlignment="1" applyProtection="1">
      <alignment horizontal="center" vertical="center"/>
      <protection locked="0"/>
    </xf>
    <xf numFmtId="0" fontId="2" fillId="0" borderId="0" xfId="5170" applyFill="1" applyAlignment="1" applyProtection="1">
      <alignment vertical="center"/>
      <protection locked="0"/>
    </xf>
    <xf numFmtId="0" fontId="2" fillId="0" borderId="0" xfId="5170" applyFill="1" applyAlignment="1" applyProtection="1">
      <alignment horizontal="left" vertical="center"/>
      <protection locked="0"/>
    </xf>
    <xf numFmtId="49" fontId="4" fillId="0" borderId="0" xfId="1" applyNumberFormat="1" applyFont="1" applyFill="1" applyAlignment="1" applyProtection="1">
      <alignment horizontal="center" vertical="center"/>
      <protection locked="0"/>
    </xf>
    <xf numFmtId="49" fontId="3" fillId="0" borderId="0" xfId="1" applyNumberFormat="1" applyFill="1" applyAlignment="1" applyProtection="1">
      <alignment horizontal="center" vertical="center"/>
      <protection locked="0"/>
    </xf>
    <xf numFmtId="0" fontId="3" fillId="0" borderId="0" xfId="1" applyFill="1" applyAlignment="1" applyProtection="1">
      <alignment horizontal="left" vertical="center"/>
      <protection locked="0"/>
    </xf>
    <xf numFmtId="0" fontId="3" fillId="0" borderId="0" xfId="0" applyFont="1" applyFill="1" applyAlignment="1" applyProtection="1">
      <alignment horizontal="center" vertical="center" wrapText="1"/>
      <protection locked="0"/>
    </xf>
    <xf numFmtId="0" fontId="4" fillId="0" borderId="0" xfId="0" applyFont="1" applyFill="1" applyAlignment="1" applyProtection="1">
      <alignment horizontal="center" vertical="center" wrapText="1"/>
      <protection locked="0"/>
    </xf>
    <xf numFmtId="0" fontId="3" fillId="0" borderId="0" xfId="0" applyFont="1" applyFill="1" applyAlignment="1" applyProtection="1">
      <alignment vertical="center" wrapText="1"/>
      <protection locked="0"/>
    </xf>
    <xf numFmtId="0" fontId="0" fillId="0" borderId="0" xfId="0" applyFill="1" applyAlignment="1" applyProtection="1">
      <alignment horizontal="center" vertical="center"/>
      <protection locked="0"/>
    </xf>
    <xf numFmtId="0" fontId="0" fillId="0" borderId="0" xfId="0" applyFill="1" applyAlignment="1" applyProtection="1">
      <alignment vertical="center"/>
      <protection locked="0"/>
    </xf>
    <xf numFmtId="0" fontId="0" fillId="0" borderId="0" xfId="0" applyNumberFormat="1" applyFont="1" applyFill="1" applyBorder="1" applyAlignment="1" applyProtection="1">
      <alignment horizontal="left" wrapText="1"/>
      <protection locked="0"/>
    </xf>
    <xf numFmtId="0" fontId="0" fillId="0" borderId="0" xfId="0" applyNumberFormat="1" applyFont="1" applyFill="1" applyBorder="1" applyAlignment="1" applyProtection="1">
      <alignment horizontal="center" wrapText="1"/>
      <protection locked="0"/>
    </xf>
    <xf numFmtId="0" fontId="3" fillId="0" borderId="0" xfId="1" applyFill="1" applyAlignment="1" applyProtection="1">
      <alignment horizontal="center"/>
      <protection locked="0"/>
    </xf>
    <xf numFmtId="0" fontId="4" fillId="0" borderId="0" xfId="1" applyFont="1" applyFill="1" applyAlignment="1" applyProtection="1">
      <alignment horizontal="center"/>
      <protection locked="0"/>
    </xf>
    <xf numFmtId="0" fontId="3" fillId="0" borderId="0" xfId="1" applyFill="1" applyProtection="1">
      <protection locked="0"/>
    </xf>
    <xf numFmtId="0" fontId="3" fillId="0" borderId="0" xfId="1" applyFill="1" applyAlignment="1" applyProtection="1">
      <alignment horizontal="left"/>
      <protection locked="0"/>
    </xf>
    <xf numFmtId="0" fontId="3" fillId="0" borderId="0" xfId="0" applyFont="1" applyFill="1" applyAlignment="1" applyProtection="1">
      <alignment horizontal="center" vertical="center"/>
      <protection locked="0"/>
    </xf>
    <xf numFmtId="0" fontId="3" fillId="0" borderId="0" xfId="0" applyFont="1" applyFill="1" applyAlignment="1" applyProtection="1">
      <alignment vertical="center"/>
      <protection locked="0"/>
    </xf>
    <xf numFmtId="0" fontId="3" fillId="0" borderId="0" xfId="0" applyFont="1" applyFill="1" applyAlignment="1" applyProtection="1">
      <alignment horizontal="left" vertical="center"/>
      <protection locked="0"/>
    </xf>
    <xf numFmtId="0" fontId="0" fillId="0" borderId="0" xfId="0" applyFill="1" applyAlignment="1" applyProtection="1">
      <alignment horizontal="center"/>
      <protection locked="0"/>
    </xf>
    <xf numFmtId="0" fontId="4" fillId="0" borderId="0" xfId="0" applyFont="1" applyFill="1" applyAlignment="1" applyProtection="1">
      <alignment horizontal="center"/>
      <protection locked="0"/>
    </xf>
    <xf numFmtId="0" fontId="0" fillId="0" borderId="0" xfId="0" applyFill="1" applyProtection="1">
      <protection locked="0"/>
    </xf>
    <xf numFmtId="0" fontId="0" fillId="0" borderId="0" xfId="0" applyFill="1" applyAlignment="1" applyProtection="1">
      <alignment horizontal="left"/>
      <protection locked="0"/>
    </xf>
    <xf numFmtId="0" fontId="3" fillId="0" borderId="0" xfId="0" applyNumberFormat="1" applyFont="1" applyFill="1" applyAlignment="1" applyProtection="1">
      <alignment horizontal="center" vertical="center" wrapText="1"/>
      <protection locked="0"/>
    </xf>
    <xf numFmtId="0" fontId="3" fillId="0" borderId="0" xfId="0" applyNumberFormat="1" applyFont="1" applyFill="1" applyAlignment="1" applyProtection="1">
      <alignment vertical="center" wrapText="1"/>
      <protection locked="0"/>
    </xf>
    <xf numFmtId="0" fontId="3" fillId="0" borderId="0" xfId="0" applyNumberFormat="1" applyFont="1" applyFill="1" applyAlignment="1" applyProtection="1">
      <alignment horizontal="left" vertical="center" wrapText="1"/>
      <protection locked="0"/>
    </xf>
    <xf numFmtId="0" fontId="1" fillId="0" borderId="0" xfId="0" applyFont="1" applyFill="1" applyAlignment="1" applyProtection="1">
      <alignment horizontal="center" vertical="center" wrapText="1"/>
      <protection locked="0"/>
    </xf>
    <xf numFmtId="0" fontId="22" fillId="0" borderId="0" xfId="0" applyFont="1" applyFill="1" applyAlignment="1" applyProtection="1">
      <alignment horizontal="center" vertical="center" wrapText="1"/>
      <protection locked="0"/>
    </xf>
    <xf numFmtId="0" fontId="1" fillId="0" borderId="0" xfId="0" applyFont="1" applyFill="1" applyAlignment="1" applyProtection="1">
      <alignment vertical="center" wrapText="1"/>
      <protection locked="0"/>
    </xf>
    <xf numFmtId="0" fontId="0" fillId="0" borderId="0" xfId="0" applyFill="1" applyAlignment="1" applyProtection="1">
      <alignment horizontal="left" vertical="center"/>
      <protection locked="0"/>
    </xf>
    <xf numFmtId="0" fontId="23" fillId="0" borderId="0" xfId="0" applyFont="1" applyFill="1" applyAlignment="1" applyProtection="1">
      <alignment horizontal="center"/>
      <protection locked="0"/>
    </xf>
    <xf numFmtId="0" fontId="2" fillId="0" borderId="0" xfId="5170" applyFill="1" applyAlignment="1" applyProtection="1">
      <alignment horizontal="center"/>
      <protection locked="0"/>
    </xf>
    <xf numFmtId="0" fontId="2" fillId="0" borderId="0" xfId="5170" applyFill="1" applyProtection="1">
      <protection locked="0"/>
    </xf>
    <xf numFmtId="0" fontId="2" fillId="0" borderId="0" xfId="5170" applyFill="1" applyAlignment="1" applyProtection="1">
      <alignment horizontal="left"/>
      <protection locked="0"/>
    </xf>
    <xf numFmtId="49" fontId="4" fillId="0" borderId="0" xfId="1" applyNumberFormat="1" applyFont="1" applyFill="1" applyAlignment="1" applyProtection="1">
      <alignment horizontal="left" vertical="center"/>
      <protection locked="0"/>
    </xf>
    <xf numFmtId="0" fontId="0" fillId="0" borderId="0" xfId="0" applyFill="1" applyBorder="1" applyAlignment="1" applyProtection="1">
      <alignment horizontal="center" vertical="center"/>
      <protection locked="0"/>
    </xf>
    <xf numFmtId="0" fontId="0" fillId="0" borderId="0" xfId="0" applyFill="1" applyBorder="1" applyAlignment="1" applyProtection="1">
      <alignment vertical="center"/>
      <protection locked="0"/>
    </xf>
    <xf numFmtId="0" fontId="0" fillId="0" borderId="0" xfId="0" applyFill="1" applyBorder="1" applyAlignment="1" applyProtection="1">
      <alignment horizontal="left" vertical="center"/>
      <protection locked="0"/>
    </xf>
    <xf numFmtId="165" fontId="3" fillId="0" borderId="0" xfId="1" applyNumberFormat="1" applyFill="1" applyAlignment="1" applyProtection="1">
      <alignment horizontal="center" vertical="center"/>
      <protection locked="0"/>
    </xf>
    <xf numFmtId="49" fontId="3" fillId="0" borderId="0" xfId="1" applyNumberFormat="1" applyFill="1" applyAlignment="1" applyProtection="1">
      <alignment horizontal="left" vertical="center"/>
      <protection locked="0"/>
    </xf>
    <xf numFmtId="0" fontId="4" fillId="0" borderId="0" xfId="1" applyFont="1" applyFill="1" applyAlignment="1" applyProtection="1">
      <alignment horizontal="center" vertical="center"/>
      <protection locked="0"/>
    </xf>
    <xf numFmtId="0" fontId="25" fillId="0" borderId="0" xfId="0" applyFont="1" applyFill="1"/>
    <xf numFmtId="164" fontId="0" fillId="0" borderId="0" xfId="0" applyNumberFormat="1" applyFont="1" applyFill="1" applyBorder="1" applyAlignment="1">
      <alignment horizontal="center" wrapText="1"/>
    </xf>
    <xf numFmtId="0" fontId="0" fillId="0" borderId="0" xfId="0" applyNumberFormat="1" applyFont="1" applyFill="1" applyBorder="1" applyAlignment="1"/>
    <xf numFmtId="164" fontId="0" fillId="0" borderId="0" xfId="0" applyNumberFormat="1" applyFont="1" applyFill="1" applyBorder="1" applyAlignment="1"/>
    <xf numFmtId="0" fontId="3" fillId="37" borderId="0" xfId="0" applyNumberFormat="1" applyFont="1" applyFill="1" applyAlignment="1">
      <alignment vertical="center" wrapText="1"/>
    </xf>
    <xf numFmtId="164" fontId="4" fillId="0" borderId="0" xfId="11173" applyNumberFormat="1" applyFont="1" applyFill="1" applyBorder="1" applyAlignment="1"/>
    <xf numFmtId="0" fontId="6" fillId="34" borderId="0" xfId="0" applyFont="1" applyFill="1" applyBorder="1" applyAlignment="1">
      <alignment vertical="center" wrapText="1"/>
    </xf>
    <xf numFmtId="164" fontId="6" fillId="34" borderId="0" xfId="0" applyNumberFormat="1" applyFont="1" applyFill="1" applyBorder="1" applyAlignment="1">
      <alignment vertical="center" wrapText="1"/>
    </xf>
    <xf numFmtId="0" fontId="6" fillId="34" borderId="0" xfId="0" applyFont="1" applyFill="1" applyBorder="1" applyAlignment="1">
      <alignment horizontal="left" vertical="center" wrapText="1"/>
    </xf>
    <xf numFmtId="0" fontId="6" fillId="34" borderId="0" xfId="0" applyFont="1" applyFill="1" applyAlignment="1">
      <alignment vertical="center" wrapText="1"/>
    </xf>
  </cellXfs>
  <cellStyles count="11174">
    <cellStyle name="20 % - Accent1 2" xfId="4"/>
    <cellStyle name="20 % - Accent2 2" xfId="5"/>
    <cellStyle name="20 % - Accent3 2" xfId="6"/>
    <cellStyle name="20 % - Accent4 2" xfId="7"/>
    <cellStyle name="20 % - Accent5 2" xfId="8"/>
    <cellStyle name="20 % - Accent6 2" xfId="9"/>
    <cellStyle name="40 % - Accent1 2" xfId="10"/>
    <cellStyle name="40 % - Accent2 2" xfId="11"/>
    <cellStyle name="40 % - Accent3 2" xfId="12"/>
    <cellStyle name="40 % - Accent4 2" xfId="13"/>
    <cellStyle name="40 % - Accent5 2" xfId="14"/>
    <cellStyle name="40 % - Accent6 2" xfId="15"/>
    <cellStyle name="60 % - Accent1 2" xfId="16"/>
    <cellStyle name="60 % - Accent2 2" xfId="17"/>
    <cellStyle name="60 % - Accent3 2" xfId="18"/>
    <cellStyle name="60 % - Accent4 2" xfId="19"/>
    <cellStyle name="60 % - Accent5 2" xfId="20"/>
    <cellStyle name="60 % - Accent6 2" xfId="21"/>
    <cellStyle name="Accent1 2" xfId="22"/>
    <cellStyle name="Accent2 2" xfId="23"/>
    <cellStyle name="Accent3 2" xfId="24"/>
    <cellStyle name="Accent4 2" xfId="25"/>
    <cellStyle name="Accent5 2" xfId="26"/>
    <cellStyle name="Accent6 2" xfId="27"/>
    <cellStyle name="Avertissement 2" xfId="28"/>
    <cellStyle name="Calcul 2" xfId="29"/>
    <cellStyle name="Cellule liée 2" xfId="30"/>
    <cellStyle name="Entrée 2" xfId="31"/>
    <cellStyle name="Insatisfaisant 2" xfId="32"/>
    <cellStyle name="Milliers 2" xfId="3"/>
    <cellStyle name="Milliers 2 10" xfId="33"/>
    <cellStyle name="Milliers 2 10 2" xfId="34"/>
    <cellStyle name="Milliers 2 10 2 2" xfId="35"/>
    <cellStyle name="Milliers 2 10 2 3" xfId="36"/>
    <cellStyle name="Milliers 2 10 3" xfId="37"/>
    <cellStyle name="Milliers 2 10 3 2" xfId="38"/>
    <cellStyle name="Milliers 2 10 3 3" xfId="39"/>
    <cellStyle name="Milliers 2 10 4" xfId="40"/>
    <cellStyle name="Milliers 2 10 4 2" xfId="41"/>
    <cellStyle name="Milliers 2 10 5" xfId="42"/>
    <cellStyle name="Milliers 2 10 6" xfId="43"/>
    <cellStyle name="Milliers 2 11" xfId="44"/>
    <cellStyle name="Milliers 2 11 2" xfId="45"/>
    <cellStyle name="Milliers 2 11 2 2" xfId="46"/>
    <cellStyle name="Milliers 2 11 2 3" xfId="47"/>
    <cellStyle name="Milliers 2 11 3" xfId="48"/>
    <cellStyle name="Milliers 2 11 3 2" xfId="49"/>
    <cellStyle name="Milliers 2 11 3 3" xfId="50"/>
    <cellStyle name="Milliers 2 11 4" xfId="51"/>
    <cellStyle name="Milliers 2 11 4 2" xfId="52"/>
    <cellStyle name="Milliers 2 11 5" xfId="53"/>
    <cellStyle name="Milliers 2 11 6" xfId="54"/>
    <cellStyle name="Milliers 2 12" xfId="55"/>
    <cellStyle name="Milliers 2 12 2" xfId="56"/>
    <cellStyle name="Milliers 2 12 2 2" xfId="57"/>
    <cellStyle name="Milliers 2 12 2 3" xfId="58"/>
    <cellStyle name="Milliers 2 12 3" xfId="59"/>
    <cellStyle name="Milliers 2 12 3 2" xfId="60"/>
    <cellStyle name="Milliers 2 12 3 3" xfId="61"/>
    <cellStyle name="Milliers 2 12 4" xfId="62"/>
    <cellStyle name="Milliers 2 12 4 2" xfId="63"/>
    <cellStyle name="Milliers 2 12 5" xfId="64"/>
    <cellStyle name="Milliers 2 12 6" xfId="65"/>
    <cellStyle name="Milliers 2 13" xfId="66"/>
    <cellStyle name="Milliers 2 13 2" xfId="67"/>
    <cellStyle name="Milliers 2 13 2 2" xfId="68"/>
    <cellStyle name="Milliers 2 13 2 3" xfId="69"/>
    <cellStyle name="Milliers 2 13 3" xfId="70"/>
    <cellStyle name="Milliers 2 13 3 2" xfId="71"/>
    <cellStyle name="Milliers 2 13 3 3" xfId="72"/>
    <cellStyle name="Milliers 2 13 4" xfId="73"/>
    <cellStyle name="Milliers 2 13 4 2" xfId="74"/>
    <cellStyle name="Milliers 2 13 5" xfId="75"/>
    <cellStyle name="Milliers 2 13 6" xfId="76"/>
    <cellStyle name="Milliers 2 14" xfId="77"/>
    <cellStyle name="Milliers 2 14 2" xfId="78"/>
    <cellStyle name="Milliers 2 14 2 2" xfId="79"/>
    <cellStyle name="Milliers 2 14 2 3" xfId="80"/>
    <cellStyle name="Milliers 2 14 3" xfId="81"/>
    <cellStyle name="Milliers 2 14 3 2" xfId="82"/>
    <cellStyle name="Milliers 2 14 3 3" xfId="83"/>
    <cellStyle name="Milliers 2 14 4" xfId="84"/>
    <cellStyle name="Milliers 2 14 4 2" xfId="85"/>
    <cellStyle name="Milliers 2 14 5" xfId="86"/>
    <cellStyle name="Milliers 2 14 6" xfId="87"/>
    <cellStyle name="Milliers 2 15" xfId="88"/>
    <cellStyle name="Milliers 2 15 2" xfId="89"/>
    <cellStyle name="Milliers 2 15 2 2" xfId="90"/>
    <cellStyle name="Milliers 2 15 2 3" xfId="91"/>
    <cellStyle name="Milliers 2 15 3" xfId="92"/>
    <cellStyle name="Milliers 2 15 3 2" xfId="93"/>
    <cellStyle name="Milliers 2 15 3 3" xfId="94"/>
    <cellStyle name="Milliers 2 15 4" xfId="95"/>
    <cellStyle name="Milliers 2 15 4 2" xfId="96"/>
    <cellStyle name="Milliers 2 15 5" xfId="97"/>
    <cellStyle name="Milliers 2 15 6" xfId="98"/>
    <cellStyle name="Milliers 2 16" xfId="99"/>
    <cellStyle name="Milliers 2 16 2" xfId="100"/>
    <cellStyle name="Milliers 2 16 2 2" xfId="101"/>
    <cellStyle name="Milliers 2 16 2 3" xfId="102"/>
    <cellStyle name="Milliers 2 16 3" xfId="103"/>
    <cellStyle name="Milliers 2 16 3 2" xfId="104"/>
    <cellStyle name="Milliers 2 16 3 3" xfId="105"/>
    <cellStyle name="Milliers 2 16 4" xfId="106"/>
    <cellStyle name="Milliers 2 16 4 2" xfId="107"/>
    <cellStyle name="Milliers 2 16 5" xfId="108"/>
    <cellStyle name="Milliers 2 16 6" xfId="109"/>
    <cellStyle name="Milliers 2 17" xfId="110"/>
    <cellStyle name="Milliers 2 17 2" xfId="111"/>
    <cellStyle name="Milliers 2 17 2 2" xfId="112"/>
    <cellStyle name="Milliers 2 17 2 3" xfId="113"/>
    <cellStyle name="Milliers 2 17 3" xfId="114"/>
    <cellStyle name="Milliers 2 17 3 2" xfId="115"/>
    <cellStyle name="Milliers 2 17 4" xfId="116"/>
    <cellStyle name="Milliers 2 17 5" xfId="117"/>
    <cellStyle name="Milliers 2 18" xfId="118"/>
    <cellStyle name="Milliers 2 18 2" xfId="119"/>
    <cellStyle name="Milliers 2 18 3" xfId="120"/>
    <cellStyle name="Milliers 2 19" xfId="121"/>
    <cellStyle name="Milliers 2 19 2" xfId="122"/>
    <cellStyle name="Milliers 2 19 3" xfId="123"/>
    <cellStyle name="Milliers 2 2" xfId="124"/>
    <cellStyle name="Milliers 2 2 10" xfId="125"/>
    <cellStyle name="Milliers 2 2 10 2" xfId="126"/>
    <cellStyle name="Milliers 2 2 10 2 2" xfId="127"/>
    <cellStyle name="Milliers 2 2 10 2 3" xfId="128"/>
    <cellStyle name="Milliers 2 2 10 3" xfId="129"/>
    <cellStyle name="Milliers 2 2 10 3 2" xfId="130"/>
    <cellStyle name="Milliers 2 2 10 3 3" xfId="131"/>
    <cellStyle name="Milliers 2 2 10 4" xfId="132"/>
    <cellStyle name="Milliers 2 2 10 4 2" xfId="133"/>
    <cellStyle name="Milliers 2 2 10 5" xfId="134"/>
    <cellStyle name="Milliers 2 2 10 6" xfId="135"/>
    <cellStyle name="Milliers 2 2 11" xfId="136"/>
    <cellStyle name="Milliers 2 2 11 2" xfId="137"/>
    <cellStyle name="Milliers 2 2 11 2 2" xfId="138"/>
    <cellStyle name="Milliers 2 2 11 2 3" xfId="139"/>
    <cellStyle name="Milliers 2 2 11 3" xfId="140"/>
    <cellStyle name="Milliers 2 2 11 3 2" xfId="141"/>
    <cellStyle name="Milliers 2 2 11 3 3" xfId="142"/>
    <cellStyle name="Milliers 2 2 11 4" xfId="143"/>
    <cellStyle name="Milliers 2 2 11 4 2" xfId="144"/>
    <cellStyle name="Milliers 2 2 11 5" xfId="145"/>
    <cellStyle name="Milliers 2 2 11 6" xfId="146"/>
    <cellStyle name="Milliers 2 2 12" xfId="147"/>
    <cellStyle name="Milliers 2 2 12 2" xfId="148"/>
    <cellStyle name="Milliers 2 2 12 2 2" xfId="149"/>
    <cellStyle name="Milliers 2 2 12 2 3" xfId="150"/>
    <cellStyle name="Milliers 2 2 12 3" xfId="151"/>
    <cellStyle name="Milliers 2 2 12 3 2" xfId="152"/>
    <cellStyle name="Milliers 2 2 12 3 3" xfId="153"/>
    <cellStyle name="Milliers 2 2 12 4" xfId="154"/>
    <cellStyle name="Milliers 2 2 12 4 2" xfId="155"/>
    <cellStyle name="Milliers 2 2 12 5" xfId="156"/>
    <cellStyle name="Milliers 2 2 12 6" xfId="157"/>
    <cellStyle name="Milliers 2 2 13" xfId="158"/>
    <cellStyle name="Milliers 2 2 13 2" xfId="159"/>
    <cellStyle name="Milliers 2 2 13 2 2" xfId="160"/>
    <cellStyle name="Milliers 2 2 13 2 3" xfId="161"/>
    <cellStyle name="Milliers 2 2 13 3" xfId="162"/>
    <cellStyle name="Milliers 2 2 13 3 2" xfId="163"/>
    <cellStyle name="Milliers 2 2 13 3 3" xfId="164"/>
    <cellStyle name="Milliers 2 2 13 4" xfId="165"/>
    <cellStyle name="Milliers 2 2 13 4 2" xfId="166"/>
    <cellStyle name="Milliers 2 2 13 5" xfId="167"/>
    <cellStyle name="Milliers 2 2 13 6" xfId="168"/>
    <cellStyle name="Milliers 2 2 14" xfId="169"/>
    <cellStyle name="Milliers 2 2 14 2" xfId="170"/>
    <cellStyle name="Milliers 2 2 14 2 2" xfId="171"/>
    <cellStyle name="Milliers 2 2 14 2 3" xfId="172"/>
    <cellStyle name="Milliers 2 2 14 3" xfId="173"/>
    <cellStyle name="Milliers 2 2 14 3 2" xfId="174"/>
    <cellStyle name="Milliers 2 2 14 4" xfId="175"/>
    <cellStyle name="Milliers 2 2 14 5" xfId="176"/>
    <cellStyle name="Milliers 2 2 15" xfId="177"/>
    <cellStyle name="Milliers 2 2 15 2" xfId="178"/>
    <cellStyle name="Milliers 2 2 15 3" xfId="179"/>
    <cellStyle name="Milliers 2 2 16" xfId="180"/>
    <cellStyle name="Milliers 2 2 16 2" xfId="181"/>
    <cellStyle name="Milliers 2 2 16 3" xfId="182"/>
    <cellStyle name="Milliers 2 2 17" xfId="183"/>
    <cellStyle name="Milliers 2 2 17 2" xfId="184"/>
    <cellStyle name="Milliers 2 2 18" xfId="185"/>
    <cellStyle name="Milliers 2 2 19" xfId="186"/>
    <cellStyle name="Milliers 2 2 2" xfId="187"/>
    <cellStyle name="Milliers 2 2 2 10" xfId="188"/>
    <cellStyle name="Milliers 2 2 2 10 2" xfId="189"/>
    <cellStyle name="Milliers 2 2 2 10 2 2" xfId="190"/>
    <cellStyle name="Milliers 2 2 2 10 2 3" xfId="191"/>
    <cellStyle name="Milliers 2 2 2 10 3" xfId="192"/>
    <cellStyle name="Milliers 2 2 2 10 3 2" xfId="193"/>
    <cellStyle name="Milliers 2 2 2 10 3 3" xfId="194"/>
    <cellStyle name="Milliers 2 2 2 10 4" xfId="195"/>
    <cellStyle name="Milliers 2 2 2 10 4 2" xfId="196"/>
    <cellStyle name="Milliers 2 2 2 10 5" xfId="197"/>
    <cellStyle name="Milliers 2 2 2 10 6" xfId="198"/>
    <cellStyle name="Milliers 2 2 2 11" xfId="199"/>
    <cellStyle name="Milliers 2 2 2 11 2" xfId="200"/>
    <cellStyle name="Milliers 2 2 2 11 2 2" xfId="201"/>
    <cellStyle name="Milliers 2 2 2 11 2 3" xfId="202"/>
    <cellStyle name="Milliers 2 2 2 11 3" xfId="203"/>
    <cellStyle name="Milliers 2 2 2 11 3 2" xfId="204"/>
    <cellStyle name="Milliers 2 2 2 11 3 3" xfId="205"/>
    <cellStyle name="Milliers 2 2 2 11 4" xfId="206"/>
    <cellStyle name="Milliers 2 2 2 11 4 2" xfId="207"/>
    <cellStyle name="Milliers 2 2 2 11 5" xfId="208"/>
    <cellStyle name="Milliers 2 2 2 11 6" xfId="209"/>
    <cellStyle name="Milliers 2 2 2 12" xfId="210"/>
    <cellStyle name="Milliers 2 2 2 12 2" xfId="211"/>
    <cellStyle name="Milliers 2 2 2 12 2 2" xfId="212"/>
    <cellStyle name="Milliers 2 2 2 12 2 3" xfId="213"/>
    <cellStyle name="Milliers 2 2 2 12 3" xfId="214"/>
    <cellStyle name="Milliers 2 2 2 12 3 2" xfId="215"/>
    <cellStyle name="Milliers 2 2 2 12 4" xfId="216"/>
    <cellStyle name="Milliers 2 2 2 12 5" xfId="217"/>
    <cellStyle name="Milliers 2 2 2 13" xfId="218"/>
    <cellStyle name="Milliers 2 2 2 13 2" xfId="219"/>
    <cellStyle name="Milliers 2 2 2 13 3" xfId="220"/>
    <cellStyle name="Milliers 2 2 2 14" xfId="221"/>
    <cellStyle name="Milliers 2 2 2 14 2" xfId="222"/>
    <cellStyle name="Milliers 2 2 2 14 3" xfId="223"/>
    <cellStyle name="Milliers 2 2 2 15" xfId="224"/>
    <cellStyle name="Milliers 2 2 2 15 2" xfId="225"/>
    <cellStyle name="Milliers 2 2 2 16" xfId="226"/>
    <cellStyle name="Milliers 2 2 2 17" xfId="227"/>
    <cellStyle name="Milliers 2 2 2 2" xfId="228"/>
    <cellStyle name="Milliers 2 2 2 2 10" xfId="229"/>
    <cellStyle name="Milliers 2 2 2 2 10 2" xfId="230"/>
    <cellStyle name="Milliers 2 2 2 2 10 2 2" xfId="231"/>
    <cellStyle name="Milliers 2 2 2 2 10 2 3" xfId="232"/>
    <cellStyle name="Milliers 2 2 2 2 10 3" xfId="233"/>
    <cellStyle name="Milliers 2 2 2 2 10 3 2" xfId="234"/>
    <cellStyle name="Milliers 2 2 2 2 10 3 3" xfId="235"/>
    <cellStyle name="Milliers 2 2 2 2 10 4" xfId="236"/>
    <cellStyle name="Milliers 2 2 2 2 10 4 2" xfId="237"/>
    <cellStyle name="Milliers 2 2 2 2 10 5" xfId="238"/>
    <cellStyle name="Milliers 2 2 2 2 10 6" xfId="239"/>
    <cellStyle name="Milliers 2 2 2 2 11" xfId="240"/>
    <cellStyle name="Milliers 2 2 2 2 11 2" xfId="241"/>
    <cellStyle name="Milliers 2 2 2 2 11 2 2" xfId="242"/>
    <cellStyle name="Milliers 2 2 2 2 11 2 3" xfId="243"/>
    <cellStyle name="Milliers 2 2 2 2 11 3" xfId="244"/>
    <cellStyle name="Milliers 2 2 2 2 11 3 2" xfId="245"/>
    <cellStyle name="Milliers 2 2 2 2 11 4" xfId="246"/>
    <cellStyle name="Milliers 2 2 2 2 11 5" xfId="247"/>
    <cellStyle name="Milliers 2 2 2 2 12" xfId="248"/>
    <cellStyle name="Milliers 2 2 2 2 12 2" xfId="249"/>
    <cellStyle name="Milliers 2 2 2 2 12 3" xfId="250"/>
    <cellStyle name="Milliers 2 2 2 2 13" xfId="251"/>
    <cellStyle name="Milliers 2 2 2 2 13 2" xfId="252"/>
    <cellStyle name="Milliers 2 2 2 2 13 3" xfId="253"/>
    <cellStyle name="Milliers 2 2 2 2 14" xfId="254"/>
    <cellStyle name="Milliers 2 2 2 2 14 2" xfId="255"/>
    <cellStyle name="Milliers 2 2 2 2 15" xfId="256"/>
    <cellStyle name="Milliers 2 2 2 2 16" xfId="257"/>
    <cellStyle name="Milliers 2 2 2 2 2" xfId="258"/>
    <cellStyle name="Milliers 2 2 2 2 2 10" xfId="259"/>
    <cellStyle name="Milliers 2 2 2 2 2 10 2" xfId="260"/>
    <cellStyle name="Milliers 2 2 2 2 2 10 2 2" xfId="261"/>
    <cellStyle name="Milliers 2 2 2 2 2 10 2 3" xfId="262"/>
    <cellStyle name="Milliers 2 2 2 2 2 10 3" xfId="263"/>
    <cellStyle name="Milliers 2 2 2 2 2 10 3 2" xfId="264"/>
    <cellStyle name="Milliers 2 2 2 2 2 10 4" xfId="265"/>
    <cellStyle name="Milliers 2 2 2 2 2 10 5" xfId="266"/>
    <cellStyle name="Milliers 2 2 2 2 2 11" xfId="267"/>
    <cellStyle name="Milliers 2 2 2 2 2 11 2" xfId="268"/>
    <cellStyle name="Milliers 2 2 2 2 2 11 3" xfId="269"/>
    <cellStyle name="Milliers 2 2 2 2 2 12" xfId="270"/>
    <cellStyle name="Milliers 2 2 2 2 2 12 2" xfId="271"/>
    <cellStyle name="Milliers 2 2 2 2 2 12 3" xfId="272"/>
    <cellStyle name="Milliers 2 2 2 2 2 13" xfId="273"/>
    <cellStyle name="Milliers 2 2 2 2 2 13 2" xfId="274"/>
    <cellStyle name="Milliers 2 2 2 2 2 14" xfId="275"/>
    <cellStyle name="Milliers 2 2 2 2 2 15" xfId="276"/>
    <cellStyle name="Milliers 2 2 2 2 2 2" xfId="277"/>
    <cellStyle name="Milliers 2 2 2 2 2 2 2" xfId="278"/>
    <cellStyle name="Milliers 2 2 2 2 2 2 2 2" xfId="279"/>
    <cellStyle name="Milliers 2 2 2 2 2 2 2 3" xfId="280"/>
    <cellStyle name="Milliers 2 2 2 2 2 2 3" xfId="281"/>
    <cellStyle name="Milliers 2 2 2 2 2 2 3 2" xfId="282"/>
    <cellStyle name="Milliers 2 2 2 2 2 2 3 3" xfId="283"/>
    <cellStyle name="Milliers 2 2 2 2 2 2 4" xfId="284"/>
    <cellStyle name="Milliers 2 2 2 2 2 2 4 2" xfId="285"/>
    <cellStyle name="Milliers 2 2 2 2 2 2 5" xfId="286"/>
    <cellStyle name="Milliers 2 2 2 2 2 2 6" xfId="287"/>
    <cellStyle name="Milliers 2 2 2 2 2 3" xfId="288"/>
    <cellStyle name="Milliers 2 2 2 2 2 3 2" xfId="289"/>
    <cellStyle name="Milliers 2 2 2 2 2 3 2 2" xfId="290"/>
    <cellStyle name="Milliers 2 2 2 2 2 3 2 3" xfId="291"/>
    <cellStyle name="Milliers 2 2 2 2 2 3 3" xfId="292"/>
    <cellStyle name="Milliers 2 2 2 2 2 3 3 2" xfId="293"/>
    <cellStyle name="Milliers 2 2 2 2 2 3 3 3" xfId="294"/>
    <cellStyle name="Milliers 2 2 2 2 2 3 4" xfId="295"/>
    <cellStyle name="Milliers 2 2 2 2 2 3 4 2" xfId="296"/>
    <cellStyle name="Milliers 2 2 2 2 2 3 5" xfId="297"/>
    <cellStyle name="Milliers 2 2 2 2 2 3 6" xfId="298"/>
    <cellStyle name="Milliers 2 2 2 2 2 4" xfId="299"/>
    <cellStyle name="Milliers 2 2 2 2 2 4 2" xfId="300"/>
    <cellStyle name="Milliers 2 2 2 2 2 4 2 2" xfId="301"/>
    <cellStyle name="Milliers 2 2 2 2 2 4 2 3" xfId="302"/>
    <cellStyle name="Milliers 2 2 2 2 2 4 3" xfId="303"/>
    <cellStyle name="Milliers 2 2 2 2 2 4 3 2" xfId="304"/>
    <cellStyle name="Milliers 2 2 2 2 2 4 3 3" xfId="305"/>
    <cellStyle name="Milliers 2 2 2 2 2 4 4" xfId="306"/>
    <cellStyle name="Milliers 2 2 2 2 2 4 4 2" xfId="307"/>
    <cellStyle name="Milliers 2 2 2 2 2 4 5" xfId="308"/>
    <cellStyle name="Milliers 2 2 2 2 2 4 6" xfId="309"/>
    <cellStyle name="Milliers 2 2 2 2 2 5" xfId="310"/>
    <cellStyle name="Milliers 2 2 2 2 2 5 2" xfId="311"/>
    <cellStyle name="Milliers 2 2 2 2 2 5 2 2" xfId="312"/>
    <cellStyle name="Milliers 2 2 2 2 2 5 2 3" xfId="313"/>
    <cellStyle name="Milliers 2 2 2 2 2 5 3" xfId="314"/>
    <cellStyle name="Milliers 2 2 2 2 2 5 3 2" xfId="315"/>
    <cellStyle name="Milliers 2 2 2 2 2 5 3 3" xfId="316"/>
    <cellStyle name="Milliers 2 2 2 2 2 5 4" xfId="317"/>
    <cellStyle name="Milliers 2 2 2 2 2 5 4 2" xfId="318"/>
    <cellStyle name="Milliers 2 2 2 2 2 5 5" xfId="319"/>
    <cellStyle name="Milliers 2 2 2 2 2 5 6" xfId="320"/>
    <cellStyle name="Milliers 2 2 2 2 2 6" xfId="321"/>
    <cellStyle name="Milliers 2 2 2 2 2 6 2" xfId="322"/>
    <cellStyle name="Milliers 2 2 2 2 2 6 2 2" xfId="323"/>
    <cellStyle name="Milliers 2 2 2 2 2 6 2 3" xfId="324"/>
    <cellStyle name="Milliers 2 2 2 2 2 6 3" xfId="325"/>
    <cellStyle name="Milliers 2 2 2 2 2 6 3 2" xfId="326"/>
    <cellStyle name="Milliers 2 2 2 2 2 6 3 3" xfId="327"/>
    <cellStyle name="Milliers 2 2 2 2 2 6 4" xfId="328"/>
    <cellStyle name="Milliers 2 2 2 2 2 6 4 2" xfId="329"/>
    <cellStyle name="Milliers 2 2 2 2 2 6 5" xfId="330"/>
    <cellStyle name="Milliers 2 2 2 2 2 6 6" xfId="331"/>
    <cellStyle name="Milliers 2 2 2 2 2 7" xfId="332"/>
    <cellStyle name="Milliers 2 2 2 2 2 7 2" xfId="333"/>
    <cellStyle name="Milliers 2 2 2 2 2 7 2 2" xfId="334"/>
    <cellStyle name="Milliers 2 2 2 2 2 7 2 3" xfId="335"/>
    <cellStyle name="Milliers 2 2 2 2 2 7 3" xfId="336"/>
    <cellStyle name="Milliers 2 2 2 2 2 7 3 2" xfId="337"/>
    <cellStyle name="Milliers 2 2 2 2 2 7 3 3" xfId="338"/>
    <cellStyle name="Milliers 2 2 2 2 2 7 4" xfId="339"/>
    <cellStyle name="Milliers 2 2 2 2 2 7 4 2" xfId="340"/>
    <cellStyle name="Milliers 2 2 2 2 2 7 5" xfId="341"/>
    <cellStyle name="Milliers 2 2 2 2 2 7 6" xfId="342"/>
    <cellStyle name="Milliers 2 2 2 2 2 8" xfId="343"/>
    <cellStyle name="Milliers 2 2 2 2 2 8 2" xfId="344"/>
    <cellStyle name="Milliers 2 2 2 2 2 8 2 2" xfId="345"/>
    <cellStyle name="Milliers 2 2 2 2 2 8 2 3" xfId="346"/>
    <cellStyle name="Milliers 2 2 2 2 2 8 3" xfId="347"/>
    <cellStyle name="Milliers 2 2 2 2 2 8 3 2" xfId="348"/>
    <cellStyle name="Milliers 2 2 2 2 2 8 3 3" xfId="349"/>
    <cellStyle name="Milliers 2 2 2 2 2 8 4" xfId="350"/>
    <cellStyle name="Milliers 2 2 2 2 2 8 4 2" xfId="351"/>
    <cellStyle name="Milliers 2 2 2 2 2 8 5" xfId="352"/>
    <cellStyle name="Milliers 2 2 2 2 2 8 6" xfId="353"/>
    <cellStyle name="Milliers 2 2 2 2 2 9" xfId="354"/>
    <cellStyle name="Milliers 2 2 2 2 2 9 2" xfId="355"/>
    <cellStyle name="Milliers 2 2 2 2 2 9 2 2" xfId="356"/>
    <cellStyle name="Milliers 2 2 2 2 2 9 2 3" xfId="357"/>
    <cellStyle name="Milliers 2 2 2 2 2 9 3" xfId="358"/>
    <cellStyle name="Milliers 2 2 2 2 2 9 3 2" xfId="359"/>
    <cellStyle name="Milliers 2 2 2 2 2 9 3 3" xfId="360"/>
    <cellStyle name="Milliers 2 2 2 2 2 9 4" xfId="361"/>
    <cellStyle name="Milliers 2 2 2 2 2 9 4 2" xfId="362"/>
    <cellStyle name="Milliers 2 2 2 2 2 9 5" xfId="363"/>
    <cellStyle name="Milliers 2 2 2 2 2 9 6" xfId="364"/>
    <cellStyle name="Milliers 2 2 2 2 3" xfId="365"/>
    <cellStyle name="Milliers 2 2 2 2 3 2" xfId="366"/>
    <cellStyle name="Milliers 2 2 2 2 3 2 2" xfId="367"/>
    <cellStyle name="Milliers 2 2 2 2 3 2 3" xfId="368"/>
    <cellStyle name="Milliers 2 2 2 2 3 3" xfId="369"/>
    <cellStyle name="Milliers 2 2 2 2 3 3 2" xfId="370"/>
    <cellStyle name="Milliers 2 2 2 2 3 3 3" xfId="371"/>
    <cellStyle name="Milliers 2 2 2 2 3 4" xfId="372"/>
    <cellStyle name="Milliers 2 2 2 2 3 4 2" xfId="373"/>
    <cellStyle name="Milliers 2 2 2 2 3 5" xfId="374"/>
    <cellStyle name="Milliers 2 2 2 2 3 6" xfId="375"/>
    <cellStyle name="Milliers 2 2 2 2 4" xfId="376"/>
    <cellStyle name="Milliers 2 2 2 2 4 2" xfId="377"/>
    <cellStyle name="Milliers 2 2 2 2 4 2 2" xfId="378"/>
    <cellStyle name="Milliers 2 2 2 2 4 2 3" xfId="379"/>
    <cellStyle name="Milliers 2 2 2 2 4 3" xfId="380"/>
    <cellStyle name="Milliers 2 2 2 2 4 3 2" xfId="381"/>
    <cellStyle name="Milliers 2 2 2 2 4 3 3" xfId="382"/>
    <cellStyle name="Milliers 2 2 2 2 4 4" xfId="383"/>
    <cellStyle name="Milliers 2 2 2 2 4 4 2" xfId="384"/>
    <cellStyle name="Milliers 2 2 2 2 4 5" xfId="385"/>
    <cellStyle name="Milliers 2 2 2 2 4 6" xfId="386"/>
    <cellStyle name="Milliers 2 2 2 2 5" xfId="387"/>
    <cellStyle name="Milliers 2 2 2 2 5 2" xfId="388"/>
    <cellStyle name="Milliers 2 2 2 2 5 2 2" xfId="389"/>
    <cellStyle name="Milliers 2 2 2 2 5 2 3" xfId="390"/>
    <cellStyle name="Milliers 2 2 2 2 5 3" xfId="391"/>
    <cellStyle name="Milliers 2 2 2 2 5 3 2" xfId="392"/>
    <cellStyle name="Milliers 2 2 2 2 5 3 3" xfId="393"/>
    <cellStyle name="Milliers 2 2 2 2 5 4" xfId="394"/>
    <cellStyle name="Milliers 2 2 2 2 5 4 2" xfId="395"/>
    <cellStyle name="Milliers 2 2 2 2 5 5" xfId="396"/>
    <cellStyle name="Milliers 2 2 2 2 5 6" xfId="397"/>
    <cellStyle name="Milliers 2 2 2 2 6" xfId="398"/>
    <cellStyle name="Milliers 2 2 2 2 6 2" xfId="399"/>
    <cellStyle name="Milliers 2 2 2 2 6 2 2" xfId="400"/>
    <cellStyle name="Milliers 2 2 2 2 6 2 3" xfId="401"/>
    <cellStyle name="Milliers 2 2 2 2 6 3" xfId="402"/>
    <cellStyle name="Milliers 2 2 2 2 6 3 2" xfId="403"/>
    <cellStyle name="Milliers 2 2 2 2 6 3 3" xfId="404"/>
    <cellStyle name="Milliers 2 2 2 2 6 4" xfId="405"/>
    <cellStyle name="Milliers 2 2 2 2 6 4 2" xfId="406"/>
    <cellStyle name="Milliers 2 2 2 2 6 5" xfId="407"/>
    <cellStyle name="Milliers 2 2 2 2 6 6" xfId="408"/>
    <cellStyle name="Milliers 2 2 2 2 7" xfId="409"/>
    <cellStyle name="Milliers 2 2 2 2 7 2" xfId="410"/>
    <cellStyle name="Milliers 2 2 2 2 7 2 2" xfId="411"/>
    <cellStyle name="Milliers 2 2 2 2 7 2 3" xfId="412"/>
    <cellStyle name="Milliers 2 2 2 2 7 3" xfId="413"/>
    <cellStyle name="Milliers 2 2 2 2 7 3 2" xfId="414"/>
    <cellStyle name="Milliers 2 2 2 2 7 3 3" xfId="415"/>
    <cellStyle name="Milliers 2 2 2 2 7 4" xfId="416"/>
    <cellStyle name="Milliers 2 2 2 2 7 4 2" xfId="417"/>
    <cellStyle name="Milliers 2 2 2 2 7 5" xfId="418"/>
    <cellStyle name="Milliers 2 2 2 2 7 6" xfId="419"/>
    <cellStyle name="Milliers 2 2 2 2 8" xfId="420"/>
    <cellStyle name="Milliers 2 2 2 2 8 2" xfId="421"/>
    <cellStyle name="Milliers 2 2 2 2 8 2 2" xfId="422"/>
    <cellStyle name="Milliers 2 2 2 2 8 2 3" xfId="423"/>
    <cellStyle name="Milliers 2 2 2 2 8 3" xfId="424"/>
    <cellStyle name="Milliers 2 2 2 2 8 3 2" xfId="425"/>
    <cellStyle name="Milliers 2 2 2 2 8 3 3" xfId="426"/>
    <cellStyle name="Milliers 2 2 2 2 8 4" xfId="427"/>
    <cellStyle name="Milliers 2 2 2 2 8 4 2" xfId="428"/>
    <cellStyle name="Milliers 2 2 2 2 8 5" xfId="429"/>
    <cellStyle name="Milliers 2 2 2 2 8 6" xfId="430"/>
    <cellStyle name="Milliers 2 2 2 2 9" xfId="431"/>
    <cellStyle name="Milliers 2 2 2 2 9 2" xfId="432"/>
    <cellStyle name="Milliers 2 2 2 2 9 2 2" xfId="433"/>
    <cellStyle name="Milliers 2 2 2 2 9 2 3" xfId="434"/>
    <cellStyle name="Milliers 2 2 2 2 9 3" xfId="435"/>
    <cellStyle name="Milliers 2 2 2 2 9 3 2" xfId="436"/>
    <cellStyle name="Milliers 2 2 2 2 9 3 3" xfId="437"/>
    <cellStyle name="Milliers 2 2 2 2 9 4" xfId="438"/>
    <cellStyle name="Milliers 2 2 2 2 9 4 2" xfId="439"/>
    <cellStyle name="Milliers 2 2 2 2 9 5" xfId="440"/>
    <cellStyle name="Milliers 2 2 2 2 9 6" xfId="441"/>
    <cellStyle name="Milliers 2 2 2 3" xfId="442"/>
    <cellStyle name="Milliers 2 2 2 3 10" xfId="443"/>
    <cellStyle name="Milliers 2 2 2 3 10 2" xfId="444"/>
    <cellStyle name="Milliers 2 2 2 3 10 2 2" xfId="445"/>
    <cellStyle name="Milliers 2 2 2 3 10 2 3" xfId="446"/>
    <cellStyle name="Milliers 2 2 2 3 10 3" xfId="447"/>
    <cellStyle name="Milliers 2 2 2 3 10 3 2" xfId="448"/>
    <cellStyle name="Milliers 2 2 2 3 10 4" xfId="449"/>
    <cellStyle name="Milliers 2 2 2 3 10 5" xfId="450"/>
    <cellStyle name="Milliers 2 2 2 3 11" xfId="451"/>
    <cellStyle name="Milliers 2 2 2 3 11 2" xfId="452"/>
    <cellStyle name="Milliers 2 2 2 3 11 3" xfId="453"/>
    <cellStyle name="Milliers 2 2 2 3 12" xfId="454"/>
    <cellStyle name="Milliers 2 2 2 3 12 2" xfId="455"/>
    <cellStyle name="Milliers 2 2 2 3 12 3" xfId="456"/>
    <cellStyle name="Milliers 2 2 2 3 13" xfId="457"/>
    <cellStyle name="Milliers 2 2 2 3 13 2" xfId="458"/>
    <cellStyle name="Milliers 2 2 2 3 14" xfId="459"/>
    <cellStyle name="Milliers 2 2 2 3 15" xfId="460"/>
    <cellStyle name="Milliers 2 2 2 3 2" xfId="461"/>
    <cellStyle name="Milliers 2 2 2 3 2 2" xfId="462"/>
    <cellStyle name="Milliers 2 2 2 3 2 2 2" xfId="463"/>
    <cellStyle name="Milliers 2 2 2 3 2 2 3" xfId="464"/>
    <cellStyle name="Milliers 2 2 2 3 2 3" xfId="465"/>
    <cellStyle name="Milliers 2 2 2 3 2 3 2" xfId="466"/>
    <cellStyle name="Milliers 2 2 2 3 2 3 3" xfId="467"/>
    <cellStyle name="Milliers 2 2 2 3 2 4" xfId="468"/>
    <cellStyle name="Milliers 2 2 2 3 2 4 2" xfId="469"/>
    <cellStyle name="Milliers 2 2 2 3 2 5" xfId="470"/>
    <cellStyle name="Milliers 2 2 2 3 2 6" xfId="471"/>
    <cellStyle name="Milliers 2 2 2 3 3" xfId="472"/>
    <cellStyle name="Milliers 2 2 2 3 3 2" xfId="473"/>
    <cellStyle name="Milliers 2 2 2 3 3 2 2" xfId="474"/>
    <cellStyle name="Milliers 2 2 2 3 3 2 3" xfId="475"/>
    <cellStyle name="Milliers 2 2 2 3 3 3" xfId="476"/>
    <cellStyle name="Milliers 2 2 2 3 3 3 2" xfId="477"/>
    <cellStyle name="Milliers 2 2 2 3 3 3 3" xfId="478"/>
    <cellStyle name="Milliers 2 2 2 3 3 4" xfId="479"/>
    <cellStyle name="Milliers 2 2 2 3 3 4 2" xfId="480"/>
    <cellStyle name="Milliers 2 2 2 3 3 5" xfId="481"/>
    <cellStyle name="Milliers 2 2 2 3 3 6" xfId="482"/>
    <cellStyle name="Milliers 2 2 2 3 4" xfId="483"/>
    <cellStyle name="Milliers 2 2 2 3 4 2" xfId="484"/>
    <cellStyle name="Milliers 2 2 2 3 4 2 2" xfId="485"/>
    <cellStyle name="Milliers 2 2 2 3 4 2 3" xfId="486"/>
    <cellStyle name="Milliers 2 2 2 3 4 3" xfId="487"/>
    <cellStyle name="Milliers 2 2 2 3 4 3 2" xfId="488"/>
    <cellStyle name="Milliers 2 2 2 3 4 3 3" xfId="489"/>
    <cellStyle name="Milliers 2 2 2 3 4 4" xfId="490"/>
    <cellStyle name="Milliers 2 2 2 3 4 4 2" xfId="491"/>
    <cellStyle name="Milliers 2 2 2 3 4 5" xfId="492"/>
    <cellStyle name="Milliers 2 2 2 3 4 6" xfId="493"/>
    <cellStyle name="Milliers 2 2 2 3 5" xfId="494"/>
    <cellStyle name="Milliers 2 2 2 3 5 2" xfId="495"/>
    <cellStyle name="Milliers 2 2 2 3 5 2 2" xfId="496"/>
    <cellStyle name="Milliers 2 2 2 3 5 2 3" xfId="497"/>
    <cellStyle name="Milliers 2 2 2 3 5 3" xfId="498"/>
    <cellStyle name="Milliers 2 2 2 3 5 3 2" xfId="499"/>
    <cellStyle name="Milliers 2 2 2 3 5 3 3" xfId="500"/>
    <cellStyle name="Milliers 2 2 2 3 5 4" xfId="501"/>
    <cellStyle name="Milliers 2 2 2 3 5 4 2" xfId="502"/>
    <cellStyle name="Milliers 2 2 2 3 5 5" xfId="503"/>
    <cellStyle name="Milliers 2 2 2 3 5 6" xfId="504"/>
    <cellStyle name="Milliers 2 2 2 3 6" xfId="505"/>
    <cellStyle name="Milliers 2 2 2 3 6 2" xfId="506"/>
    <cellStyle name="Milliers 2 2 2 3 6 2 2" xfId="507"/>
    <cellStyle name="Milliers 2 2 2 3 6 2 3" xfId="508"/>
    <cellStyle name="Milliers 2 2 2 3 6 3" xfId="509"/>
    <cellStyle name="Milliers 2 2 2 3 6 3 2" xfId="510"/>
    <cellStyle name="Milliers 2 2 2 3 6 3 3" xfId="511"/>
    <cellStyle name="Milliers 2 2 2 3 6 4" xfId="512"/>
    <cellStyle name="Milliers 2 2 2 3 6 4 2" xfId="513"/>
    <cellStyle name="Milliers 2 2 2 3 6 5" xfId="514"/>
    <cellStyle name="Milliers 2 2 2 3 6 6" xfId="515"/>
    <cellStyle name="Milliers 2 2 2 3 7" xfId="516"/>
    <cellStyle name="Milliers 2 2 2 3 7 2" xfId="517"/>
    <cellStyle name="Milliers 2 2 2 3 7 2 2" xfId="518"/>
    <cellStyle name="Milliers 2 2 2 3 7 2 3" xfId="519"/>
    <cellStyle name="Milliers 2 2 2 3 7 3" xfId="520"/>
    <cellStyle name="Milliers 2 2 2 3 7 3 2" xfId="521"/>
    <cellStyle name="Milliers 2 2 2 3 7 3 3" xfId="522"/>
    <cellStyle name="Milliers 2 2 2 3 7 4" xfId="523"/>
    <cellStyle name="Milliers 2 2 2 3 7 4 2" xfId="524"/>
    <cellStyle name="Milliers 2 2 2 3 7 5" xfId="525"/>
    <cellStyle name="Milliers 2 2 2 3 7 6" xfId="526"/>
    <cellStyle name="Milliers 2 2 2 3 8" xfId="527"/>
    <cellStyle name="Milliers 2 2 2 3 8 2" xfId="528"/>
    <cellStyle name="Milliers 2 2 2 3 8 2 2" xfId="529"/>
    <cellStyle name="Milliers 2 2 2 3 8 2 3" xfId="530"/>
    <cellStyle name="Milliers 2 2 2 3 8 3" xfId="531"/>
    <cellStyle name="Milliers 2 2 2 3 8 3 2" xfId="532"/>
    <cellStyle name="Milliers 2 2 2 3 8 3 3" xfId="533"/>
    <cellStyle name="Milliers 2 2 2 3 8 4" xfId="534"/>
    <cellStyle name="Milliers 2 2 2 3 8 4 2" xfId="535"/>
    <cellStyle name="Milliers 2 2 2 3 8 5" xfId="536"/>
    <cellStyle name="Milliers 2 2 2 3 8 6" xfId="537"/>
    <cellStyle name="Milliers 2 2 2 3 9" xfId="538"/>
    <cellStyle name="Milliers 2 2 2 3 9 2" xfId="539"/>
    <cellStyle name="Milliers 2 2 2 3 9 2 2" xfId="540"/>
    <cellStyle name="Milliers 2 2 2 3 9 2 3" xfId="541"/>
    <cellStyle name="Milliers 2 2 2 3 9 3" xfId="542"/>
    <cellStyle name="Milliers 2 2 2 3 9 3 2" xfId="543"/>
    <cellStyle name="Milliers 2 2 2 3 9 3 3" xfId="544"/>
    <cellStyle name="Milliers 2 2 2 3 9 4" xfId="545"/>
    <cellStyle name="Milliers 2 2 2 3 9 4 2" xfId="546"/>
    <cellStyle name="Milliers 2 2 2 3 9 5" xfId="547"/>
    <cellStyle name="Milliers 2 2 2 3 9 6" xfId="548"/>
    <cellStyle name="Milliers 2 2 2 4" xfId="549"/>
    <cellStyle name="Milliers 2 2 2 4 2" xfId="550"/>
    <cellStyle name="Milliers 2 2 2 4 2 2" xfId="551"/>
    <cellStyle name="Milliers 2 2 2 4 2 3" xfId="552"/>
    <cellStyle name="Milliers 2 2 2 4 3" xfId="553"/>
    <cellStyle name="Milliers 2 2 2 4 3 2" xfId="554"/>
    <cellStyle name="Milliers 2 2 2 4 3 3" xfId="555"/>
    <cellStyle name="Milliers 2 2 2 4 4" xfId="556"/>
    <cellStyle name="Milliers 2 2 2 4 4 2" xfId="557"/>
    <cellStyle name="Milliers 2 2 2 4 5" xfId="558"/>
    <cellStyle name="Milliers 2 2 2 4 6" xfId="559"/>
    <cellStyle name="Milliers 2 2 2 5" xfId="560"/>
    <cellStyle name="Milliers 2 2 2 5 2" xfId="561"/>
    <cellStyle name="Milliers 2 2 2 5 2 2" xfId="562"/>
    <cellStyle name="Milliers 2 2 2 5 2 3" xfId="563"/>
    <cellStyle name="Milliers 2 2 2 5 3" xfId="564"/>
    <cellStyle name="Milliers 2 2 2 5 3 2" xfId="565"/>
    <cellStyle name="Milliers 2 2 2 5 3 3" xfId="566"/>
    <cellStyle name="Milliers 2 2 2 5 4" xfId="567"/>
    <cellStyle name="Milliers 2 2 2 5 4 2" xfId="568"/>
    <cellStyle name="Milliers 2 2 2 5 5" xfId="569"/>
    <cellStyle name="Milliers 2 2 2 5 6" xfId="570"/>
    <cellStyle name="Milliers 2 2 2 6" xfId="571"/>
    <cellStyle name="Milliers 2 2 2 6 2" xfId="572"/>
    <cellStyle name="Milliers 2 2 2 6 2 2" xfId="573"/>
    <cellStyle name="Milliers 2 2 2 6 2 3" xfId="574"/>
    <cellStyle name="Milliers 2 2 2 6 3" xfId="575"/>
    <cellStyle name="Milliers 2 2 2 6 3 2" xfId="576"/>
    <cellStyle name="Milliers 2 2 2 6 3 3" xfId="577"/>
    <cellStyle name="Milliers 2 2 2 6 4" xfId="578"/>
    <cellStyle name="Milliers 2 2 2 6 4 2" xfId="579"/>
    <cellStyle name="Milliers 2 2 2 6 5" xfId="580"/>
    <cellStyle name="Milliers 2 2 2 6 6" xfId="581"/>
    <cellStyle name="Milliers 2 2 2 7" xfId="582"/>
    <cellStyle name="Milliers 2 2 2 7 2" xfId="583"/>
    <cellStyle name="Milliers 2 2 2 7 2 2" xfId="584"/>
    <cellStyle name="Milliers 2 2 2 7 2 3" xfId="585"/>
    <cellStyle name="Milliers 2 2 2 7 3" xfId="586"/>
    <cellStyle name="Milliers 2 2 2 7 3 2" xfId="587"/>
    <cellStyle name="Milliers 2 2 2 7 3 3" xfId="588"/>
    <cellStyle name="Milliers 2 2 2 7 4" xfId="589"/>
    <cellStyle name="Milliers 2 2 2 7 4 2" xfId="590"/>
    <cellStyle name="Milliers 2 2 2 7 5" xfId="591"/>
    <cellStyle name="Milliers 2 2 2 7 6" xfId="592"/>
    <cellStyle name="Milliers 2 2 2 8" xfId="593"/>
    <cellStyle name="Milliers 2 2 2 8 2" xfId="594"/>
    <cellStyle name="Milliers 2 2 2 8 2 2" xfId="595"/>
    <cellStyle name="Milliers 2 2 2 8 2 3" xfId="596"/>
    <cellStyle name="Milliers 2 2 2 8 3" xfId="597"/>
    <cellStyle name="Milliers 2 2 2 8 3 2" xfId="598"/>
    <cellStyle name="Milliers 2 2 2 8 3 3" xfId="599"/>
    <cellStyle name="Milliers 2 2 2 8 4" xfId="600"/>
    <cellStyle name="Milliers 2 2 2 8 4 2" xfId="601"/>
    <cellStyle name="Milliers 2 2 2 8 5" xfId="602"/>
    <cellStyle name="Milliers 2 2 2 8 6" xfId="603"/>
    <cellStyle name="Milliers 2 2 2 9" xfId="604"/>
    <cellStyle name="Milliers 2 2 2 9 2" xfId="605"/>
    <cellStyle name="Milliers 2 2 2 9 2 2" xfId="606"/>
    <cellStyle name="Milliers 2 2 2 9 2 3" xfId="607"/>
    <cellStyle name="Milliers 2 2 2 9 3" xfId="608"/>
    <cellStyle name="Milliers 2 2 2 9 3 2" xfId="609"/>
    <cellStyle name="Milliers 2 2 2 9 3 3" xfId="610"/>
    <cellStyle name="Milliers 2 2 2 9 4" xfId="611"/>
    <cellStyle name="Milliers 2 2 2 9 4 2" xfId="612"/>
    <cellStyle name="Milliers 2 2 2 9 5" xfId="613"/>
    <cellStyle name="Milliers 2 2 2 9 6" xfId="614"/>
    <cellStyle name="Milliers 2 2 3" xfId="615"/>
    <cellStyle name="Milliers 2 2 3 10" xfId="616"/>
    <cellStyle name="Milliers 2 2 3 10 2" xfId="617"/>
    <cellStyle name="Milliers 2 2 3 10 2 2" xfId="618"/>
    <cellStyle name="Milliers 2 2 3 10 2 3" xfId="619"/>
    <cellStyle name="Milliers 2 2 3 10 3" xfId="620"/>
    <cellStyle name="Milliers 2 2 3 10 3 2" xfId="621"/>
    <cellStyle name="Milliers 2 2 3 10 3 3" xfId="622"/>
    <cellStyle name="Milliers 2 2 3 10 4" xfId="623"/>
    <cellStyle name="Milliers 2 2 3 10 4 2" xfId="624"/>
    <cellStyle name="Milliers 2 2 3 10 5" xfId="625"/>
    <cellStyle name="Milliers 2 2 3 10 6" xfId="626"/>
    <cellStyle name="Milliers 2 2 3 11" xfId="627"/>
    <cellStyle name="Milliers 2 2 3 11 2" xfId="628"/>
    <cellStyle name="Milliers 2 2 3 11 2 2" xfId="629"/>
    <cellStyle name="Milliers 2 2 3 11 2 3" xfId="630"/>
    <cellStyle name="Milliers 2 2 3 11 3" xfId="631"/>
    <cellStyle name="Milliers 2 2 3 11 3 2" xfId="632"/>
    <cellStyle name="Milliers 2 2 3 11 3 3" xfId="633"/>
    <cellStyle name="Milliers 2 2 3 11 4" xfId="634"/>
    <cellStyle name="Milliers 2 2 3 11 4 2" xfId="635"/>
    <cellStyle name="Milliers 2 2 3 11 5" xfId="636"/>
    <cellStyle name="Milliers 2 2 3 11 6" xfId="637"/>
    <cellStyle name="Milliers 2 2 3 12" xfId="638"/>
    <cellStyle name="Milliers 2 2 3 12 2" xfId="639"/>
    <cellStyle name="Milliers 2 2 3 12 2 2" xfId="640"/>
    <cellStyle name="Milliers 2 2 3 12 2 3" xfId="641"/>
    <cellStyle name="Milliers 2 2 3 12 3" xfId="642"/>
    <cellStyle name="Milliers 2 2 3 12 3 2" xfId="643"/>
    <cellStyle name="Milliers 2 2 3 12 4" xfId="644"/>
    <cellStyle name="Milliers 2 2 3 12 5" xfId="645"/>
    <cellStyle name="Milliers 2 2 3 13" xfId="646"/>
    <cellStyle name="Milliers 2 2 3 13 2" xfId="647"/>
    <cellStyle name="Milliers 2 2 3 13 3" xfId="648"/>
    <cellStyle name="Milliers 2 2 3 14" xfId="649"/>
    <cellStyle name="Milliers 2 2 3 14 2" xfId="650"/>
    <cellStyle name="Milliers 2 2 3 14 3" xfId="651"/>
    <cellStyle name="Milliers 2 2 3 15" xfId="652"/>
    <cellStyle name="Milliers 2 2 3 15 2" xfId="653"/>
    <cellStyle name="Milliers 2 2 3 16" xfId="654"/>
    <cellStyle name="Milliers 2 2 3 17" xfId="655"/>
    <cellStyle name="Milliers 2 2 3 2" xfId="656"/>
    <cellStyle name="Milliers 2 2 3 2 10" xfId="657"/>
    <cellStyle name="Milliers 2 2 3 2 10 2" xfId="658"/>
    <cellStyle name="Milliers 2 2 3 2 10 2 2" xfId="659"/>
    <cellStyle name="Milliers 2 2 3 2 10 2 3" xfId="660"/>
    <cellStyle name="Milliers 2 2 3 2 10 3" xfId="661"/>
    <cellStyle name="Milliers 2 2 3 2 10 3 2" xfId="662"/>
    <cellStyle name="Milliers 2 2 3 2 10 3 3" xfId="663"/>
    <cellStyle name="Milliers 2 2 3 2 10 4" xfId="664"/>
    <cellStyle name="Milliers 2 2 3 2 10 4 2" xfId="665"/>
    <cellStyle name="Milliers 2 2 3 2 10 5" xfId="666"/>
    <cellStyle name="Milliers 2 2 3 2 10 6" xfId="667"/>
    <cellStyle name="Milliers 2 2 3 2 11" xfId="668"/>
    <cellStyle name="Milliers 2 2 3 2 11 2" xfId="669"/>
    <cellStyle name="Milliers 2 2 3 2 11 2 2" xfId="670"/>
    <cellStyle name="Milliers 2 2 3 2 11 2 3" xfId="671"/>
    <cellStyle name="Milliers 2 2 3 2 11 3" xfId="672"/>
    <cellStyle name="Milliers 2 2 3 2 11 3 2" xfId="673"/>
    <cellStyle name="Milliers 2 2 3 2 11 4" xfId="674"/>
    <cellStyle name="Milliers 2 2 3 2 11 5" xfId="675"/>
    <cellStyle name="Milliers 2 2 3 2 12" xfId="676"/>
    <cellStyle name="Milliers 2 2 3 2 12 2" xfId="677"/>
    <cellStyle name="Milliers 2 2 3 2 12 3" xfId="678"/>
    <cellStyle name="Milliers 2 2 3 2 13" xfId="679"/>
    <cellStyle name="Milliers 2 2 3 2 13 2" xfId="680"/>
    <cellStyle name="Milliers 2 2 3 2 13 3" xfId="681"/>
    <cellStyle name="Milliers 2 2 3 2 14" xfId="682"/>
    <cellStyle name="Milliers 2 2 3 2 14 2" xfId="683"/>
    <cellStyle name="Milliers 2 2 3 2 15" xfId="684"/>
    <cellStyle name="Milliers 2 2 3 2 16" xfId="685"/>
    <cellStyle name="Milliers 2 2 3 2 2" xfId="686"/>
    <cellStyle name="Milliers 2 2 3 2 2 10" xfId="687"/>
    <cellStyle name="Milliers 2 2 3 2 2 10 2" xfId="688"/>
    <cellStyle name="Milliers 2 2 3 2 2 10 2 2" xfId="689"/>
    <cellStyle name="Milliers 2 2 3 2 2 10 2 3" xfId="690"/>
    <cellStyle name="Milliers 2 2 3 2 2 10 3" xfId="691"/>
    <cellStyle name="Milliers 2 2 3 2 2 10 3 2" xfId="692"/>
    <cellStyle name="Milliers 2 2 3 2 2 10 4" xfId="693"/>
    <cellStyle name="Milliers 2 2 3 2 2 10 5" xfId="694"/>
    <cellStyle name="Milliers 2 2 3 2 2 11" xfId="695"/>
    <cellStyle name="Milliers 2 2 3 2 2 11 2" xfId="696"/>
    <cellStyle name="Milliers 2 2 3 2 2 11 3" xfId="697"/>
    <cellStyle name="Milliers 2 2 3 2 2 12" xfId="698"/>
    <cellStyle name="Milliers 2 2 3 2 2 12 2" xfId="699"/>
    <cellStyle name="Milliers 2 2 3 2 2 12 3" xfId="700"/>
    <cellStyle name="Milliers 2 2 3 2 2 13" xfId="701"/>
    <cellStyle name="Milliers 2 2 3 2 2 13 2" xfId="702"/>
    <cellStyle name="Milliers 2 2 3 2 2 14" xfId="703"/>
    <cellStyle name="Milliers 2 2 3 2 2 15" xfId="704"/>
    <cellStyle name="Milliers 2 2 3 2 2 2" xfId="705"/>
    <cellStyle name="Milliers 2 2 3 2 2 2 2" xfId="706"/>
    <cellStyle name="Milliers 2 2 3 2 2 2 2 2" xfId="707"/>
    <cellStyle name="Milliers 2 2 3 2 2 2 2 3" xfId="708"/>
    <cellStyle name="Milliers 2 2 3 2 2 2 3" xfId="709"/>
    <cellStyle name="Milliers 2 2 3 2 2 2 3 2" xfId="710"/>
    <cellStyle name="Milliers 2 2 3 2 2 2 3 3" xfId="711"/>
    <cellStyle name="Milliers 2 2 3 2 2 2 4" xfId="712"/>
    <cellStyle name="Milliers 2 2 3 2 2 2 4 2" xfId="713"/>
    <cellStyle name="Milliers 2 2 3 2 2 2 5" xfId="714"/>
    <cellStyle name="Milliers 2 2 3 2 2 2 6" xfId="715"/>
    <cellStyle name="Milliers 2 2 3 2 2 3" xfId="716"/>
    <cellStyle name="Milliers 2 2 3 2 2 3 2" xfId="717"/>
    <cellStyle name="Milliers 2 2 3 2 2 3 2 2" xfId="718"/>
    <cellStyle name="Milliers 2 2 3 2 2 3 2 3" xfId="719"/>
    <cellStyle name="Milliers 2 2 3 2 2 3 3" xfId="720"/>
    <cellStyle name="Milliers 2 2 3 2 2 3 3 2" xfId="721"/>
    <cellStyle name="Milliers 2 2 3 2 2 3 3 3" xfId="722"/>
    <cellStyle name="Milliers 2 2 3 2 2 3 4" xfId="723"/>
    <cellStyle name="Milliers 2 2 3 2 2 3 4 2" xfId="724"/>
    <cellStyle name="Milliers 2 2 3 2 2 3 5" xfId="725"/>
    <cellStyle name="Milliers 2 2 3 2 2 3 6" xfId="726"/>
    <cellStyle name="Milliers 2 2 3 2 2 4" xfId="727"/>
    <cellStyle name="Milliers 2 2 3 2 2 4 2" xfId="728"/>
    <cellStyle name="Milliers 2 2 3 2 2 4 2 2" xfId="729"/>
    <cellStyle name="Milliers 2 2 3 2 2 4 2 3" xfId="730"/>
    <cellStyle name="Milliers 2 2 3 2 2 4 3" xfId="731"/>
    <cellStyle name="Milliers 2 2 3 2 2 4 3 2" xfId="732"/>
    <cellStyle name="Milliers 2 2 3 2 2 4 3 3" xfId="733"/>
    <cellStyle name="Milliers 2 2 3 2 2 4 4" xfId="734"/>
    <cellStyle name="Milliers 2 2 3 2 2 4 4 2" xfId="735"/>
    <cellStyle name="Milliers 2 2 3 2 2 4 5" xfId="736"/>
    <cellStyle name="Milliers 2 2 3 2 2 4 6" xfId="737"/>
    <cellStyle name="Milliers 2 2 3 2 2 5" xfId="738"/>
    <cellStyle name="Milliers 2 2 3 2 2 5 2" xfId="739"/>
    <cellStyle name="Milliers 2 2 3 2 2 5 2 2" xfId="740"/>
    <cellStyle name="Milliers 2 2 3 2 2 5 2 3" xfId="741"/>
    <cellStyle name="Milliers 2 2 3 2 2 5 3" xfId="742"/>
    <cellStyle name="Milliers 2 2 3 2 2 5 3 2" xfId="743"/>
    <cellStyle name="Milliers 2 2 3 2 2 5 3 3" xfId="744"/>
    <cellStyle name="Milliers 2 2 3 2 2 5 4" xfId="745"/>
    <cellStyle name="Milliers 2 2 3 2 2 5 4 2" xfId="746"/>
    <cellStyle name="Milliers 2 2 3 2 2 5 5" xfId="747"/>
    <cellStyle name="Milliers 2 2 3 2 2 5 6" xfId="748"/>
    <cellStyle name="Milliers 2 2 3 2 2 6" xfId="749"/>
    <cellStyle name="Milliers 2 2 3 2 2 6 2" xfId="750"/>
    <cellStyle name="Milliers 2 2 3 2 2 6 2 2" xfId="751"/>
    <cellStyle name="Milliers 2 2 3 2 2 6 2 3" xfId="752"/>
    <cellStyle name="Milliers 2 2 3 2 2 6 3" xfId="753"/>
    <cellStyle name="Milliers 2 2 3 2 2 6 3 2" xfId="754"/>
    <cellStyle name="Milliers 2 2 3 2 2 6 3 3" xfId="755"/>
    <cellStyle name="Milliers 2 2 3 2 2 6 4" xfId="756"/>
    <cellStyle name="Milliers 2 2 3 2 2 6 4 2" xfId="757"/>
    <cellStyle name="Milliers 2 2 3 2 2 6 5" xfId="758"/>
    <cellStyle name="Milliers 2 2 3 2 2 6 6" xfId="759"/>
    <cellStyle name="Milliers 2 2 3 2 2 7" xfId="760"/>
    <cellStyle name="Milliers 2 2 3 2 2 7 2" xfId="761"/>
    <cellStyle name="Milliers 2 2 3 2 2 7 2 2" xfId="762"/>
    <cellStyle name="Milliers 2 2 3 2 2 7 2 3" xfId="763"/>
    <cellStyle name="Milliers 2 2 3 2 2 7 3" xfId="764"/>
    <cellStyle name="Milliers 2 2 3 2 2 7 3 2" xfId="765"/>
    <cellStyle name="Milliers 2 2 3 2 2 7 3 3" xfId="766"/>
    <cellStyle name="Milliers 2 2 3 2 2 7 4" xfId="767"/>
    <cellStyle name="Milliers 2 2 3 2 2 7 4 2" xfId="768"/>
    <cellStyle name="Milliers 2 2 3 2 2 7 5" xfId="769"/>
    <cellStyle name="Milliers 2 2 3 2 2 7 6" xfId="770"/>
    <cellStyle name="Milliers 2 2 3 2 2 8" xfId="771"/>
    <cellStyle name="Milliers 2 2 3 2 2 8 2" xfId="772"/>
    <cellStyle name="Milliers 2 2 3 2 2 8 2 2" xfId="773"/>
    <cellStyle name="Milliers 2 2 3 2 2 8 2 3" xfId="774"/>
    <cellStyle name="Milliers 2 2 3 2 2 8 3" xfId="775"/>
    <cellStyle name="Milliers 2 2 3 2 2 8 3 2" xfId="776"/>
    <cellStyle name="Milliers 2 2 3 2 2 8 3 3" xfId="777"/>
    <cellStyle name="Milliers 2 2 3 2 2 8 4" xfId="778"/>
    <cellStyle name="Milliers 2 2 3 2 2 8 4 2" xfId="779"/>
    <cellStyle name="Milliers 2 2 3 2 2 8 5" xfId="780"/>
    <cellStyle name="Milliers 2 2 3 2 2 8 6" xfId="781"/>
    <cellStyle name="Milliers 2 2 3 2 2 9" xfId="782"/>
    <cellStyle name="Milliers 2 2 3 2 2 9 2" xfId="783"/>
    <cellStyle name="Milliers 2 2 3 2 2 9 2 2" xfId="784"/>
    <cellStyle name="Milliers 2 2 3 2 2 9 2 3" xfId="785"/>
    <cellStyle name="Milliers 2 2 3 2 2 9 3" xfId="786"/>
    <cellStyle name="Milliers 2 2 3 2 2 9 3 2" xfId="787"/>
    <cellStyle name="Milliers 2 2 3 2 2 9 3 3" xfId="788"/>
    <cellStyle name="Milliers 2 2 3 2 2 9 4" xfId="789"/>
    <cellStyle name="Milliers 2 2 3 2 2 9 4 2" xfId="790"/>
    <cellStyle name="Milliers 2 2 3 2 2 9 5" xfId="791"/>
    <cellStyle name="Milliers 2 2 3 2 2 9 6" xfId="792"/>
    <cellStyle name="Milliers 2 2 3 2 3" xfId="793"/>
    <cellStyle name="Milliers 2 2 3 2 3 2" xfId="794"/>
    <cellStyle name="Milliers 2 2 3 2 3 2 2" xfId="795"/>
    <cellStyle name="Milliers 2 2 3 2 3 2 3" xfId="796"/>
    <cellStyle name="Milliers 2 2 3 2 3 3" xfId="797"/>
    <cellStyle name="Milliers 2 2 3 2 3 3 2" xfId="798"/>
    <cellStyle name="Milliers 2 2 3 2 3 3 3" xfId="799"/>
    <cellStyle name="Milliers 2 2 3 2 3 4" xfId="800"/>
    <cellStyle name="Milliers 2 2 3 2 3 4 2" xfId="801"/>
    <cellStyle name="Milliers 2 2 3 2 3 5" xfId="802"/>
    <cellStyle name="Milliers 2 2 3 2 3 6" xfId="803"/>
    <cellStyle name="Milliers 2 2 3 2 4" xfId="804"/>
    <cellStyle name="Milliers 2 2 3 2 4 2" xfId="805"/>
    <cellStyle name="Milliers 2 2 3 2 4 2 2" xfId="806"/>
    <cellStyle name="Milliers 2 2 3 2 4 2 3" xfId="807"/>
    <cellStyle name="Milliers 2 2 3 2 4 3" xfId="808"/>
    <cellStyle name="Milliers 2 2 3 2 4 3 2" xfId="809"/>
    <cellStyle name="Milliers 2 2 3 2 4 3 3" xfId="810"/>
    <cellStyle name="Milliers 2 2 3 2 4 4" xfId="811"/>
    <cellStyle name="Milliers 2 2 3 2 4 4 2" xfId="812"/>
    <cellStyle name="Milliers 2 2 3 2 4 5" xfId="813"/>
    <cellStyle name="Milliers 2 2 3 2 4 6" xfId="814"/>
    <cellStyle name="Milliers 2 2 3 2 5" xfId="815"/>
    <cellStyle name="Milliers 2 2 3 2 5 2" xfId="816"/>
    <cellStyle name="Milliers 2 2 3 2 5 2 2" xfId="817"/>
    <cellStyle name="Milliers 2 2 3 2 5 2 3" xfId="818"/>
    <cellStyle name="Milliers 2 2 3 2 5 3" xfId="819"/>
    <cellStyle name="Milliers 2 2 3 2 5 3 2" xfId="820"/>
    <cellStyle name="Milliers 2 2 3 2 5 3 3" xfId="821"/>
    <cellStyle name="Milliers 2 2 3 2 5 4" xfId="822"/>
    <cellStyle name="Milliers 2 2 3 2 5 4 2" xfId="823"/>
    <cellStyle name="Milliers 2 2 3 2 5 5" xfId="824"/>
    <cellStyle name="Milliers 2 2 3 2 5 6" xfId="825"/>
    <cellStyle name="Milliers 2 2 3 2 6" xfId="826"/>
    <cellStyle name="Milliers 2 2 3 2 6 2" xfId="827"/>
    <cellStyle name="Milliers 2 2 3 2 6 2 2" xfId="828"/>
    <cellStyle name="Milliers 2 2 3 2 6 2 3" xfId="829"/>
    <cellStyle name="Milliers 2 2 3 2 6 3" xfId="830"/>
    <cellStyle name="Milliers 2 2 3 2 6 3 2" xfId="831"/>
    <cellStyle name="Milliers 2 2 3 2 6 3 3" xfId="832"/>
    <cellStyle name="Milliers 2 2 3 2 6 4" xfId="833"/>
    <cellStyle name="Milliers 2 2 3 2 6 4 2" xfId="834"/>
    <cellStyle name="Milliers 2 2 3 2 6 5" xfId="835"/>
    <cellStyle name="Milliers 2 2 3 2 6 6" xfId="836"/>
    <cellStyle name="Milliers 2 2 3 2 7" xfId="837"/>
    <cellStyle name="Milliers 2 2 3 2 7 2" xfId="838"/>
    <cellStyle name="Milliers 2 2 3 2 7 2 2" xfId="839"/>
    <cellStyle name="Milliers 2 2 3 2 7 2 3" xfId="840"/>
    <cellStyle name="Milliers 2 2 3 2 7 3" xfId="841"/>
    <cellStyle name="Milliers 2 2 3 2 7 3 2" xfId="842"/>
    <cellStyle name="Milliers 2 2 3 2 7 3 3" xfId="843"/>
    <cellStyle name="Milliers 2 2 3 2 7 4" xfId="844"/>
    <cellStyle name="Milliers 2 2 3 2 7 4 2" xfId="845"/>
    <cellStyle name="Milliers 2 2 3 2 7 5" xfId="846"/>
    <cellStyle name="Milliers 2 2 3 2 7 6" xfId="847"/>
    <cellStyle name="Milliers 2 2 3 2 8" xfId="848"/>
    <cellStyle name="Milliers 2 2 3 2 8 2" xfId="849"/>
    <cellStyle name="Milliers 2 2 3 2 8 2 2" xfId="850"/>
    <cellStyle name="Milliers 2 2 3 2 8 2 3" xfId="851"/>
    <cellStyle name="Milliers 2 2 3 2 8 3" xfId="852"/>
    <cellStyle name="Milliers 2 2 3 2 8 3 2" xfId="853"/>
    <cellStyle name="Milliers 2 2 3 2 8 3 3" xfId="854"/>
    <cellStyle name="Milliers 2 2 3 2 8 4" xfId="855"/>
    <cellStyle name="Milliers 2 2 3 2 8 4 2" xfId="856"/>
    <cellStyle name="Milliers 2 2 3 2 8 5" xfId="857"/>
    <cellStyle name="Milliers 2 2 3 2 8 6" xfId="858"/>
    <cellStyle name="Milliers 2 2 3 2 9" xfId="859"/>
    <cellStyle name="Milliers 2 2 3 2 9 2" xfId="860"/>
    <cellStyle name="Milliers 2 2 3 2 9 2 2" xfId="861"/>
    <cellStyle name="Milliers 2 2 3 2 9 2 3" xfId="862"/>
    <cellStyle name="Milliers 2 2 3 2 9 3" xfId="863"/>
    <cellStyle name="Milliers 2 2 3 2 9 3 2" xfId="864"/>
    <cellStyle name="Milliers 2 2 3 2 9 3 3" xfId="865"/>
    <cellStyle name="Milliers 2 2 3 2 9 4" xfId="866"/>
    <cellStyle name="Milliers 2 2 3 2 9 4 2" xfId="867"/>
    <cellStyle name="Milliers 2 2 3 2 9 5" xfId="868"/>
    <cellStyle name="Milliers 2 2 3 2 9 6" xfId="869"/>
    <cellStyle name="Milliers 2 2 3 3" xfId="870"/>
    <cellStyle name="Milliers 2 2 3 3 10" xfId="871"/>
    <cellStyle name="Milliers 2 2 3 3 10 2" xfId="872"/>
    <cellStyle name="Milliers 2 2 3 3 10 2 2" xfId="873"/>
    <cellStyle name="Milliers 2 2 3 3 10 2 3" xfId="874"/>
    <cellStyle name="Milliers 2 2 3 3 10 3" xfId="875"/>
    <cellStyle name="Milliers 2 2 3 3 10 3 2" xfId="876"/>
    <cellStyle name="Milliers 2 2 3 3 10 4" xfId="877"/>
    <cellStyle name="Milliers 2 2 3 3 10 5" xfId="878"/>
    <cellStyle name="Milliers 2 2 3 3 11" xfId="879"/>
    <cellStyle name="Milliers 2 2 3 3 11 2" xfId="880"/>
    <cellStyle name="Milliers 2 2 3 3 11 3" xfId="881"/>
    <cellStyle name="Milliers 2 2 3 3 12" xfId="882"/>
    <cellStyle name="Milliers 2 2 3 3 12 2" xfId="883"/>
    <cellStyle name="Milliers 2 2 3 3 12 3" xfId="884"/>
    <cellStyle name="Milliers 2 2 3 3 13" xfId="885"/>
    <cellStyle name="Milliers 2 2 3 3 13 2" xfId="886"/>
    <cellStyle name="Milliers 2 2 3 3 14" xfId="887"/>
    <cellStyle name="Milliers 2 2 3 3 15" xfId="888"/>
    <cellStyle name="Milliers 2 2 3 3 2" xfId="889"/>
    <cellStyle name="Milliers 2 2 3 3 2 2" xfId="890"/>
    <cellStyle name="Milliers 2 2 3 3 2 2 2" xfId="891"/>
    <cellStyle name="Milliers 2 2 3 3 2 2 3" xfId="892"/>
    <cellStyle name="Milliers 2 2 3 3 2 3" xfId="893"/>
    <cellStyle name="Milliers 2 2 3 3 2 3 2" xfId="894"/>
    <cellStyle name="Milliers 2 2 3 3 2 3 3" xfId="895"/>
    <cellStyle name="Milliers 2 2 3 3 2 4" xfId="896"/>
    <cellStyle name="Milliers 2 2 3 3 2 4 2" xfId="897"/>
    <cellStyle name="Milliers 2 2 3 3 2 5" xfId="898"/>
    <cellStyle name="Milliers 2 2 3 3 2 6" xfId="899"/>
    <cellStyle name="Milliers 2 2 3 3 3" xfId="900"/>
    <cellStyle name="Milliers 2 2 3 3 3 2" xfId="901"/>
    <cellStyle name="Milliers 2 2 3 3 3 2 2" xfId="902"/>
    <cellStyle name="Milliers 2 2 3 3 3 2 3" xfId="903"/>
    <cellStyle name="Milliers 2 2 3 3 3 3" xfId="904"/>
    <cellStyle name="Milliers 2 2 3 3 3 3 2" xfId="905"/>
    <cellStyle name="Milliers 2 2 3 3 3 3 3" xfId="906"/>
    <cellStyle name="Milliers 2 2 3 3 3 4" xfId="907"/>
    <cellStyle name="Milliers 2 2 3 3 3 4 2" xfId="908"/>
    <cellStyle name="Milliers 2 2 3 3 3 5" xfId="909"/>
    <cellStyle name="Milliers 2 2 3 3 3 6" xfId="910"/>
    <cellStyle name="Milliers 2 2 3 3 4" xfId="911"/>
    <cellStyle name="Milliers 2 2 3 3 4 2" xfId="912"/>
    <cellStyle name="Milliers 2 2 3 3 4 2 2" xfId="913"/>
    <cellStyle name="Milliers 2 2 3 3 4 2 3" xfId="914"/>
    <cellStyle name="Milliers 2 2 3 3 4 3" xfId="915"/>
    <cellStyle name="Milliers 2 2 3 3 4 3 2" xfId="916"/>
    <cellStyle name="Milliers 2 2 3 3 4 3 3" xfId="917"/>
    <cellStyle name="Milliers 2 2 3 3 4 4" xfId="918"/>
    <cellStyle name="Milliers 2 2 3 3 4 4 2" xfId="919"/>
    <cellStyle name="Milliers 2 2 3 3 4 5" xfId="920"/>
    <cellStyle name="Milliers 2 2 3 3 4 6" xfId="921"/>
    <cellStyle name="Milliers 2 2 3 3 5" xfId="922"/>
    <cellStyle name="Milliers 2 2 3 3 5 2" xfId="923"/>
    <cellStyle name="Milliers 2 2 3 3 5 2 2" xfId="924"/>
    <cellStyle name="Milliers 2 2 3 3 5 2 3" xfId="925"/>
    <cellStyle name="Milliers 2 2 3 3 5 3" xfId="926"/>
    <cellStyle name="Milliers 2 2 3 3 5 3 2" xfId="927"/>
    <cellStyle name="Milliers 2 2 3 3 5 3 3" xfId="928"/>
    <cellStyle name="Milliers 2 2 3 3 5 4" xfId="929"/>
    <cellStyle name="Milliers 2 2 3 3 5 4 2" xfId="930"/>
    <cellStyle name="Milliers 2 2 3 3 5 5" xfId="931"/>
    <cellStyle name="Milliers 2 2 3 3 5 6" xfId="932"/>
    <cellStyle name="Milliers 2 2 3 3 6" xfId="933"/>
    <cellStyle name="Milliers 2 2 3 3 6 2" xfId="934"/>
    <cellStyle name="Milliers 2 2 3 3 6 2 2" xfId="935"/>
    <cellStyle name="Milliers 2 2 3 3 6 2 3" xfId="936"/>
    <cellStyle name="Milliers 2 2 3 3 6 3" xfId="937"/>
    <cellStyle name="Milliers 2 2 3 3 6 3 2" xfId="938"/>
    <cellStyle name="Milliers 2 2 3 3 6 3 3" xfId="939"/>
    <cellStyle name="Milliers 2 2 3 3 6 4" xfId="940"/>
    <cellStyle name="Milliers 2 2 3 3 6 4 2" xfId="941"/>
    <cellStyle name="Milliers 2 2 3 3 6 5" xfId="942"/>
    <cellStyle name="Milliers 2 2 3 3 6 6" xfId="943"/>
    <cellStyle name="Milliers 2 2 3 3 7" xfId="944"/>
    <cellStyle name="Milliers 2 2 3 3 7 2" xfId="945"/>
    <cellStyle name="Milliers 2 2 3 3 7 2 2" xfId="946"/>
    <cellStyle name="Milliers 2 2 3 3 7 2 3" xfId="947"/>
    <cellStyle name="Milliers 2 2 3 3 7 3" xfId="948"/>
    <cellStyle name="Milliers 2 2 3 3 7 3 2" xfId="949"/>
    <cellStyle name="Milliers 2 2 3 3 7 3 3" xfId="950"/>
    <cellStyle name="Milliers 2 2 3 3 7 4" xfId="951"/>
    <cellStyle name="Milliers 2 2 3 3 7 4 2" xfId="952"/>
    <cellStyle name="Milliers 2 2 3 3 7 5" xfId="953"/>
    <cellStyle name="Milliers 2 2 3 3 7 6" xfId="954"/>
    <cellStyle name="Milliers 2 2 3 3 8" xfId="955"/>
    <cellStyle name="Milliers 2 2 3 3 8 2" xfId="956"/>
    <cellStyle name="Milliers 2 2 3 3 8 2 2" xfId="957"/>
    <cellStyle name="Milliers 2 2 3 3 8 2 3" xfId="958"/>
    <cellStyle name="Milliers 2 2 3 3 8 3" xfId="959"/>
    <cellStyle name="Milliers 2 2 3 3 8 3 2" xfId="960"/>
    <cellStyle name="Milliers 2 2 3 3 8 3 3" xfId="961"/>
    <cellStyle name="Milliers 2 2 3 3 8 4" xfId="962"/>
    <cellStyle name="Milliers 2 2 3 3 8 4 2" xfId="963"/>
    <cellStyle name="Milliers 2 2 3 3 8 5" xfId="964"/>
    <cellStyle name="Milliers 2 2 3 3 8 6" xfId="965"/>
    <cellStyle name="Milliers 2 2 3 3 9" xfId="966"/>
    <cellStyle name="Milliers 2 2 3 3 9 2" xfId="967"/>
    <cellStyle name="Milliers 2 2 3 3 9 2 2" xfId="968"/>
    <cellStyle name="Milliers 2 2 3 3 9 2 3" xfId="969"/>
    <cellStyle name="Milliers 2 2 3 3 9 3" xfId="970"/>
    <cellStyle name="Milliers 2 2 3 3 9 3 2" xfId="971"/>
    <cellStyle name="Milliers 2 2 3 3 9 3 3" xfId="972"/>
    <cellStyle name="Milliers 2 2 3 3 9 4" xfId="973"/>
    <cellStyle name="Milliers 2 2 3 3 9 4 2" xfId="974"/>
    <cellStyle name="Milliers 2 2 3 3 9 5" xfId="975"/>
    <cellStyle name="Milliers 2 2 3 3 9 6" xfId="976"/>
    <cellStyle name="Milliers 2 2 3 4" xfId="977"/>
    <cellStyle name="Milliers 2 2 3 4 2" xfId="978"/>
    <cellStyle name="Milliers 2 2 3 4 2 2" xfId="979"/>
    <cellStyle name="Milliers 2 2 3 4 2 3" xfId="980"/>
    <cellStyle name="Milliers 2 2 3 4 3" xfId="981"/>
    <cellStyle name="Milliers 2 2 3 4 3 2" xfId="982"/>
    <cellStyle name="Milliers 2 2 3 4 3 3" xfId="983"/>
    <cellStyle name="Milliers 2 2 3 4 4" xfId="984"/>
    <cellStyle name="Milliers 2 2 3 4 4 2" xfId="985"/>
    <cellStyle name="Milliers 2 2 3 4 5" xfId="986"/>
    <cellStyle name="Milliers 2 2 3 4 6" xfId="987"/>
    <cellStyle name="Milliers 2 2 3 5" xfId="988"/>
    <cellStyle name="Milliers 2 2 3 5 2" xfId="989"/>
    <cellStyle name="Milliers 2 2 3 5 2 2" xfId="990"/>
    <cellStyle name="Milliers 2 2 3 5 2 3" xfId="991"/>
    <cellStyle name="Milliers 2 2 3 5 3" xfId="992"/>
    <cellStyle name="Milliers 2 2 3 5 3 2" xfId="993"/>
    <cellStyle name="Milliers 2 2 3 5 3 3" xfId="994"/>
    <cellStyle name="Milliers 2 2 3 5 4" xfId="995"/>
    <cellStyle name="Milliers 2 2 3 5 4 2" xfId="996"/>
    <cellStyle name="Milliers 2 2 3 5 5" xfId="997"/>
    <cellStyle name="Milliers 2 2 3 5 6" xfId="998"/>
    <cellStyle name="Milliers 2 2 3 6" xfId="999"/>
    <cellStyle name="Milliers 2 2 3 6 2" xfId="1000"/>
    <cellStyle name="Milliers 2 2 3 6 2 2" xfId="1001"/>
    <cellStyle name="Milliers 2 2 3 6 2 3" xfId="1002"/>
    <cellStyle name="Milliers 2 2 3 6 3" xfId="1003"/>
    <cellStyle name="Milliers 2 2 3 6 3 2" xfId="1004"/>
    <cellStyle name="Milliers 2 2 3 6 3 3" xfId="1005"/>
    <cellStyle name="Milliers 2 2 3 6 4" xfId="1006"/>
    <cellStyle name="Milliers 2 2 3 6 4 2" xfId="1007"/>
    <cellStyle name="Milliers 2 2 3 6 5" xfId="1008"/>
    <cellStyle name="Milliers 2 2 3 6 6" xfId="1009"/>
    <cellStyle name="Milliers 2 2 3 7" xfId="1010"/>
    <cellStyle name="Milliers 2 2 3 7 2" xfId="1011"/>
    <cellStyle name="Milliers 2 2 3 7 2 2" xfId="1012"/>
    <cellStyle name="Milliers 2 2 3 7 2 3" xfId="1013"/>
    <cellStyle name="Milliers 2 2 3 7 3" xfId="1014"/>
    <cellStyle name="Milliers 2 2 3 7 3 2" xfId="1015"/>
    <cellStyle name="Milliers 2 2 3 7 3 3" xfId="1016"/>
    <cellStyle name="Milliers 2 2 3 7 4" xfId="1017"/>
    <cellStyle name="Milliers 2 2 3 7 4 2" xfId="1018"/>
    <cellStyle name="Milliers 2 2 3 7 5" xfId="1019"/>
    <cellStyle name="Milliers 2 2 3 7 6" xfId="1020"/>
    <cellStyle name="Milliers 2 2 3 8" xfId="1021"/>
    <cellStyle name="Milliers 2 2 3 8 2" xfId="1022"/>
    <cellStyle name="Milliers 2 2 3 8 2 2" xfId="1023"/>
    <cellStyle name="Milliers 2 2 3 8 2 3" xfId="1024"/>
    <cellStyle name="Milliers 2 2 3 8 3" xfId="1025"/>
    <cellStyle name="Milliers 2 2 3 8 3 2" xfId="1026"/>
    <cellStyle name="Milliers 2 2 3 8 3 3" xfId="1027"/>
    <cellStyle name="Milliers 2 2 3 8 4" xfId="1028"/>
    <cellStyle name="Milliers 2 2 3 8 4 2" xfId="1029"/>
    <cellStyle name="Milliers 2 2 3 8 5" xfId="1030"/>
    <cellStyle name="Milliers 2 2 3 8 6" xfId="1031"/>
    <cellStyle name="Milliers 2 2 3 9" xfId="1032"/>
    <cellStyle name="Milliers 2 2 3 9 2" xfId="1033"/>
    <cellStyle name="Milliers 2 2 3 9 2 2" xfId="1034"/>
    <cellStyle name="Milliers 2 2 3 9 2 3" xfId="1035"/>
    <cellStyle name="Milliers 2 2 3 9 3" xfId="1036"/>
    <cellStyle name="Milliers 2 2 3 9 3 2" xfId="1037"/>
    <cellStyle name="Milliers 2 2 3 9 3 3" xfId="1038"/>
    <cellStyle name="Milliers 2 2 3 9 4" xfId="1039"/>
    <cellStyle name="Milliers 2 2 3 9 4 2" xfId="1040"/>
    <cellStyle name="Milliers 2 2 3 9 5" xfId="1041"/>
    <cellStyle name="Milliers 2 2 3 9 6" xfId="1042"/>
    <cellStyle name="Milliers 2 2 4" xfId="1043"/>
    <cellStyle name="Milliers 2 2 4 10" xfId="1044"/>
    <cellStyle name="Milliers 2 2 4 10 2" xfId="1045"/>
    <cellStyle name="Milliers 2 2 4 10 2 2" xfId="1046"/>
    <cellStyle name="Milliers 2 2 4 10 2 3" xfId="1047"/>
    <cellStyle name="Milliers 2 2 4 10 3" xfId="1048"/>
    <cellStyle name="Milliers 2 2 4 10 3 2" xfId="1049"/>
    <cellStyle name="Milliers 2 2 4 10 3 3" xfId="1050"/>
    <cellStyle name="Milliers 2 2 4 10 4" xfId="1051"/>
    <cellStyle name="Milliers 2 2 4 10 4 2" xfId="1052"/>
    <cellStyle name="Milliers 2 2 4 10 5" xfId="1053"/>
    <cellStyle name="Milliers 2 2 4 10 6" xfId="1054"/>
    <cellStyle name="Milliers 2 2 4 11" xfId="1055"/>
    <cellStyle name="Milliers 2 2 4 11 2" xfId="1056"/>
    <cellStyle name="Milliers 2 2 4 11 2 2" xfId="1057"/>
    <cellStyle name="Milliers 2 2 4 11 2 3" xfId="1058"/>
    <cellStyle name="Milliers 2 2 4 11 3" xfId="1059"/>
    <cellStyle name="Milliers 2 2 4 11 3 2" xfId="1060"/>
    <cellStyle name="Milliers 2 2 4 11 4" xfId="1061"/>
    <cellStyle name="Milliers 2 2 4 11 5" xfId="1062"/>
    <cellStyle name="Milliers 2 2 4 12" xfId="1063"/>
    <cellStyle name="Milliers 2 2 4 12 2" xfId="1064"/>
    <cellStyle name="Milliers 2 2 4 12 3" xfId="1065"/>
    <cellStyle name="Milliers 2 2 4 13" xfId="1066"/>
    <cellStyle name="Milliers 2 2 4 13 2" xfId="1067"/>
    <cellStyle name="Milliers 2 2 4 13 3" xfId="1068"/>
    <cellStyle name="Milliers 2 2 4 14" xfId="1069"/>
    <cellStyle name="Milliers 2 2 4 14 2" xfId="1070"/>
    <cellStyle name="Milliers 2 2 4 15" xfId="1071"/>
    <cellStyle name="Milliers 2 2 4 16" xfId="1072"/>
    <cellStyle name="Milliers 2 2 4 2" xfId="1073"/>
    <cellStyle name="Milliers 2 2 4 2 10" xfId="1074"/>
    <cellStyle name="Milliers 2 2 4 2 10 2" xfId="1075"/>
    <cellStyle name="Milliers 2 2 4 2 10 2 2" xfId="1076"/>
    <cellStyle name="Milliers 2 2 4 2 10 2 3" xfId="1077"/>
    <cellStyle name="Milliers 2 2 4 2 10 3" xfId="1078"/>
    <cellStyle name="Milliers 2 2 4 2 10 3 2" xfId="1079"/>
    <cellStyle name="Milliers 2 2 4 2 10 4" xfId="1080"/>
    <cellStyle name="Milliers 2 2 4 2 10 5" xfId="1081"/>
    <cellStyle name="Milliers 2 2 4 2 11" xfId="1082"/>
    <cellStyle name="Milliers 2 2 4 2 11 2" xfId="1083"/>
    <cellStyle name="Milliers 2 2 4 2 11 3" xfId="1084"/>
    <cellStyle name="Milliers 2 2 4 2 12" xfId="1085"/>
    <cellStyle name="Milliers 2 2 4 2 12 2" xfId="1086"/>
    <cellStyle name="Milliers 2 2 4 2 12 3" xfId="1087"/>
    <cellStyle name="Milliers 2 2 4 2 13" xfId="1088"/>
    <cellStyle name="Milliers 2 2 4 2 13 2" xfId="1089"/>
    <cellStyle name="Milliers 2 2 4 2 14" xfId="1090"/>
    <cellStyle name="Milliers 2 2 4 2 15" xfId="1091"/>
    <cellStyle name="Milliers 2 2 4 2 2" xfId="1092"/>
    <cellStyle name="Milliers 2 2 4 2 2 2" xfId="1093"/>
    <cellStyle name="Milliers 2 2 4 2 2 2 2" xfId="1094"/>
    <cellStyle name="Milliers 2 2 4 2 2 2 3" xfId="1095"/>
    <cellStyle name="Milliers 2 2 4 2 2 3" xfId="1096"/>
    <cellStyle name="Milliers 2 2 4 2 2 3 2" xfId="1097"/>
    <cellStyle name="Milliers 2 2 4 2 2 3 3" xfId="1098"/>
    <cellStyle name="Milliers 2 2 4 2 2 4" xfId="1099"/>
    <cellStyle name="Milliers 2 2 4 2 2 4 2" xfId="1100"/>
    <cellStyle name="Milliers 2 2 4 2 2 5" xfId="1101"/>
    <cellStyle name="Milliers 2 2 4 2 2 6" xfId="1102"/>
    <cellStyle name="Milliers 2 2 4 2 3" xfId="1103"/>
    <cellStyle name="Milliers 2 2 4 2 3 2" xfId="1104"/>
    <cellStyle name="Milliers 2 2 4 2 3 2 2" xfId="1105"/>
    <cellStyle name="Milliers 2 2 4 2 3 2 3" xfId="1106"/>
    <cellStyle name="Milliers 2 2 4 2 3 3" xfId="1107"/>
    <cellStyle name="Milliers 2 2 4 2 3 3 2" xfId="1108"/>
    <cellStyle name="Milliers 2 2 4 2 3 3 3" xfId="1109"/>
    <cellStyle name="Milliers 2 2 4 2 3 4" xfId="1110"/>
    <cellStyle name="Milliers 2 2 4 2 3 4 2" xfId="1111"/>
    <cellStyle name="Milliers 2 2 4 2 3 5" xfId="1112"/>
    <cellStyle name="Milliers 2 2 4 2 3 6" xfId="1113"/>
    <cellStyle name="Milliers 2 2 4 2 4" xfId="1114"/>
    <cellStyle name="Milliers 2 2 4 2 4 2" xfId="1115"/>
    <cellStyle name="Milliers 2 2 4 2 4 2 2" xfId="1116"/>
    <cellStyle name="Milliers 2 2 4 2 4 2 3" xfId="1117"/>
    <cellStyle name="Milliers 2 2 4 2 4 3" xfId="1118"/>
    <cellStyle name="Milliers 2 2 4 2 4 3 2" xfId="1119"/>
    <cellStyle name="Milliers 2 2 4 2 4 3 3" xfId="1120"/>
    <cellStyle name="Milliers 2 2 4 2 4 4" xfId="1121"/>
    <cellStyle name="Milliers 2 2 4 2 4 4 2" xfId="1122"/>
    <cellStyle name="Milliers 2 2 4 2 4 5" xfId="1123"/>
    <cellStyle name="Milliers 2 2 4 2 4 6" xfId="1124"/>
    <cellStyle name="Milliers 2 2 4 2 5" xfId="1125"/>
    <cellStyle name="Milliers 2 2 4 2 5 2" xfId="1126"/>
    <cellStyle name="Milliers 2 2 4 2 5 2 2" xfId="1127"/>
    <cellStyle name="Milliers 2 2 4 2 5 2 3" xfId="1128"/>
    <cellStyle name="Milliers 2 2 4 2 5 3" xfId="1129"/>
    <cellStyle name="Milliers 2 2 4 2 5 3 2" xfId="1130"/>
    <cellStyle name="Milliers 2 2 4 2 5 3 3" xfId="1131"/>
    <cellStyle name="Milliers 2 2 4 2 5 4" xfId="1132"/>
    <cellStyle name="Milliers 2 2 4 2 5 4 2" xfId="1133"/>
    <cellStyle name="Milliers 2 2 4 2 5 5" xfId="1134"/>
    <cellStyle name="Milliers 2 2 4 2 5 6" xfId="1135"/>
    <cellStyle name="Milliers 2 2 4 2 6" xfId="1136"/>
    <cellStyle name="Milliers 2 2 4 2 6 2" xfId="1137"/>
    <cellStyle name="Milliers 2 2 4 2 6 2 2" xfId="1138"/>
    <cellStyle name="Milliers 2 2 4 2 6 2 3" xfId="1139"/>
    <cellStyle name="Milliers 2 2 4 2 6 3" xfId="1140"/>
    <cellStyle name="Milliers 2 2 4 2 6 3 2" xfId="1141"/>
    <cellStyle name="Milliers 2 2 4 2 6 3 3" xfId="1142"/>
    <cellStyle name="Milliers 2 2 4 2 6 4" xfId="1143"/>
    <cellStyle name="Milliers 2 2 4 2 6 4 2" xfId="1144"/>
    <cellStyle name="Milliers 2 2 4 2 6 5" xfId="1145"/>
    <cellStyle name="Milliers 2 2 4 2 6 6" xfId="1146"/>
    <cellStyle name="Milliers 2 2 4 2 7" xfId="1147"/>
    <cellStyle name="Milliers 2 2 4 2 7 2" xfId="1148"/>
    <cellStyle name="Milliers 2 2 4 2 7 2 2" xfId="1149"/>
    <cellStyle name="Milliers 2 2 4 2 7 2 3" xfId="1150"/>
    <cellStyle name="Milliers 2 2 4 2 7 3" xfId="1151"/>
    <cellStyle name="Milliers 2 2 4 2 7 3 2" xfId="1152"/>
    <cellStyle name="Milliers 2 2 4 2 7 3 3" xfId="1153"/>
    <cellStyle name="Milliers 2 2 4 2 7 4" xfId="1154"/>
    <cellStyle name="Milliers 2 2 4 2 7 4 2" xfId="1155"/>
    <cellStyle name="Milliers 2 2 4 2 7 5" xfId="1156"/>
    <cellStyle name="Milliers 2 2 4 2 7 6" xfId="1157"/>
    <cellStyle name="Milliers 2 2 4 2 8" xfId="1158"/>
    <cellStyle name="Milliers 2 2 4 2 8 2" xfId="1159"/>
    <cellStyle name="Milliers 2 2 4 2 8 2 2" xfId="1160"/>
    <cellStyle name="Milliers 2 2 4 2 8 2 3" xfId="1161"/>
    <cellStyle name="Milliers 2 2 4 2 8 3" xfId="1162"/>
    <cellStyle name="Milliers 2 2 4 2 8 3 2" xfId="1163"/>
    <cellStyle name="Milliers 2 2 4 2 8 3 3" xfId="1164"/>
    <cellStyle name="Milliers 2 2 4 2 8 4" xfId="1165"/>
    <cellStyle name="Milliers 2 2 4 2 8 4 2" xfId="1166"/>
    <cellStyle name="Milliers 2 2 4 2 8 5" xfId="1167"/>
    <cellStyle name="Milliers 2 2 4 2 8 6" xfId="1168"/>
    <cellStyle name="Milliers 2 2 4 2 9" xfId="1169"/>
    <cellStyle name="Milliers 2 2 4 2 9 2" xfId="1170"/>
    <cellStyle name="Milliers 2 2 4 2 9 2 2" xfId="1171"/>
    <cellStyle name="Milliers 2 2 4 2 9 2 3" xfId="1172"/>
    <cellStyle name="Milliers 2 2 4 2 9 3" xfId="1173"/>
    <cellStyle name="Milliers 2 2 4 2 9 3 2" xfId="1174"/>
    <cellStyle name="Milliers 2 2 4 2 9 3 3" xfId="1175"/>
    <cellStyle name="Milliers 2 2 4 2 9 4" xfId="1176"/>
    <cellStyle name="Milliers 2 2 4 2 9 4 2" xfId="1177"/>
    <cellStyle name="Milliers 2 2 4 2 9 5" xfId="1178"/>
    <cellStyle name="Milliers 2 2 4 2 9 6" xfId="1179"/>
    <cellStyle name="Milliers 2 2 4 3" xfId="1180"/>
    <cellStyle name="Milliers 2 2 4 3 2" xfId="1181"/>
    <cellStyle name="Milliers 2 2 4 3 2 2" xfId="1182"/>
    <cellStyle name="Milliers 2 2 4 3 2 3" xfId="1183"/>
    <cellStyle name="Milliers 2 2 4 3 3" xfId="1184"/>
    <cellStyle name="Milliers 2 2 4 3 3 2" xfId="1185"/>
    <cellStyle name="Milliers 2 2 4 3 3 3" xfId="1186"/>
    <cellStyle name="Milliers 2 2 4 3 4" xfId="1187"/>
    <cellStyle name="Milliers 2 2 4 3 4 2" xfId="1188"/>
    <cellStyle name="Milliers 2 2 4 3 5" xfId="1189"/>
    <cellStyle name="Milliers 2 2 4 3 6" xfId="1190"/>
    <cellStyle name="Milliers 2 2 4 4" xfId="1191"/>
    <cellStyle name="Milliers 2 2 4 4 2" xfId="1192"/>
    <cellStyle name="Milliers 2 2 4 4 2 2" xfId="1193"/>
    <cellStyle name="Milliers 2 2 4 4 2 3" xfId="1194"/>
    <cellStyle name="Milliers 2 2 4 4 3" xfId="1195"/>
    <cellStyle name="Milliers 2 2 4 4 3 2" xfId="1196"/>
    <cellStyle name="Milliers 2 2 4 4 3 3" xfId="1197"/>
    <cellStyle name="Milliers 2 2 4 4 4" xfId="1198"/>
    <cellStyle name="Milliers 2 2 4 4 4 2" xfId="1199"/>
    <cellStyle name="Milliers 2 2 4 4 5" xfId="1200"/>
    <cellStyle name="Milliers 2 2 4 4 6" xfId="1201"/>
    <cellStyle name="Milliers 2 2 4 5" xfId="1202"/>
    <cellStyle name="Milliers 2 2 4 5 2" xfId="1203"/>
    <cellStyle name="Milliers 2 2 4 5 2 2" xfId="1204"/>
    <cellStyle name="Milliers 2 2 4 5 2 3" xfId="1205"/>
    <cellStyle name="Milliers 2 2 4 5 3" xfId="1206"/>
    <cellStyle name="Milliers 2 2 4 5 3 2" xfId="1207"/>
    <cellStyle name="Milliers 2 2 4 5 3 3" xfId="1208"/>
    <cellStyle name="Milliers 2 2 4 5 4" xfId="1209"/>
    <cellStyle name="Milliers 2 2 4 5 4 2" xfId="1210"/>
    <cellStyle name="Milliers 2 2 4 5 5" xfId="1211"/>
    <cellStyle name="Milliers 2 2 4 5 6" xfId="1212"/>
    <cellStyle name="Milliers 2 2 4 6" xfId="1213"/>
    <cellStyle name="Milliers 2 2 4 6 2" xfId="1214"/>
    <cellStyle name="Milliers 2 2 4 6 2 2" xfId="1215"/>
    <cellStyle name="Milliers 2 2 4 6 2 3" xfId="1216"/>
    <cellStyle name="Milliers 2 2 4 6 3" xfId="1217"/>
    <cellStyle name="Milliers 2 2 4 6 3 2" xfId="1218"/>
    <cellStyle name="Milliers 2 2 4 6 3 3" xfId="1219"/>
    <cellStyle name="Milliers 2 2 4 6 4" xfId="1220"/>
    <cellStyle name="Milliers 2 2 4 6 4 2" xfId="1221"/>
    <cellStyle name="Milliers 2 2 4 6 5" xfId="1222"/>
    <cellStyle name="Milliers 2 2 4 6 6" xfId="1223"/>
    <cellStyle name="Milliers 2 2 4 7" xfId="1224"/>
    <cellStyle name="Milliers 2 2 4 7 2" xfId="1225"/>
    <cellStyle name="Milliers 2 2 4 7 2 2" xfId="1226"/>
    <cellStyle name="Milliers 2 2 4 7 2 3" xfId="1227"/>
    <cellStyle name="Milliers 2 2 4 7 3" xfId="1228"/>
    <cellStyle name="Milliers 2 2 4 7 3 2" xfId="1229"/>
    <cellStyle name="Milliers 2 2 4 7 3 3" xfId="1230"/>
    <cellStyle name="Milliers 2 2 4 7 4" xfId="1231"/>
    <cellStyle name="Milliers 2 2 4 7 4 2" xfId="1232"/>
    <cellStyle name="Milliers 2 2 4 7 5" xfId="1233"/>
    <cellStyle name="Milliers 2 2 4 7 6" xfId="1234"/>
    <cellStyle name="Milliers 2 2 4 8" xfId="1235"/>
    <cellStyle name="Milliers 2 2 4 8 2" xfId="1236"/>
    <cellStyle name="Milliers 2 2 4 8 2 2" xfId="1237"/>
    <cellStyle name="Milliers 2 2 4 8 2 3" xfId="1238"/>
    <cellStyle name="Milliers 2 2 4 8 3" xfId="1239"/>
    <cellStyle name="Milliers 2 2 4 8 3 2" xfId="1240"/>
    <cellStyle name="Milliers 2 2 4 8 3 3" xfId="1241"/>
    <cellStyle name="Milliers 2 2 4 8 4" xfId="1242"/>
    <cellStyle name="Milliers 2 2 4 8 4 2" xfId="1243"/>
    <cellStyle name="Milliers 2 2 4 8 5" xfId="1244"/>
    <cellStyle name="Milliers 2 2 4 8 6" xfId="1245"/>
    <cellStyle name="Milliers 2 2 4 9" xfId="1246"/>
    <cellStyle name="Milliers 2 2 4 9 2" xfId="1247"/>
    <cellStyle name="Milliers 2 2 4 9 2 2" xfId="1248"/>
    <cellStyle name="Milliers 2 2 4 9 2 3" xfId="1249"/>
    <cellStyle name="Milliers 2 2 4 9 3" xfId="1250"/>
    <cellStyle name="Milliers 2 2 4 9 3 2" xfId="1251"/>
    <cellStyle name="Milliers 2 2 4 9 3 3" xfId="1252"/>
    <cellStyle name="Milliers 2 2 4 9 4" xfId="1253"/>
    <cellStyle name="Milliers 2 2 4 9 4 2" xfId="1254"/>
    <cellStyle name="Milliers 2 2 4 9 5" xfId="1255"/>
    <cellStyle name="Milliers 2 2 4 9 6" xfId="1256"/>
    <cellStyle name="Milliers 2 2 5" xfId="1257"/>
    <cellStyle name="Milliers 2 2 5 10" xfId="1258"/>
    <cellStyle name="Milliers 2 2 5 10 2" xfId="1259"/>
    <cellStyle name="Milliers 2 2 5 10 2 2" xfId="1260"/>
    <cellStyle name="Milliers 2 2 5 10 2 3" xfId="1261"/>
    <cellStyle name="Milliers 2 2 5 10 3" xfId="1262"/>
    <cellStyle name="Milliers 2 2 5 10 3 2" xfId="1263"/>
    <cellStyle name="Milliers 2 2 5 10 4" xfId="1264"/>
    <cellStyle name="Milliers 2 2 5 10 5" xfId="1265"/>
    <cellStyle name="Milliers 2 2 5 11" xfId="1266"/>
    <cellStyle name="Milliers 2 2 5 11 2" xfId="1267"/>
    <cellStyle name="Milliers 2 2 5 11 3" xfId="1268"/>
    <cellStyle name="Milliers 2 2 5 12" xfId="1269"/>
    <cellStyle name="Milliers 2 2 5 12 2" xfId="1270"/>
    <cellStyle name="Milliers 2 2 5 12 3" xfId="1271"/>
    <cellStyle name="Milliers 2 2 5 13" xfId="1272"/>
    <cellStyle name="Milliers 2 2 5 13 2" xfId="1273"/>
    <cellStyle name="Milliers 2 2 5 14" xfId="1274"/>
    <cellStyle name="Milliers 2 2 5 15" xfId="1275"/>
    <cellStyle name="Milliers 2 2 5 2" xfId="1276"/>
    <cellStyle name="Milliers 2 2 5 2 2" xfId="1277"/>
    <cellStyle name="Milliers 2 2 5 2 2 2" xfId="1278"/>
    <cellStyle name="Milliers 2 2 5 2 2 3" xfId="1279"/>
    <cellStyle name="Milliers 2 2 5 2 3" xfId="1280"/>
    <cellStyle name="Milliers 2 2 5 2 3 2" xfId="1281"/>
    <cellStyle name="Milliers 2 2 5 2 3 3" xfId="1282"/>
    <cellStyle name="Milliers 2 2 5 2 4" xfId="1283"/>
    <cellStyle name="Milliers 2 2 5 2 4 2" xfId="1284"/>
    <cellStyle name="Milliers 2 2 5 2 5" xfId="1285"/>
    <cellStyle name="Milliers 2 2 5 2 6" xfId="1286"/>
    <cellStyle name="Milliers 2 2 5 3" xfId="1287"/>
    <cellStyle name="Milliers 2 2 5 3 2" xfId="1288"/>
    <cellStyle name="Milliers 2 2 5 3 2 2" xfId="1289"/>
    <cellStyle name="Milliers 2 2 5 3 2 3" xfId="1290"/>
    <cellStyle name="Milliers 2 2 5 3 3" xfId="1291"/>
    <cellStyle name="Milliers 2 2 5 3 3 2" xfId="1292"/>
    <cellStyle name="Milliers 2 2 5 3 3 3" xfId="1293"/>
    <cellStyle name="Milliers 2 2 5 3 4" xfId="1294"/>
    <cellStyle name="Milliers 2 2 5 3 4 2" xfId="1295"/>
    <cellStyle name="Milliers 2 2 5 3 5" xfId="1296"/>
    <cellStyle name="Milliers 2 2 5 3 6" xfId="1297"/>
    <cellStyle name="Milliers 2 2 5 4" xfId="1298"/>
    <cellStyle name="Milliers 2 2 5 4 2" xfId="1299"/>
    <cellStyle name="Milliers 2 2 5 4 2 2" xfId="1300"/>
    <cellStyle name="Milliers 2 2 5 4 2 3" xfId="1301"/>
    <cellStyle name="Milliers 2 2 5 4 3" xfId="1302"/>
    <cellStyle name="Milliers 2 2 5 4 3 2" xfId="1303"/>
    <cellStyle name="Milliers 2 2 5 4 3 3" xfId="1304"/>
    <cellStyle name="Milliers 2 2 5 4 4" xfId="1305"/>
    <cellStyle name="Milliers 2 2 5 4 4 2" xfId="1306"/>
    <cellStyle name="Milliers 2 2 5 4 5" xfId="1307"/>
    <cellStyle name="Milliers 2 2 5 4 6" xfId="1308"/>
    <cellStyle name="Milliers 2 2 5 5" xfId="1309"/>
    <cellStyle name="Milliers 2 2 5 5 2" xfId="1310"/>
    <cellStyle name="Milliers 2 2 5 5 2 2" xfId="1311"/>
    <cellStyle name="Milliers 2 2 5 5 2 3" xfId="1312"/>
    <cellStyle name="Milliers 2 2 5 5 3" xfId="1313"/>
    <cellStyle name="Milliers 2 2 5 5 3 2" xfId="1314"/>
    <cellStyle name="Milliers 2 2 5 5 3 3" xfId="1315"/>
    <cellStyle name="Milliers 2 2 5 5 4" xfId="1316"/>
    <cellStyle name="Milliers 2 2 5 5 4 2" xfId="1317"/>
    <cellStyle name="Milliers 2 2 5 5 5" xfId="1318"/>
    <cellStyle name="Milliers 2 2 5 5 6" xfId="1319"/>
    <cellStyle name="Milliers 2 2 5 6" xfId="1320"/>
    <cellStyle name="Milliers 2 2 5 6 2" xfId="1321"/>
    <cellStyle name="Milliers 2 2 5 6 2 2" xfId="1322"/>
    <cellStyle name="Milliers 2 2 5 6 2 3" xfId="1323"/>
    <cellStyle name="Milliers 2 2 5 6 3" xfId="1324"/>
    <cellStyle name="Milliers 2 2 5 6 3 2" xfId="1325"/>
    <cellStyle name="Milliers 2 2 5 6 3 3" xfId="1326"/>
    <cellStyle name="Milliers 2 2 5 6 4" xfId="1327"/>
    <cellStyle name="Milliers 2 2 5 6 4 2" xfId="1328"/>
    <cellStyle name="Milliers 2 2 5 6 5" xfId="1329"/>
    <cellStyle name="Milliers 2 2 5 6 6" xfId="1330"/>
    <cellStyle name="Milliers 2 2 5 7" xfId="1331"/>
    <cellStyle name="Milliers 2 2 5 7 2" xfId="1332"/>
    <cellStyle name="Milliers 2 2 5 7 2 2" xfId="1333"/>
    <cellStyle name="Milliers 2 2 5 7 2 3" xfId="1334"/>
    <cellStyle name="Milliers 2 2 5 7 3" xfId="1335"/>
    <cellStyle name="Milliers 2 2 5 7 3 2" xfId="1336"/>
    <cellStyle name="Milliers 2 2 5 7 3 3" xfId="1337"/>
    <cellStyle name="Milliers 2 2 5 7 4" xfId="1338"/>
    <cellStyle name="Milliers 2 2 5 7 4 2" xfId="1339"/>
    <cellStyle name="Milliers 2 2 5 7 5" xfId="1340"/>
    <cellStyle name="Milliers 2 2 5 7 6" xfId="1341"/>
    <cellStyle name="Milliers 2 2 5 8" xfId="1342"/>
    <cellStyle name="Milliers 2 2 5 8 2" xfId="1343"/>
    <cellStyle name="Milliers 2 2 5 8 2 2" xfId="1344"/>
    <cellStyle name="Milliers 2 2 5 8 2 3" xfId="1345"/>
    <cellStyle name="Milliers 2 2 5 8 3" xfId="1346"/>
    <cellStyle name="Milliers 2 2 5 8 3 2" xfId="1347"/>
    <cellStyle name="Milliers 2 2 5 8 3 3" xfId="1348"/>
    <cellStyle name="Milliers 2 2 5 8 4" xfId="1349"/>
    <cellStyle name="Milliers 2 2 5 8 4 2" xfId="1350"/>
    <cellStyle name="Milliers 2 2 5 8 5" xfId="1351"/>
    <cellStyle name="Milliers 2 2 5 8 6" xfId="1352"/>
    <cellStyle name="Milliers 2 2 5 9" xfId="1353"/>
    <cellStyle name="Milliers 2 2 5 9 2" xfId="1354"/>
    <cellStyle name="Milliers 2 2 5 9 2 2" xfId="1355"/>
    <cellStyle name="Milliers 2 2 5 9 2 3" xfId="1356"/>
    <cellStyle name="Milliers 2 2 5 9 3" xfId="1357"/>
    <cellStyle name="Milliers 2 2 5 9 3 2" xfId="1358"/>
    <cellStyle name="Milliers 2 2 5 9 3 3" xfId="1359"/>
    <cellStyle name="Milliers 2 2 5 9 4" xfId="1360"/>
    <cellStyle name="Milliers 2 2 5 9 4 2" xfId="1361"/>
    <cellStyle name="Milliers 2 2 5 9 5" xfId="1362"/>
    <cellStyle name="Milliers 2 2 5 9 6" xfId="1363"/>
    <cellStyle name="Milliers 2 2 6" xfId="1364"/>
    <cellStyle name="Milliers 2 2 6 2" xfId="1365"/>
    <cellStyle name="Milliers 2 2 6 2 2" xfId="1366"/>
    <cellStyle name="Milliers 2 2 6 2 3" xfId="1367"/>
    <cellStyle name="Milliers 2 2 6 3" xfId="1368"/>
    <cellStyle name="Milliers 2 2 6 3 2" xfId="1369"/>
    <cellStyle name="Milliers 2 2 6 3 3" xfId="1370"/>
    <cellStyle name="Milliers 2 2 6 4" xfId="1371"/>
    <cellStyle name="Milliers 2 2 6 4 2" xfId="1372"/>
    <cellStyle name="Milliers 2 2 6 5" xfId="1373"/>
    <cellStyle name="Milliers 2 2 6 6" xfId="1374"/>
    <cellStyle name="Milliers 2 2 7" xfId="1375"/>
    <cellStyle name="Milliers 2 2 7 2" xfId="1376"/>
    <cellStyle name="Milliers 2 2 7 2 2" xfId="1377"/>
    <cellStyle name="Milliers 2 2 7 2 3" xfId="1378"/>
    <cellStyle name="Milliers 2 2 7 3" xfId="1379"/>
    <cellStyle name="Milliers 2 2 7 3 2" xfId="1380"/>
    <cellStyle name="Milliers 2 2 7 3 3" xfId="1381"/>
    <cellStyle name="Milliers 2 2 7 4" xfId="1382"/>
    <cellStyle name="Milliers 2 2 7 4 2" xfId="1383"/>
    <cellStyle name="Milliers 2 2 7 5" xfId="1384"/>
    <cellStyle name="Milliers 2 2 7 6" xfId="1385"/>
    <cellStyle name="Milliers 2 2 8" xfId="1386"/>
    <cellStyle name="Milliers 2 2 8 2" xfId="1387"/>
    <cellStyle name="Milliers 2 2 8 2 2" xfId="1388"/>
    <cellStyle name="Milliers 2 2 8 2 3" xfId="1389"/>
    <cellStyle name="Milliers 2 2 8 3" xfId="1390"/>
    <cellStyle name="Milliers 2 2 8 3 2" xfId="1391"/>
    <cellStyle name="Milliers 2 2 8 3 3" xfId="1392"/>
    <cellStyle name="Milliers 2 2 8 4" xfId="1393"/>
    <cellStyle name="Milliers 2 2 8 4 2" xfId="1394"/>
    <cellStyle name="Milliers 2 2 8 5" xfId="1395"/>
    <cellStyle name="Milliers 2 2 8 6" xfId="1396"/>
    <cellStyle name="Milliers 2 2 9" xfId="1397"/>
    <cellStyle name="Milliers 2 2 9 2" xfId="1398"/>
    <cellStyle name="Milliers 2 2 9 2 2" xfId="1399"/>
    <cellStyle name="Milliers 2 2 9 2 3" xfId="1400"/>
    <cellStyle name="Milliers 2 2 9 3" xfId="1401"/>
    <cellStyle name="Milliers 2 2 9 3 2" xfId="1402"/>
    <cellStyle name="Milliers 2 2 9 3 3" xfId="1403"/>
    <cellStyle name="Milliers 2 2 9 4" xfId="1404"/>
    <cellStyle name="Milliers 2 2 9 4 2" xfId="1405"/>
    <cellStyle name="Milliers 2 2 9 5" xfId="1406"/>
    <cellStyle name="Milliers 2 2 9 6" xfId="1407"/>
    <cellStyle name="Milliers 2 20" xfId="1408"/>
    <cellStyle name="Milliers 2 20 2" xfId="1409"/>
    <cellStyle name="Milliers 2 21" xfId="1410"/>
    <cellStyle name="Milliers 2 22" xfId="1411"/>
    <cellStyle name="Milliers 2 3" xfId="1412"/>
    <cellStyle name="Milliers 2 3 10" xfId="1413"/>
    <cellStyle name="Milliers 2 3 10 2" xfId="1414"/>
    <cellStyle name="Milliers 2 3 10 2 2" xfId="1415"/>
    <cellStyle name="Milliers 2 3 10 2 3" xfId="1416"/>
    <cellStyle name="Milliers 2 3 10 3" xfId="1417"/>
    <cellStyle name="Milliers 2 3 10 3 2" xfId="1418"/>
    <cellStyle name="Milliers 2 3 10 3 3" xfId="1419"/>
    <cellStyle name="Milliers 2 3 10 4" xfId="1420"/>
    <cellStyle name="Milliers 2 3 10 4 2" xfId="1421"/>
    <cellStyle name="Milliers 2 3 10 5" xfId="1422"/>
    <cellStyle name="Milliers 2 3 10 6" xfId="1423"/>
    <cellStyle name="Milliers 2 3 11" xfId="1424"/>
    <cellStyle name="Milliers 2 3 11 2" xfId="1425"/>
    <cellStyle name="Milliers 2 3 11 2 2" xfId="1426"/>
    <cellStyle name="Milliers 2 3 11 2 3" xfId="1427"/>
    <cellStyle name="Milliers 2 3 11 3" xfId="1428"/>
    <cellStyle name="Milliers 2 3 11 3 2" xfId="1429"/>
    <cellStyle name="Milliers 2 3 11 3 3" xfId="1430"/>
    <cellStyle name="Milliers 2 3 11 4" xfId="1431"/>
    <cellStyle name="Milliers 2 3 11 4 2" xfId="1432"/>
    <cellStyle name="Milliers 2 3 11 5" xfId="1433"/>
    <cellStyle name="Milliers 2 3 11 6" xfId="1434"/>
    <cellStyle name="Milliers 2 3 12" xfId="1435"/>
    <cellStyle name="Milliers 2 3 12 2" xfId="1436"/>
    <cellStyle name="Milliers 2 3 12 2 2" xfId="1437"/>
    <cellStyle name="Milliers 2 3 12 2 3" xfId="1438"/>
    <cellStyle name="Milliers 2 3 12 3" xfId="1439"/>
    <cellStyle name="Milliers 2 3 12 3 2" xfId="1440"/>
    <cellStyle name="Milliers 2 3 12 3 3" xfId="1441"/>
    <cellStyle name="Milliers 2 3 12 4" xfId="1442"/>
    <cellStyle name="Milliers 2 3 12 4 2" xfId="1443"/>
    <cellStyle name="Milliers 2 3 12 5" xfId="1444"/>
    <cellStyle name="Milliers 2 3 12 6" xfId="1445"/>
    <cellStyle name="Milliers 2 3 13" xfId="1446"/>
    <cellStyle name="Milliers 2 3 13 2" xfId="1447"/>
    <cellStyle name="Milliers 2 3 13 2 2" xfId="1448"/>
    <cellStyle name="Milliers 2 3 13 2 3" xfId="1449"/>
    <cellStyle name="Milliers 2 3 13 3" xfId="1450"/>
    <cellStyle name="Milliers 2 3 13 3 2" xfId="1451"/>
    <cellStyle name="Milliers 2 3 13 3 3" xfId="1452"/>
    <cellStyle name="Milliers 2 3 13 4" xfId="1453"/>
    <cellStyle name="Milliers 2 3 13 4 2" xfId="1454"/>
    <cellStyle name="Milliers 2 3 13 5" xfId="1455"/>
    <cellStyle name="Milliers 2 3 13 6" xfId="1456"/>
    <cellStyle name="Milliers 2 3 14" xfId="1457"/>
    <cellStyle name="Milliers 2 3 14 2" xfId="1458"/>
    <cellStyle name="Milliers 2 3 14 2 2" xfId="1459"/>
    <cellStyle name="Milliers 2 3 14 2 3" xfId="1460"/>
    <cellStyle name="Milliers 2 3 14 3" xfId="1461"/>
    <cellStyle name="Milliers 2 3 14 3 2" xfId="1462"/>
    <cellStyle name="Milliers 2 3 14 4" xfId="1463"/>
    <cellStyle name="Milliers 2 3 14 5" xfId="1464"/>
    <cellStyle name="Milliers 2 3 15" xfId="1465"/>
    <cellStyle name="Milliers 2 3 15 2" xfId="1466"/>
    <cellStyle name="Milliers 2 3 15 3" xfId="1467"/>
    <cellStyle name="Milliers 2 3 16" xfId="1468"/>
    <cellStyle name="Milliers 2 3 16 2" xfId="1469"/>
    <cellStyle name="Milliers 2 3 16 3" xfId="1470"/>
    <cellStyle name="Milliers 2 3 17" xfId="1471"/>
    <cellStyle name="Milliers 2 3 17 2" xfId="1472"/>
    <cellStyle name="Milliers 2 3 18" xfId="1473"/>
    <cellStyle name="Milliers 2 3 19" xfId="1474"/>
    <cellStyle name="Milliers 2 3 2" xfId="1475"/>
    <cellStyle name="Milliers 2 3 2 10" xfId="1476"/>
    <cellStyle name="Milliers 2 3 2 10 2" xfId="1477"/>
    <cellStyle name="Milliers 2 3 2 10 2 2" xfId="1478"/>
    <cellStyle name="Milliers 2 3 2 10 2 3" xfId="1479"/>
    <cellStyle name="Milliers 2 3 2 10 3" xfId="1480"/>
    <cellStyle name="Milliers 2 3 2 10 3 2" xfId="1481"/>
    <cellStyle name="Milliers 2 3 2 10 3 3" xfId="1482"/>
    <cellStyle name="Milliers 2 3 2 10 4" xfId="1483"/>
    <cellStyle name="Milliers 2 3 2 10 4 2" xfId="1484"/>
    <cellStyle name="Milliers 2 3 2 10 5" xfId="1485"/>
    <cellStyle name="Milliers 2 3 2 10 6" xfId="1486"/>
    <cellStyle name="Milliers 2 3 2 11" xfId="1487"/>
    <cellStyle name="Milliers 2 3 2 11 2" xfId="1488"/>
    <cellStyle name="Milliers 2 3 2 11 2 2" xfId="1489"/>
    <cellStyle name="Milliers 2 3 2 11 2 3" xfId="1490"/>
    <cellStyle name="Milliers 2 3 2 11 3" xfId="1491"/>
    <cellStyle name="Milliers 2 3 2 11 3 2" xfId="1492"/>
    <cellStyle name="Milliers 2 3 2 11 3 3" xfId="1493"/>
    <cellStyle name="Milliers 2 3 2 11 4" xfId="1494"/>
    <cellStyle name="Milliers 2 3 2 11 4 2" xfId="1495"/>
    <cellStyle name="Milliers 2 3 2 11 5" xfId="1496"/>
    <cellStyle name="Milliers 2 3 2 11 6" xfId="1497"/>
    <cellStyle name="Milliers 2 3 2 12" xfId="1498"/>
    <cellStyle name="Milliers 2 3 2 12 2" xfId="1499"/>
    <cellStyle name="Milliers 2 3 2 12 2 2" xfId="1500"/>
    <cellStyle name="Milliers 2 3 2 12 2 3" xfId="1501"/>
    <cellStyle name="Milliers 2 3 2 12 3" xfId="1502"/>
    <cellStyle name="Milliers 2 3 2 12 3 2" xfId="1503"/>
    <cellStyle name="Milliers 2 3 2 12 4" xfId="1504"/>
    <cellStyle name="Milliers 2 3 2 12 5" xfId="1505"/>
    <cellStyle name="Milliers 2 3 2 13" xfId="1506"/>
    <cellStyle name="Milliers 2 3 2 13 2" xfId="1507"/>
    <cellStyle name="Milliers 2 3 2 13 3" xfId="1508"/>
    <cellStyle name="Milliers 2 3 2 14" xfId="1509"/>
    <cellStyle name="Milliers 2 3 2 14 2" xfId="1510"/>
    <cellStyle name="Milliers 2 3 2 14 3" xfId="1511"/>
    <cellStyle name="Milliers 2 3 2 15" xfId="1512"/>
    <cellStyle name="Milliers 2 3 2 15 2" xfId="1513"/>
    <cellStyle name="Milliers 2 3 2 16" xfId="1514"/>
    <cellStyle name="Milliers 2 3 2 17" xfId="1515"/>
    <cellStyle name="Milliers 2 3 2 2" xfId="1516"/>
    <cellStyle name="Milliers 2 3 2 2 10" xfId="1517"/>
    <cellStyle name="Milliers 2 3 2 2 10 2" xfId="1518"/>
    <cellStyle name="Milliers 2 3 2 2 10 2 2" xfId="1519"/>
    <cellStyle name="Milliers 2 3 2 2 10 2 3" xfId="1520"/>
    <cellStyle name="Milliers 2 3 2 2 10 3" xfId="1521"/>
    <cellStyle name="Milliers 2 3 2 2 10 3 2" xfId="1522"/>
    <cellStyle name="Milliers 2 3 2 2 10 3 3" xfId="1523"/>
    <cellStyle name="Milliers 2 3 2 2 10 4" xfId="1524"/>
    <cellStyle name="Milliers 2 3 2 2 10 4 2" xfId="1525"/>
    <cellStyle name="Milliers 2 3 2 2 10 5" xfId="1526"/>
    <cellStyle name="Milliers 2 3 2 2 10 6" xfId="1527"/>
    <cellStyle name="Milliers 2 3 2 2 11" xfId="1528"/>
    <cellStyle name="Milliers 2 3 2 2 11 2" xfId="1529"/>
    <cellStyle name="Milliers 2 3 2 2 11 2 2" xfId="1530"/>
    <cellStyle name="Milliers 2 3 2 2 11 2 3" xfId="1531"/>
    <cellStyle name="Milliers 2 3 2 2 11 3" xfId="1532"/>
    <cellStyle name="Milliers 2 3 2 2 11 3 2" xfId="1533"/>
    <cellStyle name="Milliers 2 3 2 2 11 4" xfId="1534"/>
    <cellStyle name="Milliers 2 3 2 2 11 5" xfId="1535"/>
    <cellStyle name="Milliers 2 3 2 2 12" xfId="1536"/>
    <cellStyle name="Milliers 2 3 2 2 12 2" xfId="1537"/>
    <cellStyle name="Milliers 2 3 2 2 12 3" xfId="1538"/>
    <cellStyle name="Milliers 2 3 2 2 13" xfId="1539"/>
    <cellStyle name="Milliers 2 3 2 2 13 2" xfId="1540"/>
    <cellStyle name="Milliers 2 3 2 2 13 3" xfId="1541"/>
    <cellStyle name="Milliers 2 3 2 2 14" xfId="1542"/>
    <cellStyle name="Milliers 2 3 2 2 14 2" xfId="1543"/>
    <cellStyle name="Milliers 2 3 2 2 15" xfId="1544"/>
    <cellStyle name="Milliers 2 3 2 2 16" xfId="1545"/>
    <cellStyle name="Milliers 2 3 2 2 2" xfId="1546"/>
    <cellStyle name="Milliers 2 3 2 2 2 10" xfId="1547"/>
    <cellStyle name="Milliers 2 3 2 2 2 10 2" xfId="1548"/>
    <cellStyle name="Milliers 2 3 2 2 2 10 2 2" xfId="1549"/>
    <cellStyle name="Milliers 2 3 2 2 2 10 2 3" xfId="1550"/>
    <cellStyle name="Milliers 2 3 2 2 2 10 3" xfId="1551"/>
    <cellStyle name="Milliers 2 3 2 2 2 10 3 2" xfId="1552"/>
    <cellStyle name="Milliers 2 3 2 2 2 10 4" xfId="1553"/>
    <cellStyle name="Milliers 2 3 2 2 2 10 5" xfId="1554"/>
    <cellStyle name="Milliers 2 3 2 2 2 11" xfId="1555"/>
    <cellStyle name="Milliers 2 3 2 2 2 11 2" xfId="1556"/>
    <cellStyle name="Milliers 2 3 2 2 2 11 3" xfId="1557"/>
    <cellStyle name="Milliers 2 3 2 2 2 12" xfId="1558"/>
    <cellStyle name="Milliers 2 3 2 2 2 12 2" xfId="1559"/>
    <cellStyle name="Milliers 2 3 2 2 2 12 3" xfId="1560"/>
    <cellStyle name="Milliers 2 3 2 2 2 13" xfId="1561"/>
    <cellStyle name="Milliers 2 3 2 2 2 13 2" xfId="1562"/>
    <cellStyle name="Milliers 2 3 2 2 2 14" xfId="1563"/>
    <cellStyle name="Milliers 2 3 2 2 2 15" xfId="1564"/>
    <cellStyle name="Milliers 2 3 2 2 2 2" xfId="1565"/>
    <cellStyle name="Milliers 2 3 2 2 2 2 2" xfId="1566"/>
    <cellStyle name="Milliers 2 3 2 2 2 2 2 2" xfId="1567"/>
    <cellStyle name="Milliers 2 3 2 2 2 2 2 3" xfId="1568"/>
    <cellStyle name="Milliers 2 3 2 2 2 2 3" xfId="1569"/>
    <cellStyle name="Milliers 2 3 2 2 2 2 3 2" xfId="1570"/>
    <cellStyle name="Milliers 2 3 2 2 2 2 3 3" xfId="1571"/>
    <cellStyle name="Milliers 2 3 2 2 2 2 4" xfId="1572"/>
    <cellStyle name="Milliers 2 3 2 2 2 2 4 2" xfId="1573"/>
    <cellStyle name="Milliers 2 3 2 2 2 2 5" xfId="1574"/>
    <cellStyle name="Milliers 2 3 2 2 2 2 6" xfId="1575"/>
    <cellStyle name="Milliers 2 3 2 2 2 3" xfId="1576"/>
    <cellStyle name="Milliers 2 3 2 2 2 3 2" xfId="1577"/>
    <cellStyle name="Milliers 2 3 2 2 2 3 2 2" xfId="1578"/>
    <cellStyle name="Milliers 2 3 2 2 2 3 2 3" xfId="1579"/>
    <cellStyle name="Milliers 2 3 2 2 2 3 3" xfId="1580"/>
    <cellStyle name="Milliers 2 3 2 2 2 3 3 2" xfId="1581"/>
    <cellStyle name="Milliers 2 3 2 2 2 3 3 3" xfId="1582"/>
    <cellStyle name="Milliers 2 3 2 2 2 3 4" xfId="1583"/>
    <cellStyle name="Milliers 2 3 2 2 2 3 4 2" xfId="1584"/>
    <cellStyle name="Milliers 2 3 2 2 2 3 5" xfId="1585"/>
    <cellStyle name="Milliers 2 3 2 2 2 3 6" xfId="1586"/>
    <cellStyle name="Milliers 2 3 2 2 2 4" xfId="1587"/>
    <cellStyle name="Milliers 2 3 2 2 2 4 2" xfId="1588"/>
    <cellStyle name="Milliers 2 3 2 2 2 4 2 2" xfId="1589"/>
    <cellStyle name="Milliers 2 3 2 2 2 4 2 3" xfId="1590"/>
    <cellStyle name="Milliers 2 3 2 2 2 4 3" xfId="1591"/>
    <cellStyle name="Milliers 2 3 2 2 2 4 3 2" xfId="1592"/>
    <cellStyle name="Milliers 2 3 2 2 2 4 3 3" xfId="1593"/>
    <cellStyle name="Milliers 2 3 2 2 2 4 4" xfId="1594"/>
    <cellStyle name="Milliers 2 3 2 2 2 4 4 2" xfId="1595"/>
    <cellStyle name="Milliers 2 3 2 2 2 4 5" xfId="1596"/>
    <cellStyle name="Milliers 2 3 2 2 2 4 6" xfId="1597"/>
    <cellStyle name="Milliers 2 3 2 2 2 5" xfId="1598"/>
    <cellStyle name="Milliers 2 3 2 2 2 5 2" xfId="1599"/>
    <cellStyle name="Milliers 2 3 2 2 2 5 2 2" xfId="1600"/>
    <cellStyle name="Milliers 2 3 2 2 2 5 2 3" xfId="1601"/>
    <cellStyle name="Milliers 2 3 2 2 2 5 3" xfId="1602"/>
    <cellStyle name="Milliers 2 3 2 2 2 5 3 2" xfId="1603"/>
    <cellStyle name="Milliers 2 3 2 2 2 5 3 3" xfId="1604"/>
    <cellStyle name="Milliers 2 3 2 2 2 5 4" xfId="1605"/>
    <cellStyle name="Milliers 2 3 2 2 2 5 4 2" xfId="1606"/>
    <cellStyle name="Milliers 2 3 2 2 2 5 5" xfId="1607"/>
    <cellStyle name="Milliers 2 3 2 2 2 5 6" xfId="1608"/>
    <cellStyle name="Milliers 2 3 2 2 2 6" xfId="1609"/>
    <cellStyle name="Milliers 2 3 2 2 2 6 2" xfId="1610"/>
    <cellStyle name="Milliers 2 3 2 2 2 6 2 2" xfId="1611"/>
    <cellStyle name="Milliers 2 3 2 2 2 6 2 3" xfId="1612"/>
    <cellStyle name="Milliers 2 3 2 2 2 6 3" xfId="1613"/>
    <cellStyle name="Milliers 2 3 2 2 2 6 3 2" xfId="1614"/>
    <cellStyle name="Milliers 2 3 2 2 2 6 3 3" xfId="1615"/>
    <cellStyle name="Milliers 2 3 2 2 2 6 4" xfId="1616"/>
    <cellStyle name="Milliers 2 3 2 2 2 6 4 2" xfId="1617"/>
    <cellStyle name="Milliers 2 3 2 2 2 6 5" xfId="1618"/>
    <cellStyle name="Milliers 2 3 2 2 2 6 6" xfId="1619"/>
    <cellStyle name="Milliers 2 3 2 2 2 7" xfId="1620"/>
    <cellStyle name="Milliers 2 3 2 2 2 7 2" xfId="1621"/>
    <cellStyle name="Milliers 2 3 2 2 2 7 2 2" xfId="1622"/>
    <cellStyle name="Milliers 2 3 2 2 2 7 2 3" xfId="1623"/>
    <cellStyle name="Milliers 2 3 2 2 2 7 3" xfId="1624"/>
    <cellStyle name="Milliers 2 3 2 2 2 7 3 2" xfId="1625"/>
    <cellStyle name="Milliers 2 3 2 2 2 7 3 3" xfId="1626"/>
    <cellStyle name="Milliers 2 3 2 2 2 7 4" xfId="1627"/>
    <cellStyle name="Milliers 2 3 2 2 2 7 4 2" xfId="1628"/>
    <cellStyle name="Milliers 2 3 2 2 2 7 5" xfId="1629"/>
    <cellStyle name="Milliers 2 3 2 2 2 7 6" xfId="1630"/>
    <cellStyle name="Milliers 2 3 2 2 2 8" xfId="1631"/>
    <cellStyle name="Milliers 2 3 2 2 2 8 2" xfId="1632"/>
    <cellStyle name="Milliers 2 3 2 2 2 8 2 2" xfId="1633"/>
    <cellStyle name="Milliers 2 3 2 2 2 8 2 3" xfId="1634"/>
    <cellStyle name="Milliers 2 3 2 2 2 8 3" xfId="1635"/>
    <cellStyle name="Milliers 2 3 2 2 2 8 3 2" xfId="1636"/>
    <cellStyle name="Milliers 2 3 2 2 2 8 3 3" xfId="1637"/>
    <cellStyle name="Milliers 2 3 2 2 2 8 4" xfId="1638"/>
    <cellStyle name="Milliers 2 3 2 2 2 8 4 2" xfId="1639"/>
    <cellStyle name="Milliers 2 3 2 2 2 8 5" xfId="1640"/>
    <cellStyle name="Milliers 2 3 2 2 2 8 6" xfId="1641"/>
    <cellStyle name="Milliers 2 3 2 2 2 9" xfId="1642"/>
    <cellStyle name="Milliers 2 3 2 2 2 9 2" xfId="1643"/>
    <cellStyle name="Milliers 2 3 2 2 2 9 2 2" xfId="1644"/>
    <cellStyle name="Milliers 2 3 2 2 2 9 2 3" xfId="1645"/>
    <cellStyle name="Milliers 2 3 2 2 2 9 3" xfId="1646"/>
    <cellStyle name="Milliers 2 3 2 2 2 9 3 2" xfId="1647"/>
    <cellStyle name="Milliers 2 3 2 2 2 9 3 3" xfId="1648"/>
    <cellStyle name="Milliers 2 3 2 2 2 9 4" xfId="1649"/>
    <cellStyle name="Milliers 2 3 2 2 2 9 4 2" xfId="1650"/>
    <cellStyle name="Milliers 2 3 2 2 2 9 5" xfId="1651"/>
    <cellStyle name="Milliers 2 3 2 2 2 9 6" xfId="1652"/>
    <cellStyle name="Milliers 2 3 2 2 3" xfId="1653"/>
    <cellStyle name="Milliers 2 3 2 2 3 2" xfId="1654"/>
    <cellStyle name="Milliers 2 3 2 2 3 2 2" xfId="1655"/>
    <cellStyle name="Milliers 2 3 2 2 3 2 3" xfId="1656"/>
    <cellStyle name="Milliers 2 3 2 2 3 3" xfId="1657"/>
    <cellStyle name="Milliers 2 3 2 2 3 3 2" xfId="1658"/>
    <cellStyle name="Milliers 2 3 2 2 3 3 3" xfId="1659"/>
    <cellStyle name="Milliers 2 3 2 2 3 4" xfId="1660"/>
    <cellStyle name="Milliers 2 3 2 2 3 4 2" xfId="1661"/>
    <cellStyle name="Milliers 2 3 2 2 3 5" xfId="1662"/>
    <cellStyle name="Milliers 2 3 2 2 3 6" xfId="1663"/>
    <cellStyle name="Milliers 2 3 2 2 4" xfId="1664"/>
    <cellStyle name="Milliers 2 3 2 2 4 2" xfId="1665"/>
    <cellStyle name="Milliers 2 3 2 2 4 2 2" xfId="1666"/>
    <cellStyle name="Milliers 2 3 2 2 4 2 3" xfId="1667"/>
    <cellStyle name="Milliers 2 3 2 2 4 3" xfId="1668"/>
    <cellStyle name="Milliers 2 3 2 2 4 3 2" xfId="1669"/>
    <cellStyle name="Milliers 2 3 2 2 4 3 3" xfId="1670"/>
    <cellStyle name="Milliers 2 3 2 2 4 4" xfId="1671"/>
    <cellStyle name="Milliers 2 3 2 2 4 4 2" xfId="1672"/>
    <cellStyle name="Milliers 2 3 2 2 4 5" xfId="1673"/>
    <cellStyle name="Milliers 2 3 2 2 4 6" xfId="1674"/>
    <cellStyle name="Milliers 2 3 2 2 5" xfId="1675"/>
    <cellStyle name="Milliers 2 3 2 2 5 2" xfId="1676"/>
    <cellStyle name="Milliers 2 3 2 2 5 2 2" xfId="1677"/>
    <cellStyle name="Milliers 2 3 2 2 5 2 3" xfId="1678"/>
    <cellStyle name="Milliers 2 3 2 2 5 3" xfId="1679"/>
    <cellStyle name="Milliers 2 3 2 2 5 3 2" xfId="1680"/>
    <cellStyle name="Milliers 2 3 2 2 5 3 3" xfId="1681"/>
    <cellStyle name="Milliers 2 3 2 2 5 4" xfId="1682"/>
    <cellStyle name="Milliers 2 3 2 2 5 4 2" xfId="1683"/>
    <cellStyle name="Milliers 2 3 2 2 5 5" xfId="1684"/>
    <cellStyle name="Milliers 2 3 2 2 5 6" xfId="1685"/>
    <cellStyle name="Milliers 2 3 2 2 6" xfId="1686"/>
    <cellStyle name="Milliers 2 3 2 2 6 2" xfId="1687"/>
    <cellStyle name="Milliers 2 3 2 2 6 2 2" xfId="1688"/>
    <cellStyle name="Milliers 2 3 2 2 6 2 3" xfId="1689"/>
    <cellStyle name="Milliers 2 3 2 2 6 3" xfId="1690"/>
    <cellStyle name="Milliers 2 3 2 2 6 3 2" xfId="1691"/>
    <cellStyle name="Milliers 2 3 2 2 6 3 3" xfId="1692"/>
    <cellStyle name="Milliers 2 3 2 2 6 4" xfId="1693"/>
    <cellStyle name="Milliers 2 3 2 2 6 4 2" xfId="1694"/>
    <cellStyle name="Milliers 2 3 2 2 6 5" xfId="1695"/>
    <cellStyle name="Milliers 2 3 2 2 6 6" xfId="1696"/>
    <cellStyle name="Milliers 2 3 2 2 7" xfId="1697"/>
    <cellStyle name="Milliers 2 3 2 2 7 2" xfId="1698"/>
    <cellStyle name="Milliers 2 3 2 2 7 2 2" xfId="1699"/>
    <cellStyle name="Milliers 2 3 2 2 7 2 3" xfId="1700"/>
    <cellStyle name="Milliers 2 3 2 2 7 3" xfId="1701"/>
    <cellStyle name="Milliers 2 3 2 2 7 3 2" xfId="1702"/>
    <cellStyle name="Milliers 2 3 2 2 7 3 3" xfId="1703"/>
    <cellStyle name="Milliers 2 3 2 2 7 4" xfId="1704"/>
    <cellStyle name="Milliers 2 3 2 2 7 4 2" xfId="1705"/>
    <cellStyle name="Milliers 2 3 2 2 7 5" xfId="1706"/>
    <cellStyle name="Milliers 2 3 2 2 7 6" xfId="1707"/>
    <cellStyle name="Milliers 2 3 2 2 8" xfId="1708"/>
    <cellStyle name="Milliers 2 3 2 2 8 2" xfId="1709"/>
    <cellStyle name="Milliers 2 3 2 2 8 2 2" xfId="1710"/>
    <cellStyle name="Milliers 2 3 2 2 8 2 3" xfId="1711"/>
    <cellStyle name="Milliers 2 3 2 2 8 3" xfId="1712"/>
    <cellStyle name="Milliers 2 3 2 2 8 3 2" xfId="1713"/>
    <cellStyle name="Milliers 2 3 2 2 8 3 3" xfId="1714"/>
    <cellStyle name="Milliers 2 3 2 2 8 4" xfId="1715"/>
    <cellStyle name="Milliers 2 3 2 2 8 4 2" xfId="1716"/>
    <cellStyle name="Milliers 2 3 2 2 8 5" xfId="1717"/>
    <cellStyle name="Milliers 2 3 2 2 8 6" xfId="1718"/>
    <cellStyle name="Milliers 2 3 2 2 9" xfId="1719"/>
    <cellStyle name="Milliers 2 3 2 2 9 2" xfId="1720"/>
    <cellStyle name="Milliers 2 3 2 2 9 2 2" xfId="1721"/>
    <cellStyle name="Milliers 2 3 2 2 9 2 3" xfId="1722"/>
    <cellStyle name="Milliers 2 3 2 2 9 3" xfId="1723"/>
    <cellStyle name="Milliers 2 3 2 2 9 3 2" xfId="1724"/>
    <cellStyle name="Milliers 2 3 2 2 9 3 3" xfId="1725"/>
    <cellStyle name="Milliers 2 3 2 2 9 4" xfId="1726"/>
    <cellStyle name="Milliers 2 3 2 2 9 4 2" xfId="1727"/>
    <cellStyle name="Milliers 2 3 2 2 9 5" xfId="1728"/>
    <cellStyle name="Milliers 2 3 2 2 9 6" xfId="1729"/>
    <cellStyle name="Milliers 2 3 2 3" xfId="1730"/>
    <cellStyle name="Milliers 2 3 2 3 10" xfId="1731"/>
    <cellStyle name="Milliers 2 3 2 3 10 2" xfId="1732"/>
    <cellStyle name="Milliers 2 3 2 3 10 2 2" xfId="1733"/>
    <cellStyle name="Milliers 2 3 2 3 10 2 3" xfId="1734"/>
    <cellStyle name="Milliers 2 3 2 3 10 3" xfId="1735"/>
    <cellStyle name="Milliers 2 3 2 3 10 3 2" xfId="1736"/>
    <cellStyle name="Milliers 2 3 2 3 10 4" xfId="1737"/>
    <cellStyle name="Milliers 2 3 2 3 10 5" xfId="1738"/>
    <cellStyle name="Milliers 2 3 2 3 11" xfId="1739"/>
    <cellStyle name="Milliers 2 3 2 3 11 2" xfId="1740"/>
    <cellStyle name="Milliers 2 3 2 3 11 3" xfId="1741"/>
    <cellStyle name="Milliers 2 3 2 3 12" xfId="1742"/>
    <cellStyle name="Milliers 2 3 2 3 12 2" xfId="1743"/>
    <cellStyle name="Milliers 2 3 2 3 12 3" xfId="1744"/>
    <cellStyle name="Milliers 2 3 2 3 13" xfId="1745"/>
    <cellStyle name="Milliers 2 3 2 3 13 2" xfId="1746"/>
    <cellStyle name="Milliers 2 3 2 3 14" xfId="1747"/>
    <cellStyle name="Milliers 2 3 2 3 15" xfId="1748"/>
    <cellStyle name="Milliers 2 3 2 3 2" xfId="1749"/>
    <cellStyle name="Milliers 2 3 2 3 2 2" xfId="1750"/>
    <cellStyle name="Milliers 2 3 2 3 2 2 2" xfId="1751"/>
    <cellStyle name="Milliers 2 3 2 3 2 2 3" xfId="1752"/>
    <cellStyle name="Milliers 2 3 2 3 2 3" xfId="1753"/>
    <cellStyle name="Milliers 2 3 2 3 2 3 2" xfId="1754"/>
    <cellStyle name="Milliers 2 3 2 3 2 3 3" xfId="1755"/>
    <cellStyle name="Milliers 2 3 2 3 2 4" xfId="1756"/>
    <cellStyle name="Milliers 2 3 2 3 2 4 2" xfId="1757"/>
    <cellStyle name="Milliers 2 3 2 3 2 5" xfId="1758"/>
    <cellStyle name="Milliers 2 3 2 3 2 6" xfId="1759"/>
    <cellStyle name="Milliers 2 3 2 3 3" xfId="1760"/>
    <cellStyle name="Milliers 2 3 2 3 3 2" xfId="1761"/>
    <cellStyle name="Milliers 2 3 2 3 3 2 2" xfId="1762"/>
    <cellStyle name="Milliers 2 3 2 3 3 2 3" xfId="1763"/>
    <cellStyle name="Milliers 2 3 2 3 3 3" xfId="1764"/>
    <cellStyle name="Milliers 2 3 2 3 3 3 2" xfId="1765"/>
    <cellStyle name="Milliers 2 3 2 3 3 3 3" xfId="1766"/>
    <cellStyle name="Milliers 2 3 2 3 3 4" xfId="1767"/>
    <cellStyle name="Milliers 2 3 2 3 3 4 2" xfId="1768"/>
    <cellStyle name="Milliers 2 3 2 3 3 5" xfId="1769"/>
    <cellStyle name="Milliers 2 3 2 3 3 6" xfId="1770"/>
    <cellStyle name="Milliers 2 3 2 3 4" xfId="1771"/>
    <cellStyle name="Milliers 2 3 2 3 4 2" xfId="1772"/>
    <cellStyle name="Milliers 2 3 2 3 4 2 2" xfId="1773"/>
    <cellStyle name="Milliers 2 3 2 3 4 2 3" xfId="1774"/>
    <cellStyle name="Milliers 2 3 2 3 4 3" xfId="1775"/>
    <cellStyle name="Milliers 2 3 2 3 4 3 2" xfId="1776"/>
    <cellStyle name="Milliers 2 3 2 3 4 3 3" xfId="1777"/>
    <cellStyle name="Milliers 2 3 2 3 4 4" xfId="1778"/>
    <cellStyle name="Milliers 2 3 2 3 4 4 2" xfId="1779"/>
    <cellStyle name="Milliers 2 3 2 3 4 5" xfId="1780"/>
    <cellStyle name="Milliers 2 3 2 3 4 6" xfId="1781"/>
    <cellStyle name="Milliers 2 3 2 3 5" xfId="1782"/>
    <cellStyle name="Milliers 2 3 2 3 5 2" xfId="1783"/>
    <cellStyle name="Milliers 2 3 2 3 5 2 2" xfId="1784"/>
    <cellStyle name="Milliers 2 3 2 3 5 2 3" xfId="1785"/>
    <cellStyle name="Milliers 2 3 2 3 5 3" xfId="1786"/>
    <cellStyle name="Milliers 2 3 2 3 5 3 2" xfId="1787"/>
    <cellStyle name="Milliers 2 3 2 3 5 3 3" xfId="1788"/>
    <cellStyle name="Milliers 2 3 2 3 5 4" xfId="1789"/>
    <cellStyle name="Milliers 2 3 2 3 5 4 2" xfId="1790"/>
    <cellStyle name="Milliers 2 3 2 3 5 5" xfId="1791"/>
    <cellStyle name="Milliers 2 3 2 3 5 6" xfId="1792"/>
    <cellStyle name="Milliers 2 3 2 3 6" xfId="1793"/>
    <cellStyle name="Milliers 2 3 2 3 6 2" xfId="1794"/>
    <cellStyle name="Milliers 2 3 2 3 6 2 2" xfId="1795"/>
    <cellStyle name="Milliers 2 3 2 3 6 2 3" xfId="1796"/>
    <cellStyle name="Milliers 2 3 2 3 6 3" xfId="1797"/>
    <cellStyle name="Milliers 2 3 2 3 6 3 2" xfId="1798"/>
    <cellStyle name="Milliers 2 3 2 3 6 3 3" xfId="1799"/>
    <cellStyle name="Milliers 2 3 2 3 6 4" xfId="1800"/>
    <cellStyle name="Milliers 2 3 2 3 6 4 2" xfId="1801"/>
    <cellStyle name="Milliers 2 3 2 3 6 5" xfId="1802"/>
    <cellStyle name="Milliers 2 3 2 3 6 6" xfId="1803"/>
    <cellStyle name="Milliers 2 3 2 3 7" xfId="1804"/>
    <cellStyle name="Milliers 2 3 2 3 7 2" xfId="1805"/>
    <cellStyle name="Milliers 2 3 2 3 7 2 2" xfId="1806"/>
    <cellStyle name="Milliers 2 3 2 3 7 2 3" xfId="1807"/>
    <cellStyle name="Milliers 2 3 2 3 7 3" xfId="1808"/>
    <cellStyle name="Milliers 2 3 2 3 7 3 2" xfId="1809"/>
    <cellStyle name="Milliers 2 3 2 3 7 3 3" xfId="1810"/>
    <cellStyle name="Milliers 2 3 2 3 7 4" xfId="1811"/>
    <cellStyle name="Milliers 2 3 2 3 7 4 2" xfId="1812"/>
    <cellStyle name="Milliers 2 3 2 3 7 5" xfId="1813"/>
    <cellStyle name="Milliers 2 3 2 3 7 6" xfId="1814"/>
    <cellStyle name="Milliers 2 3 2 3 8" xfId="1815"/>
    <cellStyle name="Milliers 2 3 2 3 8 2" xfId="1816"/>
    <cellStyle name="Milliers 2 3 2 3 8 2 2" xfId="1817"/>
    <cellStyle name="Milliers 2 3 2 3 8 2 3" xfId="1818"/>
    <cellStyle name="Milliers 2 3 2 3 8 3" xfId="1819"/>
    <cellStyle name="Milliers 2 3 2 3 8 3 2" xfId="1820"/>
    <cellStyle name="Milliers 2 3 2 3 8 3 3" xfId="1821"/>
    <cellStyle name="Milliers 2 3 2 3 8 4" xfId="1822"/>
    <cellStyle name="Milliers 2 3 2 3 8 4 2" xfId="1823"/>
    <cellStyle name="Milliers 2 3 2 3 8 5" xfId="1824"/>
    <cellStyle name="Milliers 2 3 2 3 8 6" xfId="1825"/>
    <cellStyle name="Milliers 2 3 2 3 9" xfId="1826"/>
    <cellStyle name="Milliers 2 3 2 3 9 2" xfId="1827"/>
    <cellStyle name="Milliers 2 3 2 3 9 2 2" xfId="1828"/>
    <cellStyle name="Milliers 2 3 2 3 9 2 3" xfId="1829"/>
    <cellStyle name="Milliers 2 3 2 3 9 3" xfId="1830"/>
    <cellStyle name="Milliers 2 3 2 3 9 3 2" xfId="1831"/>
    <cellStyle name="Milliers 2 3 2 3 9 3 3" xfId="1832"/>
    <cellStyle name="Milliers 2 3 2 3 9 4" xfId="1833"/>
    <cellStyle name="Milliers 2 3 2 3 9 4 2" xfId="1834"/>
    <cellStyle name="Milliers 2 3 2 3 9 5" xfId="1835"/>
    <cellStyle name="Milliers 2 3 2 3 9 6" xfId="1836"/>
    <cellStyle name="Milliers 2 3 2 4" xfId="1837"/>
    <cellStyle name="Milliers 2 3 2 4 2" xfId="1838"/>
    <cellStyle name="Milliers 2 3 2 4 2 2" xfId="1839"/>
    <cellStyle name="Milliers 2 3 2 4 2 3" xfId="1840"/>
    <cellStyle name="Milliers 2 3 2 4 3" xfId="1841"/>
    <cellStyle name="Milliers 2 3 2 4 3 2" xfId="1842"/>
    <cellStyle name="Milliers 2 3 2 4 3 3" xfId="1843"/>
    <cellStyle name="Milliers 2 3 2 4 4" xfId="1844"/>
    <cellStyle name="Milliers 2 3 2 4 4 2" xfId="1845"/>
    <cellStyle name="Milliers 2 3 2 4 5" xfId="1846"/>
    <cellStyle name="Milliers 2 3 2 4 6" xfId="1847"/>
    <cellStyle name="Milliers 2 3 2 5" xfId="1848"/>
    <cellStyle name="Milliers 2 3 2 5 2" xfId="1849"/>
    <cellStyle name="Milliers 2 3 2 5 2 2" xfId="1850"/>
    <cellStyle name="Milliers 2 3 2 5 2 3" xfId="1851"/>
    <cellStyle name="Milliers 2 3 2 5 3" xfId="1852"/>
    <cellStyle name="Milliers 2 3 2 5 3 2" xfId="1853"/>
    <cellStyle name="Milliers 2 3 2 5 3 3" xfId="1854"/>
    <cellStyle name="Milliers 2 3 2 5 4" xfId="1855"/>
    <cellStyle name="Milliers 2 3 2 5 4 2" xfId="1856"/>
    <cellStyle name="Milliers 2 3 2 5 5" xfId="1857"/>
    <cellStyle name="Milliers 2 3 2 5 6" xfId="1858"/>
    <cellStyle name="Milliers 2 3 2 6" xfId="1859"/>
    <cellStyle name="Milliers 2 3 2 6 2" xfId="1860"/>
    <cellStyle name="Milliers 2 3 2 6 2 2" xfId="1861"/>
    <cellStyle name="Milliers 2 3 2 6 2 3" xfId="1862"/>
    <cellStyle name="Milliers 2 3 2 6 3" xfId="1863"/>
    <cellStyle name="Milliers 2 3 2 6 3 2" xfId="1864"/>
    <cellStyle name="Milliers 2 3 2 6 3 3" xfId="1865"/>
    <cellStyle name="Milliers 2 3 2 6 4" xfId="1866"/>
    <cellStyle name="Milliers 2 3 2 6 4 2" xfId="1867"/>
    <cellStyle name="Milliers 2 3 2 6 5" xfId="1868"/>
    <cellStyle name="Milliers 2 3 2 6 6" xfId="1869"/>
    <cellStyle name="Milliers 2 3 2 7" xfId="1870"/>
    <cellStyle name="Milliers 2 3 2 7 2" xfId="1871"/>
    <cellStyle name="Milliers 2 3 2 7 2 2" xfId="1872"/>
    <cellStyle name="Milliers 2 3 2 7 2 3" xfId="1873"/>
    <cellStyle name="Milliers 2 3 2 7 3" xfId="1874"/>
    <cellStyle name="Milliers 2 3 2 7 3 2" xfId="1875"/>
    <cellStyle name="Milliers 2 3 2 7 3 3" xfId="1876"/>
    <cellStyle name="Milliers 2 3 2 7 4" xfId="1877"/>
    <cellStyle name="Milliers 2 3 2 7 4 2" xfId="1878"/>
    <cellStyle name="Milliers 2 3 2 7 5" xfId="1879"/>
    <cellStyle name="Milliers 2 3 2 7 6" xfId="1880"/>
    <cellStyle name="Milliers 2 3 2 8" xfId="1881"/>
    <cellStyle name="Milliers 2 3 2 8 2" xfId="1882"/>
    <cellStyle name="Milliers 2 3 2 8 2 2" xfId="1883"/>
    <cellStyle name="Milliers 2 3 2 8 2 3" xfId="1884"/>
    <cellStyle name="Milliers 2 3 2 8 3" xfId="1885"/>
    <cellStyle name="Milliers 2 3 2 8 3 2" xfId="1886"/>
    <cellStyle name="Milliers 2 3 2 8 3 3" xfId="1887"/>
    <cellStyle name="Milliers 2 3 2 8 4" xfId="1888"/>
    <cellStyle name="Milliers 2 3 2 8 4 2" xfId="1889"/>
    <cellStyle name="Milliers 2 3 2 8 5" xfId="1890"/>
    <cellStyle name="Milliers 2 3 2 8 6" xfId="1891"/>
    <cellStyle name="Milliers 2 3 2 9" xfId="1892"/>
    <cellStyle name="Milliers 2 3 2 9 2" xfId="1893"/>
    <cellStyle name="Milliers 2 3 2 9 2 2" xfId="1894"/>
    <cellStyle name="Milliers 2 3 2 9 2 3" xfId="1895"/>
    <cellStyle name="Milliers 2 3 2 9 3" xfId="1896"/>
    <cellStyle name="Milliers 2 3 2 9 3 2" xfId="1897"/>
    <cellStyle name="Milliers 2 3 2 9 3 3" xfId="1898"/>
    <cellStyle name="Milliers 2 3 2 9 4" xfId="1899"/>
    <cellStyle name="Milliers 2 3 2 9 4 2" xfId="1900"/>
    <cellStyle name="Milliers 2 3 2 9 5" xfId="1901"/>
    <cellStyle name="Milliers 2 3 2 9 6" xfId="1902"/>
    <cellStyle name="Milliers 2 3 3" xfId="1903"/>
    <cellStyle name="Milliers 2 3 3 10" xfId="1904"/>
    <cellStyle name="Milliers 2 3 3 10 2" xfId="1905"/>
    <cellStyle name="Milliers 2 3 3 10 2 2" xfId="1906"/>
    <cellStyle name="Milliers 2 3 3 10 2 3" xfId="1907"/>
    <cellStyle name="Milliers 2 3 3 10 3" xfId="1908"/>
    <cellStyle name="Milliers 2 3 3 10 3 2" xfId="1909"/>
    <cellStyle name="Milliers 2 3 3 10 3 3" xfId="1910"/>
    <cellStyle name="Milliers 2 3 3 10 4" xfId="1911"/>
    <cellStyle name="Milliers 2 3 3 10 4 2" xfId="1912"/>
    <cellStyle name="Milliers 2 3 3 10 5" xfId="1913"/>
    <cellStyle name="Milliers 2 3 3 10 6" xfId="1914"/>
    <cellStyle name="Milliers 2 3 3 11" xfId="1915"/>
    <cellStyle name="Milliers 2 3 3 11 2" xfId="1916"/>
    <cellStyle name="Milliers 2 3 3 11 2 2" xfId="1917"/>
    <cellStyle name="Milliers 2 3 3 11 2 3" xfId="1918"/>
    <cellStyle name="Milliers 2 3 3 11 3" xfId="1919"/>
    <cellStyle name="Milliers 2 3 3 11 3 2" xfId="1920"/>
    <cellStyle name="Milliers 2 3 3 11 3 3" xfId="1921"/>
    <cellStyle name="Milliers 2 3 3 11 4" xfId="1922"/>
    <cellStyle name="Milliers 2 3 3 11 4 2" xfId="1923"/>
    <cellStyle name="Milliers 2 3 3 11 5" xfId="1924"/>
    <cellStyle name="Milliers 2 3 3 11 6" xfId="1925"/>
    <cellStyle name="Milliers 2 3 3 12" xfId="1926"/>
    <cellStyle name="Milliers 2 3 3 12 2" xfId="1927"/>
    <cellStyle name="Milliers 2 3 3 12 2 2" xfId="1928"/>
    <cellStyle name="Milliers 2 3 3 12 2 3" xfId="1929"/>
    <cellStyle name="Milliers 2 3 3 12 3" xfId="1930"/>
    <cellStyle name="Milliers 2 3 3 12 3 2" xfId="1931"/>
    <cellStyle name="Milliers 2 3 3 12 4" xfId="1932"/>
    <cellStyle name="Milliers 2 3 3 12 5" xfId="1933"/>
    <cellStyle name="Milliers 2 3 3 13" xfId="1934"/>
    <cellStyle name="Milliers 2 3 3 13 2" xfId="1935"/>
    <cellStyle name="Milliers 2 3 3 13 3" xfId="1936"/>
    <cellStyle name="Milliers 2 3 3 14" xfId="1937"/>
    <cellStyle name="Milliers 2 3 3 14 2" xfId="1938"/>
    <cellStyle name="Milliers 2 3 3 14 3" xfId="1939"/>
    <cellStyle name="Milliers 2 3 3 15" xfId="1940"/>
    <cellStyle name="Milliers 2 3 3 15 2" xfId="1941"/>
    <cellStyle name="Milliers 2 3 3 16" xfId="1942"/>
    <cellStyle name="Milliers 2 3 3 17" xfId="1943"/>
    <cellStyle name="Milliers 2 3 3 2" xfId="1944"/>
    <cellStyle name="Milliers 2 3 3 2 10" xfId="1945"/>
    <cellStyle name="Milliers 2 3 3 2 10 2" xfId="1946"/>
    <cellStyle name="Milliers 2 3 3 2 10 2 2" xfId="1947"/>
    <cellStyle name="Milliers 2 3 3 2 10 2 3" xfId="1948"/>
    <cellStyle name="Milliers 2 3 3 2 10 3" xfId="1949"/>
    <cellStyle name="Milliers 2 3 3 2 10 3 2" xfId="1950"/>
    <cellStyle name="Milliers 2 3 3 2 10 3 3" xfId="1951"/>
    <cellStyle name="Milliers 2 3 3 2 10 4" xfId="1952"/>
    <cellStyle name="Milliers 2 3 3 2 10 4 2" xfId="1953"/>
    <cellStyle name="Milliers 2 3 3 2 10 5" xfId="1954"/>
    <cellStyle name="Milliers 2 3 3 2 10 6" xfId="1955"/>
    <cellStyle name="Milliers 2 3 3 2 11" xfId="1956"/>
    <cellStyle name="Milliers 2 3 3 2 11 2" xfId="1957"/>
    <cellStyle name="Milliers 2 3 3 2 11 2 2" xfId="1958"/>
    <cellStyle name="Milliers 2 3 3 2 11 2 3" xfId="1959"/>
    <cellStyle name="Milliers 2 3 3 2 11 3" xfId="1960"/>
    <cellStyle name="Milliers 2 3 3 2 11 3 2" xfId="1961"/>
    <cellStyle name="Milliers 2 3 3 2 11 4" xfId="1962"/>
    <cellStyle name="Milliers 2 3 3 2 11 5" xfId="1963"/>
    <cellStyle name="Milliers 2 3 3 2 12" xfId="1964"/>
    <cellStyle name="Milliers 2 3 3 2 12 2" xfId="1965"/>
    <cellStyle name="Milliers 2 3 3 2 12 3" xfId="1966"/>
    <cellStyle name="Milliers 2 3 3 2 13" xfId="1967"/>
    <cellStyle name="Milliers 2 3 3 2 13 2" xfId="1968"/>
    <cellStyle name="Milliers 2 3 3 2 13 3" xfId="1969"/>
    <cellStyle name="Milliers 2 3 3 2 14" xfId="1970"/>
    <cellStyle name="Milliers 2 3 3 2 14 2" xfId="1971"/>
    <cellStyle name="Milliers 2 3 3 2 15" xfId="1972"/>
    <cellStyle name="Milliers 2 3 3 2 16" xfId="1973"/>
    <cellStyle name="Milliers 2 3 3 2 2" xfId="1974"/>
    <cellStyle name="Milliers 2 3 3 2 2 10" xfId="1975"/>
    <cellStyle name="Milliers 2 3 3 2 2 10 2" xfId="1976"/>
    <cellStyle name="Milliers 2 3 3 2 2 10 2 2" xfId="1977"/>
    <cellStyle name="Milliers 2 3 3 2 2 10 2 3" xfId="1978"/>
    <cellStyle name="Milliers 2 3 3 2 2 10 3" xfId="1979"/>
    <cellStyle name="Milliers 2 3 3 2 2 10 3 2" xfId="1980"/>
    <cellStyle name="Milliers 2 3 3 2 2 10 4" xfId="1981"/>
    <cellStyle name="Milliers 2 3 3 2 2 10 5" xfId="1982"/>
    <cellStyle name="Milliers 2 3 3 2 2 11" xfId="1983"/>
    <cellStyle name="Milliers 2 3 3 2 2 11 2" xfId="1984"/>
    <cellStyle name="Milliers 2 3 3 2 2 11 3" xfId="1985"/>
    <cellStyle name="Milliers 2 3 3 2 2 12" xfId="1986"/>
    <cellStyle name="Milliers 2 3 3 2 2 12 2" xfId="1987"/>
    <cellStyle name="Milliers 2 3 3 2 2 12 3" xfId="1988"/>
    <cellStyle name="Milliers 2 3 3 2 2 13" xfId="1989"/>
    <cellStyle name="Milliers 2 3 3 2 2 13 2" xfId="1990"/>
    <cellStyle name="Milliers 2 3 3 2 2 14" xfId="1991"/>
    <cellStyle name="Milliers 2 3 3 2 2 15" xfId="1992"/>
    <cellStyle name="Milliers 2 3 3 2 2 2" xfId="1993"/>
    <cellStyle name="Milliers 2 3 3 2 2 2 2" xfId="1994"/>
    <cellStyle name="Milliers 2 3 3 2 2 2 2 2" xfId="1995"/>
    <cellStyle name="Milliers 2 3 3 2 2 2 2 3" xfId="1996"/>
    <cellStyle name="Milliers 2 3 3 2 2 2 3" xfId="1997"/>
    <cellStyle name="Milliers 2 3 3 2 2 2 3 2" xfId="1998"/>
    <cellStyle name="Milliers 2 3 3 2 2 2 3 3" xfId="1999"/>
    <cellStyle name="Milliers 2 3 3 2 2 2 4" xfId="2000"/>
    <cellStyle name="Milliers 2 3 3 2 2 2 4 2" xfId="2001"/>
    <cellStyle name="Milliers 2 3 3 2 2 2 5" xfId="2002"/>
    <cellStyle name="Milliers 2 3 3 2 2 2 6" xfId="2003"/>
    <cellStyle name="Milliers 2 3 3 2 2 3" xfId="2004"/>
    <cellStyle name="Milliers 2 3 3 2 2 3 2" xfId="2005"/>
    <cellStyle name="Milliers 2 3 3 2 2 3 2 2" xfId="2006"/>
    <cellStyle name="Milliers 2 3 3 2 2 3 2 3" xfId="2007"/>
    <cellStyle name="Milliers 2 3 3 2 2 3 3" xfId="2008"/>
    <cellStyle name="Milliers 2 3 3 2 2 3 3 2" xfId="2009"/>
    <cellStyle name="Milliers 2 3 3 2 2 3 3 3" xfId="2010"/>
    <cellStyle name="Milliers 2 3 3 2 2 3 4" xfId="2011"/>
    <cellStyle name="Milliers 2 3 3 2 2 3 4 2" xfId="2012"/>
    <cellStyle name="Milliers 2 3 3 2 2 3 5" xfId="2013"/>
    <cellStyle name="Milliers 2 3 3 2 2 3 6" xfId="2014"/>
    <cellStyle name="Milliers 2 3 3 2 2 4" xfId="2015"/>
    <cellStyle name="Milliers 2 3 3 2 2 4 2" xfId="2016"/>
    <cellStyle name="Milliers 2 3 3 2 2 4 2 2" xfId="2017"/>
    <cellStyle name="Milliers 2 3 3 2 2 4 2 3" xfId="2018"/>
    <cellStyle name="Milliers 2 3 3 2 2 4 3" xfId="2019"/>
    <cellStyle name="Milliers 2 3 3 2 2 4 3 2" xfId="2020"/>
    <cellStyle name="Milliers 2 3 3 2 2 4 3 3" xfId="2021"/>
    <cellStyle name="Milliers 2 3 3 2 2 4 4" xfId="2022"/>
    <cellStyle name="Milliers 2 3 3 2 2 4 4 2" xfId="2023"/>
    <cellStyle name="Milliers 2 3 3 2 2 4 5" xfId="2024"/>
    <cellStyle name="Milliers 2 3 3 2 2 4 6" xfId="2025"/>
    <cellStyle name="Milliers 2 3 3 2 2 5" xfId="2026"/>
    <cellStyle name="Milliers 2 3 3 2 2 5 2" xfId="2027"/>
    <cellStyle name="Milliers 2 3 3 2 2 5 2 2" xfId="2028"/>
    <cellStyle name="Milliers 2 3 3 2 2 5 2 3" xfId="2029"/>
    <cellStyle name="Milliers 2 3 3 2 2 5 3" xfId="2030"/>
    <cellStyle name="Milliers 2 3 3 2 2 5 3 2" xfId="2031"/>
    <cellStyle name="Milliers 2 3 3 2 2 5 3 3" xfId="2032"/>
    <cellStyle name="Milliers 2 3 3 2 2 5 4" xfId="2033"/>
    <cellStyle name="Milliers 2 3 3 2 2 5 4 2" xfId="2034"/>
    <cellStyle name="Milliers 2 3 3 2 2 5 5" xfId="2035"/>
    <cellStyle name="Milliers 2 3 3 2 2 5 6" xfId="2036"/>
    <cellStyle name="Milliers 2 3 3 2 2 6" xfId="2037"/>
    <cellStyle name="Milliers 2 3 3 2 2 6 2" xfId="2038"/>
    <cellStyle name="Milliers 2 3 3 2 2 6 2 2" xfId="2039"/>
    <cellStyle name="Milliers 2 3 3 2 2 6 2 3" xfId="2040"/>
    <cellStyle name="Milliers 2 3 3 2 2 6 3" xfId="2041"/>
    <cellStyle name="Milliers 2 3 3 2 2 6 3 2" xfId="2042"/>
    <cellStyle name="Milliers 2 3 3 2 2 6 3 3" xfId="2043"/>
    <cellStyle name="Milliers 2 3 3 2 2 6 4" xfId="2044"/>
    <cellStyle name="Milliers 2 3 3 2 2 6 4 2" xfId="2045"/>
    <cellStyle name="Milliers 2 3 3 2 2 6 5" xfId="2046"/>
    <cellStyle name="Milliers 2 3 3 2 2 6 6" xfId="2047"/>
    <cellStyle name="Milliers 2 3 3 2 2 7" xfId="2048"/>
    <cellStyle name="Milliers 2 3 3 2 2 7 2" xfId="2049"/>
    <cellStyle name="Milliers 2 3 3 2 2 7 2 2" xfId="2050"/>
    <cellStyle name="Milliers 2 3 3 2 2 7 2 3" xfId="2051"/>
    <cellStyle name="Milliers 2 3 3 2 2 7 3" xfId="2052"/>
    <cellStyle name="Milliers 2 3 3 2 2 7 3 2" xfId="2053"/>
    <cellStyle name="Milliers 2 3 3 2 2 7 3 3" xfId="2054"/>
    <cellStyle name="Milliers 2 3 3 2 2 7 4" xfId="2055"/>
    <cellStyle name="Milliers 2 3 3 2 2 7 4 2" xfId="2056"/>
    <cellStyle name="Milliers 2 3 3 2 2 7 5" xfId="2057"/>
    <cellStyle name="Milliers 2 3 3 2 2 7 6" xfId="2058"/>
    <cellStyle name="Milliers 2 3 3 2 2 8" xfId="2059"/>
    <cellStyle name="Milliers 2 3 3 2 2 8 2" xfId="2060"/>
    <cellStyle name="Milliers 2 3 3 2 2 8 2 2" xfId="2061"/>
    <cellStyle name="Milliers 2 3 3 2 2 8 2 3" xfId="2062"/>
    <cellStyle name="Milliers 2 3 3 2 2 8 3" xfId="2063"/>
    <cellStyle name="Milliers 2 3 3 2 2 8 3 2" xfId="2064"/>
    <cellStyle name="Milliers 2 3 3 2 2 8 3 3" xfId="2065"/>
    <cellStyle name="Milliers 2 3 3 2 2 8 4" xfId="2066"/>
    <cellStyle name="Milliers 2 3 3 2 2 8 4 2" xfId="2067"/>
    <cellStyle name="Milliers 2 3 3 2 2 8 5" xfId="2068"/>
    <cellStyle name="Milliers 2 3 3 2 2 8 6" xfId="2069"/>
    <cellStyle name="Milliers 2 3 3 2 2 9" xfId="2070"/>
    <cellStyle name="Milliers 2 3 3 2 2 9 2" xfId="2071"/>
    <cellStyle name="Milliers 2 3 3 2 2 9 2 2" xfId="2072"/>
    <cellStyle name="Milliers 2 3 3 2 2 9 2 3" xfId="2073"/>
    <cellStyle name="Milliers 2 3 3 2 2 9 3" xfId="2074"/>
    <cellStyle name="Milliers 2 3 3 2 2 9 3 2" xfId="2075"/>
    <cellStyle name="Milliers 2 3 3 2 2 9 3 3" xfId="2076"/>
    <cellStyle name="Milliers 2 3 3 2 2 9 4" xfId="2077"/>
    <cellStyle name="Milliers 2 3 3 2 2 9 4 2" xfId="2078"/>
    <cellStyle name="Milliers 2 3 3 2 2 9 5" xfId="2079"/>
    <cellStyle name="Milliers 2 3 3 2 2 9 6" xfId="2080"/>
    <cellStyle name="Milliers 2 3 3 2 3" xfId="2081"/>
    <cellStyle name="Milliers 2 3 3 2 3 2" xfId="2082"/>
    <cellStyle name="Milliers 2 3 3 2 3 2 2" xfId="2083"/>
    <cellStyle name="Milliers 2 3 3 2 3 2 3" xfId="2084"/>
    <cellStyle name="Milliers 2 3 3 2 3 3" xfId="2085"/>
    <cellStyle name="Milliers 2 3 3 2 3 3 2" xfId="2086"/>
    <cellStyle name="Milliers 2 3 3 2 3 3 3" xfId="2087"/>
    <cellStyle name="Milliers 2 3 3 2 3 4" xfId="2088"/>
    <cellStyle name="Milliers 2 3 3 2 3 4 2" xfId="2089"/>
    <cellStyle name="Milliers 2 3 3 2 3 5" xfId="2090"/>
    <cellStyle name="Milliers 2 3 3 2 3 6" xfId="2091"/>
    <cellStyle name="Milliers 2 3 3 2 4" xfId="2092"/>
    <cellStyle name="Milliers 2 3 3 2 4 2" xfId="2093"/>
    <cellStyle name="Milliers 2 3 3 2 4 2 2" xfId="2094"/>
    <cellStyle name="Milliers 2 3 3 2 4 2 3" xfId="2095"/>
    <cellStyle name="Milliers 2 3 3 2 4 3" xfId="2096"/>
    <cellStyle name="Milliers 2 3 3 2 4 3 2" xfId="2097"/>
    <cellStyle name="Milliers 2 3 3 2 4 3 3" xfId="2098"/>
    <cellStyle name="Milliers 2 3 3 2 4 4" xfId="2099"/>
    <cellStyle name="Milliers 2 3 3 2 4 4 2" xfId="2100"/>
    <cellStyle name="Milliers 2 3 3 2 4 5" xfId="2101"/>
    <cellStyle name="Milliers 2 3 3 2 4 6" xfId="2102"/>
    <cellStyle name="Milliers 2 3 3 2 5" xfId="2103"/>
    <cellStyle name="Milliers 2 3 3 2 5 2" xfId="2104"/>
    <cellStyle name="Milliers 2 3 3 2 5 2 2" xfId="2105"/>
    <cellStyle name="Milliers 2 3 3 2 5 2 3" xfId="2106"/>
    <cellStyle name="Milliers 2 3 3 2 5 3" xfId="2107"/>
    <cellStyle name="Milliers 2 3 3 2 5 3 2" xfId="2108"/>
    <cellStyle name="Milliers 2 3 3 2 5 3 3" xfId="2109"/>
    <cellStyle name="Milliers 2 3 3 2 5 4" xfId="2110"/>
    <cellStyle name="Milliers 2 3 3 2 5 4 2" xfId="2111"/>
    <cellStyle name="Milliers 2 3 3 2 5 5" xfId="2112"/>
    <cellStyle name="Milliers 2 3 3 2 5 6" xfId="2113"/>
    <cellStyle name="Milliers 2 3 3 2 6" xfId="2114"/>
    <cellStyle name="Milliers 2 3 3 2 6 2" xfId="2115"/>
    <cellStyle name="Milliers 2 3 3 2 6 2 2" xfId="2116"/>
    <cellStyle name="Milliers 2 3 3 2 6 2 3" xfId="2117"/>
    <cellStyle name="Milliers 2 3 3 2 6 3" xfId="2118"/>
    <cellStyle name="Milliers 2 3 3 2 6 3 2" xfId="2119"/>
    <cellStyle name="Milliers 2 3 3 2 6 3 3" xfId="2120"/>
    <cellStyle name="Milliers 2 3 3 2 6 4" xfId="2121"/>
    <cellStyle name="Milliers 2 3 3 2 6 4 2" xfId="2122"/>
    <cellStyle name="Milliers 2 3 3 2 6 5" xfId="2123"/>
    <cellStyle name="Milliers 2 3 3 2 6 6" xfId="2124"/>
    <cellStyle name="Milliers 2 3 3 2 7" xfId="2125"/>
    <cellStyle name="Milliers 2 3 3 2 7 2" xfId="2126"/>
    <cellStyle name="Milliers 2 3 3 2 7 2 2" xfId="2127"/>
    <cellStyle name="Milliers 2 3 3 2 7 2 3" xfId="2128"/>
    <cellStyle name="Milliers 2 3 3 2 7 3" xfId="2129"/>
    <cellStyle name="Milliers 2 3 3 2 7 3 2" xfId="2130"/>
    <cellStyle name="Milliers 2 3 3 2 7 3 3" xfId="2131"/>
    <cellStyle name="Milliers 2 3 3 2 7 4" xfId="2132"/>
    <cellStyle name="Milliers 2 3 3 2 7 4 2" xfId="2133"/>
    <cellStyle name="Milliers 2 3 3 2 7 5" xfId="2134"/>
    <cellStyle name="Milliers 2 3 3 2 7 6" xfId="2135"/>
    <cellStyle name="Milliers 2 3 3 2 8" xfId="2136"/>
    <cellStyle name="Milliers 2 3 3 2 8 2" xfId="2137"/>
    <cellStyle name="Milliers 2 3 3 2 8 2 2" xfId="2138"/>
    <cellStyle name="Milliers 2 3 3 2 8 2 3" xfId="2139"/>
    <cellStyle name="Milliers 2 3 3 2 8 3" xfId="2140"/>
    <cellStyle name="Milliers 2 3 3 2 8 3 2" xfId="2141"/>
    <cellStyle name="Milliers 2 3 3 2 8 3 3" xfId="2142"/>
    <cellStyle name="Milliers 2 3 3 2 8 4" xfId="2143"/>
    <cellStyle name="Milliers 2 3 3 2 8 4 2" xfId="2144"/>
    <cellStyle name="Milliers 2 3 3 2 8 5" xfId="2145"/>
    <cellStyle name="Milliers 2 3 3 2 8 6" xfId="2146"/>
    <cellStyle name="Milliers 2 3 3 2 9" xfId="2147"/>
    <cellStyle name="Milliers 2 3 3 2 9 2" xfId="2148"/>
    <cellStyle name="Milliers 2 3 3 2 9 2 2" xfId="2149"/>
    <cellStyle name="Milliers 2 3 3 2 9 2 3" xfId="2150"/>
    <cellStyle name="Milliers 2 3 3 2 9 3" xfId="2151"/>
    <cellStyle name="Milliers 2 3 3 2 9 3 2" xfId="2152"/>
    <cellStyle name="Milliers 2 3 3 2 9 3 3" xfId="2153"/>
    <cellStyle name="Milliers 2 3 3 2 9 4" xfId="2154"/>
    <cellStyle name="Milliers 2 3 3 2 9 4 2" xfId="2155"/>
    <cellStyle name="Milliers 2 3 3 2 9 5" xfId="2156"/>
    <cellStyle name="Milliers 2 3 3 2 9 6" xfId="2157"/>
    <cellStyle name="Milliers 2 3 3 3" xfId="2158"/>
    <cellStyle name="Milliers 2 3 3 3 10" xfId="2159"/>
    <cellStyle name="Milliers 2 3 3 3 10 2" xfId="2160"/>
    <cellStyle name="Milliers 2 3 3 3 10 2 2" xfId="2161"/>
    <cellStyle name="Milliers 2 3 3 3 10 2 3" xfId="2162"/>
    <cellStyle name="Milliers 2 3 3 3 10 3" xfId="2163"/>
    <cellStyle name="Milliers 2 3 3 3 10 3 2" xfId="2164"/>
    <cellStyle name="Milliers 2 3 3 3 10 4" xfId="2165"/>
    <cellStyle name="Milliers 2 3 3 3 10 5" xfId="2166"/>
    <cellStyle name="Milliers 2 3 3 3 11" xfId="2167"/>
    <cellStyle name="Milliers 2 3 3 3 11 2" xfId="2168"/>
    <cellStyle name="Milliers 2 3 3 3 11 3" xfId="2169"/>
    <cellStyle name="Milliers 2 3 3 3 12" xfId="2170"/>
    <cellStyle name="Milliers 2 3 3 3 12 2" xfId="2171"/>
    <cellStyle name="Milliers 2 3 3 3 12 3" xfId="2172"/>
    <cellStyle name="Milliers 2 3 3 3 13" xfId="2173"/>
    <cellStyle name="Milliers 2 3 3 3 13 2" xfId="2174"/>
    <cellStyle name="Milliers 2 3 3 3 14" xfId="2175"/>
    <cellStyle name="Milliers 2 3 3 3 15" xfId="2176"/>
    <cellStyle name="Milliers 2 3 3 3 2" xfId="2177"/>
    <cellStyle name="Milliers 2 3 3 3 2 2" xfId="2178"/>
    <cellStyle name="Milliers 2 3 3 3 2 2 2" xfId="2179"/>
    <cellStyle name="Milliers 2 3 3 3 2 2 3" xfId="2180"/>
    <cellStyle name="Milliers 2 3 3 3 2 3" xfId="2181"/>
    <cellStyle name="Milliers 2 3 3 3 2 3 2" xfId="2182"/>
    <cellStyle name="Milliers 2 3 3 3 2 3 3" xfId="2183"/>
    <cellStyle name="Milliers 2 3 3 3 2 4" xfId="2184"/>
    <cellStyle name="Milliers 2 3 3 3 2 4 2" xfId="2185"/>
    <cellStyle name="Milliers 2 3 3 3 2 5" xfId="2186"/>
    <cellStyle name="Milliers 2 3 3 3 2 6" xfId="2187"/>
    <cellStyle name="Milliers 2 3 3 3 3" xfId="2188"/>
    <cellStyle name="Milliers 2 3 3 3 3 2" xfId="2189"/>
    <cellStyle name="Milliers 2 3 3 3 3 2 2" xfId="2190"/>
    <cellStyle name="Milliers 2 3 3 3 3 2 3" xfId="2191"/>
    <cellStyle name="Milliers 2 3 3 3 3 3" xfId="2192"/>
    <cellStyle name="Milliers 2 3 3 3 3 3 2" xfId="2193"/>
    <cellStyle name="Milliers 2 3 3 3 3 3 3" xfId="2194"/>
    <cellStyle name="Milliers 2 3 3 3 3 4" xfId="2195"/>
    <cellStyle name="Milliers 2 3 3 3 3 4 2" xfId="2196"/>
    <cellStyle name="Milliers 2 3 3 3 3 5" xfId="2197"/>
    <cellStyle name="Milliers 2 3 3 3 3 6" xfId="2198"/>
    <cellStyle name="Milliers 2 3 3 3 4" xfId="2199"/>
    <cellStyle name="Milliers 2 3 3 3 4 2" xfId="2200"/>
    <cellStyle name="Milliers 2 3 3 3 4 2 2" xfId="2201"/>
    <cellStyle name="Milliers 2 3 3 3 4 2 3" xfId="2202"/>
    <cellStyle name="Milliers 2 3 3 3 4 3" xfId="2203"/>
    <cellStyle name="Milliers 2 3 3 3 4 3 2" xfId="2204"/>
    <cellStyle name="Milliers 2 3 3 3 4 3 3" xfId="2205"/>
    <cellStyle name="Milliers 2 3 3 3 4 4" xfId="2206"/>
    <cellStyle name="Milliers 2 3 3 3 4 4 2" xfId="2207"/>
    <cellStyle name="Milliers 2 3 3 3 4 5" xfId="2208"/>
    <cellStyle name="Milliers 2 3 3 3 4 6" xfId="2209"/>
    <cellStyle name="Milliers 2 3 3 3 5" xfId="2210"/>
    <cellStyle name="Milliers 2 3 3 3 5 2" xfId="2211"/>
    <cellStyle name="Milliers 2 3 3 3 5 2 2" xfId="2212"/>
    <cellStyle name="Milliers 2 3 3 3 5 2 3" xfId="2213"/>
    <cellStyle name="Milliers 2 3 3 3 5 3" xfId="2214"/>
    <cellStyle name="Milliers 2 3 3 3 5 3 2" xfId="2215"/>
    <cellStyle name="Milliers 2 3 3 3 5 3 3" xfId="2216"/>
    <cellStyle name="Milliers 2 3 3 3 5 4" xfId="2217"/>
    <cellStyle name="Milliers 2 3 3 3 5 4 2" xfId="2218"/>
    <cellStyle name="Milliers 2 3 3 3 5 5" xfId="2219"/>
    <cellStyle name="Milliers 2 3 3 3 5 6" xfId="2220"/>
    <cellStyle name="Milliers 2 3 3 3 6" xfId="2221"/>
    <cellStyle name="Milliers 2 3 3 3 6 2" xfId="2222"/>
    <cellStyle name="Milliers 2 3 3 3 6 2 2" xfId="2223"/>
    <cellStyle name="Milliers 2 3 3 3 6 2 3" xfId="2224"/>
    <cellStyle name="Milliers 2 3 3 3 6 3" xfId="2225"/>
    <cellStyle name="Milliers 2 3 3 3 6 3 2" xfId="2226"/>
    <cellStyle name="Milliers 2 3 3 3 6 3 3" xfId="2227"/>
    <cellStyle name="Milliers 2 3 3 3 6 4" xfId="2228"/>
    <cellStyle name="Milliers 2 3 3 3 6 4 2" xfId="2229"/>
    <cellStyle name="Milliers 2 3 3 3 6 5" xfId="2230"/>
    <cellStyle name="Milliers 2 3 3 3 6 6" xfId="2231"/>
    <cellStyle name="Milliers 2 3 3 3 7" xfId="2232"/>
    <cellStyle name="Milliers 2 3 3 3 7 2" xfId="2233"/>
    <cellStyle name="Milliers 2 3 3 3 7 2 2" xfId="2234"/>
    <cellStyle name="Milliers 2 3 3 3 7 2 3" xfId="2235"/>
    <cellStyle name="Milliers 2 3 3 3 7 3" xfId="2236"/>
    <cellStyle name="Milliers 2 3 3 3 7 3 2" xfId="2237"/>
    <cellStyle name="Milliers 2 3 3 3 7 3 3" xfId="2238"/>
    <cellStyle name="Milliers 2 3 3 3 7 4" xfId="2239"/>
    <cellStyle name="Milliers 2 3 3 3 7 4 2" xfId="2240"/>
    <cellStyle name="Milliers 2 3 3 3 7 5" xfId="2241"/>
    <cellStyle name="Milliers 2 3 3 3 7 6" xfId="2242"/>
    <cellStyle name="Milliers 2 3 3 3 8" xfId="2243"/>
    <cellStyle name="Milliers 2 3 3 3 8 2" xfId="2244"/>
    <cellStyle name="Milliers 2 3 3 3 8 2 2" xfId="2245"/>
    <cellStyle name="Milliers 2 3 3 3 8 2 3" xfId="2246"/>
    <cellStyle name="Milliers 2 3 3 3 8 3" xfId="2247"/>
    <cellStyle name="Milliers 2 3 3 3 8 3 2" xfId="2248"/>
    <cellStyle name="Milliers 2 3 3 3 8 3 3" xfId="2249"/>
    <cellStyle name="Milliers 2 3 3 3 8 4" xfId="2250"/>
    <cellStyle name="Milliers 2 3 3 3 8 4 2" xfId="2251"/>
    <cellStyle name="Milliers 2 3 3 3 8 5" xfId="2252"/>
    <cellStyle name="Milliers 2 3 3 3 8 6" xfId="2253"/>
    <cellStyle name="Milliers 2 3 3 3 9" xfId="2254"/>
    <cellStyle name="Milliers 2 3 3 3 9 2" xfId="2255"/>
    <cellStyle name="Milliers 2 3 3 3 9 2 2" xfId="2256"/>
    <cellStyle name="Milliers 2 3 3 3 9 2 3" xfId="2257"/>
    <cellStyle name="Milliers 2 3 3 3 9 3" xfId="2258"/>
    <cellStyle name="Milliers 2 3 3 3 9 3 2" xfId="2259"/>
    <cellStyle name="Milliers 2 3 3 3 9 3 3" xfId="2260"/>
    <cellStyle name="Milliers 2 3 3 3 9 4" xfId="2261"/>
    <cellStyle name="Milliers 2 3 3 3 9 4 2" xfId="2262"/>
    <cellStyle name="Milliers 2 3 3 3 9 5" xfId="2263"/>
    <cellStyle name="Milliers 2 3 3 3 9 6" xfId="2264"/>
    <cellStyle name="Milliers 2 3 3 4" xfId="2265"/>
    <cellStyle name="Milliers 2 3 3 4 2" xfId="2266"/>
    <cellStyle name="Milliers 2 3 3 4 2 2" xfId="2267"/>
    <cellStyle name="Milliers 2 3 3 4 2 3" xfId="2268"/>
    <cellStyle name="Milliers 2 3 3 4 3" xfId="2269"/>
    <cellStyle name="Milliers 2 3 3 4 3 2" xfId="2270"/>
    <cellStyle name="Milliers 2 3 3 4 3 3" xfId="2271"/>
    <cellStyle name="Milliers 2 3 3 4 4" xfId="2272"/>
    <cellStyle name="Milliers 2 3 3 4 4 2" xfId="2273"/>
    <cellStyle name="Milliers 2 3 3 4 5" xfId="2274"/>
    <cellStyle name="Milliers 2 3 3 4 6" xfId="2275"/>
    <cellStyle name="Milliers 2 3 3 5" xfId="2276"/>
    <cellStyle name="Milliers 2 3 3 5 2" xfId="2277"/>
    <cellStyle name="Milliers 2 3 3 5 2 2" xfId="2278"/>
    <cellStyle name="Milliers 2 3 3 5 2 3" xfId="2279"/>
    <cellStyle name="Milliers 2 3 3 5 3" xfId="2280"/>
    <cellStyle name="Milliers 2 3 3 5 3 2" xfId="2281"/>
    <cellStyle name="Milliers 2 3 3 5 3 3" xfId="2282"/>
    <cellStyle name="Milliers 2 3 3 5 4" xfId="2283"/>
    <cellStyle name="Milliers 2 3 3 5 4 2" xfId="2284"/>
    <cellStyle name="Milliers 2 3 3 5 5" xfId="2285"/>
    <cellStyle name="Milliers 2 3 3 5 6" xfId="2286"/>
    <cellStyle name="Milliers 2 3 3 6" xfId="2287"/>
    <cellStyle name="Milliers 2 3 3 6 2" xfId="2288"/>
    <cellStyle name="Milliers 2 3 3 6 2 2" xfId="2289"/>
    <cellStyle name="Milliers 2 3 3 6 2 3" xfId="2290"/>
    <cellStyle name="Milliers 2 3 3 6 3" xfId="2291"/>
    <cellStyle name="Milliers 2 3 3 6 3 2" xfId="2292"/>
    <cellStyle name="Milliers 2 3 3 6 3 3" xfId="2293"/>
    <cellStyle name="Milliers 2 3 3 6 4" xfId="2294"/>
    <cellStyle name="Milliers 2 3 3 6 4 2" xfId="2295"/>
    <cellStyle name="Milliers 2 3 3 6 5" xfId="2296"/>
    <cellStyle name="Milliers 2 3 3 6 6" xfId="2297"/>
    <cellStyle name="Milliers 2 3 3 7" xfId="2298"/>
    <cellStyle name="Milliers 2 3 3 7 2" xfId="2299"/>
    <cellStyle name="Milliers 2 3 3 7 2 2" xfId="2300"/>
    <cellStyle name="Milliers 2 3 3 7 2 3" xfId="2301"/>
    <cellStyle name="Milliers 2 3 3 7 3" xfId="2302"/>
    <cellStyle name="Milliers 2 3 3 7 3 2" xfId="2303"/>
    <cellStyle name="Milliers 2 3 3 7 3 3" xfId="2304"/>
    <cellStyle name="Milliers 2 3 3 7 4" xfId="2305"/>
    <cellStyle name="Milliers 2 3 3 7 4 2" xfId="2306"/>
    <cellStyle name="Milliers 2 3 3 7 5" xfId="2307"/>
    <cellStyle name="Milliers 2 3 3 7 6" xfId="2308"/>
    <cellStyle name="Milliers 2 3 3 8" xfId="2309"/>
    <cellStyle name="Milliers 2 3 3 8 2" xfId="2310"/>
    <cellStyle name="Milliers 2 3 3 8 2 2" xfId="2311"/>
    <cellStyle name="Milliers 2 3 3 8 2 3" xfId="2312"/>
    <cellStyle name="Milliers 2 3 3 8 3" xfId="2313"/>
    <cellStyle name="Milliers 2 3 3 8 3 2" xfId="2314"/>
    <cellStyle name="Milliers 2 3 3 8 3 3" xfId="2315"/>
    <cellStyle name="Milliers 2 3 3 8 4" xfId="2316"/>
    <cellStyle name="Milliers 2 3 3 8 4 2" xfId="2317"/>
    <cellStyle name="Milliers 2 3 3 8 5" xfId="2318"/>
    <cellStyle name="Milliers 2 3 3 8 6" xfId="2319"/>
    <cellStyle name="Milliers 2 3 3 9" xfId="2320"/>
    <cellStyle name="Milliers 2 3 3 9 2" xfId="2321"/>
    <cellStyle name="Milliers 2 3 3 9 2 2" xfId="2322"/>
    <cellStyle name="Milliers 2 3 3 9 2 3" xfId="2323"/>
    <cellStyle name="Milliers 2 3 3 9 3" xfId="2324"/>
    <cellStyle name="Milliers 2 3 3 9 3 2" xfId="2325"/>
    <cellStyle name="Milliers 2 3 3 9 3 3" xfId="2326"/>
    <cellStyle name="Milliers 2 3 3 9 4" xfId="2327"/>
    <cellStyle name="Milliers 2 3 3 9 4 2" xfId="2328"/>
    <cellStyle name="Milliers 2 3 3 9 5" xfId="2329"/>
    <cellStyle name="Milliers 2 3 3 9 6" xfId="2330"/>
    <cellStyle name="Milliers 2 3 4" xfId="2331"/>
    <cellStyle name="Milliers 2 3 4 10" xfId="2332"/>
    <cellStyle name="Milliers 2 3 4 10 2" xfId="2333"/>
    <cellStyle name="Milliers 2 3 4 10 2 2" xfId="2334"/>
    <cellStyle name="Milliers 2 3 4 10 2 3" xfId="2335"/>
    <cellStyle name="Milliers 2 3 4 10 3" xfId="2336"/>
    <cellStyle name="Milliers 2 3 4 10 3 2" xfId="2337"/>
    <cellStyle name="Milliers 2 3 4 10 3 3" xfId="2338"/>
    <cellStyle name="Milliers 2 3 4 10 4" xfId="2339"/>
    <cellStyle name="Milliers 2 3 4 10 4 2" xfId="2340"/>
    <cellStyle name="Milliers 2 3 4 10 5" xfId="2341"/>
    <cellStyle name="Milliers 2 3 4 10 6" xfId="2342"/>
    <cellStyle name="Milliers 2 3 4 11" xfId="2343"/>
    <cellStyle name="Milliers 2 3 4 11 2" xfId="2344"/>
    <cellStyle name="Milliers 2 3 4 11 2 2" xfId="2345"/>
    <cellStyle name="Milliers 2 3 4 11 2 3" xfId="2346"/>
    <cellStyle name="Milliers 2 3 4 11 3" xfId="2347"/>
    <cellStyle name="Milliers 2 3 4 11 3 2" xfId="2348"/>
    <cellStyle name="Milliers 2 3 4 11 4" xfId="2349"/>
    <cellStyle name="Milliers 2 3 4 11 5" xfId="2350"/>
    <cellStyle name="Milliers 2 3 4 12" xfId="2351"/>
    <cellStyle name="Milliers 2 3 4 12 2" xfId="2352"/>
    <cellStyle name="Milliers 2 3 4 12 3" xfId="2353"/>
    <cellStyle name="Milliers 2 3 4 13" xfId="2354"/>
    <cellStyle name="Milliers 2 3 4 13 2" xfId="2355"/>
    <cellStyle name="Milliers 2 3 4 13 3" xfId="2356"/>
    <cellStyle name="Milliers 2 3 4 14" xfId="2357"/>
    <cellStyle name="Milliers 2 3 4 14 2" xfId="2358"/>
    <cellStyle name="Milliers 2 3 4 15" xfId="2359"/>
    <cellStyle name="Milliers 2 3 4 16" xfId="2360"/>
    <cellStyle name="Milliers 2 3 4 2" xfId="2361"/>
    <cellStyle name="Milliers 2 3 4 2 10" xfId="2362"/>
    <cellStyle name="Milliers 2 3 4 2 10 2" xfId="2363"/>
    <cellStyle name="Milliers 2 3 4 2 10 2 2" xfId="2364"/>
    <cellStyle name="Milliers 2 3 4 2 10 2 3" xfId="2365"/>
    <cellStyle name="Milliers 2 3 4 2 10 3" xfId="2366"/>
    <cellStyle name="Milliers 2 3 4 2 10 3 2" xfId="2367"/>
    <cellStyle name="Milliers 2 3 4 2 10 4" xfId="2368"/>
    <cellStyle name="Milliers 2 3 4 2 10 5" xfId="2369"/>
    <cellStyle name="Milliers 2 3 4 2 11" xfId="2370"/>
    <cellStyle name="Milliers 2 3 4 2 11 2" xfId="2371"/>
    <cellStyle name="Milliers 2 3 4 2 11 3" xfId="2372"/>
    <cellStyle name="Milliers 2 3 4 2 12" xfId="2373"/>
    <cellStyle name="Milliers 2 3 4 2 12 2" xfId="2374"/>
    <cellStyle name="Milliers 2 3 4 2 12 3" xfId="2375"/>
    <cellStyle name="Milliers 2 3 4 2 13" xfId="2376"/>
    <cellStyle name="Milliers 2 3 4 2 13 2" xfId="2377"/>
    <cellStyle name="Milliers 2 3 4 2 14" xfId="2378"/>
    <cellStyle name="Milliers 2 3 4 2 15" xfId="2379"/>
    <cellStyle name="Milliers 2 3 4 2 2" xfId="2380"/>
    <cellStyle name="Milliers 2 3 4 2 2 2" xfId="2381"/>
    <cellStyle name="Milliers 2 3 4 2 2 2 2" xfId="2382"/>
    <cellStyle name="Milliers 2 3 4 2 2 2 3" xfId="2383"/>
    <cellStyle name="Milliers 2 3 4 2 2 3" xfId="2384"/>
    <cellStyle name="Milliers 2 3 4 2 2 3 2" xfId="2385"/>
    <cellStyle name="Milliers 2 3 4 2 2 3 3" xfId="2386"/>
    <cellStyle name="Milliers 2 3 4 2 2 4" xfId="2387"/>
    <cellStyle name="Milliers 2 3 4 2 2 4 2" xfId="2388"/>
    <cellStyle name="Milliers 2 3 4 2 2 5" xfId="2389"/>
    <cellStyle name="Milliers 2 3 4 2 2 6" xfId="2390"/>
    <cellStyle name="Milliers 2 3 4 2 3" xfId="2391"/>
    <cellStyle name="Milliers 2 3 4 2 3 2" xfId="2392"/>
    <cellStyle name="Milliers 2 3 4 2 3 2 2" xfId="2393"/>
    <cellStyle name="Milliers 2 3 4 2 3 2 3" xfId="2394"/>
    <cellStyle name="Milliers 2 3 4 2 3 3" xfId="2395"/>
    <cellStyle name="Milliers 2 3 4 2 3 3 2" xfId="2396"/>
    <cellStyle name="Milliers 2 3 4 2 3 3 3" xfId="2397"/>
    <cellStyle name="Milliers 2 3 4 2 3 4" xfId="2398"/>
    <cellStyle name="Milliers 2 3 4 2 3 4 2" xfId="2399"/>
    <cellStyle name="Milliers 2 3 4 2 3 5" xfId="2400"/>
    <cellStyle name="Milliers 2 3 4 2 3 6" xfId="2401"/>
    <cellStyle name="Milliers 2 3 4 2 4" xfId="2402"/>
    <cellStyle name="Milliers 2 3 4 2 4 2" xfId="2403"/>
    <cellStyle name="Milliers 2 3 4 2 4 2 2" xfId="2404"/>
    <cellStyle name="Milliers 2 3 4 2 4 2 3" xfId="2405"/>
    <cellStyle name="Milliers 2 3 4 2 4 3" xfId="2406"/>
    <cellStyle name="Milliers 2 3 4 2 4 3 2" xfId="2407"/>
    <cellStyle name="Milliers 2 3 4 2 4 3 3" xfId="2408"/>
    <cellStyle name="Milliers 2 3 4 2 4 4" xfId="2409"/>
    <cellStyle name="Milliers 2 3 4 2 4 4 2" xfId="2410"/>
    <cellStyle name="Milliers 2 3 4 2 4 5" xfId="2411"/>
    <cellStyle name="Milliers 2 3 4 2 4 6" xfId="2412"/>
    <cellStyle name="Milliers 2 3 4 2 5" xfId="2413"/>
    <cellStyle name="Milliers 2 3 4 2 5 2" xfId="2414"/>
    <cellStyle name="Milliers 2 3 4 2 5 2 2" xfId="2415"/>
    <cellStyle name="Milliers 2 3 4 2 5 2 3" xfId="2416"/>
    <cellStyle name="Milliers 2 3 4 2 5 3" xfId="2417"/>
    <cellStyle name="Milliers 2 3 4 2 5 3 2" xfId="2418"/>
    <cellStyle name="Milliers 2 3 4 2 5 3 3" xfId="2419"/>
    <cellStyle name="Milliers 2 3 4 2 5 4" xfId="2420"/>
    <cellStyle name="Milliers 2 3 4 2 5 4 2" xfId="2421"/>
    <cellStyle name="Milliers 2 3 4 2 5 5" xfId="2422"/>
    <cellStyle name="Milliers 2 3 4 2 5 6" xfId="2423"/>
    <cellStyle name="Milliers 2 3 4 2 6" xfId="2424"/>
    <cellStyle name="Milliers 2 3 4 2 6 2" xfId="2425"/>
    <cellStyle name="Milliers 2 3 4 2 6 2 2" xfId="2426"/>
    <cellStyle name="Milliers 2 3 4 2 6 2 3" xfId="2427"/>
    <cellStyle name="Milliers 2 3 4 2 6 3" xfId="2428"/>
    <cellStyle name="Milliers 2 3 4 2 6 3 2" xfId="2429"/>
    <cellStyle name="Milliers 2 3 4 2 6 3 3" xfId="2430"/>
    <cellStyle name="Milliers 2 3 4 2 6 4" xfId="2431"/>
    <cellStyle name="Milliers 2 3 4 2 6 4 2" xfId="2432"/>
    <cellStyle name="Milliers 2 3 4 2 6 5" xfId="2433"/>
    <cellStyle name="Milliers 2 3 4 2 6 6" xfId="2434"/>
    <cellStyle name="Milliers 2 3 4 2 7" xfId="2435"/>
    <cellStyle name="Milliers 2 3 4 2 7 2" xfId="2436"/>
    <cellStyle name="Milliers 2 3 4 2 7 2 2" xfId="2437"/>
    <cellStyle name="Milliers 2 3 4 2 7 2 3" xfId="2438"/>
    <cellStyle name="Milliers 2 3 4 2 7 3" xfId="2439"/>
    <cellStyle name="Milliers 2 3 4 2 7 3 2" xfId="2440"/>
    <cellStyle name="Milliers 2 3 4 2 7 3 3" xfId="2441"/>
    <cellStyle name="Milliers 2 3 4 2 7 4" xfId="2442"/>
    <cellStyle name="Milliers 2 3 4 2 7 4 2" xfId="2443"/>
    <cellStyle name="Milliers 2 3 4 2 7 5" xfId="2444"/>
    <cellStyle name="Milliers 2 3 4 2 7 6" xfId="2445"/>
    <cellStyle name="Milliers 2 3 4 2 8" xfId="2446"/>
    <cellStyle name="Milliers 2 3 4 2 8 2" xfId="2447"/>
    <cellStyle name="Milliers 2 3 4 2 8 2 2" xfId="2448"/>
    <cellStyle name="Milliers 2 3 4 2 8 2 3" xfId="2449"/>
    <cellStyle name="Milliers 2 3 4 2 8 3" xfId="2450"/>
    <cellStyle name="Milliers 2 3 4 2 8 3 2" xfId="2451"/>
    <cellStyle name="Milliers 2 3 4 2 8 3 3" xfId="2452"/>
    <cellStyle name="Milliers 2 3 4 2 8 4" xfId="2453"/>
    <cellStyle name="Milliers 2 3 4 2 8 4 2" xfId="2454"/>
    <cellStyle name="Milliers 2 3 4 2 8 5" xfId="2455"/>
    <cellStyle name="Milliers 2 3 4 2 8 6" xfId="2456"/>
    <cellStyle name="Milliers 2 3 4 2 9" xfId="2457"/>
    <cellStyle name="Milliers 2 3 4 2 9 2" xfId="2458"/>
    <cellStyle name="Milliers 2 3 4 2 9 2 2" xfId="2459"/>
    <cellStyle name="Milliers 2 3 4 2 9 2 3" xfId="2460"/>
    <cellStyle name="Milliers 2 3 4 2 9 3" xfId="2461"/>
    <cellStyle name="Milliers 2 3 4 2 9 3 2" xfId="2462"/>
    <cellStyle name="Milliers 2 3 4 2 9 3 3" xfId="2463"/>
    <cellStyle name="Milliers 2 3 4 2 9 4" xfId="2464"/>
    <cellStyle name="Milliers 2 3 4 2 9 4 2" xfId="2465"/>
    <cellStyle name="Milliers 2 3 4 2 9 5" xfId="2466"/>
    <cellStyle name="Milliers 2 3 4 2 9 6" xfId="2467"/>
    <cellStyle name="Milliers 2 3 4 3" xfId="2468"/>
    <cellStyle name="Milliers 2 3 4 3 2" xfId="2469"/>
    <cellStyle name="Milliers 2 3 4 3 2 2" xfId="2470"/>
    <cellStyle name="Milliers 2 3 4 3 2 3" xfId="2471"/>
    <cellStyle name="Milliers 2 3 4 3 3" xfId="2472"/>
    <cellStyle name="Milliers 2 3 4 3 3 2" xfId="2473"/>
    <cellStyle name="Milliers 2 3 4 3 3 3" xfId="2474"/>
    <cellStyle name="Milliers 2 3 4 3 4" xfId="2475"/>
    <cellStyle name="Milliers 2 3 4 3 4 2" xfId="2476"/>
    <cellStyle name="Milliers 2 3 4 3 5" xfId="2477"/>
    <cellStyle name="Milliers 2 3 4 3 6" xfId="2478"/>
    <cellStyle name="Milliers 2 3 4 4" xfId="2479"/>
    <cellStyle name="Milliers 2 3 4 4 2" xfId="2480"/>
    <cellStyle name="Milliers 2 3 4 4 2 2" xfId="2481"/>
    <cellStyle name="Milliers 2 3 4 4 2 3" xfId="2482"/>
    <cellStyle name="Milliers 2 3 4 4 3" xfId="2483"/>
    <cellStyle name="Milliers 2 3 4 4 3 2" xfId="2484"/>
    <cellStyle name="Milliers 2 3 4 4 3 3" xfId="2485"/>
    <cellStyle name="Milliers 2 3 4 4 4" xfId="2486"/>
    <cellStyle name="Milliers 2 3 4 4 4 2" xfId="2487"/>
    <cellStyle name="Milliers 2 3 4 4 5" xfId="2488"/>
    <cellStyle name="Milliers 2 3 4 4 6" xfId="2489"/>
    <cellStyle name="Milliers 2 3 4 5" xfId="2490"/>
    <cellStyle name="Milliers 2 3 4 5 2" xfId="2491"/>
    <cellStyle name="Milliers 2 3 4 5 2 2" xfId="2492"/>
    <cellStyle name="Milliers 2 3 4 5 2 3" xfId="2493"/>
    <cellStyle name="Milliers 2 3 4 5 3" xfId="2494"/>
    <cellStyle name="Milliers 2 3 4 5 3 2" xfId="2495"/>
    <cellStyle name="Milliers 2 3 4 5 3 3" xfId="2496"/>
    <cellStyle name="Milliers 2 3 4 5 4" xfId="2497"/>
    <cellStyle name="Milliers 2 3 4 5 4 2" xfId="2498"/>
    <cellStyle name="Milliers 2 3 4 5 5" xfId="2499"/>
    <cellStyle name="Milliers 2 3 4 5 6" xfId="2500"/>
    <cellStyle name="Milliers 2 3 4 6" xfId="2501"/>
    <cellStyle name="Milliers 2 3 4 6 2" xfId="2502"/>
    <cellStyle name="Milliers 2 3 4 6 2 2" xfId="2503"/>
    <cellStyle name="Milliers 2 3 4 6 2 3" xfId="2504"/>
    <cellStyle name="Milliers 2 3 4 6 3" xfId="2505"/>
    <cellStyle name="Milliers 2 3 4 6 3 2" xfId="2506"/>
    <cellStyle name="Milliers 2 3 4 6 3 3" xfId="2507"/>
    <cellStyle name="Milliers 2 3 4 6 4" xfId="2508"/>
    <cellStyle name="Milliers 2 3 4 6 4 2" xfId="2509"/>
    <cellStyle name="Milliers 2 3 4 6 5" xfId="2510"/>
    <cellStyle name="Milliers 2 3 4 6 6" xfId="2511"/>
    <cellStyle name="Milliers 2 3 4 7" xfId="2512"/>
    <cellStyle name="Milliers 2 3 4 7 2" xfId="2513"/>
    <cellStyle name="Milliers 2 3 4 7 2 2" xfId="2514"/>
    <cellStyle name="Milliers 2 3 4 7 2 3" xfId="2515"/>
    <cellStyle name="Milliers 2 3 4 7 3" xfId="2516"/>
    <cellStyle name="Milliers 2 3 4 7 3 2" xfId="2517"/>
    <cellStyle name="Milliers 2 3 4 7 3 3" xfId="2518"/>
    <cellStyle name="Milliers 2 3 4 7 4" xfId="2519"/>
    <cellStyle name="Milliers 2 3 4 7 4 2" xfId="2520"/>
    <cellStyle name="Milliers 2 3 4 7 5" xfId="2521"/>
    <cellStyle name="Milliers 2 3 4 7 6" xfId="2522"/>
    <cellStyle name="Milliers 2 3 4 8" xfId="2523"/>
    <cellStyle name="Milliers 2 3 4 8 2" xfId="2524"/>
    <cellStyle name="Milliers 2 3 4 8 2 2" xfId="2525"/>
    <cellStyle name="Milliers 2 3 4 8 2 3" xfId="2526"/>
    <cellStyle name="Milliers 2 3 4 8 3" xfId="2527"/>
    <cellStyle name="Milliers 2 3 4 8 3 2" xfId="2528"/>
    <cellStyle name="Milliers 2 3 4 8 3 3" xfId="2529"/>
    <cellStyle name="Milliers 2 3 4 8 4" xfId="2530"/>
    <cellStyle name="Milliers 2 3 4 8 4 2" xfId="2531"/>
    <cellStyle name="Milliers 2 3 4 8 5" xfId="2532"/>
    <cellStyle name="Milliers 2 3 4 8 6" xfId="2533"/>
    <cellStyle name="Milliers 2 3 4 9" xfId="2534"/>
    <cellStyle name="Milliers 2 3 4 9 2" xfId="2535"/>
    <cellStyle name="Milliers 2 3 4 9 2 2" xfId="2536"/>
    <cellStyle name="Milliers 2 3 4 9 2 3" xfId="2537"/>
    <cellStyle name="Milliers 2 3 4 9 3" xfId="2538"/>
    <cellStyle name="Milliers 2 3 4 9 3 2" xfId="2539"/>
    <cellStyle name="Milliers 2 3 4 9 3 3" xfId="2540"/>
    <cellStyle name="Milliers 2 3 4 9 4" xfId="2541"/>
    <cellStyle name="Milliers 2 3 4 9 4 2" xfId="2542"/>
    <cellStyle name="Milliers 2 3 4 9 5" xfId="2543"/>
    <cellStyle name="Milliers 2 3 4 9 6" xfId="2544"/>
    <cellStyle name="Milliers 2 3 5" xfId="2545"/>
    <cellStyle name="Milliers 2 3 5 10" xfId="2546"/>
    <cellStyle name="Milliers 2 3 5 10 2" xfId="2547"/>
    <cellStyle name="Milliers 2 3 5 10 2 2" xfId="2548"/>
    <cellStyle name="Milliers 2 3 5 10 2 3" xfId="2549"/>
    <cellStyle name="Milliers 2 3 5 10 3" xfId="2550"/>
    <cellStyle name="Milliers 2 3 5 10 3 2" xfId="2551"/>
    <cellStyle name="Milliers 2 3 5 10 4" xfId="2552"/>
    <cellStyle name="Milliers 2 3 5 10 5" xfId="2553"/>
    <cellStyle name="Milliers 2 3 5 11" xfId="2554"/>
    <cellStyle name="Milliers 2 3 5 11 2" xfId="2555"/>
    <cellStyle name="Milliers 2 3 5 11 3" xfId="2556"/>
    <cellStyle name="Milliers 2 3 5 12" xfId="2557"/>
    <cellStyle name="Milliers 2 3 5 12 2" xfId="2558"/>
    <cellStyle name="Milliers 2 3 5 12 3" xfId="2559"/>
    <cellStyle name="Milliers 2 3 5 13" xfId="2560"/>
    <cellStyle name="Milliers 2 3 5 13 2" xfId="2561"/>
    <cellStyle name="Milliers 2 3 5 14" xfId="2562"/>
    <cellStyle name="Milliers 2 3 5 15" xfId="2563"/>
    <cellStyle name="Milliers 2 3 5 2" xfId="2564"/>
    <cellStyle name="Milliers 2 3 5 2 2" xfId="2565"/>
    <cellStyle name="Milliers 2 3 5 2 2 2" xfId="2566"/>
    <cellStyle name="Milliers 2 3 5 2 2 3" xfId="2567"/>
    <cellStyle name="Milliers 2 3 5 2 3" xfId="2568"/>
    <cellStyle name="Milliers 2 3 5 2 3 2" xfId="2569"/>
    <cellStyle name="Milliers 2 3 5 2 3 3" xfId="2570"/>
    <cellStyle name="Milliers 2 3 5 2 4" xfId="2571"/>
    <cellStyle name="Milliers 2 3 5 2 4 2" xfId="2572"/>
    <cellStyle name="Milliers 2 3 5 2 5" xfId="2573"/>
    <cellStyle name="Milliers 2 3 5 2 6" xfId="2574"/>
    <cellStyle name="Milliers 2 3 5 3" xfId="2575"/>
    <cellStyle name="Milliers 2 3 5 3 2" xfId="2576"/>
    <cellStyle name="Milliers 2 3 5 3 2 2" xfId="2577"/>
    <cellStyle name="Milliers 2 3 5 3 2 3" xfId="2578"/>
    <cellStyle name="Milliers 2 3 5 3 3" xfId="2579"/>
    <cellStyle name="Milliers 2 3 5 3 3 2" xfId="2580"/>
    <cellStyle name="Milliers 2 3 5 3 3 3" xfId="2581"/>
    <cellStyle name="Milliers 2 3 5 3 4" xfId="2582"/>
    <cellStyle name="Milliers 2 3 5 3 4 2" xfId="2583"/>
    <cellStyle name="Milliers 2 3 5 3 5" xfId="2584"/>
    <cellStyle name="Milliers 2 3 5 3 6" xfId="2585"/>
    <cellStyle name="Milliers 2 3 5 4" xfId="2586"/>
    <cellStyle name="Milliers 2 3 5 4 2" xfId="2587"/>
    <cellStyle name="Milliers 2 3 5 4 2 2" xfId="2588"/>
    <cellStyle name="Milliers 2 3 5 4 2 3" xfId="2589"/>
    <cellStyle name="Milliers 2 3 5 4 3" xfId="2590"/>
    <cellStyle name="Milliers 2 3 5 4 3 2" xfId="2591"/>
    <cellStyle name="Milliers 2 3 5 4 3 3" xfId="2592"/>
    <cellStyle name="Milliers 2 3 5 4 4" xfId="2593"/>
    <cellStyle name="Milliers 2 3 5 4 4 2" xfId="2594"/>
    <cellStyle name="Milliers 2 3 5 4 5" xfId="2595"/>
    <cellStyle name="Milliers 2 3 5 4 6" xfId="2596"/>
    <cellStyle name="Milliers 2 3 5 5" xfId="2597"/>
    <cellStyle name="Milliers 2 3 5 5 2" xfId="2598"/>
    <cellStyle name="Milliers 2 3 5 5 2 2" xfId="2599"/>
    <cellStyle name="Milliers 2 3 5 5 2 3" xfId="2600"/>
    <cellStyle name="Milliers 2 3 5 5 3" xfId="2601"/>
    <cellStyle name="Milliers 2 3 5 5 3 2" xfId="2602"/>
    <cellStyle name="Milliers 2 3 5 5 3 3" xfId="2603"/>
    <cellStyle name="Milliers 2 3 5 5 4" xfId="2604"/>
    <cellStyle name="Milliers 2 3 5 5 4 2" xfId="2605"/>
    <cellStyle name="Milliers 2 3 5 5 5" xfId="2606"/>
    <cellStyle name="Milliers 2 3 5 5 6" xfId="2607"/>
    <cellStyle name="Milliers 2 3 5 6" xfId="2608"/>
    <cellStyle name="Milliers 2 3 5 6 2" xfId="2609"/>
    <cellStyle name="Milliers 2 3 5 6 2 2" xfId="2610"/>
    <cellStyle name="Milliers 2 3 5 6 2 3" xfId="2611"/>
    <cellStyle name="Milliers 2 3 5 6 3" xfId="2612"/>
    <cellStyle name="Milliers 2 3 5 6 3 2" xfId="2613"/>
    <cellStyle name="Milliers 2 3 5 6 3 3" xfId="2614"/>
    <cellStyle name="Milliers 2 3 5 6 4" xfId="2615"/>
    <cellStyle name="Milliers 2 3 5 6 4 2" xfId="2616"/>
    <cellStyle name="Milliers 2 3 5 6 5" xfId="2617"/>
    <cellStyle name="Milliers 2 3 5 6 6" xfId="2618"/>
    <cellStyle name="Milliers 2 3 5 7" xfId="2619"/>
    <cellStyle name="Milliers 2 3 5 7 2" xfId="2620"/>
    <cellStyle name="Milliers 2 3 5 7 2 2" xfId="2621"/>
    <cellStyle name="Milliers 2 3 5 7 2 3" xfId="2622"/>
    <cellStyle name="Milliers 2 3 5 7 3" xfId="2623"/>
    <cellStyle name="Milliers 2 3 5 7 3 2" xfId="2624"/>
    <cellStyle name="Milliers 2 3 5 7 3 3" xfId="2625"/>
    <cellStyle name="Milliers 2 3 5 7 4" xfId="2626"/>
    <cellStyle name="Milliers 2 3 5 7 4 2" xfId="2627"/>
    <cellStyle name="Milliers 2 3 5 7 5" xfId="2628"/>
    <cellStyle name="Milliers 2 3 5 7 6" xfId="2629"/>
    <cellStyle name="Milliers 2 3 5 8" xfId="2630"/>
    <cellStyle name="Milliers 2 3 5 8 2" xfId="2631"/>
    <cellStyle name="Milliers 2 3 5 8 2 2" xfId="2632"/>
    <cellStyle name="Milliers 2 3 5 8 2 3" xfId="2633"/>
    <cellStyle name="Milliers 2 3 5 8 3" xfId="2634"/>
    <cellStyle name="Milliers 2 3 5 8 3 2" xfId="2635"/>
    <cellStyle name="Milliers 2 3 5 8 3 3" xfId="2636"/>
    <cellStyle name="Milliers 2 3 5 8 4" xfId="2637"/>
    <cellStyle name="Milliers 2 3 5 8 4 2" xfId="2638"/>
    <cellStyle name="Milliers 2 3 5 8 5" xfId="2639"/>
    <cellStyle name="Milliers 2 3 5 8 6" xfId="2640"/>
    <cellStyle name="Milliers 2 3 5 9" xfId="2641"/>
    <cellStyle name="Milliers 2 3 5 9 2" xfId="2642"/>
    <cellStyle name="Milliers 2 3 5 9 2 2" xfId="2643"/>
    <cellStyle name="Milliers 2 3 5 9 2 3" xfId="2644"/>
    <cellStyle name="Milliers 2 3 5 9 3" xfId="2645"/>
    <cellStyle name="Milliers 2 3 5 9 3 2" xfId="2646"/>
    <cellStyle name="Milliers 2 3 5 9 3 3" xfId="2647"/>
    <cellStyle name="Milliers 2 3 5 9 4" xfId="2648"/>
    <cellStyle name="Milliers 2 3 5 9 4 2" xfId="2649"/>
    <cellStyle name="Milliers 2 3 5 9 5" xfId="2650"/>
    <cellStyle name="Milliers 2 3 5 9 6" xfId="2651"/>
    <cellStyle name="Milliers 2 3 6" xfId="2652"/>
    <cellStyle name="Milliers 2 3 6 2" xfId="2653"/>
    <cellStyle name="Milliers 2 3 6 2 2" xfId="2654"/>
    <cellStyle name="Milliers 2 3 6 2 3" xfId="2655"/>
    <cellStyle name="Milliers 2 3 6 3" xfId="2656"/>
    <cellStyle name="Milliers 2 3 6 3 2" xfId="2657"/>
    <cellStyle name="Milliers 2 3 6 3 3" xfId="2658"/>
    <cellStyle name="Milliers 2 3 6 4" xfId="2659"/>
    <cellStyle name="Milliers 2 3 6 4 2" xfId="2660"/>
    <cellStyle name="Milliers 2 3 6 5" xfId="2661"/>
    <cellStyle name="Milliers 2 3 6 6" xfId="2662"/>
    <cellStyle name="Milliers 2 3 7" xfId="2663"/>
    <cellStyle name="Milliers 2 3 7 2" xfId="2664"/>
    <cellStyle name="Milliers 2 3 7 2 2" xfId="2665"/>
    <cellStyle name="Milliers 2 3 7 2 3" xfId="2666"/>
    <cellStyle name="Milliers 2 3 7 3" xfId="2667"/>
    <cellStyle name="Milliers 2 3 7 3 2" xfId="2668"/>
    <cellStyle name="Milliers 2 3 7 3 3" xfId="2669"/>
    <cellStyle name="Milliers 2 3 7 4" xfId="2670"/>
    <cellStyle name="Milliers 2 3 7 4 2" xfId="2671"/>
    <cellStyle name="Milliers 2 3 7 5" xfId="2672"/>
    <cellStyle name="Milliers 2 3 7 6" xfId="2673"/>
    <cellStyle name="Milliers 2 3 8" xfId="2674"/>
    <cellStyle name="Milliers 2 3 8 2" xfId="2675"/>
    <cellStyle name="Milliers 2 3 8 2 2" xfId="2676"/>
    <cellStyle name="Milliers 2 3 8 2 3" xfId="2677"/>
    <cellStyle name="Milliers 2 3 8 3" xfId="2678"/>
    <cellStyle name="Milliers 2 3 8 3 2" xfId="2679"/>
    <cellStyle name="Milliers 2 3 8 3 3" xfId="2680"/>
    <cellStyle name="Milliers 2 3 8 4" xfId="2681"/>
    <cellStyle name="Milliers 2 3 8 4 2" xfId="2682"/>
    <cellStyle name="Milliers 2 3 8 5" xfId="2683"/>
    <cellStyle name="Milliers 2 3 8 6" xfId="2684"/>
    <cellStyle name="Milliers 2 3 9" xfId="2685"/>
    <cellStyle name="Milliers 2 3 9 2" xfId="2686"/>
    <cellStyle name="Milliers 2 3 9 2 2" xfId="2687"/>
    <cellStyle name="Milliers 2 3 9 2 3" xfId="2688"/>
    <cellStyle name="Milliers 2 3 9 3" xfId="2689"/>
    <cellStyle name="Milliers 2 3 9 3 2" xfId="2690"/>
    <cellStyle name="Milliers 2 3 9 3 3" xfId="2691"/>
    <cellStyle name="Milliers 2 3 9 4" xfId="2692"/>
    <cellStyle name="Milliers 2 3 9 4 2" xfId="2693"/>
    <cellStyle name="Milliers 2 3 9 5" xfId="2694"/>
    <cellStyle name="Milliers 2 3 9 6" xfId="2695"/>
    <cellStyle name="Milliers 2 4" xfId="2696"/>
    <cellStyle name="Milliers 2 4 10" xfId="2697"/>
    <cellStyle name="Milliers 2 4 10 2" xfId="2698"/>
    <cellStyle name="Milliers 2 4 10 2 2" xfId="2699"/>
    <cellStyle name="Milliers 2 4 10 2 3" xfId="2700"/>
    <cellStyle name="Milliers 2 4 10 3" xfId="2701"/>
    <cellStyle name="Milliers 2 4 10 3 2" xfId="2702"/>
    <cellStyle name="Milliers 2 4 10 3 3" xfId="2703"/>
    <cellStyle name="Milliers 2 4 10 4" xfId="2704"/>
    <cellStyle name="Milliers 2 4 10 4 2" xfId="2705"/>
    <cellStyle name="Milliers 2 4 10 5" xfId="2706"/>
    <cellStyle name="Milliers 2 4 10 6" xfId="2707"/>
    <cellStyle name="Milliers 2 4 11" xfId="2708"/>
    <cellStyle name="Milliers 2 4 11 2" xfId="2709"/>
    <cellStyle name="Milliers 2 4 11 2 2" xfId="2710"/>
    <cellStyle name="Milliers 2 4 11 2 3" xfId="2711"/>
    <cellStyle name="Milliers 2 4 11 3" xfId="2712"/>
    <cellStyle name="Milliers 2 4 11 3 2" xfId="2713"/>
    <cellStyle name="Milliers 2 4 11 3 3" xfId="2714"/>
    <cellStyle name="Milliers 2 4 11 4" xfId="2715"/>
    <cellStyle name="Milliers 2 4 11 4 2" xfId="2716"/>
    <cellStyle name="Milliers 2 4 11 5" xfId="2717"/>
    <cellStyle name="Milliers 2 4 11 6" xfId="2718"/>
    <cellStyle name="Milliers 2 4 12" xfId="2719"/>
    <cellStyle name="Milliers 2 4 12 2" xfId="2720"/>
    <cellStyle name="Milliers 2 4 12 2 2" xfId="2721"/>
    <cellStyle name="Milliers 2 4 12 2 3" xfId="2722"/>
    <cellStyle name="Milliers 2 4 12 3" xfId="2723"/>
    <cellStyle name="Milliers 2 4 12 3 2" xfId="2724"/>
    <cellStyle name="Milliers 2 4 12 3 3" xfId="2725"/>
    <cellStyle name="Milliers 2 4 12 4" xfId="2726"/>
    <cellStyle name="Milliers 2 4 12 4 2" xfId="2727"/>
    <cellStyle name="Milliers 2 4 12 5" xfId="2728"/>
    <cellStyle name="Milliers 2 4 12 6" xfId="2729"/>
    <cellStyle name="Milliers 2 4 13" xfId="2730"/>
    <cellStyle name="Milliers 2 4 13 2" xfId="2731"/>
    <cellStyle name="Milliers 2 4 13 2 2" xfId="2732"/>
    <cellStyle name="Milliers 2 4 13 2 3" xfId="2733"/>
    <cellStyle name="Milliers 2 4 13 3" xfId="2734"/>
    <cellStyle name="Milliers 2 4 13 3 2" xfId="2735"/>
    <cellStyle name="Milliers 2 4 13 3 3" xfId="2736"/>
    <cellStyle name="Milliers 2 4 13 4" xfId="2737"/>
    <cellStyle name="Milliers 2 4 13 4 2" xfId="2738"/>
    <cellStyle name="Milliers 2 4 13 5" xfId="2739"/>
    <cellStyle name="Milliers 2 4 13 6" xfId="2740"/>
    <cellStyle name="Milliers 2 4 14" xfId="2741"/>
    <cellStyle name="Milliers 2 4 14 2" xfId="2742"/>
    <cellStyle name="Milliers 2 4 14 2 2" xfId="2743"/>
    <cellStyle name="Milliers 2 4 14 2 3" xfId="2744"/>
    <cellStyle name="Milliers 2 4 14 3" xfId="2745"/>
    <cellStyle name="Milliers 2 4 14 3 2" xfId="2746"/>
    <cellStyle name="Milliers 2 4 14 4" xfId="2747"/>
    <cellStyle name="Milliers 2 4 14 5" xfId="2748"/>
    <cellStyle name="Milliers 2 4 15" xfId="2749"/>
    <cellStyle name="Milliers 2 4 15 2" xfId="2750"/>
    <cellStyle name="Milliers 2 4 15 3" xfId="2751"/>
    <cellStyle name="Milliers 2 4 16" xfId="2752"/>
    <cellStyle name="Milliers 2 4 16 2" xfId="2753"/>
    <cellStyle name="Milliers 2 4 16 3" xfId="2754"/>
    <cellStyle name="Milliers 2 4 17" xfId="2755"/>
    <cellStyle name="Milliers 2 4 17 2" xfId="2756"/>
    <cellStyle name="Milliers 2 4 18" xfId="2757"/>
    <cellStyle name="Milliers 2 4 19" xfId="2758"/>
    <cellStyle name="Milliers 2 4 2" xfId="2759"/>
    <cellStyle name="Milliers 2 4 2 10" xfId="2760"/>
    <cellStyle name="Milliers 2 4 2 10 2" xfId="2761"/>
    <cellStyle name="Milliers 2 4 2 10 2 2" xfId="2762"/>
    <cellStyle name="Milliers 2 4 2 10 2 3" xfId="2763"/>
    <cellStyle name="Milliers 2 4 2 10 3" xfId="2764"/>
    <cellStyle name="Milliers 2 4 2 10 3 2" xfId="2765"/>
    <cellStyle name="Milliers 2 4 2 10 3 3" xfId="2766"/>
    <cellStyle name="Milliers 2 4 2 10 4" xfId="2767"/>
    <cellStyle name="Milliers 2 4 2 10 4 2" xfId="2768"/>
    <cellStyle name="Milliers 2 4 2 10 5" xfId="2769"/>
    <cellStyle name="Milliers 2 4 2 10 6" xfId="2770"/>
    <cellStyle name="Milliers 2 4 2 11" xfId="2771"/>
    <cellStyle name="Milliers 2 4 2 11 2" xfId="2772"/>
    <cellStyle name="Milliers 2 4 2 11 2 2" xfId="2773"/>
    <cellStyle name="Milliers 2 4 2 11 2 3" xfId="2774"/>
    <cellStyle name="Milliers 2 4 2 11 3" xfId="2775"/>
    <cellStyle name="Milliers 2 4 2 11 3 2" xfId="2776"/>
    <cellStyle name="Milliers 2 4 2 11 3 3" xfId="2777"/>
    <cellStyle name="Milliers 2 4 2 11 4" xfId="2778"/>
    <cellStyle name="Milliers 2 4 2 11 4 2" xfId="2779"/>
    <cellStyle name="Milliers 2 4 2 11 5" xfId="2780"/>
    <cellStyle name="Milliers 2 4 2 11 6" xfId="2781"/>
    <cellStyle name="Milliers 2 4 2 12" xfId="2782"/>
    <cellStyle name="Milliers 2 4 2 12 2" xfId="2783"/>
    <cellStyle name="Milliers 2 4 2 12 2 2" xfId="2784"/>
    <cellStyle name="Milliers 2 4 2 12 2 3" xfId="2785"/>
    <cellStyle name="Milliers 2 4 2 12 3" xfId="2786"/>
    <cellStyle name="Milliers 2 4 2 12 3 2" xfId="2787"/>
    <cellStyle name="Milliers 2 4 2 12 4" xfId="2788"/>
    <cellStyle name="Milliers 2 4 2 12 5" xfId="2789"/>
    <cellStyle name="Milliers 2 4 2 13" xfId="2790"/>
    <cellStyle name="Milliers 2 4 2 13 2" xfId="2791"/>
    <cellStyle name="Milliers 2 4 2 13 3" xfId="2792"/>
    <cellStyle name="Milliers 2 4 2 14" xfId="2793"/>
    <cellStyle name="Milliers 2 4 2 14 2" xfId="2794"/>
    <cellStyle name="Milliers 2 4 2 14 3" xfId="2795"/>
    <cellStyle name="Milliers 2 4 2 15" xfId="2796"/>
    <cellStyle name="Milliers 2 4 2 15 2" xfId="2797"/>
    <cellStyle name="Milliers 2 4 2 16" xfId="2798"/>
    <cellStyle name="Milliers 2 4 2 17" xfId="2799"/>
    <cellStyle name="Milliers 2 4 2 2" xfId="2800"/>
    <cellStyle name="Milliers 2 4 2 2 10" xfId="2801"/>
    <cellStyle name="Milliers 2 4 2 2 10 2" xfId="2802"/>
    <cellStyle name="Milliers 2 4 2 2 10 2 2" xfId="2803"/>
    <cellStyle name="Milliers 2 4 2 2 10 2 3" xfId="2804"/>
    <cellStyle name="Milliers 2 4 2 2 10 3" xfId="2805"/>
    <cellStyle name="Milliers 2 4 2 2 10 3 2" xfId="2806"/>
    <cellStyle name="Milliers 2 4 2 2 10 3 3" xfId="2807"/>
    <cellStyle name="Milliers 2 4 2 2 10 4" xfId="2808"/>
    <cellStyle name="Milliers 2 4 2 2 10 4 2" xfId="2809"/>
    <cellStyle name="Milliers 2 4 2 2 10 5" xfId="2810"/>
    <cellStyle name="Milliers 2 4 2 2 10 6" xfId="2811"/>
    <cellStyle name="Milliers 2 4 2 2 11" xfId="2812"/>
    <cellStyle name="Milliers 2 4 2 2 11 2" xfId="2813"/>
    <cellStyle name="Milliers 2 4 2 2 11 2 2" xfId="2814"/>
    <cellStyle name="Milliers 2 4 2 2 11 2 3" xfId="2815"/>
    <cellStyle name="Milliers 2 4 2 2 11 3" xfId="2816"/>
    <cellStyle name="Milliers 2 4 2 2 11 3 2" xfId="2817"/>
    <cellStyle name="Milliers 2 4 2 2 11 4" xfId="2818"/>
    <cellStyle name="Milliers 2 4 2 2 11 5" xfId="2819"/>
    <cellStyle name="Milliers 2 4 2 2 12" xfId="2820"/>
    <cellStyle name="Milliers 2 4 2 2 12 2" xfId="2821"/>
    <cellStyle name="Milliers 2 4 2 2 12 3" xfId="2822"/>
    <cellStyle name="Milliers 2 4 2 2 13" xfId="2823"/>
    <cellStyle name="Milliers 2 4 2 2 13 2" xfId="2824"/>
    <cellStyle name="Milliers 2 4 2 2 13 3" xfId="2825"/>
    <cellStyle name="Milliers 2 4 2 2 14" xfId="2826"/>
    <cellStyle name="Milliers 2 4 2 2 14 2" xfId="2827"/>
    <cellStyle name="Milliers 2 4 2 2 15" xfId="2828"/>
    <cellStyle name="Milliers 2 4 2 2 16" xfId="2829"/>
    <cellStyle name="Milliers 2 4 2 2 2" xfId="2830"/>
    <cellStyle name="Milliers 2 4 2 2 2 10" xfId="2831"/>
    <cellStyle name="Milliers 2 4 2 2 2 10 2" xfId="2832"/>
    <cellStyle name="Milliers 2 4 2 2 2 10 2 2" xfId="2833"/>
    <cellStyle name="Milliers 2 4 2 2 2 10 2 3" xfId="2834"/>
    <cellStyle name="Milliers 2 4 2 2 2 10 3" xfId="2835"/>
    <cellStyle name="Milliers 2 4 2 2 2 10 3 2" xfId="2836"/>
    <cellStyle name="Milliers 2 4 2 2 2 10 4" xfId="2837"/>
    <cellStyle name="Milliers 2 4 2 2 2 10 5" xfId="2838"/>
    <cellStyle name="Milliers 2 4 2 2 2 11" xfId="2839"/>
    <cellStyle name="Milliers 2 4 2 2 2 11 2" xfId="2840"/>
    <cellStyle name="Milliers 2 4 2 2 2 11 3" xfId="2841"/>
    <cellStyle name="Milliers 2 4 2 2 2 12" xfId="2842"/>
    <cellStyle name="Milliers 2 4 2 2 2 12 2" xfId="2843"/>
    <cellStyle name="Milliers 2 4 2 2 2 12 3" xfId="2844"/>
    <cellStyle name="Milliers 2 4 2 2 2 13" xfId="2845"/>
    <cellStyle name="Milliers 2 4 2 2 2 13 2" xfId="2846"/>
    <cellStyle name="Milliers 2 4 2 2 2 14" xfId="2847"/>
    <cellStyle name="Milliers 2 4 2 2 2 15" xfId="2848"/>
    <cellStyle name="Milliers 2 4 2 2 2 2" xfId="2849"/>
    <cellStyle name="Milliers 2 4 2 2 2 2 2" xfId="2850"/>
    <cellStyle name="Milliers 2 4 2 2 2 2 2 2" xfId="2851"/>
    <cellStyle name="Milliers 2 4 2 2 2 2 2 3" xfId="2852"/>
    <cellStyle name="Milliers 2 4 2 2 2 2 3" xfId="2853"/>
    <cellStyle name="Milliers 2 4 2 2 2 2 3 2" xfId="2854"/>
    <cellStyle name="Milliers 2 4 2 2 2 2 3 3" xfId="2855"/>
    <cellStyle name="Milliers 2 4 2 2 2 2 4" xfId="2856"/>
    <cellStyle name="Milliers 2 4 2 2 2 2 4 2" xfId="2857"/>
    <cellStyle name="Milliers 2 4 2 2 2 2 5" xfId="2858"/>
    <cellStyle name="Milliers 2 4 2 2 2 2 6" xfId="2859"/>
    <cellStyle name="Milliers 2 4 2 2 2 3" xfId="2860"/>
    <cellStyle name="Milliers 2 4 2 2 2 3 2" xfId="2861"/>
    <cellStyle name="Milliers 2 4 2 2 2 3 2 2" xfId="2862"/>
    <cellStyle name="Milliers 2 4 2 2 2 3 2 3" xfId="2863"/>
    <cellStyle name="Milliers 2 4 2 2 2 3 3" xfId="2864"/>
    <cellStyle name="Milliers 2 4 2 2 2 3 3 2" xfId="2865"/>
    <cellStyle name="Milliers 2 4 2 2 2 3 3 3" xfId="2866"/>
    <cellStyle name="Milliers 2 4 2 2 2 3 4" xfId="2867"/>
    <cellStyle name="Milliers 2 4 2 2 2 3 4 2" xfId="2868"/>
    <cellStyle name="Milliers 2 4 2 2 2 3 5" xfId="2869"/>
    <cellStyle name="Milliers 2 4 2 2 2 3 6" xfId="2870"/>
    <cellStyle name="Milliers 2 4 2 2 2 4" xfId="2871"/>
    <cellStyle name="Milliers 2 4 2 2 2 4 2" xfId="2872"/>
    <cellStyle name="Milliers 2 4 2 2 2 4 2 2" xfId="2873"/>
    <cellStyle name="Milliers 2 4 2 2 2 4 2 3" xfId="2874"/>
    <cellStyle name="Milliers 2 4 2 2 2 4 3" xfId="2875"/>
    <cellStyle name="Milliers 2 4 2 2 2 4 3 2" xfId="2876"/>
    <cellStyle name="Milliers 2 4 2 2 2 4 3 3" xfId="2877"/>
    <cellStyle name="Milliers 2 4 2 2 2 4 4" xfId="2878"/>
    <cellStyle name="Milliers 2 4 2 2 2 4 4 2" xfId="2879"/>
    <cellStyle name="Milliers 2 4 2 2 2 4 5" xfId="2880"/>
    <cellStyle name="Milliers 2 4 2 2 2 4 6" xfId="2881"/>
    <cellStyle name="Milliers 2 4 2 2 2 5" xfId="2882"/>
    <cellStyle name="Milliers 2 4 2 2 2 5 2" xfId="2883"/>
    <cellStyle name="Milliers 2 4 2 2 2 5 2 2" xfId="2884"/>
    <cellStyle name="Milliers 2 4 2 2 2 5 2 3" xfId="2885"/>
    <cellStyle name="Milliers 2 4 2 2 2 5 3" xfId="2886"/>
    <cellStyle name="Milliers 2 4 2 2 2 5 3 2" xfId="2887"/>
    <cellStyle name="Milliers 2 4 2 2 2 5 3 3" xfId="2888"/>
    <cellStyle name="Milliers 2 4 2 2 2 5 4" xfId="2889"/>
    <cellStyle name="Milliers 2 4 2 2 2 5 4 2" xfId="2890"/>
    <cellStyle name="Milliers 2 4 2 2 2 5 5" xfId="2891"/>
    <cellStyle name="Milliers 2 4 2 2 2 5 6" xfId="2892"/>
    <cellStyle name="Milliers 2 4 2 2 2 6" xfId="2893"/>
    <cellStyle name="Milliers 2 4 2 2 2 6 2" xfId="2894"/>
    <cellStyle name="Milliers 2 4 2 2 2 6 2 2" xfId="2895"/>
    <cellStyle name="Milliers 2 4 2 2 2 6 2 3" xfId="2896"/>
    <cellStyle name="Milliers 2 4 2 2 2 6 3" xfId="2897"/>
    <cellStyle name="Milliers 2 4 2 2 2 6 3 2" xfId="2898"/>
    <cellStyle name="Milliers 2 4 2 2 2 6 3 3" xfId="2899"/>
    <cellStyle name="Milliers 2 4 2 2 2 6 4" xfId="2900"/>
    <cellStyle name="Milliers 2 4 2 2 2 6 4 2" xfId="2901"/>
    <cellStyle name="Milliers 2 4 2 2 2 6 5" xfId="2902"/>
    <cellStyle name="Milliers 2 4 2 2 2 6 6" xfId="2903"/>
    <cellStyle name="Milliers 2 4 2 2 2 7" xfId="2904"/>
    <cellStyle name="Milliers 2 4 2 2 2 7 2" xfId="2905"/>
    <cellStyle name="Milliers 2 4 2 2 2 7 2 2" xfId="2906"/>
    <cellStyle name="Milliers 2 4 2 2 2 7 2 3" xfId="2907"/>
    <cellStyle name="Milliers 2 4 2 2 2 7 3" xfId="2908"/>
    <cellStyle name="Milliers 2 4 2 2 2 7 3 2" xfId="2909"/>
    <cellStyle name="Milliers 2 4 2 2 2 7 3 3" xfId="2910"/>
    <cellStyle name="Milliers 2 4 2 2 2 7 4" xfId="2911"/>
    <cellStyle name="Milliers 2 4 2 2 2 7 4 2" xfId="2912"/>
    <cellStyle name="Milliers 2 4 2 2 2 7 5" xfId="2913"/>
    <cellStyle name="Milliers 2 4 2 2 2 7 6" xfId="2914"/>
    <cellStyle name="Milliers 2 4 2 2 2 8" xfId="2915"/>
    <cellStyle name="Milliers 2 4 2 2 2 8 2" xfId="2916"/>
    <cellStyle name="Milliers 2 4 2 2 2 8 2 2" xfId="2917"/>
    <cellStyle name="Milliers 2 4 2 2 2 8 2 3" xfId="2918"/>
    <cellStyle name="Milliers 2 4 2 2 2 8 3" xfId="2919"/>
    <cellStyle name="Milliers 2 4 2 2 2 8 3 2" xfId="2920"/>
    <cellStyle name="Milliers 2 4 2 2 2 8 3 3" xfId="2921"/>
    <cellStyle name="Milliers 2 4 2 2 2 8 4" xfId="2922"/>
    <cellStyle name="Milliers 2 4 2 2 2 8 4 2" xfId="2923"/>
    <cellStyle name="Milliers 2 4 2 2 2 8 5" xfId="2924"/>
    <cellStyle name="Milliers 2 4 2 2 2 8 6" xfId="2925"/>
    <cellStyle name="Milliers 2 4 2 2 2 9" xfId="2926"/>
    <cellStyle name="Milliers 2 4 2 2 2 9 2" xfId="2927"/>
    <cellStyle name="Milliers 2 4 2 2 2 9 2 2" xfId="2928"/>
    <cellStyle name="Milliers 2 4 2 2 2 9 2 3" xfId="2929"/>
    <cellStyle name="Milliers 2 4 2 2 2 9 3" xfId="2930"/>
    <cellStyle name="Milliers 2 4 2 2 2 9 3 2" xfId="2931"/>
    <cellStyle name="Milliers 2 4 2 2 2 9 3 3" xfId="2932"/>
    <cellStyle name="Milliers 2 4 2 2 2 9 4" xfId="2933"/>
    <cellStyle name="Milliers 2 4 2 2 2 9 4 2" xfId="2934"/>
    <cellStyle name="Milliers 2 4 2 2 2 9 5" xfId="2935"/>
    <cellStyle name="Milliers 2 4 2 2 2 9 6" xfId="2936"/>
    <cellStyle name="Milliers 2 4 2 2 3" xfId="2937"/>
    <cellStyle name="Milliers 2 4 2 2 3 2" xfId="2938"/>
    <cellStyle name="Milliers 2 4 2 2 3 2 2" xfId="2939"/>
    <cellStyle name="Milliers 2 4 2 2 3 2 3" xfId="2940"/>
    <cellStyle name="Milliers 2 4 2 2 3 3" xfId="2941"/>
    <cellStyle name="Milliers 2 4 2 2 3 3 2" xfId="2942"/>
    <cellStyle name="Milliers 2 4 2 2 3 3 3" xfId="2943"/>
    <cellStyle name="Milliers 2 4 2 2 3 4" xfId="2944"/>
    <cellStyle name="Milliers 2 4 2 2 3 4 2" xfId="2945"/>
    <cellStyle name="Milliers 2 4 2 2 3 5" xfId="2946"/>
    <cellStyle name="Milliers 2 4 2 2 3 6" xfId="2947"/>
    <cellStyle name="Milliers 2 4 2 2 4" xfId="2948"/>
    <cellStyle name="Milliers 2 4 2 2 4 2" xfId="2949"/>
    <cellStyle name="Milliers 2 4 2 2 4 2 2" xfId="2950"/>
    <cellStyle name="Milliers 2 4 2 2 4 2 3" xfId="2951"/>
    <cellStyle name="Milliers 2 4 2 2 4 3" xfId="2952"/>
    <cellStyle name="Milliers 2 4 2 2 4 3 2" xfId="2953"/>
    <cellStyle name="Milliers 2 4 2 2 4 3 3" xfId="2954"/>
    <cellStyle name="Milliers 2 4 2 2 4 4" xfId="2955"/>
    <cellStyle name="Milliers 2 4 2 2 4 4 2" xfId="2956"/>
    <cellStyle name="Milliers 2 4 2 2 4 5" xfId="2957"/>
    <cellStyle name="Milliers 2 4 2 2 4 6" xfId="2958"/>
    <cellStyle name="Milliers 2 4 2 2 5" xfId="2959"/>
    <cellStyle name="Milliers 2 4 2 2 5 2" xfId="2960"/>
    <cellStyle name="Milliers 2 4 2 2 5 2 2" xfId="2961"/>
    <cellStyle name="Milliers 2 4 2 2 5 2 3" xfId="2962"/>
    <cellStyle name="Milliers 2 4 2 2 5 3" xfId="2963"/>
    <cellStyle name="Milliers 2 4 2 2 5 3 2" xfId="2964"/>
    <cellStyle name="Milliers 2 4 2 2 5 3 3" xfId="2965"/>
    <cellStyle name="Milliers 2 4 2 2 5 4" xfId="2966"/>
    <cellStyle name="Milliers 2 4 2 2 5 4 2" xfId="2967"/>
    <cellStyle name="Milliers 2 4 2 2 5 5" xfId="2968"/>
    <cellStyle name="Milliers 2 4 2 2 5 6" xfId="2969"/>
    <cellStyle name="Milliers 2 4 2 2 6" xfId="2970"/>
    <cellStyle name="Milliers 2 4 2 2 6 2" xfId="2971"/>
    <cellStyle name="Milliers 2 4 2 2 6 2 2" xfId="2972"/>
    <cellStyle name="Milliers 2 4 2 2 6 2 3" xfId="2973"/>
    <cellStyle name="Milliers 2 4 2 2 6 3" xfId="2974"/>
    <cellStyle name="Milliers 2 4 2 2 6 3 2" xfId="2975"/>
    <cellStyle name="Milliers 2 4 2 2 6 3 3" xfId="2976"/>
    <cellStyle name="Milliers 2 4 2 2 6 4" xfId="2977"/>
    <cellStyle name="Milliers 2 4 2 2 6 4 2" xfId="2978"/>
    <cellStyle name="Milliers 2 4 2 2 6 5" xfId="2979"/>
    <cellStyle name="Milliers 2 4 2 2 6 6" xfId="2980"/>
    <cellStyle name="Milliers 2 4 2 2 7" xfId="2981"/>
    <cellStyle name="Milliers 2 4 2 2 7 2" xfId="2982"/>
    <cellStyle name="Milliers 2 4 2 2 7 2 2" xfId="2983"/>
    <cellStyle name="Milliers 2 4 2 2 7 2 3" xfId="2984"/>
    <cellStyle name="Milliers 2 4 2 2 7 3" xfId="2985"/>
    <cellStyle name="Milliers 2 4 2 2 7 3 2" xfId="2986"/>
    <cellStyle name="Milliers 2 4 2 2 7 3 3" xfId="2987"/>
    <cellStyle name="Milliers 2 4 2 2 7 4" xfId="2988"/>
    <cellStyle name="Milliers 2 4 2 2 7 4 2" xfId="2989"/>
    <cellStyle name="Milliers 2 4 2 2 7 5" xfId="2990"/>
    <cellStyle name="Milliers 2 4 2 2 7 6" xfId="2991"/>
    <cellStyle name="Milliers 2 4 2 2 8" xfId="2992"/>
    <cellStyle name="Milliers 2 4 2 2 8 2" xfId="2993"/>
    <cellStyle name="Milliers 2 4 2 2 8 2 2" xfId="2994"/>
    <cellStyle name="Milliers 2 4 2 2 8 2 3" xfId="2995"/>
    <cellStyle name="Milliers 2 4 2 2 8 3" xfId="2996"/>
    <cellStyle name="Milliers 2 4 2 2 8 3 2" xfId="2997"/>
    <cellStyle name="Milliers 2 4 2 2 8 3 3" xfId="2998"/>
    <cellStyle name="Milliers 2 4 2 2 8 4" xfId="2999"/>
    <cellStyle name="Milliers 2 4 2 2 8 4 2" xfId="3000"/>
    <cellStyle name="Milliers 2 4 2 2 8 5" xfId="3001"/>
    <cellStyle name="Milliers 2 4 2 2 8 6" xfId="3002"/>
    <cellStyle name="Milliers 2 4 2 2 9" xfId="3003"/>
    <cellStyle name="Milliers 2 4 2 2 9 2" xfId="3004"/>
    <cellStyle name="Milliers 2 4 2 2 9 2 2" xfId="3005"/>
    <cellStyle name="Milliers 2 4 2 2 9 2 3" xfId="3006"/>
    <cellStyle name="Milliers 2 4 2 2 9 3" xfId="3007"/>
    <cellStyle name="Milliers 2 4 2 2 9 3 2" xfId="3008"/>
    <cellStyle name="Milliers 2 4 2 2 9 3 3" xfId="3009"/>
    <cellStyle name="Milliers 2 4 2 2 9 4" xfId="3010"/>
    <cellStyle name="Milliers 2 4 2 2 9 4 2" xfId="3011"/>
    <cellStyle name="Milliers 2 4 2 2 9 5" xfId="3012"/>
    <cellStyle name="Milliers 2 4 2 2 9 6" xfId="3013"/>
    <cellStyle name="Milliers 2 4 2 3" xfId="3014"/>
    <cellStyle name="Milliers 2 4 2 3 10" xfId="3015"/>
    <cellStyle name="Milliers 2 4 2 3 10 2" xfId="3016"/>
    <cellStyle name="Milliers 2 4 2 3 10 2 2" xfId="3017"/>
    <cellStyle name="Milliers 2 4 2 3 10 2 3" xfId="3018"/>
    <cellStyle name="Milliers 2 4 2 3 10 3" xfId="3019"/>
    <cellStyle name="Milliers 2 4 2 3 10 3 2" xfId="3020"/>
    <cellStyle name="Milliers 2 4 2 3 10 4" xfId="3021"/>
    <cellStyle name="Milliers 2 4 2 3 10 5" xfId="3022"/>
    <cellStyle name="Milliers 2 4 2 3 11" xfId="3023"/>
    <cellStyle name="Milliers 2 4 2 3 11 2" xfId="3024"/>
    <cellStyle name="Milliers 2 4 2 3 11 3" xfId="3025"/>
    <cellStyle name="Milliers 2 4 2 3 12" xfId="3026"/>
    <cellStyle name="Milliers 2 4 2 3 12 2" xfId="3027"/>
    <cellStyle name="Milliers 2 4 2 3 12 3" xfId="3028"/>
    <cellStyle name="Milliers 2 4 2 3 13" xfId="3029"/>
    <cellStyle name="Milliers 2 4 2 3 13 2" xfId="3030"/>
    <cellStyle name="Milliers 2 4 2 3 14" xfId="3031"/>
    <cellStyle name="Milliers 2 4 2 3 15" xfId="3032"/>
    <cellStyle name="Milliers 2 4 2 3 2" xfId="3033"/>
    <cellStyle name="Milliers 2 4 2 3 2 2" xfId="3034"/>
    <cellStyle name="Milliers 2 4 2 3 2 2 2" xfId="3035"/>
    <cellStyle name="Milliers 2 4 2 3 2 2 3" xfId="3036"/>
    <cellStyle name="Milliers 2 4 2 3 2 3" xfId="3037"/>
    <cellStyle name="Milliers 2 4 2 3 2 3 2" xfId="3038"/>
    <cellStyle name="Milliers 2 4 2 3 2 3 3" xfId="3039"/>
    <cellStyle name="Milliers 2 4 2 3 2 4" xfId="3040"/>
    <cellStyle name="Milliers 2 4 2 3 2 4 2" xfId="3041"/>
    <cellStyle name="Milliers 2 4 2 3 2 5" xfId="3042"/>
    <cellStyle name="Milliers 2 4 2 3 2 6" xfId="3043"/>
    <cellStyle name="Milliers 2 4 2 3 3" xfId="3044"/>
    <cellStyle name="Milliers 2 4 2 3 3 2" xfId="3045"/>
    <cellStyle name="Milliers 2 4 2 3 3 2 2" xfId="3046"/>
    <cellStyle name="Milliers 2 4 2 3 3 2 3" xfId="3047"/>
    <cellStyle name="Milliers 2 4 2 3 3 3" xfId="3048"/>
    <cellStyle name="Milliers 2 4 2 3 3 3 2" xfId="3049"/>
    <cellStyle name="Milliers 2 4 2 3 3 3 3" xfId="3050"/>
    <cellStyle name="Milliers 2 4 2 3 3 4" xfId="3051"/>
    <cellStyle name="Milliers 2 4 2 3 3 4 2" xfId="3052"/>
    <cellStyle name="Milliers 2 4 2 3 3 5" xfId="3053"/>
    <cellStyle name="Milliers 2 4 2 3 3 6" xfId="3054"/>
    <cellStyle name="Milliers 2 4 2 3 4" xfId="3055"/>
    <cellStyle name="Milliers 2 4 2 3 4 2" xfId="3056"/>
    <cellStyle name="Milliers 2 4 2 3 4 2 2" xfId="3057"/>
    <cellStyle name="Milliers 2 4 2 3 4 2 3" xfId="3058"/>
    <cellStyle name="Milliers 2 4 2 3 4 3" xfId="3059"/>
    <cellStyle name="Milliers 2 4 2 3 4 3 2" xfId="3060"/>
    <cellStyle name="Milliers 2 4 2 3 4 3 3" xfId="3061"/>
    <cellStyle name="Milliers 2 4 2 3 4 4" xfId="3062"/>
    <cellStyle name="Milliers 2 4 2 3 4 4 2" xfId="3063"/>
    <cellStyle name="Milliers 2 4 2 3 4 5" xfId="3064"/>
    <cellStyle name="Milliers 2 4 2 3 4 6" xfId="3065"/>
    <cellStyle name="Milliers 2 4 2 3 5" xfId="3066"/>
    <cellStyle name="Milliers 2 4 2 3 5 2" xfId="3067"/>
    <cellStyle name="Milliers 2 4 2 3 5 2 2" xfId="3068"/>
    <cellStyle name="Milliers 2 4 2 3 5 2 3" xfId="3069"/>
    <cellStyle name="Milliers 2 4 2 3 5 3" xfId="3070"/>
    <cellStyle name="Milliers 2 4 2 3 5 3 2" xfId="3071"/>
    <cellStyle name="Milliers 2 4 2 3 5 3 3" xfId="3072"/>
    <cellStyle name="Milliers 2 4 2 3 5 4" xfId="3073"/>
    <cellStyle name="Milliers 2 4 2 3 5 4 2" xfId="3074"/>
    <cellStyle name="Milliers 2 4 2 3 5 5" xfId="3075"/>
    <cellStyle name="Milliers 2 4 2 3 5 6" xfId="3076"/>
    <cellStyle name="Milliers 2 4 2 3 6" xfId="3077"/>
    <cellStyle name="Milliers 2 4 2 3 6 2" xfId="3078"/>
    <cellStyle name="Milliers 2 4 2 3 6 2 2" xfId="3079"/>
    <cellStyle name="Milliers 2 4 2 3 6 2 3" xfId="3080"/>
    <cellStyle name="Milliers 2 4 2 3 6 3" xfId="3081"/>
    <cellStyle name="Milliers 2 4 2 3 6 3 2" xfId="3082"/>
    <cellStyle name="Milliers 2 4 2 3 6 3 3" xfId="3083"/>
    <cellStyle name="Milliers 2 4 2 3 6 4" xfId="3084"/>
    <cellStyle name="Milliers 2 4 2 3 6 4 2" xfId="3085"/>
    <cellStyle name="Milliers 2 4 2 3 6 5" xfId="3086"/>
    <cellStyle name="Milliers 2 4 2 3 6 6" xfId="3087"/>
    <cellStyle name="Milliers 2 4 2 3 7" xfId="3088"/>
    <cellStyle name="Milliers 2 4 2 3 7 2" xfId="3089"/>
    <cellStyle name="Milliers 2 4 2 3 7 2 2" xfId="3090"/>
    <cellStyle name="Milliers 2 4 2 3 7 2 3" xfId="3091"/>
    <cellStyle name="Milliers 2 4 2 3 7 3" xfId="3092"/>
    <cellStyle name="Milliers 2 4 2 3 7 3 2" xfId="3093"/>
    <cellStyle name="Milliers 2 4 2 3 7 3 3" xfId="3094"/>
    <cellStyle name="Milliers 2 4 2 3 7 4" xfId="3095"/>
    <cellStyle name="Milliers 2 4 2 3 7 4 2" xfId="3096"/>
    <cellStyle name="Milliers 2 4 2 3 7 5" xfId="3097"/>
    <cellStyle name="Milliers 2 4 2 3 7 6" xfId="3098"/>
    <cellStyle name="Milliers 2 4 2 3 8" xfId="3099"/>
    <cellStyle name="Milliers 2 4 2 3 8 2" xfId="3100"/>
    <cellStyle name="Milliers 2 4 2 3 8 2 2" xfId="3101"/>
    <cellStyle name="Milliers 2 4 2 3 8 2 3" xfId="3102"/>
    <cellStyle name="Milliers 2 4 2 3 8 3" xfId="3103"/>
    <cellStyle name="Milliers 2 4 2 3 8 3 2" xfId="3104"/>
    <cellStyle name="Milliers 2 4 2 3 8 3 3" xfId="3105"/>
    <cellStyle name="Milliers 2 4 2 3 8 4" xfId="3106"/>
    <cellStyle name="Milliers 2 4 2 3 8 4 2" xfId="3107"/>
    <cellStyle name="Milliers 2 4 2 3 8 5" xfId="3108"/>
    <cellStyle name="Milliers 2 4 2 3 8 6" xfId="3109"/>
    <cellStyle name="Milliers 2 4 2 3 9" xfId="3110"/>
    <cellStyle name="Milliers 2 4 2 3 9 2" xfId="3111"/>
    <cellStyle name="Milliers 2 4 2 3 9 2 2" xfId="3112"/>
    <cellStyle name="Milliers 2 4 2 3 9 2 3" xfId="3113"/>
    <cellStyle name="Milliers 2 4 2 3 9 3" xfId="3114"/>
    <cellStyle name="Milliers 2 4 2 3 9 3 2" xfId="3115"/>
    <cellStyle name="Milliers 2 4 2 3 9 3 3" xfId="3116"/>
    <cellStyle name="Milliers 2 4 2 3 9 4" xfId="3117"/>
    <cellStyle name="Milliers 2 4 2 3 9 4 2" xfId="3118"/>
    <cellStyle name="Milliers 2 4 2 3 9 5" xfId="3119"/>
    <cellStyle name="Milliers 2 4 2 3 9 6" xfId="3120"/>
    <cellStyle name="Milliers 2 4 2 4" xfId="3121"/>
    <cellStyle name="Milliers 2 4 2 4 2" xfId="3122"/>
    <cellStyle name="Milliers 2 4 2 4 2 2" xfId="3123"/>
    <cellStyle name="Milliers 2 4 2 4 2 3" xfId="3124"/>
    <cellStyle name="Milliers 2 4 2 4 3" xfId="3125"/>
    <cellStyle name="Milliers 2 4 2 4 3 2" xfId="3126"/>
    <cellStyle name="Milliers 2 4 2 4 3 3" xfId="3127"/>
    <cellStyle name="Milliers 2 4 2 4 4" xfId="3128"/>
    <cellStyle name="Milliers 2 4 2 4 4 2" xfId="3129"/>
    <cellStyle name="Milliers 2 4 2 4 5" xfId="3130"/>
    <cellStyle name="Milliers 2 4 2 4 6" xfId="3131"/>
    <cellStyle name="Milliers 2 4 2 5" xfId="3132"/>
    <cellStyle name="Milliers 2 4 2 5 2" xfId="3133"/>
    <cellStyle name="Milliers 2 4 2 5 2 2" xfId="3134"/>
    <cellStyle name="Milliers 2 4 2 5 2 3" xfId="3135"/>
    <cellStyle name="Milliers 2 4 2 5 3" xfId="3136"/>
    <cellStyle name="Milliers 2 4 2 5 3 2" xfId="3137"/>
    <cellStyle name="Milliers 2 4 2 5 3 3" xfId="3138"/>
    <cellStyle name="Milliers 2 4 2 5 4" xfId="3139"/>
    <cellStyle name="Milliers 2 4 2 5 4 2" xfId="3140"/>
    <cellStyle name="Milliers 2 4 2 5 5" xfId="3141"/>
    <cellStyle name="Milliers 2 4 2 5 6" xfId="3142"/>
    <cellStyle name="Milliers 2 4 2 6" xfId="3143"/>
    <cellStyle name="Milliers 2 4 2 6 2" xfId="3144"/>
    <cellStyle name="Milliers 2 4 2 6 2 2" xfId="3145"/>
    <cellStyle name="Milliers 2 4 2 6 2 3" xfId="3146"/>
    <cellStyle name="Milliers 2 4 2 6 3" xfId="3147"/>
    <cellStyle name="Milliers 2 4 2 6 3 2" xfId="3148"/>
    <cellStyle name="Milliers 2 4 2 6 3 3" xfId="3149"/>
    <cellStyle name="Milliers 2 4 2 6 4" xfId="3150"/>
    <cellStyle name="Milliers 2 4 2 6 4 2" xfId="3151"/>
    <cellStyle name="Milliers 2 4 2 6 5" xfId="3152"/>
    <cellStyle name="Milliers 2 4 2 6 6" xfId="3153"/>
    <cellStyle name="Milliers 2 4 2 7" xfId="3154"/>
    <cellStyle name="Milliers 2 4 2 7 2" xfId="3155"/>
    <cellStyle name="Milliers 2 4 2 7 2 2" xfId="3156"/>
    <cellStyle name="Milliers 2 4 2 7 2 3" xfId="3157"/>
    <cellStyle name="Milliers 2 4 2 7 3" xfId="3158"/>
    <cellStyle name="Milliers 2 4 2 7 3 2" xfId="3159"/>
    <cellStyle name="Milliers 2 4 2 7 3 3" xfId="3160"/>
    <cellStyle name="Milliers 2 4 2 7 4" xfId="3161"/>
    <cellStyle name="Milliers 2 4 2 7 4 2" xfId="3162"/>
    <cellStyle name="Milliers 2 4 2 7 5" xfId="3163"/>
    <cellStyle name="Milliers 2 4 2 7 6" xfId="3164"/>
    <cellStyle name="Milliers 2 4 2 8" xfId="3165"/>
    <cellStyle name="Milliers 2 4 2 8 2" xfId="3166"/>
    <cellStyle name="Milliers 2 4 2 8 2 2" xfId="3167"/>
    <cellStyle name="Milliers 2 4 2 8 2 3" xfId="3168"/>
    <cellStyle name="Milliers 2 4 2 8 3" xfId="3169"/>
    <cellStyle name="Milliers 2 4 2 8 3 2" xfId="3170"/>
    <cellStyle name="Milliers 2 4 2 8 3 3" xfId="3171"/>
    <cellStyle name="Milliers 2 4 2 8 4" xfId="3172"/>
    <cellStyle name="Milliers 2 4 2 8 4 2" xfId="3173"/>
    <cellStyle name="Milliers 2 4 2 8 5" xfId="3174"/>
    <cellStyle name="Milliers 2 4 2 8 6" xfId="3175"/>
    <cellStyle name="Milliers 2 4 2 9" xfId="3176"/>
    <cellStyle name="Milliers 2 4 2 9 2" xfId="3177"/>
    <cellStyle name="Milliers 2 4 2 9 2 2" xfId="3178"/>
    <cellStyle name="Milliers 2 4 2 9 2 3" xfId="3179"/>
    <cellStyle name="Milliers 2 4 2 9 3" xfId="3180"/>
    <cellStyle name="Milliers 2 4 2 9 3 2" xfId="3181"/>
    <cellStyle name="Milliers 2 4 2 9 3 3" xfId="3182"/>
    <cellStyle name="Milliers 2 4 2 9 4" xfId="3183"/>
    <cellStyle name="Milliers 2 4 2 9 4 2" xfId="3184"/>
    <cellStyle name="Milliers 2 4 2 9 5" xfId="3185"/>
    <cellStyle name="Milliers 2 4 2 9 6" xfId="3186"/>
    <cellStyle name="Milliers 2 4 3" xfId="3187"/>
    <cellStyle name="Milliers 2 4 3 10" xfId="3188"/>
    <cellStyle name="Milliers 2 4 3 10 2" xfId="3189"/>
    <cellStyle name="Milliers 2 4 3 10 2 2" xfId="3190"/>
    <cellStyle name="Milliers 2 4 3 10 2 3" xfId="3191"/>
    <cellStyle name="Milliers 2 4 3 10 3" xfId="3192"/>
    <cellStyle name="Milliers 2 4 3 10 3 2" xfId="3193"/>
    <cellStyle name="Milliers 2 4 3 10 3 3" xfId="3194"/>
    <cellStyle name="Milliers 2 4 3 10 4" xfId="3195"/>
    <cellStyle name="Milliers 2 4 3 10 4 2" xfId="3196"/>
    <cellStyle name="Milliers 2 4 3 10 5" xfId="3197"/>
    <cellStyle name="Milliers 2 4 3 10 6" xfId="3198"/>
    <cellStyle name="Milliers 2 4 3 11" xfId="3199"/>
    <cellStyle name="Milliers 2 4 3 11 2" xfId="3200"/>
    <cellStyle name="Milliers 2 4 3 11 2 2" xfId="3201"/>
    <cellStyle name="Milliers 2 4 3 11 2 3" xfId="3202"/>
    <cellStyle name="Milliers 2 4 3 11 3" xfId="3203"/>
    <cellStyle name="Milliers 2 4 3 11 3 2" xfId="3204"/>
    <cellStyle name="Milliers 2 4 3 11 3 3" xfId="3205"/>
    <cellStyle name="Milliers 2 4 3 11 4" xfId="3206"/>
    <cellStyle name="Milliers 2 4 3 11 4 2" xfId="3207"/>
    <cellStyle name="Milliers 2 4 3 11 5" xfId="3208"/>
    <cellStyle name="Milliers 2 4 3 11 6" xfId="3209"/>
    <cellStyle name="Milliers 2 4 3 12" xfId="3210"/>
    <cellStyle name="Milliers 2 4 3 12 2" xfId="3211"/>
    <cellStyle name="Milliers 2 4 3 12 2 2" xfId="3212"/>
    <cellStyle name="Milliers 2 4 3 12 2 3" xfId="3213"/>
    <cellStyle name="Milliers 2 4 3 12 3" xfId="3214"/>
    <cellStyle name="Milliers 2 4 3 12 3 2" xfId="3215"/>
    <cellStyle name="Milliers 2 4 3 12 4" xfId="3216"/>
    <cellStyle name="Milliers 2 4 3 12 5" xfId="3217"/>
    <cellStyle name="Milliers 2 4 3 13" xfId="3218"/>
    <cellStyle name="Milliers 2 4 3 13 2" xfId="3219"/>
    <cellStyle name="Milliers 2 4 3 13 3" xfId="3220"/>
    <cellStyle name="Milliers 2 4 3 14" xfId="3221"/>
    <cellStyle name="Milliers 2 4 3 14 2" xfId="3222"/>
    <cellStyle name="Milliers 2 4 3 14 3" xfId="3223"/>
    <cellStyle name="Milliers 2 4 3 15" xfId="3224"/>
    <cellStyle name="Milliers 2 4 3 15 2" xfId="3225"/>
    <cellStyle name="Milliers 2 4 3 16" xfId="3226"/>
    <cellStyle name="Milliers 2 4 3 17" xfId="3227"/>
    <cellStyle name="Milliers 2 4 3 2" xfId="3228"/>
    <cellStyle name="Milliers 2 4 3 2 10" xfId="3229"/>
    <cellStyle name="Milliers 2 4 3 2 10 2" xfId="3230"/>
    <cellStyle name="Milliers 2 4 3 2 10 2 2" xfId="3231"/>
    <cellStyle name="Milliers 2 4 3 2 10 2 3" xfId="3232"/>
    <cellStyle name="Milliers 2 4 3 2 10 3" xfId="3233"/>
    <cellStyle name="Milliers 2 4 3 2 10 3 2" xfId="3234"/>
    <cellStyle name="Milliers 2 4 3 2 10 3 3" xfId="3235"/>
    <cellStyle name="Milliers 2 4 3 2 10 4" xfId="3236"/>
    <cellStyle name="Milliers 2 4 3 2 10 4 2" xfId="3237"/>
    <cellStyle name="Milliers 2 4 3 2 10 5" xfId="3238"/>
    <cellStyle name="Milliers 2 4 3 2 10 6" xfId="3239"/>
    <cellStyle name="Milliers 2 4 3 2 11" xfId="3240"/>
    <cellStyle name="Milliers 2 4 3 2 11 2" xfId="3241"/>
    <cellStyle name="Milliers 2 4 3 2 11 2 2" xfId="3242"/>
    <cellStyle name="Milliers 2 4 3 2 11 2 3" xfId="3243"/>
    <cellStyle name="Milliers 2 4 3 2 11 3" xfId="3244"/>
    <cellStyle name="Milliers 2 4 3 2 11 3 2" xfId="3245"/>
    <cellStyle name="Milliers 2 4 3 2 11 4" xfId="3246"/>
    <cellStyle name="Milliers 2 4 3 2 11 5" xfId="3247"/>
    <cellStyle name="Milliers 2 4 3 2 12" xfId="3248"/>
    <cellStyle name="Milliers 2 4 3 2 12 2" xfId="3249"/>
    <cellStyle name="Milliers 2 4 3 2 12 3" xfId="3250"/>
    <cellStyle name="Milliers 2 4 3 2 13" xfId="3251"/>
    <cellStyle name="Milliers 2 4 3 2 13 2" xfId="3252"/>
    <cellStyle name="Milliers 2 4 3 2 13 3" xfId="3253"/>
    <cellStyle name="Milliers 2 4 3 2 14" xfId="3254"/>
    <cellStyle name="Milliers 2 4 3 2 14 2" xfId="3255"/>
    <cellStyle name="Milliers 2 4 3 2 15" xfId="3256"/>
    <cellStyle name="Milliers 2 4 3 2 16" xfId="3257"/>
    <cellStyle name="Milliers 2 4 3 2 2" xfId="3258"/>
    <cellStyle name="Milliers 2 4 3 2 2 10" xfId="3259"/>
    <cellStyle name="Milliers 2 4 3 2 2 10 2" xfId="3260"/>
    <cellStyle name="Milliers 2 4 3 2 2 10 2 2" xfId="3261"/>
    <cellStyle name="Milliers 2 4 3 2 2 10 2 3" xfId="3262"/>
    <cellStyle name="Milliers 2 4 3 2 2 10 3" xfId="3263"/>
    <cellStyle name="Milliers 2 4 3 2 2 10 3 2" xfId="3264"/>
    <cellStyle name="Milliers 2 4 3 2 2 10 4" xfId="3265"/>
    <cellStyle name="Milliers 2 4 3 2 2 10 5" xfId="3266"/>
    <cellStyle name="Milliers 2 4 3 2 2 11" xfId="3267"/>
    <cellStyle name="Milliers 2 4 3 2 2 11 2" xfId="3268"/>
    <cellStyle name="Milliers 2 4 3 2 2 11 3" xfId="3269"/>
    <cellStyle name="Milliers 2 4 3 2 2 12" xfId="3270"/>
    <cellStyle name="Milliers 2 4 3 2 2 12 2" xfId="3271"/>
    <cellStyle name="Milliers 2 4 3 2 2 12 3" xfId="3272"/>
    <cellStyle name="Milliers 2 4 3 2 2 13" xfId="3273"/>
    <cellStyle name="Milliers 2 4 3 2 2 13 2" xfId="3274"/>
    <cellStyle name="Milliers 2 4 3 2 2 14" xfId="3275"/>
    <cellStyle name="Milliers 2 4 3 2 2 15" xfId="3276"/>
    <cellStyle name="Milliers 2 4 3 2 2 2" xfId="3277"/>
    <cellStyle name="Milliers 2 4 3 2 2 2 2" xfId="3278"/>
    <cellStyle name="Milliers 2 4 3 2 2 2 2 2" xfId="3279"/>
    <cellStyle name="Milliers 2 4 3 2 2 2 2 3" xfId="3280"/>
    <cellStyle name="Milliers 2 4 3 2 2 2 3" xfId="3281"/>
    <cellStyle name="Milliers 2 4 3 2 2 2 3 2" xfId="3282"/>
    <cellStyle name="Milliers 2 4 3 2 2 2 3 3" xfId="3283"/>
    <cellStyle name="Milliers 2 4 3 2 2 2 4" xfId="3284"/>
    <cellStyle name="Milliers 2 4 3 2 2 2 4 2" xfId="3285"/>
    <cellStyle name="Milliers 2 4 3 2 2 2 5" xfId="3286"/>
    <cellStyle name="Milliers 2 4 3 2 2 2 6" xfId="3287"/>
    <cellStyle name="Milliers 2 4 3 2 2 3" xfId="3288"/>
    <cellStyle name="Milliers 2 4 3 2 2 3 2" xfId="3289"/>
    <cellStyle name="Milliers 2 4 3 2 2 3 2 2" xfId="3290"/>
    <cellStyle name="Milliers 2 4 3 2 2 3 2 3" xfId="3291"/>
    <cellStyle name="Milliers 2 4 3 2 2 3 3" xfId="3292"/>
    <cellStyle name="Milliers 2 4 3 2 2 3 3 2" xfId="3293"/>
    <cellStyle name="Milliers 2 4 3 2 2 3 3 3" xfId="3294"/>
    <cellStyle name="Milliers 2 4 3 2 2 3 4" xfId="3295"/>
    <cellStyle name="Milliers 2 4 3 2 2 3 4 2" xfId="3296"/>
    <cellStyle name="Milliers 2 4 3 2 2 3 5" xfId="3297"/>
    <cellStyle name="Milliers 2 4 3 2 2 3 6" xfId="3298"/>
    <cellStyle name="Milliers 2 4 3 2 2 4" xfId="3299"/>
    <cellStyle name="Milliers 2 4 3 2 2 4 2" xfId="3300"/>
    <cellStyle name="Milliers 2 4 3 2 2 4 2 2" xfId="3301"/>
    <cellStyle name="Milliers 2 4 3 2 2 4 2 3" xfId="3302"/>
    <cellStyle name="Milliers 2 4 3 2 2 4 3" xfId="3303"/>
    <cellStyle name="Milliers 2 4 3 2 2 4 3 2" xfId="3304"/>
    <cellStyle name="Milliers 2 4 3 2 2 4 3 3" xfId="3305"/>
    <cellStyle name="Milliers 2 4 3 2 2 4 4" xfId="3306"/>
    <cellStyle name="Milliers 2 4 3 2 2 4 4 2" xfId="3307"/>
    <cellStyle name="Milliers 2 4 3 2 2 4 5" xfId="3308"/>
    <cellStyle name="Milliers 2 4 3 2 2 4 6" xfId="3309"/>
    <cellStyle name="Milliers 2 4 3 2 2 5" xfId="3310"/>
    <cellStyle name="Milliers 2 4 3 2 2 5 2" xfId="3311"/>
    <cellStyle name="Milliers 2 4 3 2 2 5 2 2" xfId="3312"/>
    <cellStyle name="Milliers 2 4 3 2 2 5 2 3" xfId="3313"/>
    <cellStyle name="Milliers 2 4 3 2 2 5 3" xfId="3314"/>
    <cellStyle name="Milliers 2 4 3 2 2 5 3 2" xfId="3315"/>
    <cellStyle name="Milliers 2 4 3 2 2 5 3 3" xfId="3316"/>
    <cellStyle name="Milliers 2 4 3 2 2 5 4" xfId="3317"/>
    <cellStyle name="Milliers 2 4 3 2 2 5 4 2" xfId="3318"/>
    <cellStyle name="Milliers 2 4 3 2 2 5 5" xfId="3319"/>
    <cellStyle name="Milliers 2 4 3 2 2 5 6" xfId="3320"/>
    <cellStyle name="Milliers 2 4 3 2 2 6" xfId="3321"/>
    <cellStyle name="Milliers 2 4 3 2 2 6 2" xfId="3322"/>
    <cellStyle name="Milliers 2 4 3 2 2 6 2 2" xfId="3323"/>
    <cellStyle name="Milliers 2 4 3 2 2 6 2 3" xfId="3324"/>
    <cellStyle name="Milliers 2 4 3 2 2 6 3" xfId="3325"/>
    <cellStyle name="Milliers 2 4 3 2 2 6 3 2" xfId="3326"/>
    <cellStyle name="Milliers 2 4 3 2 2 6 3 3" xfId="3327"/>
    <cellStyle name="Milliers 2 4 3 2 2 6 4" xfId="3328"/>
    <cellStyle name="Milliers 2 4 3 2 2 6 4 2" xfId="3329"/>
    <cellStyle name="Milliers 2 4 3 2 2 6 5" xfId="3330"/>
    <cellStyle name="Milliers 2 4 3 2 2 6 6" xfId="3331"/>
    <cellStyle name="Milliers 2 4 3 2 2 7" xfId="3332"/>
    <cellStyle name="Milliers 2 4 3 2 2 7 2" xfId="3333"/>
    <cellStyle name="Milliers 2 4 3 2 2 7 2 2" xfId="3334"/>
    <cellStyle name="Milliers 2 4 3 2 2 7 2 3" xfId="3335"/>
    <cellStyle name="Milliers 2 4 3 2 2 7 3" xfId="3336"/>
    <cellStyle name="Milliers 2 4 3 2 2 7 3 2" xfId="3337"/>
    <cellStyle name="Milliers 2 4 3 2 2 7 3 3" xfId="3338"/>
    <cellStyle name="Milliers 2 4 3 2 2 7 4" xfId="3339"/>
    <cellStyle name="Milliers 2 4 3 2 2 7 4 2" xfId="3340"/>
    <cellStyle name="Milliers 2 4 3 2 2 7 5" xfId="3341"/>
    <cellStyle name="Milliers 2 4 3 2 2 7 6" xfId="3342"/>
    <cellStyle name="Milliers 2 4 3 2 2 8" xfId="3343"/>
    <cellStyle name="Milliers 2 4 3 2 2 8 2" xfId="3344"/>
    <cellStyle name="Milliers 2 4 3 2 2 8 2 2" xfId="3345"/>
    <cellStyle name="Milliers 2 4 3 2 2 8 2 3" xfId="3346"/>
    <cellStyle name="Milliers 2 4 3 2 2 8 3" xfId="3347"/>
    <cellStyle name="Milliers 2 4 3 2 2 8 3 2" xfId="3348"/>
    <cellStyle name="Milliers 2 4 3 2 2 8 3 3" xfId="3349"/>
    <cellStyle name="Milliers 2 4 3 2 2 8 4" xfId="3350"/>
    <cellStyle name="Milliers 2 4 3 2 2 8 4 2" xfId="3351"/>
    <cellStyle name="Milliers 2 4 3 2 2 8 5" xfId="3352"/>
    <cellStyle name="Milliers 2 4 3 2 2 8 6" xfId="3353"/>
    <cellStyle name="Milliers 2 4 3 2 2 9" xfId="3354"/>
    <cellStyle name="Milliers 2 4 3 2 2 9 2" xfId="3355"/>
    <cellStyle name="Milliers 2 4 3 2 2 9 2 2" xfId="3356"/>
    <cellStyle name="Milliers 2 4 3 2 2 9 2 3" xfId="3357"/>
    <cellStyle name="Milliers 2 4 3 2 2 9 3" xfId="3358"/>
    <cellStyle name="Milliers 2 4 3 2 2 9 3 2" xfId="3359"/>
    <cellStyle name="Milliers 2 4 3 2 2 9 3 3" xfId="3360"/>
    <cellStyle name="Milliers 2 4 3 2 2 9 4" xfId="3361"/>
    <cellStyle name="Milliers 2 4 3 2 2 9 4 2" xfId="3362"/>
    <cellStyle name="Milliers 2 4 3 2 2 9 5" xfId="3363"/>
    <cellStyle name="Milliers 2 4 3 2 2 9 6" xfId="3364"/>
    <cellStyle name="Milliers 2 4 3 2 3" xfId="3365"/>
    <cellStyle name="Milliers 2 4 3 2 3 2" xfId="3366"/>
    <cellStyle name="Milliers 2 4 3 2 3 2 2" xfId="3367"/>
    <cellStyle name="Milliers 2 4 3 2 3 2 3" xfId="3368"/>
    <cellStyle name="Milliers 2 4 3 2 3 3" xfId="3369"/>
    <cellStyle name="Milliers 2 4 3 2 3 3 2" xfId="3370"/>
    <cellStyle name="Milliers 2 4 3 2 3 3 3" xfId="3371"/>
    <cellStyle name="Milliers 2 4 3 2 3 4" xfId="3372"/>
    <cellStyle name="Milliers 2 4 3 2 3 4 2" xfId="3373"/>
    <cellStyle name="Milliers 2 4 3 2 3 5" xfId="3374"/>
    <cellStyle name="Milliers 2 4 3 2 3 6" xfId="3375"/>
    <cellStyle name="Milliers 2 4 3 2 4" xfId="3376"/>
    <cellStyle name="Milliers 2 4 3 2 4 2" xfId="3377"/>
    <cellStyle name="Milliers 2 4 3 2 4 2 2" xfId="3378"/>
    <cellStyle name="Milliers 2 4 3 2 4 2 3" xfId="3379"/>
    <cellStyle name="Milliers 2 4 3 2 4 3" xfId="3380"/>
    <cellStyle name="Milliers 2 4 3 2 4 3 2" xfId="3381"/>
    <cellStyle name="Milliers 2 4 3 2 4 3 3" xfId="3382"/>
    <cellStyle name="Milliers 2 4 3 2 4 4" xfId="3383"/>
    <cellStyle name="Milliers 2 4 3 2 4 4 2" xfId="3384"/>
    <cellStyle name="Milliers 2 4 3 2 4 5" xfId="3385"/>
    <cellStyle name="Milliers 2 4 3 2 4 6" xfId="3386"/>
    <cellStyle name="Milliers 2 4 3 2 5" xfId="3387"/>
    <cellStyle name="Milliers 2 4 3 2 5 2" xfId="3388"/>
    <cellStyle name="Milliers 2 4 3 2 5 2 2" xfId="3389"/>
    <cellStyle name="Milliers 2 4 3 2 5 2 3" xfId="3390"/>
    <cellStyle name="Milliers 2 4 3 2 5 3" xfId="3391"/>
    <cellStyle name="Milliers 2 4 3 2 5 3 2" xfId="3392"/>
    <cellStyle name="Milliers 2 4 3 2 5 3 3" xfId="3393"/>
    <cellStyle name="Milliers 2 4 3 2 5 4" xfId="3394"/>
    <cellStyle name="Milliers 2 4 3 2 5 4 2" xfId="3395"/>
    <cellStyle name="Milliers 2 4 3 2 5 5" xfId="3396"/>
    <cellStyle name="Milliers 2 4 3 2 5 6" xfId="3397"/>
    <cellStyle name="Milliers 2 4 3 2 6" xfId="3398"/>
    <cellStyle name="Milliers 2 4 3 2 6 2" xfId="3399"/>
    <cellStyle name="Milliers 2 4 3 2 6 2 2" xfId="3400"/>
    <cellStyle name="Milliers 2 4 3 2 6 2 3" xfId="3401"/>
    <cellStyle name="Milliers 2 4 3 2 6 3" xfId="3402"/>
    <cellStyle name="Milliers 2 4 3 2 6 3 2" xfId="3403"/>
    <cellStyle name="Milliers 2 4 3 2 6 3 3" xfId="3404"/>
    <cellStyle name="Milliers 2 4 3 2 6 4" xfId="3405"/>
    <cellStyle name="Milliers 2 4 3 2 6 4 2" xfId="3406"/>
    <cellStyle name="Milliers 2 4 3 2 6 5" xfId="3407"/>
    <cellStyle name="Milliers 2 4 3 2 6 6" xfId="3408"/>
    <cellStyle name="Milliers 2 4 3 2 7" xfId="3409"/>
    <cellStyle name="Milliers 2 4 3 2 7 2" xfId="3410"/>
    <cellStyle name="Milliers 2 4 3 2 7 2 2" xfId="3411"/>
    <cellStyle name="Milliers 2 4 3 2 7 2 3" xfId="3412"/>
    <cellStyle name="Milliers 2 4 3 2 7 3" xfId="3413"/>
    <cellStyle name="Milliers 2 4 3 2 7 3 2" xfId="3414"/>
    <cellStyle name="Milliers 2 4 3 2 7 3 3" xfId="3415"/>
    <cellStyle name="Milliers 2 4 3 2 7 4" xfId="3416"/>
    <cellStyle name="Milliers 2 4 3 2 7 4 2" xfId="3417"/>
    <cellStyle name="Milliers 2 4 3 2 7 5" xfId="3418"/>
    <cellStyle name="Milliers 2 4 3 2 7 6" xfId="3419"/>
    <cellStyle name="Milliers 2 4 3 2 8" xfId="3420"/>
    <cellStyle name="Milliers 2 4 3 2 8 2" xfId="3421"/>
    <cellStyle name="Milliers 2 4 3 2 8 2 2" xfId="3422"/>
    <cellStyle name="Milliers 2 4 3 2 8 2 3" xfId="3423"/>
    <cellStyle name="Milliers 2 4 3 2 8 3" xfId="3424"/>
    <cellStyle name="Milliers 2 4 3 2 8 3 2" xfId="3425"/>
    <cellStyle name="Milliers 2 4 3 2 8 3 3" xfId="3426"/>
    <cellStyle name="Milliers 2 4 3 2 8 4" xfId="3427"/>
    <cellStyle name="Milliers 2 4 3 2 8 4 2" xfId="3428"/>
    <cellStyle name="Milliers 2 4 3 2 8 5" xfId="3429"/>
    <cellStyle name="Milliers 2 4 3 2 8 6" xfId="3430"/>
    <cellStyle name="Milliers 2 4 3 2 9" xfId="3431"/>
    <cellStyle name="Milliers 2 4 3 2 9 2" xfId="3432"/>
    <cellStyle name="Milliers 2 4 3 2 9 2 2" xfId="3433"/>
    <cellStyle name="Milliers 2 4 3 2 9 2 3" xfId="3434"/>
    <cellStyle name="Milliers 2 4 3 2 9 3" xfId="3435"/>
    <cellStyle name="Milliers 2 4 3 2 9 3 2" xfId="3436"/>
    <cellStyle name="Milliers 2 4 3 2 9 3 3" xfId="3437"/>
    <cellStyle name="Milliers 2 4 3 2 9 4" xfId="3438"/>
    <cellStyle name="Milliers 2 4 3 2 9 4 2" xfId="3439"/>
    <cellStyle name="Milliers 2 4 3 2 9 5" xfId="3440"/>
    <cellStyle name="Milliers 2 4 3 2 9 6" xfId="3441"/>
    <cellStyle name="Milliers 2 4 3 3" xfId="3442"/>
    <cellStyle name="Milliers 2 4 3 3 10" xfId="3443"/>
    <cellStyle name="Milliers 2 4 3 3 10 2" xfId="3444"/>
    <cellStyle name="Milliers 2 4 3 3 10 2 2" xfId="3445"/>
    <cellStyle name="Milliers 2 4 3 3 10 2 3" xfId="3446"/>
    <cellStyle name="Milliers 2 4 3 3 10 3" xfId="3447"/>
    <cellStyle name="Milliers 2 4 3 3 10 3 2" xfId="3448"/>
    <cellStyle name="Milliers 2 4 3 3 10 4" xfId="3449"/>
    <cellStyle name="Milliers 2 4 3 3 10 5" xfId="3450"/>
    <cellStyle name="Milliers 2 4 3 3 11" xfId="3451"/>
    <cellStyle name="Milliers 2 4 3 3 11 2" xfId="3452"/>
    <cellStyle name="Milliers 2 4 3 3 11 3" xfId="3453"/>
    <cellStyle name="Milliers 2 4 3 3 12" xfId="3454"/>
    <cellStyle name="Milliers 2 4 3 3 12 2" xfId="3455"/>
    <cellStyle name="Milliers 2 4 3 3 12 3" xfId="3456"/>
    <cellStyle name="Milliers 2 4 3 3 13" xfId="3457"/>
    <cellStyle name="Milliers 2 4 3 3 13 2" xfId="3458"/>
    <cellStyle name="Milliers 2 4 3 3 14" xfId="3459"/>
    <cellStyle name="Milliers 2 4 3 3 15" xfId="3460"/>
    <cellStyle name="Milliers 2 4 3 3 2" xfId="3461"/>
    <cellStyle name="Milliers 2 4 3 3 2 2" xfId="3462"/>
    <cellStyle name="Milliers 2 4 3 3 2 2 2" xfId="3463"/>
    <cellStyle name="Milliers 2 4 3 3 2 2 3" xfId="3464"/>
    <cellStyle name="Milliers 2 4 3 3 2 3" xfId="3465"/>
    <cellStyle name="Milliers 2 4 3 3 2 3 2" xfId="3466"/>
    <cellStyle name="Milliers 2 4 3 3 2 3 3" xfId="3467"/>
    <cellStyle name="Milliers 2 4 3 3 2 4" xfId="3468"/>
    <cellStyle name="Milliers 2 4 3 3 2 4 2" xfId="3469"/>
    <cellStyle name="Milliers 2 4 3 3 2 5" xfId="3470"/>
    <cellStyle name="Milliers 2 4 3 3 2 6" xfId="3471"/>
    <cellStyle name="Milliers 2 4 3 3 3" xfId="3472"/>
    <cellStyle name="Milliers 2 4 3 3 3 2" xfId="3473"/>
    <cellStyle name="Milliers 2 4 3 3 3 2 2" xfId="3474"/>
    <cellStyle name="Milliers 2 4 3 3 3 2 3" xfId="3475"/>
    <cellStyle name="Milliers 2 4 3 3 3 3" xfId="3476"/>
    <cellStyle name="Milliers 2 4 3 3 3 3 2" xfId="3477"/>
    <cellStyle name="Milliers 2 4 3 3 3 3 3" xfId="3478"/>
    <cellStyle name="Milliers 2 4 3 3 3 4" xfId="3479"/>
    <cellStyle name="Milliers 2 4 3 3 3 4 2" xfId="3480"/>
    <cellStyle name="Milliers 2 4 3 3 3 5" xfId="3481"/>
    <cellStyle name="Milliers 2 4 3 3 3 6" xfId="3482"/>
    <cellStyle name="Milliers 2 4 3 3 4" xfId="3483"/>
    <cellStyle name="Milliers 2 4 3 3 4 2" xfId="3484"/>
    <cellStyle name="Milliers 2 4 3 3 4 2 2" xfId="3485"/>
    <cellStyle name="Milliers 2 4 3 3 4 2 3" xfId="3486"/>
    <cellStyle name="Milliers 2 4 3 3 4 3" xfId="3487"/>
    <cellStyle name="Milliers 2 4 3 3 4 3 2" xfId="3488"/>
    <cellStyle name="Milliers 2 4 3 3 4 3 3" xfId="3489"/>
    <cellStyle name="Milliers 2 4 3 3 4 4" xfId="3490"/>
    <cellStyle name="Milliers 2 4 3 3 4 4 2" xfId="3491"/>
    <cellStyle name="Milliers 2 4 3 3 4 5" xfId="3492"/>
    <cellStyle name="Milliers 2 4 3 3 4 6" xfId="3493"/>
    <cellStyle name="Milliers 2 4 3 3 5" xfId="3494"/>
    <cellStyle name="Milliers 2 4 3 3 5 2" xfId="3495"/>
    <cellStyle name="Milliers 2 4 3 3 5 2 2" xfId="3496"/>
    <cellStyle name="Milliers 2 4 3 3 5 2 3" xfId="3497"/>
    <cellStyle name="Milliers 2 4 3 3 5 3" xfId="3498"/>
    <cellStyle name="Milliers 2 4 3 3 5 3 2" xfId="3499"/>
    <cellStyle name="Milliers 2 4 3 3 5 3 3" xfId="3500"/>
    <cellStyle name="Milliers 2 4 3 3 5 4" xfId="3501"/>
    <cellStyle name="Milliers 2 4 3 3 5 4 2" xfId="3502"/>
    <cellStyle name="Milliers 2 4 3 3 5 5" xfId="3503"/>
    <cellStyle name="Milliers 2 4 3 3 5 6" xfId="3504"/>
    <cellStyle name="Milliers 2 4 3 3 6" xfId="3505"/>
    <cellStyle name="Milliers 2 4 3 3 6 2" xfId="3506"/>
    <cellStyle name="Milliers 2 4 3 3 6 2 2" xfId="3507"/>
    <cellStyle name="Milliers 2 4 3 3 6 2 3" xfId="3508"/>
    <cellStyle name="Milliers 2 4 3 3 6 3" xfId="3509"/>
    <cellStyle name="Milliers 2 4 3 3 6 3 2" xfId="3510"/>
    <cellStyle name="Milliers 2 4 3 3 6 3 3" xfId="3511"/>
    <cellStyle name="Milliers 2 4 3 3 6 4" xfId="3512"/>
    <cellStyle name="Milliers 2 4 3 3 6 4 2" xfId="3513"/>
    <cellStyle name="Milliers 2 4 3 3 6 5" xfId="3514"/>
    <cellStyle name="Milliers 2 4 3 3 6 6" xfId="3515"/>
    <cellStyle name="Milliers 2 4 3 3 7" xfId="3516"/>
    <cellStyle name="Milliers 2 4 3 3 7 2" xfId="3517"/>
    <cellStyle name="Milliers 2 4 3 3 7 2 2" xfId="3518"/>
    <cellStyle name="Milliers 2 4 3 3 7 2 3" xfId="3519"/>
    <cellStyle name="Milliers 2 4 3 3 7 3" xfId="3520"/>
    <cellStyle name="Milliers 2 4 3 3 7 3 2" xfId="3521"/>
    <cellStyle name="Milliers 2 4 3 3 7 3 3" xfId="3522"/>
    <cellStyle name="Milliers 2 4 3 3 7 4" xfId="3523"/>
    <cellStyle name="Milliers 2 4 3 3 7 4 2" xfId="3524"/>
    <cellStyle name="Milliers 2 4 3 3 7 5" xfId="3525"/>
    <cellStyle name="Milliers 2 4 3 3 7 6" xfId="3526"/>
    <cellStyle name="Milliers 2 4 3 3 8" xfId="3527"/>
    <cellStyle name="Milliers 2 4 3 3 8 2" xfId="3528"/>
    <cellStyle name="Milliers 2 4 3 3 8 2 2" xfId="3529"/>
    <cellStyle name="Milliers 2 4 3 3 8 2 3" xfId="3530"/>
    <cellStyle name="Milliers 2 4 3 3 8 3" xfId="3531"/>
    <cellStyle name="Milliers 2 4 3 3 8 3 2" xfId="3532"/>
    <cellStyle name="Milliers 2 4 3 3 8 3 3" xfId="3533"/>
    <cellStyle name="Milliers 2 4 3 3 8 4" xfId="3534"/>
    <cellStyle name="Milliers 2 4 3 3 8 4 2" xfId="3535"/>
    <cellStyle name="Milliers 2 4 3 3 8 5" xfId="3536"/>
    <cellStyle name="Milliers 2 4 3 3 8 6" xfId="3537"/>
    <cellStyle name="Milliers 2 4 3 3 9" xfId="3538"/>
    <cellStyle name="Milliers 2 4 3 3 9 2" xfId="3539"/>
    <cellStyle name="Milliers 2 4 3 3 9 2 2" xfId="3540"/>
    <cellStyle name="Milliers 2 4 3 3 9 2 3" xfId="3541"/>
    <cellStyle name="Milliers 2 4 3 3 9 3" xfId="3542"/>
    <cellStyle name="Milliers 2 4 3 3 9 3 2" xfId="3543"/>
    <cellStyle name="Milliers 2 4 3 3 9 3 3" xfId="3544"/>
    <cellStyle name="Milliers 2 4 3 3 9 4" xfId="3545"/>
    <cellStyle name="Milliers 2 4 3 3 9 4 2" xfId="3546"/>
    <cellStyle name="Milliers 2 4 3 3 9 5" xfId="3547"/>
    <cellStyle name="Milliers 2 4 3 3 9 6" xfId="3548"/>
    <cellStyle name="Milliers 2 4 3 4" xfId="3549"/>
    <cellStyle name="Milliers 2 4 3 4 2" xfId="3550"/>
    <cellStyle name="Milliers 2 4 3 4 2 2" xfId="3551"/>
    <cellStyle name="Milliers 2 4 3 4 2 3" xfId="3552"/>
    <cellStyle name="Milliers 2 4 3 4 3" xfId="3553"/>
    <cellStyle name="Milliers 2 4 3 4 3 2" xfId="3554"/>
    <cellStyle name="Milliers 2 4 3 4 3 3" xfId="3555"/>
    <cellStyle name="Milliers 2 4 3 4 4" xfId="3556"/>
    <cellStyle name="Milliers 2 4 3 4 4 2" xfId="3557"/>
    <cellStyle name="Milliers 2 4 3 4 5" xfId="3558"/>
    <cellStyle name="Milliers 2 4 3 4 6" xfId="3559"/>
    <cellStyle name="Milliers 2 4 3 5" xfId="3560"/>
    <cellStyle name="Milliers 2 4 3 5 2" xfId="3561"/>
    <cellStyle name="Milliers 2 4 3 5 2 2" xfId="3562"/>
    <cellStyle name="Milliers 2 4 3 5 2 3" xfId="3563"/>
    <cellStyle name="Milliers 2 4 3 5 3" xfId="3564"/>
    <cellStyle name="Milliers 2 4 3 5 3 2" xfId="3565"/>
    <cellStyle name="Milliers 2 4 3 5 3 3" xfId="3566"/>
    <cellStyle name="Milliers 2 4 3 5 4" xfId="3567"/>
    <cellStyle name="Milliers 2 4 3 5 4 2" xfId="3568"/>
    <cellStyle name="Milliers 2 4 3 5 5" xfId="3569"/>
    <cellStyle name="Milliers 2 4 3 5 6" xfId="3570"/>
    <cellStyle name="Milliers 2 4 3 6" xfId="3571"/>
    <cellStyle name="Milliers 2 4 3 6 2" xfId="3572"/>
    <cellStyle name="Milliers 2 4 3 6 2 2" xfId="3573"/>
    <cellStyle name="Milliers 2 4 3 6 2 3" xfId="3574"/>
    <cellStyle name="Milliers 2 4 3 6 3" xfId="3575"/>
    <cellStyle name="Milliers 2 4 3 6 3 2" xfId="3576"/>
    <cellStyle name="Milliers 2 4 3 6 3 3" xfId="3577"/>
    <cellStyle name="Milliers 2 4 3 6 4" xfId="3578"/>
    <cellStyle name="Milliers 2 4 3 6 4 2" xfId="3579"/>
    <cellStyle name="Milliers 2 4 3 6 5" xfId="3580"/>
    <cellStyle name="Milliers 2 4 3 6 6" xfId="3581"/>
    <cellStyle name="Milliers 2 4 3 7" xfId="3582"/>
    <cellStyle name="Milliers 2 4 3 7 2" xfId="3583"/>
    <cellStyle name="Milliers 2 4 3 7 2 2" xfId="3584"/>
    <cellStyle name="Milliers 2 4 3 7 2 3" xfId="3585"/>
    <cellStyle name="Milliers 2 4 3 7 3" xfId="3586"/>
    <cellStyle name="Milliers 2 4 3 7 3 2" xfId="3587"/>
    <cellStyle name="Milliers 2 4 3 7 3 3" xfId="3588"/>
    <cellStyle name="Milliers 2 4 3 7 4" xfId="3589"/>
    <cellStyle name="Milliers 2 4 3 7 4 2" xfId="3590"/>
    <cellStyle name="Milliers 2 4 3 7 5" xfId="3591"/>
    <cellStyle name="Milliers 2 4 3 7 6" xfId="3592"/>
    <cellStyle name="Milliers 2 4 3 8" xfId="3593"/>
    <cellStyle name="Milliers 2 4 3 8 2" xfId="3594"/>
    <cellStyle name="Milliers 2 4 3 8 2 2" xfId="3595"/>
    <cellStyle name="Milliers 2 4 3 8 2 3" xfId="3596"/>
    <cellStyle name="Milliers 2 4 3 8 3" xfId="3597"/>
    <cellStyle name="Milliers 2 4 3 8 3 2" xfId="3598"/>
    <cellStyle name="Milliers 2 4 3 8 3 3" xfId="3599"/>
    <cellStyle name="Milliers 2 4 3 8 4" xfId="3600"/>
    <cellStyle name="Milliers 2 4 3 8 4 2" xfId="3601"/>
    <cellStyle name="Milliers 2 4 3 8 5" xfId="3602"/>
    <cellStyle name="Milliers 2 4 3 8 6" xfId="3603"/>
    <cellStyle name="Milliers 2 4 3 9" xfId="3604"/>
    <cellStyle name="Milliers 2 4 3 9 2" xfId="3605"/>
    <cellStyle name="Milliers 2 4 3 9 2 2" xfId="3606"/>
    <cellStyle name="Milliers 2 4 3 9 2 3" xfId="3607"/>
    <cellStyle name="Milliers 2 4 3 9 3" xfId="3608"/>
    <cellStyle name="Milliers 2 4 3 9 3 2" xfId="3609"/>
    <cellStyle name="Milliers 2 4 3 9 3 3" xfId="3610"/>
    <cellStyle name="Milliers 2 4 3 9 4" xfId="3611"/>
    <cellStyle name="Milliers 2 4 3 9 4 2" xfId="3612"/>
    <cellStyle name="Milliers 2 4 3 9 5" xfId="3613"/>
    <cellStyle name="Milliers 2 4 3 9 6" xfId="3614"/>
    <cellStyle name="Milliers 2 4 4" xfId="3615"/>
    <cellStyle name="Milliers 2 4 4 10" xfId="3616"/>
    <cellStyle name="Milliers 2 4 4 10 2" xfId="3617"/>
    <cellStyle name="Milliers 2 4 4 10 2 2" xfId="3618"/>
    <cellStyle name="Milliers 2 4 4 10 2 3" xfId="3619"/>
    <cellStyle name="Milliers 2 4 4 10 3" xfId="3620"/>
    <cellStyle name="Milliers 2 4 4 10 3 2" xfId="3621"/>
    <cellStyle name="Milliers 2 4 4 10 3 3" xfId="3622"/>
    <cellStyle name="Milliers 2 4 4 10 4" xfId="3623"/>
    <cellStyle name="Milliers 2 4 4 10 4 2" xfId="3624"/>
    <cellStyle name="Milliers 2 4 4 10 5" xfId="3625"/>
    <cellStyle name="Milliers 2 4 4 10 6" xfId="3626"/>
    <cellStyle name="Milliers 2 4 4 11" xfId="3627"/>
    <cellStyle name="Milliers 2 4 4 11 2" xfId="3628"/>
    <cellStyle name="Milliers 2 4 4 11 2 2" xfId="3629"/>
    <cellStyle name="Milliers 2 4 4 11 2 3" xfId="3630"/>
    <cellStyle name="Milliers 2 4 4 11 3" xfId="3631"/>
    <cellStyle name="Milliers 2 4 4 11 3 2" xfId="3632"/>
    <cellStyle name="Milliers 2 4 4 11 4" xfId="3633"/>
    <cellStyle name="Milliers 2 4 4 11 5" xfId="3634"/>
    <cellStyle name="Milliers 2 4 4 12" xfId="3635"/>
    <cellStyle name="Milliers 2 4 4 12 2" xfId="3636"/>
    <cellStyle name="Milliers 2 4 4 12 3" xfId="3637"/>
    <cellStyle name="Milliers 2 4 4 13" xfId="3638"/>
    <cellStyle name="Milliers 2 4 4 13 2" xfId="3639"/>
    <cellStyle name="Milliers 2 4 4 13 3" xfId="3640"/>
    <cellStyle name="Milliers 2 4 4 14" xfId="3641"/>
    <cellStyle name="Milliers 2 4 4 14 2" xfId="3642"/>
    <cellStyle name="Milliers 2 4 4 15" xfId="3643"/>
    <cellStyle name="Milliers 2 4 4 16" xfId="3644"/>
    <cellStyle name="Milliers 2 4 4 2" xfId="3645"/>
    <cellStyle name="Milliers 2 4 4 2 10" xfId="3646"/>
    <cellStyle name="Milliers 2 4 4 2 10 2" xfId="3647"/>
    <cellStyle name="Milliers 2 4 4 2 10 2 2" xfId="3648"/>
    <cellStyle name="Milliers 2 4 4 2 10 2 3" xfId="3649"/>
    <cellStyle name="Milliers 2 4 4 2 10 3" xfId="3650"/>
    <cellStyle name="Milliers 2 4 4 2 10 3 2" xfId="3651"/>
    <cellStyle name="Milliers 2 4 4 2 10 4" xfId="3652"/>
    <cellStyle name="Milliers 2 4 4 2 10 5" xfId="3653"/>
    <cellStyle name="Milliers 2 4 4 2 11" xfId="3654"/>
    <cellStyle name="Milliers 2 4 4 2 11 2" xfId="3655"/>
    <cellStyle name="Milliers 2 4 4 2 11 3" xfId="3656"/>
    <cellStyle name="Milliers 2 4 4 2 12" xfId="3657"/>
    <cellStyle name="Milliers 2 4 4 2 12 2" xfId="3658"/>
    <cellStyle name="Milliers 2 4 4 2 12 3" xfId="3659"/>
    <cellStyle name="Milliers 2 4 4 2 13" xfId="3660"/>
    <cellStyle name="Milliers 2 4 4 2 13 2" xfId="3661"/>
    <cellStyle name="Milliers 2 4 4 2 14" xfId="3662"/>
    <cellStyle name="Milliers 2 4 4 2 15" xfId="3663"/>
    <cellStyle name="Milliers 2 4 4 2 2" xfId="3664"/>
    <cellStyle name="Milliers 2 4 4 2 2 2" xfId="3665"/>
    <cellStyle name="Milliers 2 4 4 2 2 2 2" xfId="3666"/>
    <cellStyle name="Milliers 2 4 4 2 2 2 3" xfId="3667"/>
    <cellStyle name="Milliers 2 4 4 2 2 3" xfId="3668"/>
    <cellStyle name="Milliers 2 4 4 2 2 3 2" xfId="3669"/>
    <cellStyle name="Milliers 2 4 4 2 2 3 3" xfId="3670"/>
    <cellStyle name="Milliers 2 4 4 2 2 4" xfId="3671"/>
    <cellStyle name="Milliers 2 4 4 2 2 4 2" xfId="3672"/>
    <cellStyle name="Milliers 2 4 4 2 2 5" xfId="3673"/>
    <cellStyle name="Milliers 2 4 4 2 2 6" xfId="3674"/>
    <cellStyle name="Milliers 2 4 4 2 3" xfId="3675"/>
    <cellStyle name="Milliers 2 4 4 2 3 2" xfId="3676"/>
    <cellStyle name="Milliers 2 4 4 2 3 2 2" xfId="3677"/>
    <cellStyle name="Milliers 2 4 4 2 3 2 3" xfId="3678"/>
    <cellStyle name="Milliers 2 4 4 2 3 3" xfId="3679"/>
    <cellStyle name="Milliers 2 4 4 2 3 3 2" xfId="3680"/>
    <cellStyle name="Milliers 2 4 4 2 3 3 3" xfId="3681"/>
    <cellStyle name="Milliers 2 4 4 2 3 4" xfId="3682"/>
    <cellStyle name="Milliers 2 4 4 2 3 4 2" xfId="3683"/>
    <cellStyle name="Milliers 2 4 4 2 3 5" xfId="3684"/>
    <cellStyle name="Milliers 2 4 4 2 3 6" xfId="3685"/>
    <cellStyle name="Milliers 2 4 4 2 4" xfId="3686"/>
    <cellStyle name="Milliers 2 4 4 2 4 2" xfId="3687"/>
    <cellStyle name="Milliers 2 4 4 2 4 2 2" xfId="3688"/>
    <cellStyle name="Milliers 2 4 4 2 4 2 3" xfId="3689"/>
    <cellStyle name="Milliers 2 4 4 2 4 3" xfId="3690"/>
    <cellStyle name="Milliers 2 4 4 2 4 3 2" xfId="3691"/>
    <cellStyle name="Milliers 2 4 4 2 4 3 3" xfId="3692"/>
    <cellStyle name="Milliers 2 4 4 2 4 4" xfId="3693"/>
    <cellStyle name="Milliers 2 4 4 2 4 4 2" xfId="3694"/>
    <cellStyle name="Milliers 2 4 4 2 4 5" xfId="3695"/>
    <cellStyle name="Milliers 2 4 4 2 4 6" xfId="3696"/>
    <cellStyle name="Milliers 2 4 4 2 5" xfId="3697"/>
    <cellStyle name="Milliers 2 4 4 2 5 2" xfId="3698"/>
    <cellStyle name="Milliers 2 4 4 2 5 2 2" xfId="3699"/>
    <cellStyle name="Milliers 2 4 4 2 5 2 3" xfId="3700"/>
    <cellStyle name="Milliers 2 4 4 2 5 3" xfId="3701"/>
    <cellStyle name="Milliers 2 4 4 2 5 3 2" xfId="3702"/>
    <cellStyle name="Milliers 2 4 4 2 5 3 3" xfId="3703"/>
    <cellStyle name="Milliers 2 4 4 2 5 4" xfId="3704"/>
    <cellStyle name="Milliers 2 4 4 2 5 4 2" xfId="3705"/>
    <cellStyle name="Milliers 2 4 4 2 5 5" xfId="3706"/>
    <cellStyle name="Milliers 2 4 4 2 5 6" xfId="3707"/>
    <cellStyle name="Milliers 2 4 4 2 6" xfId="3708"/>
    <cellStyle name="Milliers 2 4 4 2 6 2" xfId="3709"/>
    <cellStyle name="Milliers 2 4 4 2 6 2 2" xfId="3710"/>
    <cellStyle name="Milliers 2 4 4 2 6 2 3" xfId="3711"/>
    <cellStyle name="Milliers 2 4 4 2 6 3" xfId="3712"/>
    <cellStyle name="Milliers 2 4 4 2 6 3 2" xfId="3713"/>
    <cellStyle name="Milliers 2 4 4 2 6 3 3" xfId="3714"/>
    <cellStyle name="Milliers 2 4 4 2 6 4" xfId="3715"/>
    <cellStyle name="Milliers 2 4 4 2 6 4 2" xfId="3716"/>
    <cellStyle name="Milliers 2 4 4 2 6 5" xfId="3717"/>
    <cellStyle name="Milliers 2 4 4 2 6 6" xfId="3718"/>
    <cellStyle name="Milliers 2 4 4 2 7" xfId="3719"/>
    <cellStyle name="Milliers 2 4 4 2 7 2" xfId="3720"/>
    <cellStyle name="Milliers 2 4 4 2 7 2 2" xfId="3721"/>
    <cellStyle name="Milliers 2 4 4 2 7 2 3" xfId="3722"/>
    <cellStyle name="Milliers 2 4 4 2 7 3" xfId="3723"/>
    <cellStyle name="Milliers 2 4 4 2 7 3 2" xfId="3724"/>
    <cellStyle name="Milliers 2 4 4 2 7 3 3" xfId="3725"/>
    <cellStyle name="Milliers 2 4 4 2 7 4" xfId="3726"/>
    <cellStyle name="Milliers 2 4 4 2 7 4 2" xfId="3727"/>
    <cellStyle name="Milliers 2 4 4 2 7 5" xfId="3728"/>
    <cellStyle name="Milliers 2 4 4 2 7 6" xfId="3729"/>
    <cellStyle name="Milliers 2 4 4 2 8" xfId="3730"/>
    <cellStyle name="Milliers 2 4 4 2 8 2" xfId="3731"/>
    <cellStyle name="Milliers 2 4 4 2 8 2 2" xfId="3732"/>
    <cellStyle name="Milliers 2 4 4 2 8 2 3" xfId="3733"/>
    <cellStyle name="Milliers 2 4 4 2 8 3" xfId="3734"/>
    <cellStyle name="Milliers 2 4 4 2 8 3 2" xfId="3735"/>
    <cellStyle name="Milliers 2 4 4 2 8 3 3" xfId="3736"/>
    <cellStyle name="Milliers 2 4 4 2 8 4" xfId="3737"/>
    <cellStyle name="Milliers 2 4 4 2 8 4 2" xfId="3738"/>
    <cellStyle name="Milliers 2 4 4 2 8 5" xfId="3739"/>
    <cellStyle name="Milliers 2 4 4 2 8 6" xfId="3740"/>
    <cellStyle name="Milliers 2 4 4 2 9" xfId="3741"/>
    <cellStyle name="Milliers 2 4 4 2 9 2" xfId="3742"/>
    <cellStyle name="Milliers 2 4 4 2 9 2 2" xfId="3743"/>
    <cellStyle name="Milliers 2 4 4 2 9 2 3" xfId="3744"/>
    <cellStyle name="Milliers 2 4 4 2 9 3" xfId="3745"/>
    <cellStyle name="Milliers 2 4 4 2 9 3 2" xfId="3746"/>
    <cellStyle name="Milliers 2 4 4 2 9 3 3" xfId="3747"/>
    <cellStyle name="Milliers 2 4 4 2 9 4" xfId="3748"/>
    <cellStyle name="Milliers 2 4 4 2 9 4 2" xfId="3749"/>
    <cellStyle name="Milliers 2 4 4 2 9 5" xfId="3750"/>
    <cellStyle name="Milliers 2 4 4 2 9 6" xfId="3751"/>
    <cellStyle name="Milliers 2 4 4 3" xfId="3752"/>
    <cellStyle name="Milliers 2 4 4 3 2" xfId="3753"/>
    <cellStyle name="Milliers 2 4 4 3 2 2" xfId="3754"/>
    <cellStyle name="Milliers 2 4 4 3 2 3" xfId="3755"/>
    <cellStyle name="Milliers 2 4 4 3 3" xfId="3756"/>
    <cellStyle name="Milliers 2 4 4 3 3 2" xfId="3757"/>
    <cellStyle name="Milliers 2 4 4 3 3 3" xfId="3758"/>
    <cellStyle name="Milliers 2 4 4 3 4" xfId="3759"/>
    <cellStyle name="Milliers 2 4 4 3 4 2" xfId="3760"/>
    <cellStyle name="Milliers 2 4 4 3 5" xfId="3761"/>
    <cellStyle name="Milliers 2 4 4 3 6" xfId="3762"/>
    <cellStyle name="Milliers 2 4 4 4" xfId="3763"/>
    <cellStyle name="Milliers 2 4 4 4 2" xfId="3764"/>
    <cellStyle name="Milliers 2 4 4 4 2 2" xfId="3765"/>
    <cellStyle name="Milliers 2 4 4 4 2 3" xfId="3766"/>
    <cellStyle name="Milliers 2 4 4 4 3" xfId="3767"/>
    <cellStyle name="Milliers 2 4 4 4 3 2" xfId="3768"/>
    <cellStyle name="Milliers 2 4 4 4 3 3" xfId="3769"/>
    <cellStyle name="Milliers 2 4 4 4 4" xfId="3770"/>
    <cellStyle name="Milliers 2 4 4 4 4 2" xfId="3771"/>
    <cellStyle name="Milliers 2 4 4 4 5" xfId="3772"/>
    <cellStyle name="Milliers 2 4 4 4 6" xfId="3773"/>
    <cellStyle name="Milliers 2 4 4 5" xfId="3774"/>
    <cellStyle name="Milliers 2 4 4 5 2" xfId="3775"/>
    <cellStyle name="Milliers 2 4 4 5 2 2" xfId="3776"/>
    <cellStyle name="Milliers 2 4 4 5 2 3" xfId="3777"/>
    <cellStyle name="Milliers 2 4 4 5 3" xfId="3778"/>
    <cellStyle name="Milliers 2 4 4 5 3 2" xfId="3779"/>
    <cellStyle name="Milliers 2 4 4 5 3 3" xfId="3780"/>
    <cellStyle name="Milliers 2 4 4 5 4" xfId="3781"/>
    <cellStyle name="Milliers 2 4 4 5 4 2" xfId="3782"/>
    <cellStyle name="Milliers 2 4 4 5 5" xfId="3783"/>
    <cellStyle name="Milliers 2 4 4 5 6" xfId="3784"/>
    <cellStyle name="Milliers 2 4 4 6" xfId="3785"/>
    <cellStyle name="Milliers 2 4 4 6 2" xfId="3786"/>
    <cellStyle name="Milliers 2 4 4 6 2 2" xfId="3787"/>
    <cellStyle name="Milliers 2 4 4 6 2 3" xfId="3788"/>
    <cellStyle name="Milliers 2 4 4 6 3" xfId="3789"/>
    <cellStyle name="Milliers 2 4 4 6 3 2" xfId="3790"/>
    <cellStyle name="Milliers 2 4 4 6 3 3" xfId="3791"/>
    <cellStyle name="Milliers 2 4 4 6 4" xfId="3792"/>
    <cellStyle name="Milliers 2 4 4 6 4 2" xfId="3793"/>
    <cellStyle name="Milliers 2 4 4 6 5" xfId="3794"/>
    <cellStyle name="Milliers 2 4 4 6 6" xfId="3795"/>
    <cellStyle name="Milliers 2 4 4 7" xfId="3796"/>
    <cellStyle name="Milliers 2 4 4 7 2" xfId="3797"/>
    <cellStyle name="Milliers 2 4 4 7 2 2" xfId="3798"/>
    <cellStyle name="Milliers 2 4 4 7 2 3" xfId="3799"/>
    <cellStyle name="Milliers 2 4 4 7 3" xfId="3800"/>
    <cellStyle name="Milliers 2 4 4 7 3 2" xfId="3801"/>
    <cellStyle name="Milliers 2 4 4 7 3 3" xfId="3802"/>
    <cellStyle name="Milliers 2 4 4 7 4" xfId="3803"/>
    <cellStyle name="Milliers 2 4 4 7 4 2" xfId="3804"/>
    <cellStyle name="Milliers 2 4 4 7 5" xfId="3805"/>
    <cellStyle name="Milliers 2 4 4 7 6" xfId="3806"/>
    <cellStyle name="Milliers 2 4 4 8" xfId="3807"/>
    <cellStyle name="Milliers 2 4 4 8 2" xfId="3808"/>
    <cellStyle name="Milliers 2 4 4 8 2 2" xfId="3809"/>
    <cellStyle name="Milliers 2 4 4 8 2 3" xfId="3810"/>
    <cellStyle name="Milliers 2 4 4 8 3" xfId="3811"/>
    <cellStyle name="Milliers 2 4 4 8 3 2" xfId="3812"/>
    <cellStyle name="Milliers 2 4 4 8 3 3" xfId="3813"/>
    <cellStyle name="Milliers 2 4 4 8 4" xfId="3814"/>
    <cellStyle name="Milliers 2 4 4 8 4 2" xfId="3815"/>
    <cellStyle name="Milliers 2 4 4 8 5" xfId="3816"/>
    <cellStyle name="Milliers 2 4 4 8 6" xfId="3817"/>
    <cellStyle name="Milliers 2 4 4 9" xfId="3818"/>
    <cellStyle name="Milliers 2 4 4 9 2" xfId="3819"/>
    <cellStyle name="Milliers 2 4 4 9 2 2" xfId="3820"/>
    <cellStyle name="Milliers 2 4 4 9 2 3" xfId="3821"/>
    <cellStyle name="Milliers 2 4 4 9 3" xfId="3822"/>
    <cellStyle name="Milliers 2 4 4 9 3 2" xfId="3823"/>
    <cellStyle name="Milliers 2 4 4 9 3 3" xfId="3824"/>
    <cellStyle name="Milliers 2 4 4 9 4" xfId="3825"/>
    <cellStyle name="Milliers 2 4 4 9 4 2" xfId="3826"/>
    <cellStyle name="Milliers 2 4 4 9 5" xfId="3827"/>
    <cellStyle name="Milliers 2 4 4 9 6" xfId="3828"/>
    <cellStyle name="Milliers 2 4 5" xfId="3829"/>
    <cellStyle name="Milliers 2 4 5 10" xfId="3830"/>
    <cellStyle name="Milliers 2 4 5 10 2" xfId="3831"/>
    <cellStyle name="Milliers 2 4 5 10 2 2" xfId="3832"/>
    <cellStyle name="Milliers 2 4 5 10 2 3" xfId="3833"/>
    <cellStyle name="Milliers 2 4 5 10 3" xfId="3834"/>
    <cellStyle name="Milliers 2 4 5 10 3 2" xfId="3835"/>
    <cellStyle name="Milliers 2 4 5 10 4" xfId="3836"/>
    <cellStyle name="Milliers 2 4 5 10 5" xfId="3837"/>
    <cellStyle name="Milliers 2 4 5 11" xfId="3838"/>
    <cellStyle name="Milliers 2 4 5 11 2" xfId="3839"/>
    <cellStyle name="Milliers 2 4 5 11 3" xfId="3840"/>
    <cellStyle name="Milliers 2 4 5 12" xfId="3841"/>
    <cellStyle name="Milliers 2 4 5 12 2" xfId="3842"/>
    <cellStyle name="Milliers 2 4 5 12 3" xfId="3843"/>
    <cellStyle name="Milliers 2 4 5 13" xfId="3844"/>
    <cellStyle name="Milliers 2 4 5 13 2" xfId="3845"/>
    <cellStyle name="Milliers 2 4 5 14" xfId="3846"/>
    <cellStyle name="Milliers 2 4 5 15" xfId="3847"/>
    <cellStyle name="Milliers 2 4 5 2" xfId="3848"/>
    <cellStyle name="Milliers 2 4 5 2 2" xfId="3849"/>
    <cellStyle name="Milliers 2 4 5 2 2 2" xfId="3850"/>
    <cellStyle name="Milliers 2 4 5 2 2 3" xfId="3851"/>
    <cellStyle name="Milliers 2 4 5 2 3" xfId="3852"/>
    <cellStyle name="Milliers 2 4 5 2 3 2" xfId="3853"/>
    <cellStyle name="Milliers 2 4 5 2 3 3" xfId="3854"/>
    <cellStyle name="Milliers 2 4 5 2 4" xfId="3855"/>
    <cellStyle name="Milliers 2 4 5 2 4 2" xfId="3856"/>
    <cellStyle name="Milliers 2 4 5 2 5" xfId="3857"/>
    <cellStyle name="Milliers 2 4 5 2 6" xfId="3858"/>
    <cellStyle name="Milliers 2 4 5 3" xfId="3859"/>
    <cellStyle name="Milliers 2 4 5 3 2" xfId="3860"/>
    <cellStyle name="Milliers 2 4 5 3 2 2" xfId="3861"/>
    <cellStyle name="Milliers 2 4 5 3 2 3" xfId="3862"/>
    <cellStyle name="Milliers 2 4 5 3 3" xfId="3863"/>
    <cellStyle name="Milliers 2 4 5 3 3 2" xfId="3864"/>
    <cellStyle name="Milliers 2 4 5 3 3 3" xfId="3865"/>
    <cellStyle name="Milliers 2 4 5 3 4" xfId="3866"/>
    <cellStyle name="Milliers 2 4 5 3 4 2" xfId="3867"/>
    <cellStyle name="Milliers 2 4 5 3 5" xfId="3868"/>
    <cellStyle name="Milliers 2 4 5 3 6" xfId="3869"/>
    <cellStyle name="Milliers 2 4 5 4" xfId="3870"/>
    <cellStyle name="Milliers 2 4 5 4 2" xfId="3871"/>
    <cellStyle name="Milliers 2 4 5 4 2 2" xfId="3872"/>
    <cellStyle name="Milliers 2 4 5 4 2 3" xfId="3873"/>
    <cellStyle name="Milliers 2 4 5 4 3" xfId="3874"/>
    <cellStyle name="Milliers 2 4 5 4 3 2" xfId="3875"/>
    <cellStyle name="Milliers 2 4 5 4 3 3" xfId="3876"/>
    <cellStyle name="Milliers 2 4 5 4 4" xfId="3877"/>
    <cellStyle name="Milliers 2 4 5 4 4 2" xfId="3878"/>
    <cellStyle name="Milliers 2 4 5 4 5" xfId="3879"/>
    <cellStyle name="Milliers 2 4 5 4 6" xfId="3880"/>
    <cellStyle name="Milliers 2 4 5 5" xfId="3881"/>
    <cellStyle name="Milliers 2 4 5 5 2" xfId="3882"/>
    <cellStyle name="Milliers 2 4 5 5 2 2" xfId="3883"/>
    <cellStyle name="Milliers 2 4 5 5 2 3" xfId="3884"/>
    <cellStyle name="Milliers 2 4 5 5 3" xfId="3885"/>
    <cellStyle name="Milliers 2 4 5 5 3 2" xfId="3886"/>
    <cellStyle name="Milliers 2 4 5 5 3 3" xfId="3887"/>
    <cellStyle name="Milliers 2 4 5 5 4" xfId="3888"/>
    <cellStyle name="Milliers 2 4 5 5 4 2" xfId="3889"/>
    <cellStyle name="Milliers 2 4 5 5 5" xfId="3890"/>
    <cellStyle name="Milliers 2 4 5 5 6" xfId="3891"/>
    <cellStyle name="Milliers 2 4 5 6" xfId="3892"/>
    <cellStyle name="Milliers 2 4 5 6 2" xfId="3893"/>
    <cellStyle name="Milliers 2 4 5 6 2 2" xfId="3894"/>
    <cellStyle name="Milliers 2 4 5 6 2 3" xfId="3895"/>
    <cellStyle name="Milliers 2 4 5 6 3" xfId="3896"/>
    <cellStyle name="Milliers 2 4 5 6 3 2" xfId="3897"/>
    <cellStyle name="Milliers 2 4 5 6 3 3" xfId="3898"/>
    <cellStyle name="Milliers 2 4 5 6 4" xfId="3899"/>
    <cellStyle name="Milliers 2 4 5 6 4 2" xfId="3900"/>
    <cellStyle name="Milliers 2 4 5 6 5" xfId="3901"/>
    <cellStyle name="Milliers 2 4 5 6 6" xfId="3902"/>
    <cellStyle name="Milliers 2 4 5 7" xfId="3903"/>
    <cellStyle name="Milliers 2 4 5 7 2" xfId="3904"/>
    <cellStyle name="Milliers 2 4 5 7 2 2" xfId="3905"/>
    <cellStyle name="Milliers 2 4 5 7 2 3" xfId="3906"/>
    <cellStyle name="Milliers 2 4 5 7 3" xfId="3907"/>
    <cellStyle name="Milliers 2 4 5 7 3 2" xfId="3908"/>
    <cellStyle name="Milliers 2 4 5 7 3 3" xfId="3909"/>
    <cellStyle name="Milliers 2 4 5 7 4" xfId="3910"/>
    <cellStyle name="Milliers 2 4 5 7 4 2" xfId="3911"/>
    <cellStyle name="Milliers 2 4 5 7 5" xfId="3912"/>
    <cellStyle name="Milliers 2 4 5 7 6" xfId="3913"/>
    <cellStyle name="Milliers 2 4 5 8" xfId="3914"/>
    <cellStyle name="Milliers 2 4 5 8 2" xfId="3915"/>
    <cellStyle name="Milliers 2 4 5 8 2 2" xfId="3916"/>
    <cellStyle name="Milliers 2 4 5 8 2 3" xfId="3917"/>
    <cellStyle name="Milliers 2 4 5 8 3" xfId="3918"/>
    <cellStyle name="Milliers 2 4 5 8 3 2" xfId="3919"/>
    <cellStyle name="Milliers 2 4 5 8 3 3" xfId="3920"/>
    <cellStyle name="Milliers 2 4 5 8 4" xfId="3921"/>
    <cellStyle name="Milliers 2 4 5 8 4 2" xfId="3922"/>
    <cellStyle name="Milliers 2 4 5 8 5" xfId="3923"/>
    <cellStyle name="Milliers 2 4 5 8 6" xfId="3924"/>
    <cellStyle name="Milliers 2 4 5 9" xfId="3925"/>
    <cellStyle name="Milliers 2 4 5 9 2" xfId="3926"/>
    <cellStyle name="Milliers 2 4 5 9 2 2" xfId="3927"/>
    <cellStyle name="Milliers 2 4 5 9 2 3" xfId="3928"/>
    <cellStyle name="Milliers 2 4 5 9 3" xfId="3929"/>
    <cellStyle name="Milliers 2 4 5 9 3 2" xfId="3930"/>
    <cellStyle name="Milliers 2 4 5 9 3 3" xfId="3931"/>
    <cellStyle name="Milliers 2 4 5 9 4" xfId="3932"/>
    <cellStyle name="Milliers 2 4 5 9 4 2" xfId="3933"/>
    <cellStyle name="Milliers 2 4 5 9 5" xfId="3934"/>
    <cellStyle name="Milliers 2 4 5 9 6" xfId="3935"/>
    <cellStyle name="Milliers 2 4 6" xfId="3936"/>
    <cellStyle name="Milliers 2 4 6 2" xfId="3937"/>
    <cellStyle name="Milliers 2 4 6 2 2" xfId="3938"/>
    <cellStyle name="Milliers 2 4 6 2 3" xfId="3939"/>
    <cellStyle name="Milliers 2 4 6 3" xfId="3940"/>
    <cellStyle name="Milliers 2 4 6 3 2" xfId="3941"/>
    <cellStyle name="Milliers 2 4 6 3 3" xfId="3942"/>
    <cellStyle name="Milliers 2 4 6 4" xfId="3943"/>
    <cellStyle name="Milliers 2 4 6 4 2" xfId="3944"/>
    <cellStyle name="Milliers 2 4 6 5" xfId="3945"/>
    <cellStyle name="Milliers 2 4 6 6" xfId="3946"/>
    <cellStyle name="Milliers 2 4 7" xfId="3947"/>
    <cellStyle name="Milliers 2 4 7 2" xfId="3948"/>
    <cellStyle name="Milliers 2 4 7 2 2" xfId="3949"/>
    <cellStyle name="Milliers 2 4 7 2 3" xfId="3950"/>
    <cellStyle name="Milliers 2 4 7 3" xfId="3951"/>
    <cellStyle name="Milliers 2 4 7 3 2" xfId="3952"/>
    <cellStyle name="Milliers 2 4 7 3 3" xfId="3953"/>
    <cellStyle name="Milliers 2 4 7 4" xfId="3954"/>
    <cellStyle name="Milliers 2 4 7 4 2" xfId="3955"/>
    <cellStyle name="Milliers 2 4 7 5" xfId="3956"/>
    <cellStyle name="Milliers 2 4 7 6" xfId="3957"/>
    <cellStyle name="Milliers 2 4 8" xfId="3958"/>
    <cellStyle name="Milliers 2 4 8 2" xfId="3959"/>
    <cellStyle name="Milliers 2 4 8 2 2" xfId="3960"/>
    <cellStyle name="Milliers 2 4 8 2 3" xfId="3961"/>
    <cellStyle name="Milliers 2 4 8 3" xfId="3962"/>
    <cellStyle name="Milliers 2 4 8 3 2" xfId="3963"/>
    <cellStyle name="Milliers 2 4 8 3 3" xfId="3964"/>
    <cellStyle name="Milliers 2 4 8 4" xfId="3965"/>
    <cellStyle name="Milliers 2 4 8 4 2" xfId="3966"/>
    <cellStyle name="Milliers 2 4 8 5" xfId="3967"/>
    <cellStyle name="Milliers 2 4 8 6" xfId="3968"/>
    <cellStyle name="Milliers 2 4 9" xfId="3969"/>
    <cellStyle name="Milliers 2 4 9 2" xfId="3970"/>
    <cellStyle name="Milliers 2 4 9 2 2" xfId="3971"/>
    <cellStyle name="Milliers 2 4 9 2 3" xfId="3972"/>
    <cellStyle name="Milliers 2 4 9 3" xfId="3973"/>
    <cellStyle name="Milliers 2 4 9 3 2" xfId="3974"/>
    <cellStyle name="Milliers 2 4 9 3 3" xfId="3975"/>
    <cellStyle name="Milliers 2 4 9 4" xfId="3976"/>
    <cellStyle name="Milliers 2 4 9 4 2" xfId="3977"/>
    <cellStyle name="Milliers 2 4 9 5" xfId="3978"/>
    <cellStyle name="Milliers 2 4 9 6" xfId="3979"/>
    <cellStyle name="Milliers 2 5" xfId="3980"/>
    <cellStyle name="Milliers 2 5 10" xfId="3981"/>
    <cellStyle name="Milliers 2 5 10 2" xfId="3982"/>
    <cellStyle name="Milliers 2 5 10 2 2" xfId="3983"/>
    <cellStyle name="Milliers 2 5 10 2 3" xfId="3984"/>
    <cellStyle name="Milliers 2 5 10 3" xfId="3985"/>
    <cellStyle name="Milliers 2 5 10 3 2" xfId="3986"/>
    <cellStyle name="Milliers 2 5 10 3 3" xfId="3987"/>
    <cellStyle name="Milliers 2 5 10 4" xfId="3988"/>
    <cellStyle name="Milliers 2 5 10 4 2" xfId="3989"/>
    <cellStyle name="Milliers 2 5 10 5" xfId="3990"/>
    <cellStyle name="Milliers 2 5 10 6" xfId="3991"/>
    <cellStyle name="Milliers 2 5 11" xfId="3992"/>
    <cellStyle name="Milliers 2 5 11 2" xfId="3993"/>
    <cellStyle name="Milliers 2 5 11 2 2" xfId="3994"/>
    <cellStyle name="Milliers 2 5 11 2 3" xfId="3995"/>
    <cellStyle name="Milliers 2 5 11 3" xfId="3996"/>
    <cellStyle name="Milliers 2 5 11 3 2" xfId="3997"/>
    <cellStyle name="Milliers 2 5 11 3 3" xfId="3998"/>
    <cellStyle name="Milliers 2 5 11 4" xfId="3999"/>
    <cellStyle name="Milliers 2 5 11 4 2" xfId="4000"/>
    <cellStyle name="Milliers 2 5 11 5" xfId="4001"/>
    <cellStyle name="Milliers 2 5 11 6" xfId="4002"/>
    <cellStyle name="Milliers 2 5 12" xfId="4003"/>
    <cellStyle name="Milliers 2 5 12 2" xfId="4004"/>
    <cellStyle name="Milliers 2 5 12 2 2" xfId="4005"/>
    <cellStyle name="Milliers 2 5 12 2 3" xfId="4006"/>
    <cellStyle name="Milliers 2 5 12 3" xfId="4007"/>
    <cellStyle name="Milliers 2 5 12 3 2" xfId="4008"/>
    <cellStyle name="Milliers 2 5 12 4" xfId="4009"/>
    <cellStyle name="Milliers 2 5 12 5" xfId="4010"/>
    <cellStyle name="Milliers 2 5 13" xfId="4011"/>
    <cellStyle name="Milliers 2 5 13 2" xfId="4012"/>
    <cellStyle name="Milliers 2 5 13 3" xfId="4013"/>
    <cellStyle name="Milliers 2 5 14" xfId="4014"/>
    <cellStyle name="Milliers 2 5 14 2" xfId="4015"/>
    <cellStyle name="Milliers 2 5 14 3" xfId="4016"/>
    <cellStyle name="Milliers 2 5 15" xfId="4017"/>
    <cellStyle name="Milliers 2 5 15 2" xfId="4018"/>
    <cellStyle name="Milliers 2 5 16" xfId="4019"/>
    <cellStyle name="Milliers 2 5 17" xfId="4020"/>
    <cellStyle name="Milliers 2 5 2" xfId="4021"/>
    <cellStyle name="Milliers 2 5 2 10" xfId="4022"/>
    <cellStyle name="Milliers 2 5 2 10 2" xfId="4023"/>
    <cellStyle name="Milliers 2 5 2 10 2 2" xfId="4024"/>
    <cellStyle name="Milliers 2 5 2 10 2 3" xfId="4025"/>
    <cellStyle name="Milliers 2 5 2 10 3" xfId="4026"/>
    <cellStyle name="Milliers 2 5 2 10 3 2" xfId="4027"/>
    <cellStyle name="Milliers 2 5 2 10 3 3" xfId="4028"/>
    <cellStyle name="Milliers 2 5 2 10 4" xfId="4029"/>
    <cellStyle name="Milliers 2 5 2 10 4 2" xfId="4030"/>
    <cellStyle name="Milliers 2 5 2 10 5" xfId="4031"/>
    <cellStyle name="Milliers 2 5 2 10 6" xfId="4032"/>
    <cellStyle name="Milliers 2 5 2 11" xfId="4033"/>
    <cellStyle name="Milliers 2 5 2 11 2" xfId="4034"/>
    <cellStyle name="Milliers 2 5 2 11 2 2" xfId="4035"/>
    <cellStyle name="Milliers 2 5 2 11 2 3" xfId="4036"/>
    <cellStyle name="Milliers 2 5 2 11 3" xfId="4037"/>
    <cellStyle name="Milliers 2 5 2 11 3 2" xfId="4038"/>
    <cellStyle name="Milliers 2 5 2 11 4" xfId="4039"/>
    <cellStyle name="Milliers 2 5 2 11 5" xfId="4040"/>
    <cellStyle name="Milliers 2 5 2 12" xfId="4041"/>
    <cellStyle name="Milliers 2 5 2 12 2" xfId="4042"/>
    <cellStyle name="Milliers 2 5 2 12 3" xfId="4043"/>
    <cellStyle name="Milliers 2 5 2 13" xfId="4044"/>
    <cellStyle name="Milliers 2 5 2 13 2" xfId="4045"/>
    <cellStyle name="Milliers 2 5 2 13 3" xfId="4046"/>
    <cellStyle name="Milliers 2 5 2 14" xfId="4047"/>
    <cellStyle name="Milliers 2 5 2 14 2" xfId="4048"/>
    <cellStyle name="Milliers 2 5 2 15" xfId="4049"/>
    <cellStyle name="Milliers 2 5 2 16" xfId="4050"/>
    <cellStyle name="Milliers 2 5 2 2" xfId="4051"/>
    <cellStyle name="Milliers 2 5 2 2 10" xfId="4052"/>
    <cellStyle name="Milliers 2 5 2 2 10 2" xfId="4053"/>
    <cellStyle name="Milliers 2 5 2 2 10 2 2" xfId="4054"/>
    <cellStyle name="Milliers 2 5 2 2 10 2 3" xfId="4055"/>
    <cellStyle name="Milliers 2 5 2 2 10 3" xfId="4056"/>
    <cellStyle name="Milliers 2 5 2 2 10 3 2" xfId="4057"/>
    <cellStyle name="Milliers 2 5 2 2 10 4" xfId="4058"/>
    <cellStyle name="Milliers 2 5 2 2 10 5" xfId="4059"/>
    <cellStyle name="Milliers 2 5 2 2 11" xfId="4060"/>
    <cellStyle name="Milliers 2 5 2 2 11 2" xfId="4061"/>
    <cellStyle name="Milliers 2 5 2 2 11 3" xfId="4062"/>
    <cellStyle name="Milliers 2 5 2 2 12" xfId="4063"/>
    <cellStyle name="Milliers 2 5 2 2 12 2" xfId="4064"/>
    <cellStyle name="Milliers 2 5 2 2 12 3" xfId="4065"/>
    <cellStyle name="Milliers 2 5 2 2 13" xfId="4066"/>
    <cellStyle name="Milliers 2 5 2 2 13 2" xfId="4067"/>
    <cellStyle name="Milliers 2 5 2 2 14" xfId="4068"/>
    <cellStyle name="Milliers 2 5 2 2 15" xfId="4069"/>
    <cellStyle name="Milliers 2 5 2 2 2" xfId="4070"/>
    <cellStyle name="Milliers 2 5 2 2 2 2" xfId="4071"/>
    <cellStyle name="Milliers 2 5 2 2 2 2 2" xfId="4072"/>
    <cellStyle name="Milliers 2 5 2 2 2 2 3" xfId="4073"/>
    <cellStyle name="Milliers 2 5 2 2 2 3" xfId="4074"/>
    <cellStyle name="Milliers 2 5 2 2 2 3 2" xfId="4075"/>
    <cellStyle name="Milliers 2 5 2 2 2 3 3" xfId="4076"/>
    <cellStyle name="Milliers 2 5 2 2 2 4" xfId="4077"/>
    <cellStyle name="Milliers 2 5 2 2 2 4 2" xfId="4078"/>
    <cellStyle name="Milliers 2 5 2 2 2 5" xfId="4079"/>
    <cellStyle name="Milliers 2 5 2 2 2 6" xfId="4080"/>
    <cellStyle name="Milliers 2 5 2 2 3" xfId="4081"/>
    <cellStyle name="Milliers 2 5 2 2 3 2" xfId="4082"/>
    <cellStyle name="Milliers 2 5 2 2 3 2 2" xfId="4083"/>
    <cellStyle name="Milliers 2 5 2 2 3 2 3" xfId="4084"/>
    <cellStyle name="Milliers 2 5 2 2 3 3" xfId="4085"/>
    <cellStyle name="Milliers 2 5 2 2 3 3 2" xfId="4086"/>
    <cellStyle name="Milliers 2 5 2 2 3 3 3" xfId="4087"/>
    <cellStyle name="Milliers 2 5 2 2 3 4" xfId="4088"/>
    <cellStyle name="Milliers 2 5 2 2 3 4 2" xfId="4089"/>
    <cellStyle name="Milliers 2 5 2 2 3 5" xfId="4090"/>
    <cellStyle name="Milliers 2 5 2 2 3 6" xfId="4091"/>
    <cellStyle name="Milliers 2 5 2 2 4" xfId="4092"/>
    <cellStyle name="Milliers 2 5 2 2 4 2" xfId="4093"/>
    <cellStyle name="Milliers 2 5 2 2 4 2 2" xfId="4094"/>
    <cellStyle name="Milliers 2 5 2 2 4 2 3" xfId="4095"/>
    <cellStyle name="Milliers 2 5 2 2 4 3" xfId="4096"/>
    <cellStyle name="Milliers 2 5 2 2 4 3 2" xfId="4097"/>
    <cellStyle name="Milliers 2 5 2 2 4 3 3" xfId="4098"/>
    <cellStyle name="Milliers 2 5 2 2 4 4" xfId="4099"/>
    <cellStyle name="Milliers 2 5 2 2 4 4 2" xfId="4100"/>
    <cellStyle name="Milliers 2 5 2 2 4 5" xfId="4101"/>
    <cellStyle name="Milliers 2 5 2 2 4 6" xfId="4102"/>
    <cellStyle name="Milliers 2 5 2 2 5" xfId="4103"/>
    <cellStyle name="Milliers 2 5 2 2 5 2" xfId="4104"/>
    <cellStyle name="Milliers 2 5 2 2 5 2 2" xfId="4105"/>
    <cellStyle name="Milliers 2 5 2 2 5 2 3" xfId="4106"/>
    <cellStyle name="Milliers 2 5 2 2 5 3" xfId="4107"/>
    <cellStyle name="Milliers 2 5 2 2 5 3 2" xfId="4108"/>
    <cellStyle name="Milliers 2 5 2 2 5 3 3" xfId="4109"/>
    <cellStyle name="Milliers 2 5 2 2 5 4" xfId="4110"/>
    <cellStyle name="Milliers 2 5 2 2 5 4 2" xfId="4111"/>
    <cellStyle name="Milliers 2 5 2 2 5 5" xfId="4112"/>
    <cellStyle name="Milliers 2 5 2 2 5 6" xfId="4113"/>
    <cellStyle name="Milliers 2 5 2 2 6" xfId="4114"/>
    <cellStyle name="Milliers 2 5 2 2 6 2" xfId="4115"/>
    <cellStyle name="Milliers 2 5 2 2 6 2 2" xfId="4116"/>
    <cellStyle name="Milliers 2 5 2 2 6 2 3" xfId="4117"/>
    <cellStyle name="Milliers 2 5 2 2 6 3" xfId="4118"/>
    <cellStyle name="Milliers 2 5 2 2 6 3 2" xfId="4119"/>
    <cellStyle name="Milliers 2 5 2 2 6 3 3" xfId="4120"/>
    <cellStyle name="Milliers 2 5 2 2 6 4" xfId="4121"/>
    <cellStyle name="Milliers 2 5 2 2 6 4 2" xfId="4122"/>
    <cellStyle name="Milliers 2 5 2 2 6 5" xfId="4123"/>
    <cellStyle name="Milliers 2 5 2 2 6 6" xfId="4124"/>
    <cellStyle name="Milliers 2 5 2 2 7" xfId="4125"/>
    <cellStyle name="Milliers 2 5 2 2 7 2" xfId="4126"/>
    <cellStyle name="Milliers 2 5 2 2 7 2 2" xfId="4127"/>
    <cellStyle name="Milliers 2 5 2 2 7 2 3" xfId="4128"/>
    <cellStyle name="Milliers 2 5 2 2 7 3" xfId="4129"/>
    <cellStyle name="Milliers 2 5 2 2 7 3 2" xfId="4130"/>
    <cellStyle name="Milliers 2 5 2 2 7 3 3" xfId="4131"/>
    <cellStyle name="Milliers 2 5 2 2 7 4" xfId="4132"/>
    <cellStyle name="Milliers 2 5 2 2 7 4 2" xfId="4133"/>
    <cellStyle name="Milliers 2 5 2 2 7 5" xfId="4134"/>
    <cellStyle name="Milliers 2 5 2 2 7 6" xfId="4135"/>
    <cellStyle name="Milliers 2 5 2 2 8" xfId="4136"/>
    <cellStyle name="Milliers 2 5 2 2 8 2" xfId="4137"/>
    <cellStyle name="Milliers 2 5 2 2 8 2 2" xfId="4138"/>
    <cellStyle name="Milliers 2 5 2 2 8 2 3" xfId="4139"/>
    <cellStyle name="Milliers 2 5 2 2 8 3" xfId="4140"/>
    <cellStyle name="Milliers 2 5 2 2 8 3 2" xfId="4141"/>
    <cellStyle name="Milliers 2 5 2 2 8 3 3" xfId="4142"/>
    <cellStyle name="Milliers 2 5 2 2 8 4" xfId="4143"/>
    <cellStyle name="Milliers 2 5 2 2 8 4 2" xfId="4144"/>
    <cellStyle name="Milliers 2 5 2 2 8 5" xfId="4145"/>
    <cellStyle name="Milliers 2 5 2 2 8 6" xfId="4146"/>
    <cellStyle name="Milliers 2 5 2 2 9" xfId="4147"/>
    <cellStyle name="Milliers 2 5 2 2 9 2" xfId="4148"/>
    <cellStyle name="Milliers 2 5 2 2 9 2 2" xfId="4149"/>
    <cellStyle name="Milliers 2 5 2 2 9 2 3" xfId="4150"/>
    <cellStyle name="Milliers 2 5 2 2 9 3" xfId="4151"/>
    <cellStyle name="Milliers 2 5 2 2 9 3 2" xfId="4152"/>
    <cellStyle name="Milliers 2 5 2 2 9 3 3" xfId="4153"/>
    <cellStyle name="Milliers 2 5 2 2 9 4" xfId="4154"/>
    <cellStyle name="Milliers 2 5 2 2 9 4 2" xfId="4155"/>
    <cellStyle name="Milliers 2 5 2 2 9 5" xfId="4156"/>
    <cellStyle name="Milliers 2 5 2 2 9 6" xfId="4157"/>
    <cellStyle name="Milliers 2 5 2 3" xfId="4158"/>
    <cellStyle name="Milliers 2 5 2 3 2" xfId="4159"/>
    <cellStyle name="Milliers 2 5 2 3 2 2" xfId="4160"/>
    <cellStyle name="Milliers 2 5 2 3 2 3" xfId="4161"/>
    <cellStyle name="Milliers 2 5 2 3 3" xfId="4162"/>
    <cellStyle name="Milliers 2 5 2 3 3 2" xfId="4163"/>
    <cellStyle name="Milliers 2 5 2 3 3 3" xfId="4164"/>
    <cellStyle name="Milliers 2 5 2 3 4" xfId="4165"/>
    <cellStyle name="Milliers 2 5 2 3 4 2" xfId="4166"/>
    <cellStyle name="Milliers 2 5 2 3 5" xfId="4167"/>
    <cellStyle name="Milliers 2 5 2 3 6" xfId="4168"/>
    <cellStyle name="Milliers 2 5 2 4" xfId="4169"/>
    <cellStyle name="Milliers 2 5 2 4 2" xfId="4170"/>
    <cellStyle name="Milliers 2 5 2 4 2 2" xfId="4171"/>
    <cellStyle name="Milliers 2 5 2 4 2 3" xfId="4172"/>
    <cellStyle name="Milliers 2 5 2 4 3" xfId="4173"/>
    <cellStyle name="Milliers 2 5 2 4 3 2" xfId="4174"/>
    <cellStyle name="Milliers 2 5 2 4 3 3" xfId="4175"/>
    <cellStyle name="Milliers 2 5 2 4 4" xfId="4176"/>
    <cellStyle name="Milliers 2 5 2 4 4 2" xfId="4177"/>
    <cellStyle name="Milliers 2 5 2 4 5" xfId="4178"/>
    <cellStyle name="Milliers 2 5 2 4 6" xfId="4179"/>
    <cellStyle name="Milliers 2 5 2 5" xfId="4180"/>
    <cellStyle name="Milliers 2 5 2 5 2" xfId="4181"/>
    <cellStyle name="Milliers 2 5 2 5 2 2" xfId="4182"/>
    <cellStyle name="Milliers 2 5 2 5 2 3" xfId="4183"/>
    <cellStyle name="Milliers 2 5 2 5 3" xfId="4184"/>
    <cellStyle name="Milliers 2 5 2 5 3 2" xfId="4185"/>
    <cellStyle name="Milliers 2 5 2 5 3 3" xfId="4186"/>
    <cellStyle name="Milliers 2 5 2 5 4" xfId="4187"/>
    <cellStyle name="Milliers 2 5 2 5 4 2" xfId="4188"/>
    <cellStyle name="Milliers 2 5 2 5 5" xfId="4189"/>
    <cellStyle name="Milliers 2 5 2 5 6" xfId="4190"/>
    <cellStyle name="Milliers 2 5 2 6" xfId="4191"/>
    <cellStyle name="Milliers 2 5 2 6 2" xfId="4192"/>
    <cellStyle name="Milliers 2 5 2 6 2 2" xfId="4193"/>
    <cellStyle name="Milliers 2 5 2 6 2 3" xfId="4194"/>
    <cellStyle name="Milliers 2 5 2 6 3" xfId="4195"/>
    <cellStyle name="Milliers 2 5 2 6 3 2" xfId="4196"/>
    <cellStyle name="Milliers 2 5 2 6 3 3" xfId="4197"/>
    <cellStyle name="Milliers 2 5 2 6 4" xfId="4198"/>
    <cellStyle name="Milliers 2 5 2 6 4 2" xfId="4199"/>
    <cellStyle name="Milliers 2 5 2 6 5" xfId="4200"/>
    <cellStyle name="Milliers 2 5 2 6 6" xfId="4201"/>
    <cellStyle name="Milliers 2 5 2 7" xfId="4202"/>
    <cellStyle name="Milliers 2 5 2 7 2" xfId="4203"/>
    <cellStyle name="Milliers 2 5 2 7 2 2" xfId="4204"/>
    <cellStyle name="Milliers 2 5 2 7 2 3" xfId="4205"/>
    <cellStyle name="Milliers 2 5 2 7 3" xfId="4206"/>
    <cellStyle name="Milliers 2 5 2 7 3 2" xfId="4207"/>
    <cellStyle name="Milliers 2 5 2 7 3 3" xfId="4208"/>
    <cellStyle name="Milliers 2 5 2 7 4" xfId="4209"/>
    <cellStyle name="Milliers 2 5 2 7 4 2" xfId="4210"/>
    <cellStyle name="Milliers 2 5 2 7 5" xfId="4211"/>
    <cellStyle name="Milliers 2 5 2 7 6" xfId="4212"/>
    <cellStyle name="Milliers 2 5 2 8" xfId="4213"/>
    <cellStyle name="Milliers 2 5 2 8 2" xfId="4214"/>
    <cellStyle name="Milliers 2 5 2 8 2 2" xfId="4215"/>
    <cellStyle name="Milliers 2 5 2 8 2 3" xfId="4216"/>
    <cellStyle name="Milliers 2 5 2 8 3" xfId="4217"/>
    <cellStyle name="Milliers 2 5 2 8 3 2" xfId="4218"/>
    <cellStyle name="Milliers 2 5 2 8 3 3" xfId="4219"/>
    <cellStyle name="Milliers 2 5 2 8 4" xfId="4220"/>
    <cellStyle name="Milliers 2 5 2 8 4 2" xfId="4221"/>
    <cellStyle name="Milliers 2 5 2 8 5" xfId="4222"/>
    <cellStyle name="Milliers 2 5 2 8 6" xfId="4223"/>
    <cellStyle name="Milliers 2 5 2 9" xfId="4224"/>
    <cellStyle name="Milliers 2 5 2 9 2" xfId="4225"/>
    <cellStyle name="Milliers 2 5 2 9 2 2" xfId="4226"/>
    <cellStyle name="Milliers 2 5 2 9 2 3" xfId="4227"/>
    <cellStyle name="Milliers 2 5 2 9 3" xfId="4228"/>
    <cellStyle name="Milliers 2 5 2 9 3 2" xfId="4229"/>
    <cellStyle name="Milliers 2 5 2 9 3 3" xfId="4230"/>
    <cellStyle name="Milliers 2 5 2 9 4" xfId="4231"/>
    <cellStyle name="Milliers 2 5 2 9 4 2" xfId="4232"/>
    <cellStyle name="Milliers 2 5 2 9 5" xfId="4233"/>
    <cellStyle name="Milliers 2 5 2 9 6" xfId="4234"/>
    <cellStyle name="Milliers 2 5 3" xfId="4235"/>
    <cellStyle name="Milliers 2 5 3 10" xfId="4236"/>
    <cellStyle name="Milliers 2 5 3 10 2" xfId="4237"/>
    <cellStyle name="Milliers 2 5 3 10 2 2" xfId="4238"/>
    <cellStyle name="Milliers 2 5 3 10 2 3" xfId="4239"/>
    <cellStyle name="Milliers 2 5 3 10 3" xfId="4240"/>
    <cellStyle name="Milliers 2 5 3 10 3 2" xfId="4241"/>
    <cellStyle name="Milliers 2 5 3 10 4" xfId="4242"/>
    <cellStyle name="Milliers 2 5 3 10 5" xfId="4243"/>
    <cellStyle name="Milliers 2 5 3 11" xfId="4244"/>
    <cellStyle name="Milliers 2 5 3 11 2" xfId="4245"/>
    <cellStyle name="Milliers 2 5 3 11 3" xfId="4246"/>
    <cellStyle name="Milliers 2 5 3 12" xfId="4247"/>
    <cellStyle name="Milliers 2 5 3 12 2" xfId="4248"/>
    <cellStyle name="Milliers 2 5 3 12 3" xfId="4249"/>
    <cellStyle name="Milliers 2 5 3 13" xfId="4250"/>
    <cellStyle name="Milliers 2 5 3 13 2" xfId="4251"/>
    <cellStyle name="Milliers 2 5 3 14" xfId="4252"/>
    <cellStyle name="Milliers 2 5 3 15" xfId="4253"/>
    <cellStyle name="Milliers 2 5 3 2" xfId="4254"/>
    <cellStyle name="Milliers 2 5 3 2 2" xfId="4255"/>
    <cellStyle name="Milliers 2 5 3 2 2 2" xfId="4256"/>
    <cellStyle name="Milliers 2 5 3 2 2 3" xfId="4257"/>
    <cellStyle name="Milliers 2 5 3 2 3" xfId="4258"/>
    <cellStyle name="Milliers 2 5 3 2 3 2" xfId="4259"/>
    <cellStyle name="Milliers 2 5 3 2 3 3" xfId="4260"/>
    <cellStyle name="Milliers 2 5 3 2 4" xfId="4261"/>
    <cellStyle name="Milliers 2 5 3 2 4 2" xfId="4262"/>
    <cellStyle name="Milliers 2 5 3 2 5" xfId="4263"/>
    <cellStyle name="Milliers 2 5 3 2 6" xfId="4264"/>
    <cellStyle name="Milliers 2 5 3 3" xfId="4265"/>
    <cellStyle name="Milliers 2 5 3 3 2" xfId="4266"/>
    <cellStyle name="Milliers 2 5 3 3 2 2" xfId="4267"/>
    <cellStyle name="Milliers 2 5 3 3 2 3" xfId="4268"/>
    <cellStyle name="Milliers 2 5 3 3 3" xfId="4269"/>
    <cellStyle name="Milliers 2 5 3 3 3 2" xfId="4270"/>
    <cellStyle name="Milliers 2 5 3 3 3 3" xfId="4271"/>
    <cellStyle name="Milliers 2 5 3 3 4" xfId="4272"/>
    <cellStyle name="Milliers 2 5 3 3 4 2" xfId="4273"/>
    <cellStyle name="Milliers 2 5 3 3 5" xfId="4274"/>
    <cellStyle name="Milliers 2 5 3 3 6" xfId="4275"/>
    <cellStyle name="Milliers 2 5 3 4" xfId="4276"/>
    <cellStyle name="Milliers 2 5 3 4 2" xfId="4277"/>
    <cellStyle name="Milliers 2 5 3 4 2 2" xfId="4278"/>
    <cellStyle name="Milliers 2 5 3 4 2 3" xfId="4279"/>
    <cellStyle name="Milliers 2 5 3 4 3" xfId="4280"/>
    <cellStyle name="Milliers 2 5 3 4 3 2" xfId="4281"/>
    <cellStyle name="Milliers 2 5 3 4 3 3" xfId="4282"/>
    <cellStyle name="Milliers 2 5 3 4 4" xfId="4283"/>
    <cellStyle name="Milliers 2 5 3 4 4 2" xfId="4284"/>
    <cellStyle name="Milliers 2 5 3 4 5" xfId="4285"/>
    <cellStyle name="Milliers 2 5 3 4 6" xfId="4286"/>
    <cellStyle name="Milliers 2 5 3 5" xfId="4287"/>
    <cellStyle name="Milliers 2 5 3 5 2" xfId="4288"/>
    <cellStyle name="Milliers 2 5 3 5 2 2" xfId="4289"/>
    <cellStyle name="Milliers 2 5 3 5 2 3" xfId="4290"/>
    <cellStyle name="Milliers 2 5 3 5 3" xfId="4291"/>
    <cellStyle name="Milliers 2 5 3 5 3 2" xfId="4292"/>
    <cellStyle name="Milliers 2 5 3 5 3 3" xfId="4293"/>
    <cellStyle name="Milliers 2 5 3 5 4" xfId="4294"/>
    <cellStyle name="Milliers 2 5 3 5 4 2" xfId="4295"/>
    <cellStyle name="Milliers 2 5 3 5 5" xfId="4296"/>
    <cellStyle name="Milliers 2 5 3 5 6" xfId="4297"/>
    <cellStyle name="Milliers 2 5 3 6" xfId="4298"/>
    <cellStyle name="Milliers 2 5 3 6 2" xfId="4299"/>
    <cellStyle name="Milliers 2 5 3 6 2 2" xfId="4300"/>
    <cellStyle name="Milliers 2 5 3 6 2 3" xfId="4301"/>
    <cellStyle name="Milliers 2 5 3 6 3" xfId="4302"/>
    <cellStyle name="Milliers 2 5 3 6 3 2" xfId="4303"/>
    <cellStyle name="Milliers 2 5 3 6 3 3" xfId="4304"/>
    <cellStyle name="Milliers 2 5 3 6 4" xfId="4305"/>
    <cellStyle name="Milliers 2 5 3 6 4 2" xfId="4306"/>
    <cellStyle name="Milliers 2 5 3 6 5" xfId="4307"/>
    <cellStyle name="Milliers 2 5 3 6 6" xfId="4308"/>
    <cellStyle name="Milliers 2 5 3 7" xfId="4309"/>
    <cellStyle name="Milliers 2 5 3 7 2" xfId="4310"/>
    <cellStyle name="Milliers 2 5 3 7 2 2" xfId="4311"/>
    <cellStyle name="Milliers 2 5 3 7 2 3" xfId="4312"/>
    <cellStyle name="Milliers 2 5 3 7 3" xfId="4313"/>
    <cellStyle name="Milliers 2 5 3 7 3 2" xfId="4314"/>
    <cellStyle name="Milliers 2 5 3 7 3 3" xfId="4315"/>
    <cellStyle name="Milliers 2 5 3 7 4" xfId="4316"/>
    <cellStyle name="Milliers 2 5 3 7 4 2" xfId="4317"/>
    <cellStyle name="Milliers 2 5 3 7 5" xfId="4318"/>
    <cellStyle name="Milliers 2 5 3 7 6" xfId="4319"/>
    <cellStyle name="Milliers 2 5 3 8" xfId="4320"/>
    <cellStyle name="Milliers 2 5 3 8 2" xfId="4321"/>
    <cellStyle name="Milliers 2 5 3 8 2 2" xfId="4322"/>
    <cellStyle name="Milliers 2 5 3 8 2 3" xfId="4323"/>
    <cellStyle name="Milliers 2 5 3 8 3" xfId="4324"/>
    <cellStyle name="Milliers 2 5 3 8 3 2" xfId="4325"/>
    <cellStyle name="Milliers 2 5 3 8 3 3" xfId="4326"/>
    <cellStyle name="Milliers 2 5 3 8 4" xfId="4327"/>
    <cellStyle name="Milliers 2 5 3 8 4 2" xfId="4328"/>
    <cellStyle name="Milliers 2 5 3 8 5" xfId="4329"/>
    <cellStyle name="Milliers 2 5 3 8 6" xfId="4330"/>
    <cellStyle name="Milliers 2 5 3 9" xfId="4331"/>
    <cellStyle name="Milliers 2 5 3 9 2" xfId="4332"/>
    <cellStyle name="Milliers 2 5 3 9 2 2" xfId="4333"/>
    <cellStyle name="Milliers 2 5 3 9 2 3" xfId="4334"/>
    <cellStyle name="Milliers 2 5 3 9 3" xfId="4335"/>
    <cellStyle name="Milliers 2 5 3 9 3 2" xfId="4336"/>
    <cellStyle name="Milliers 2 5 3 9 3 3" xfId="4337"/>
    <cellStyle name="Milliers 2 5 3 9 4" xfId="4338"/>
    <cellStyle name="Milliers 2 5 3 9 4 2" xfId="4339"/>
    <cellStyle name="Milliers 2 5 3 9 5" xfId="4340"/>
    <cellStyle name="Milliers 2 5 3 9 6" xfId="4341"/>
    <cellStyle name="Milliers 2 5 4" xfId="4342"/>
    <cellStyle name="Milliers 2 5 4 2" xfId="4343"/>
    <cellStyle name="Milliers 2 5 4 2 2" xfId="4344"/>
    <cellStyle name="Milliers 2 5 4 2 3" xfId="4345"/>
    <cellStyle name="Milliers 2 5 4 3" xfId="4346"/>
    <cellStyle name="Milliers 2 5 4 3 2" xfId="4347"/>
    <cellStyle name="Milliers 2 5 4 3 3" xfId="4348"/>
    <cellStyle name="Milliers 2 5 4 4" xfId="4349"/>
    <cellStyle name="Milliers 2 5 4 4 2" xfId="4350"/>
    <cellStyle name="Milliers 2 5 4 5" xfId="4351"/>
    <cellStyle name="Milliers 2 5 4 6" xfId="4352"/>
    <cellStyle name="Milliers 2 5 5" xfId="4353"/>
    <cellStyle name="Milliers 2 5 5 2" xfId="4354"/>
    <cellStyle name="Milliers 2 5 5 2 2" xfId="4355"/>
    <cellStyle name="Milliers 2 5 5 2 3" xfId="4356"/>
    <cellStyle name="Milliers 2 5 5 3" xfId="4357"/>
    <cellStyle name="Milliers 2 5 5 3 2" xfId="4358"/>
    <cellStyle name="Milliers 2 5 5 3 3" xfId="4359"/>
    <cellStyle name="Milliers 2 5 5 4" xfId="4360"/>
    <cellStyle name="Milliers 2 5 5 4 2" xfId="4361"/>
    <cellStyle name="Milliers 2 5 5 5" xfId="4362"/>
    <cellStyle name="Milliers 2 5 5 6" xfId="4363"/>
    <cellStyle name="Milliers 2 5 6" xfId="4364"/>
    <cellStyle name="Milliers 2 5 6 2" xfId="4365"/>
    <cellStyle name="Milliers 2 5 6 2 2" xfId="4366"/>
    <cellStyle name="Milliers 2 5 6 2 3" xfId="4367"/>
    <cellStyle name="Milliers 2 5 6 3" xfId="4368"/>
    <cellStyle name="Milliers 2 5 6 3 2" xfId="4369"/>
    <cellStyle name="Milliers 2 5 6 3 3" xfId="4370"/>
    <cellStyle name="Milliers 2 5 6 4" xfId="4371"/>
    <cellStyle name="Milliers 2 5 6 4 2" xfId="4372"/>
    <cellStyle name="Milliers 2 5 6 5" xfId="4373"/>
    <cellStyle name="Milliers 2 5 6 6" xfId="4374"/>
    <cellStyle name="Milliers 2 5 7" xfId="4375"/>
    <cellStyle name="Milliers 2 5 7 2" xfId="4376"/>
    <cellStyle name="Milliers 2 5 7 2 2" xfId="4377"/>
    <cellStyle name="Milliers 2 5 7 2 3" xfId="4378"/>
    <cellStyle name="Milliers 2 5 7 3" xfId="4379"/>
    <cellStyle name="Milliers 2 5 7 3 2" xfId="4380"/>
    <cellStyle name="Milliers 2 5 7 3 3" xfId="4381"/>
    <cellStyle name="Milliers 2 5 7 4" xfId="4382"/>
    <cellStyle name="Milliers 2 5 7 4 2" xfId="4383"/>
    <cellStyle name="Milliers 2 5 7 5" xfId="4384"/>
    <cellStyle name="Milliers 2 5 7 6" xfId="4385"/>
    <cellStyle name="Milliers 2 5 8" xfId="4386"/>
    <cellStyle name="Milliers 2 5 8 2" xfId="4387"/>
    <cellStyle name="Milliers 2 5 8 2 2" xfId="4388"/>
    <cellStyle name="Milliers 2 5 8 2 3" xfId="4389"/>
    <cellStyle name="Milliers 2 5 8 3" xfId="4390"/>
    <cellStyle name="Milliers 2 5 8 3 2" xfId="4391"/>
    <cellStyle name="Milliers 2 5 8 3 3" xfId="4392"/>
    <cellStyle name="Milliers 2 5 8 4" xfId="4393"/>
    <cellStyle name="Milliers 2 5 8 4 2" xfId="4394"/>
    <cellStyle name="Milliers 2 5 8 5" xfId="4395"/>
    <cellStyle name="Milliers 2 5 8 6" xfId="4396"/>
    <cellStyle name="Milliers 2 5 9" xfId="4397"/>
    <cellStyle name="Milliers 2 5 9 2" xfId="4398"/>
    <cellStyle name="Milliers 2 5 9 2 2" xfId="4399"/>
    <cellStyle name="Milliers 2 5 9 2 3" xfId="4400"/>
    <cellStyle name="Milliers 2 5 9 3" xfId="4401"/>
    <cellStyle name="Milliers 2 5 9 3 2" xfId="4402"/>
    <cellStyle name="Milliers 2 5 9 3 3" xfId="4403"/>
    <cellStyle name="Milliers 2 5 9 4" xfId="4404"/>
    <cellStyle name="Milliers 2 5 9 4 2" xfId="4405"/>
    <cellStyle name="Milliers 2 5 9 5" xfId="4406"/>
    <cellStyle name="Milliers 2 5 9 6" xfId="4407"/>
    <cellStyle name="Milliers 2 6" xfId="4408"/>
    <cellStyle name="Milliers 2 6 10" xfId="4409"/>
    <cellStyle name="Milliers 2 6 10 2" xfId="4410"/>
    <cellStyle name="Milliers 2 6 10 2 2" xfId="4411"/>
    <cellStyle name="Milliers 2 6 10 2 3" xfId="4412"/>
    <cellStyle name="Milliers 2 6 10 3" xfId="4413"/>
    <cellStyle name="Milliers 2 6 10 3 2" xfId="4414"/>
    <cellStyle name="Milliers 2 6 10 3 3" xfId="4415"/>
    <cellStyle name="Milliers 2 6 10 4" xfId="4416"/>
    <cellStyle name="Milliers 2 6 10 4 2" xfId="4417"/>
    <cellStyle name="Milliers 2 6 10 5" xfId="4418"/>
    <cellStyle name="Milliers 2 6 10 6" xfId="4419"/>
    <cellStyle name="Milliers 2 6 11" xfId="4420"/>
    <cellStyle name="Milliers 2 6 11 2" xfId="4421"/>
    <cellStyle name="Milliers 2 6 11 2 2" xfId="4422"/>
    <cellStyle name="Milliers 2 6 11 2 3" xfId="4423"/>
    <cellStyle name="Milliers 2 6 11 3" xfId="4424"/>
    <cellStyle name="Milliers 2 6 11 3 2" xfId="4425"/>
    <cellStyle name="Milliers 2 6 11 3 3" xfId="4426"/>
    <cellStyle name="Milliers 2 6 11 4" xfId="4427"/>
    <cellStyle name="Milliers 2 6 11 4 2" xfId="4428"/>
    <cellStyle name="Milliers 2 6 11 5" xfId="4429"/>
    <cellStyle name="Milliers 2 6 11 6" xfId="4430"/>
    <cellStyle name="Milliers 2 6 12" xfId="4431"/>
    <cellStyle name="Milliers 2 6 12 2" xfId="4432"/>
    <cellStyle name="Milliers 2 6 12 2 2" xfId="4433"/>
    <cellStyle name="Milliers 2 6 12 2 3" xfId="4434"/>
    <cellStyle name="Milliers 2 6 12 3" xfId="4435"/>
    <cellStyle name="Milliers 2 6 12 3 2" xfId="4436"/>
    <cellStyle name="Milliers 2 6 12 4" xfId="4437"/>
    <cellStyle name="Milliers 2 6 12 5" xfId="4438"/>
    <cellStyle name="Milliers 2 6 13" xfId="4439"/>
    <cellStyle name="Milliers 2 6 13 2" xfId="4440"/>
    <cellStyle name="Milliers 2 6 13 3" xfId="4441"/>
    <cellStyle name="Milliers 2 6 14" xfId="4442"/>
    <cellStyle name="Milliers 2 6 14 2" xfId="4443"/>
    <cellStyle name="Milliers 2 6 14 3" xfId="4444"/>
    <cellStyle name="Milliers 2 6 15" xfId="4445"/>
    <cellStyle name="Milliers 2 6 15 2" xfId="4446"/>
    <cellStyle name="Milliers 2 6 16" xfId="4447"/>
    <cellStyle name="Milliers 2 6 17" xfId="4448"/>
    <cellStyle name="Milliers 2 6 2" xfId="4449"/>
    <cellStyle name="Milliers 2 6 2 10" xfId="4450"/>
    <cellStyle name="Milliers 2 6 2 10 2" xfId="4451"/>
    <cellStyle name="Milliers 2 6 2 10 2 2" xfId="4452"/>
    <cellStyle name="Milliers 2 6 2 10 2 3" xfId="4453"/>
    <cellStyle name="Milliers 2 6 2 10 3" xfId="4454"/>
    <cellStyle name="Milliers 2 6 2 10 3 2" xfId="4455"/>
    <cellStyle name="Milliers 2 6 2 10 3 3" xfId="4456"/>
    <cellStyle name="Milliers 2 6 2 10 4" xfId="4457"/>
    <cellStyle name="Milliers 2 6 2 10 4 2" xfId="4458"/>
    <cellStyle name="Milliers 2 6 2 10 5" xfId="4459"/>
    <cellStyle name="Milliers 2 6 2 10 6" xfId="4460"/>
    <cellStyle name="Milliers 2 6 2 11" xfId="4461"/>
    <cellStyle name="Milliers 2 6 2 11 2" xfId="4462"/>
    <cellStyle name="Milliers 2 6 2 11 2 2" xfId="4463"/>
    <cellStyle name="Milliers 2 6 2 11 2 3" xfId="4464"/>
    <cellStyle name="Milliers 2 6 2 11 3" xfId="4465"/>
    <cellStyle name="Milliers 2 6 2 11 3 2" xfId="4466"/>
    <cellStyle name="Milliers 2 6 2 11 4" xfId="4467"/>
    <cellStyle name="Milliers 2 6 2 11 5" xfId="4468"/>
    <cellStyle name="Milliers 2 6 2 12" xfId="4469"/>
    <cellStyle name="Milliers 2 6 2 12 2" xfId="4470"/>
    <cellStyle name="Milliers 2 6 2 12 3" xfId="4471"/>
    <cellStyle name="Milliers 2 6 2 13" xfId="4472"/>
    <cellStyle name="Milliers 2 6 2 13 2" xfId="4473"/>
    <cellStyle name="Milliers 2 6 2 13 3" xfId="4474"/>
    <cellStyle name="Milliers 2 6 2 14" xfId="4475"/>
    <cellStyle name="Milliers 2 6 2 14 2" xfId="4476"/>
    <cellStyle name="Milliers 2 6 2 15" xfId="4477"/>
    <cellStyle name="Milliers 2 6 2 16" xfId="4478"/>
    <cellStyle name="Milliers 2 6 2 2" xfId="4479"/>
    <cellStyle name="Milliers 2 6 2 2 10" xfId="4480"/>
    <cellStyle name="Milliers 2 6 2 2 10 2" xfId="4481"/>
    <cellStyle name="Milliers 2 6 2 2 10 2 2" xfId="4482"/>
    <cellStyle name="Milliers 2 6 2 2 10 2 3" xfId="4483"/>
    <cellStyle name="Milliers 2 6 2 2 10 3" xfId="4484"/>
    <cellStyle name="Milliers 2 6 2 2 10 3 2" xfId="4485"/>
    <cellStyle name="Milliers 2 6 2 2 10 4" xfId="4486"/>
    <cellStyle name="Milliers 2 6 2 2 10 5" xfId="4487"/>
    <cellStyle name="Milliers 2 6 2 2 11" xfId="4488"/>
    <cellStyle name="Milliers 2 6 2 2 11 2" xfId="4489"/>
    <cellStyle name="Milliers 2 6 2 2 11 3" xfId="4490"/>
    <cellStyle name="Milliers 2 6 2 2 12" xfId="4491"/>
    <cellStyle name="Milliers 2 6 2 2 12 2" xfId="4492"/>
    <cellStyle name="Milliers 2 6 2 2 12 3" xfId="4493"/>
    <cellStyle name="Milliers 2 6 2 2 13" xfId="4494"/>
    <cellStyle name="Milliers 2 6 2 2 13 2" xfId="4495"/>
    <cellStyle name="Milliers 2 6 2 2 14" xfId="4496"/>
    <cellStyle name="Milliers 2 6 2 2 15" xfId="4497"/>
    <cellStyle name="Milliers 2 6 2 2 2" xfId="4498"/>
    <cellStyle name="Milliers 2 6 2 2 2 2" xfId="4499"/>
    <cellStyle name="Milliers 2 6 2 2 2 2 2" xfId="4500"/>
    <cellStyle name="Milliers 2 6 2 2 2 2 3" xfId="4501"/>
    <cellStyle name="Milliers 2 6 2 2 2 3" xfId="4502"/>
    <cellStyle name="Milliers 2 6 2 2 2 3 2" xfId="4503"/>
    <cellStyle name="Milliers 2 6 2 2 2 3 3" xfId="4504"/>
    <cellStyle name="Milliers 2 6 2 2 2 4" xfId="4505"/>
    <cellStyle name="Milliers 2 6 2 2 2 4 2" xfId="4506"/>
    <cellStyle name="Milliers 2 6 2 2 2 5" xfId="4507"/>
    <cellStyle name="Milliers 2 6 2 2 2 6" xfId="4508"/>
    <cellStyle name="Milliers 2 6 2 2 3" xfId="4509"/>
    <cellStyle name="Milliers 2 6 2 2 3 2" xfId="4510"/>
    <cellStyle name="Milliers 2 6 2 2 3 2 2" xfId="4511"/>
    <cellStyle name="Milliers 2 6 2 2 3 2 3" xfId="4512"/>
    <cellStyle name="Milliers 2 6 2 2 3 3" xfId="4513"/>
    <cellStyle name="Milliers 2 6 2 2 3 3 2" xfId="4514"/>
    <cellStyle name="Milliers 2 6 2 2 3 3 3" xfId="4515"/>
    <cellStyle name="Milliers 2 6 2 2 3 4" xfId="4516"/>
    <cellStyle name="Milliers 2 6 2 2 3 4 2" xfId="4517"/>
    <cellStyle name="Milliers 2 6 2 2 3 5" xfId="4518"/>
    <cellStyle name="Milliers 2 6 2 2 3 6" xfId="4519"/>
    <cellStyle name="Milliers 2 6 2 2 4" xfId="4520"/>
    <cellStyle name="Milliers 2 6 2 2 4 2" xfId="4521"/>
    <cellStyle name="Milliers 2 6 2 2 4 2 2" xfId="4522"/>
    <cellStyle name="Milliers 2 6 2 2 4 2 3" xfId="4523"/>
    <cellStyle name="Milliers 2 6 2 2 4 3" xfId="4524"/>
    <cellStyle name="Milliers 2 6 2 2 4 3 2" xfId="4525"/>
    <cellStyle name="Milliers 2 6 2 2 4 3 3" xfId="4526"/>
    <cellStyle name="Milliers 2 6 2 2 4 4" xfId="4527"/>
    <cellStyle name="Milliers 2 6 2 2 4 4 2" xfId="4528"/>
    <cellStyle name="Milliers 2 6 2 2 4 5" xfId="4529"/>
    <cellStyle name="Milliers 2 6 2 2 4 6" xfId="4530"/>
    <cellStyle name="Milliers 2 6 2 2 5" xfId="4531"/>
    <cellStyle name="Milliers 2 6 2 2 5 2" xfId="4532"/>
    <cellStyle name="Milliers 2 6 2 2 5 2 2" xfId="4533"/>
    <cellStyle name="Milliers 2 6 2 2 5 2 3" xfId="4534"/>
    <cellStyle name="Milliers 2 6 2 2 5 3" xfId="4535"/>
    <cellStyle name="Milliers 2 6 2 2 5 3 2" xfId="4536"/>
    <cellStyle name="Milliers 2 6 2 2 5 3 3" xfId="4537"/>
    <cellStyle name="Milliers 2 6 2 2 5 4" xfId="4538"/>
    <cellStyle name="Milliers 2 6 2 2 5 4 2" xfId="4539"/>
    <cellStyle name="Milliers 2 6 2 2 5 5" xfId="4540"/>
    <cellStyle name="Milliers 2 6 2 2 5 6" xfId="4541"/>
    <cellStyle name="Milliers 2 6 2 2 6" xfId="4542"/>
    <cellStyle name="Milliers 2 6 2 2 6 2" xfId="4543"/>
    <cellStyle name="Milliers 2 6 2 2 6 2 2" xfId="4544"/>
    <cellStyle name="Milliers 2 6 2 2 6 2 3" xfId="4545"/>
    <cellStyle name="Milliers 2 6 2 2 6 3" xfId="4546"/>
    <cellStyle name="Milliers 2 6 2 2 6 3 2" xfId="4547"/>
    <cellStyle name="Milliers 2 6 2 2 6 3 3" xfId="4548"/>
    <cellStyle name="Milliers 2 6 2 2 6 4" xfId="4549"/>
    <cellStyle name="Milliers 2 6 2 2 6 4 2" xfId="4550"/>
    <cellStyle name="Milliers 2 6 2 2 6 5" xfId="4551"/>
    <cellStyle name="Milliers 2 6 2 2 6 6" xfId="4552"/>
    <cellStyle name="Milliers 2 6 2 2 7" xfId="4553"/>
    <cellStyle name="Milliers 2 6 2 2 7 2" xfId="4554"/>
    <cellStyle name="Milliers 2 6 2 2 7 2 2" xfId="4555"/>
    <cellStyle name="Milliers 2 6 2 2 7 2 3" xfId="4556"/>
    <cellStyle name="Milliers 2 6 2 2 7 3" xfId="4557"/>
    <cellStyle name="Milliers 2 6 2 2 7 3 2" xfId="4558"/>
    <cellStyle name="Milliers 2 6 2 2 7 3 3" xfId="4559"/>
    <cellStyle name="Milliers 2 6 2 2 7 4" xfId="4560"/>
    <cellStyle name="Milliers 2 6 2 2 7 4 2" xfId="4561"/>
    <cellStyle name="Milliers 2 6 2 2 7 5" xfId="4562"/>
    <cellStyle name="Milliers 2 6 2 2 7 6" xfId="4563"/>
    <cellStyle name="Milliers 2 6 2 2 8" xfId="4564"/>
    <cellStyle name="Milliers 2 6 2 2 8 2" xfId="4565"/>
    <cellStyle name="Milliers 2 6 2 2 8 2 2" xfId="4566"/>
    <cellStyle name="Milliers 2 6 2 2 8 2 3" xfId="4567"/>
    <cellStyle name="Milliers 2 6 2 2 8 3" xfId="4568"/>
    <cellStyle name="Milliers 2 6 2 2 8 3 2" xfId="4569"/>
    <cellStyle name="Milliers 2 6 2 2 8 3 3" xfId="4570"/>
    <cellStyle name="Milliers 2 6 2 2 8 4" xfId="4571"/>
    <cellStyle name="Milliers 2 6 2 2 8 4 2" xfId="4572"/>
    <cellStyle name="Milliers 2 6 2 2 8 5" xfId="4573"/>
    <cellStyle name="Milliers 2 6 2 2 8 6" xfId="4574"/>
    <cellStyle name="Milliers 2 6 2 2 9" xfId="4575"/>
    <cellStyle name="Milliers 2 6 2 2 9 2" xfId="4576"/>
    <cellStyle name="Milliers 2 6 2 2 9 2 2" xfId="4577"/>
    <cellStyle name="Milliers 2 6 2 2 9 2 3" xfId="4578"/>
    <cellStyle name="Milliers 2 6 2 2 9 3" xfId="4579"/>
    <cellStyle name="Milliers 2 6 2 2 9 3 2" xfId="4580"/>
    <cellStyle name="Milliers 2 6 2 2 9 3 3" xfId="4581"/>
    <cellStyle name="Milliers 2 6 2 2 9 4" xfId="4582"/>
    <cellStyle name="Milliers 2 6 2 2 9 4 2" xfId="4583"/>
    <cellStyle name="Milliers 2 6 2 2 9 5" xfId="4584"/>
    <cellStyle name="Milliers 2 6 2 2 9 6" xfId="4585"/>
    <cellStyle name="Milliers 2 6 2 3" xfId="4586"/>
    <cellStyle name="Milliers 2 6 2 3 2" xfId="4587"/>
    <cellStyle name="Milliers 2 6 2 3 2 2" xfId="4588"/>
    <cellStyle name="Milliers 2 6 2 3 2 3" xfId="4589"/>
    <cellStyle name="Milliers 2 6 2 3 3" xfId="4590"/>
    <cellStyle name="Milliers 2 6 2 3 3 2" xfId="4591"/>
    <cellStyle name="Milliers 2 6 2 3 3 3" xfId="4592"/>
    <cellStyle name="Milliers 2 6 2 3 4" xfId="4593"/>
    <cellStyle name="Milliers 2 6 2 3 4 2" xfId="4594"/>
    <cellStyle name="Milliers 2 6 2 3 5" xfId="4595"/>
    <cellStyle name="Milliers 2 6 2 3 6" xfId="4596"/>
    <cellStyle name="Milliers 2 6 2 4" xfId="4597"/>
    <cellStyle name="Milliers 2 6 2 4 2" xfId="4598"/>
    <cellStyle name="Milliers 2 6 2 4 2 2" xfId="4599"/>
    <cellStyle name="Milliers 2 6 2 4 2 3" xfId="4600"/>
    <cellStyle name="Milliers 2 6 2 4 3" xfId="4601"/>
    <cellStyle name="Milliers 2 6 2 4 3 2" xfId="4602"/>
    <cellStyle name="Milliers 2 6 2 4 3 3" xfId="4603"/>
    <cellStyle name="Milliers 2 6 2 4 4" xfId="4604"/>
    <cellStyle name="Milliers 2 6 2 4 4 2" xfId="4605"/>
    <cellStyle name="Milliers 2 6 2 4 5" xfId="4606"/>
    <cellStyle name="Milliers 2 6 2 4 6" xfId="4607"/>
    <cellStyle name="Milliers 2 6 2 5" xfId="4608"/>
    <cellStyle name="Milliers 2 6 2 5 2" xfId="4609"/>
    <cellStyle name="Milliers 2 6 2 5 2 2" xfId="4610"/>
    <cellStyle name="Milliers 2 6 2 5 2 3" xfId="4611"/>
    <cellStyle name="Milliers 2 6 2 5 3" xfId="4612"/>
    <cellStyle name="Milliers 2 6 2 5 3 2" xfId="4613"/>
    <cellStyle name="Milliers 2 6 2 5 3 3" xfId="4614"/>
    <cellStyle name="Milliers 2 6 2 5 4" xfId="4615"/>
    <cellStyle name="Milliers 2 6 2 5 4 2" xfId="4616"/>
    <cellStyle name="Milliers 2 6 2 5 5" xfId="4617"/>
    <cellStyle name="Milliers 2 6 2 5 6" xfId="4618"/>
    <cellStyle name="Milliers 2 6 2 6" xfId="4619"/>
    <cellStyle name="Milliers 2 6 2 6 2" xfId="4620"/>
    <cellStyle name="Milliers 2 6 2 6 2 2" xfId="4621"/>
    <cellStyle name="Milliers 2 6 2 6 2 3" xfId="4622"/>
    <cellStyle name="Milliers 2 6 2 6 3" xfId="4623"/>
    <cellStyle name="Milliers 2 6 2 6 3 2" xfId="4624"/>
    <cellStyle name="Milliers 2 6 2 6 3 3" xfId="4625"/>
    <cellStyle name="Milliers 2 6 2 6 4" xfId="4626"/>
    <cellStyle name="Milliers 2 6 2 6 4 2" xfId="4627"/>
    <cellStyle name="Milliers 2 6 2 6 5" xfId="4628"/>
    <cellStyle name="Milliers 2 6 2 6 6" xfId="4629"/>
    <cellStyle name="Milliers 2 6 2 7" xfId="4630"/>
    <cellStyle name="Milliers 2 6 2 7 2" xfId="4631"/>
    <cellStyle name="Milliers 2 6 2 7 2 2" xfId="4632"/>
    <cellStyle name="Milliers 2 6 2 7 2 3" xfId="4633"/>
    <cellStyle name="Milliers 2 6 2 7 3" xfId="4634"/>
    <cellStyle name="Milliers 2 6 2 7 3 2" xfId="4635"/>
    <cellStyle name="Milliers 2 6 2 7 3 3" xfId="4636"/>
    <cellStyle name="Milliers 2 6 2 7 4" xfId="4637"/>
    <cellStyle name="Milliers 2 6 2 7 4 2" xfId="4638"/>
    <cellStyle name="Milliers 2 6 2 7 5" xfId="4639"/>
    <cellStyle name="Milliers 2 6 2 7 6" xfId="4640"/>
    <cellStyle name="Milliers 2 6 2 8" xfId="4641"/>
    <cellStyle name="Milliers 2 6 2 8 2" xfId="4642"/>
    <cellStyle name="Milliers 2 6 2 8 2 2" xfId="4643"/>
    <cellStyle name="Milliers 2 6 2 8 2 3" xfId="4644"/>
    <cellStyle name="Milliers 2 6 2 8 3" xfId="4645"/>
    <cellStyle name="Milliers 2 6 2 8 3 2" xfId="4646"/>
    <cellStyle name="Milliers 2 6 2 8 3 3" xfId="4647"/>
    <cellStyle name="Milliers 2 6 2 8 4" xfId="4648"/>
    <cellStyle name="Milliers 2 6 2 8 4 2" xfId="4649"/>
    <cellStyle name="Milliers 2 6 2 8 5" xfId="4650"/>
    <cellStyle name="Milliers 2 6 2 8 6" xfId="4651"/>
    <cellStyle name="Milliers 2 6 2 9" xfId="4652"/>
    <cellStyle name="Milliers 2 6 2 9 2" xfId="4653"/>
    <cellStyle name="Milliers 2 6 2 9 2 2" xfId="4654"/>
    <cellStyle name="Milliers 2 6 2 9 2 3" xfId="4655"/>
    <cellStyle name="Milliers 2 6 2 9 3" xfId="4656"/>
    <cellStyle name="Milliers 2 6 2 9 3 2" xfId="4657"/>
    <cellStyle name="Milliers 2 6 2 9 3 3" xfId="4658"/>
    <cellStyle name="Milliers 2 6 2 9 4" xfId="4659"/>
    <cellStyle name="Milliers 2 6 2 9 4 2" xfId="4660"/>
    <cellStyle name="Milliers 2 6 2 9 5" xfId="4661"/>
    <cellStyle name="Milliers 2 6 2 9 6" xfId="4662"/>
    <cellStyle name="Milliers 2 6 3" xfId="4663"/>
    <cellStyle name="Milliers 2 6 3 10" xfId="4664"/>
    <cellStyle name="Milliers 2 6 3 10 2" xfId="4665"/>
    <cellStyle name="Milliers 2 6 3 10 2 2" xfId="4666"/>
    <cellStyle name="Milliers 2 6 3 10 2 3" xfId="4667"/>
    <cellStyle name="Milliers 2 6 3 10 3" xfId="4668"/>
    <cellStyle name="Milliers 2 6 3 10 3 2" xfId="4669"/>
    <cellStyle name="Milliers 2 6 3 10 4" xfId="4670"/>
    <cellStyle name="Milliers 2 6 3 10 5" xfId="4671"/>
    <cellStyle name="Milliers 2 6 3 11" xfId="4672"/>
    <cellStyle name="Milliers 2 6 3 11 2" xfId="4673"/>
    <cellStyle name="Milliers 2 6 3 11 3" xfId="4674"/>
    <cellStyle name="Milliers 2 6 3 12" xfId="4675"/>
    <cellStyle name="Milliers 2 6 3 12 2" xfId="4676"/>
    <cellStyle name="Milliers 2 6 3 12 3" xfId="4677"/>
    <cellStyle name="Milliers 2 6 3 13" xfId="4678"/>
    <cellStyle name="Milliers 2 6 3 13 2" xfId="4679"/>
    <cellStyle name="Milliers 2 6 3 14" xfId="4680"/>
    <cellStyle name="Milliers 2 6 3 15" xfId="4681"/>
    <cellStyle name="Milliers 2 6 3 2" xfId="4682"/>
    <cellStyle name="Milliers 2 6 3 2 2" xfId="4683"/>
    <cellStyle name="Milliers 2 6 3 2 2 2" xfId="4684"/>
    <cellStyle name="Milliers 2 6 3 2 2 3" xfId="4685"/>
    <cellStyle name="Milliers 2 6 3 2 3" xfId="4686"/>
    <cellStyle name="Milliers 2 6 3 2 3 2" xfId="4687"/>
    <cellStyle name="Milliers 2 6 3 2 3 3" xfId="4688"/>
    <cellStyle name="Milliers 2 6 3 2 4" xfId="4689"/>
    <cellStyle name="Milliers 2 6 3 2 4 2" xfId="4690"/>
    <cellStyle name="Milliers 2 6 3 2 5" xfId="4691"/>
    <cellStyle name="Milliers 2 6 3 2 6" xfId="4692"/>
    <cellStyle name="Milliers 2 6 3 3" xfId="4693"/>
    <cellStyle name="Milliers 2 6 3 3 2" xfId="4694"/>
    <cellStyle name="Milliers 2 6 3 3 2 2" xfId="4695"/>
    <cellStyle name="Milliers 2 6 3 3 2 3" xfId="4696"/>
    <cellStyle name="Milliers 2 6 3 3 3" xfId="4697"/>
    <cellStyle name="Milliers 2 6 3 3 3 2" xfId="4698"/>
    <cellStyle name="Milliers 2 6 3 3 3 3" xfId="4699"/>
    <cellStyle name="Milliers 2 6 3 3 4" xfId="4700"/>
    <cellStyle name="Milliers 2 6 3 3 4 2" xfId="4701"/>
    <cellStyle name="Milliers 2 6 3 3 5" xfId="4702"/>
    <cellStyle name="Milliers 2 6 3 3 6" xfId="4703"/>
    <cellStyle name="Milliers 2 6 3 4" xfId="4704"/>
    <cellStyle name="Milliers 2 6 3 4 2" xfId="4705"/>
    <cellStyle name="Milliers 2 6 3 4 2 2" xfId="4706"/>
    <cellStyle name="Milliers 2 6 3 4 2 3" xfId="4707"/>
    <cellStyle name="Milliers 2 6 3 4 3" xfId="4708"/>
    <cellStyle name="Milliers 2 6 3 4 3 2" xfId="4709"/>
    <cellStyle name="Milliers 2 6 3 4 3 3" xfId="4710"/>
    <cellStyle name="Milliers 2 6 3 4 4" xfId="4711"/>
    <cellStyle name="Milliers 2 6 3 4 4 2" xfId="4712"/>
    <cellStyle name="Milliers 2 6 3 4 5" xfId="4713"/>
    <cellStyle name="Milliers 2 6 3 4 6" xfId="4714"/>
    <cellStyle name="Milliers 2 6 3 5" xfId="4715"/>
    <cellStyle name="Milliers 2 6 3 5 2" xfId="4716"/>
    <cellStyle name="Milliers 2 6 3 5 2 2" xfId="4717"/>
    <cellStyle name="Milliers 2 6 3 5 2 3" xfId="4718"/>
    <cellStyle name="Milliers 2 6 3 5 3" xfId="4719"/>
    <cellStyle name="Milliers 2 6 3 5 3 2" xfId="4720"/>
    <cellStyle name="Milliers 2 6 3 5 3 3" xfId="4721"/>
    <cellStyle name="Milliers 2 6 3 5 4" xfId="4722"/>
    <cellStyle name="Milliers 2 6 3 5 4 2" xfId="4723"/>
    <cellStyle name="Milliers 2 6 3 5 5" xfId="4724"/>
    <cellStyle name="Milliers 2 6 3 5 6" xfId="4725"/>
    <cellStyle name="Milliers 2 6 3 6" xfId="4726"/>
    <cellStyle name="Milliers 2 6 3 6 2" xfId="4727"/>
    <cellStyle name="Milliers 2 6 3 6 2 2" xfId="4728"/>
    <cellStyle name="Milliers 2 6 3 6 2 3" xfId="4729"/>
    <cellStyle name="Milliers 2 6 3 6 3" xfId="4730"/>
    <cellStyle name="Milliers 2 6 3 6 3 2" xfId="4731"/>
    <cellStyle name="Milliers 2 6 3 6 3 3" xfId="4732"/>
    <cellStyle name="Milliers 2 6 3 6 4" xfId="4733"/>
    <cellStyle name="Milliers 2 6 3 6 4 2" xfId="4734"/>
    <cellStyle name="Milliers 2 6 3 6 5" xfId="4735"/>
    <cellStyle name="Milliers 2 6 3 6 6" xfId="4736"/>
    <cellStyle name="Milliers 2 6 3 7" xfId="4737"/>
    <cellStyle name="Milliers 2 6 3 7 2" xfId="4738"/>
    <cellStyle name="Milliers 2 6 3 7 2 2" xfId="4739"/>
    <cellStyle name="Milliers 2 6 3 7 2 3" xfId="4740"/>
    <cellStyle name="Milliers 2 6 3 7 3" xfId="4741"/>
    <cellStyle name="Milliers 2 6 3 7 3 2" xfId="4742"/>
    <cellStyle name="Milliers 2 6 3 7 3 3" xfId="4743"/>
    <cellStyle name="Milliers 2 6 3 7 4" xfId="4744"/>
    <cellStyle name="Milliers 2 6 3 7 4 2" xfId="4745"/>
    <cellStyle name="Milliers 2 6 3 7 5" xfId="4746"/>
    <cellStyle name="Milliers 2 6 3 7 6" xfId="4747"/>
    <cellStyle name="Milliers 2 6 3 8" xfId="4748"/>
    <cellStyle name="Milliers 2 6 3 8 2" xfId="4749"/>
    <cellStyle name="Milliers 2 6 3 8 2 2" xfId="4750"/>
    <cellStyle name="Milliers 2 6 3 8 2 3" xfId="4751"/>
    <cellStyle name="Milliers 2 6 3 8 3" xfId="4752"/>
    <cellStyle name="Milliers 2 6 3 8 3 2" xfId="4753"/>
    <cellStyle name="Milliers 2 6 3 8 3 3" xfId="4754"/>
    <cellStyle name="Milliers 2 6 3 8 4" xfId="4755"/>
    <cellStyle name="Milliers 2 6 3 8 4 2" xfId="4756"/>
    <cellStyle name="Milliers 2 6 3 8 5" xfId="4757"/>
    <cellStyle name="Milliers 2 6 3 8 6" xfId="4758"/>
    <cellStyle name="Milliers 2 6 3 9" xfId="4759"/>
    <cellStyle name="Milliers 2 6 3 9 2" xfId="4760"/>
    <cellStyle name="Milliers 2 6 3 9 2 2" xfId="4761"/>
    <cellStyle name="Milliers 2 6 3 9 2 3" xfId="4762"/>
    <cellStyle name="Milliers 2 6 3 9 3" xfId="4763"/>
    <cellStyle name="Milliers 2 6 3 9 3 2" xfId="4764"/>
    <cellStyle name="Milliers 2 6 3 9 3 3" xfId="4765"/>
    <cellStyle name="Milliers 2 6 3 9 4" xfId="4766"/>
    <cellStyle name="Milliers 2 6 3 9 4 2" xfId="4767"/>
    <cellStyle name="Milliers 2 6 3 9 5" xfId="4768"/>
    <cellStyle name="Milliers 2 6 3 9 6" xfId="4769"/>
    <cellStyle name="Milliers 2 6 4" xfId="4770"/>
    <cellStyle name="Milliers 2 6 4 2" xfId="4771"/>
    <cellStyle name="Milliers 2 6 4 2 2" xfId="4772"/>
    <cellStyle name="Milliers 2 6 4 2 3" xfId="4773"/>
    <cellStyle name="Milliers 2 6 4 3" xfId="4774"/>
    <cellStyle name="Milliers 2 6 4 3 2" xfId="4775"/>
    <cellStyle name="Milliers 2 6 4 3 3" xfId="4776"/>
    <cellStyle name="Milliers 2 6 4 4" xfId="4777"/>
    <cellStyle name="Milliers 2 6 4 4 2" xfId="4778"/>
    <cellStyle name="Milliers 2 6 4 5" xfId="4779"/>
    <cellStyle name="Milliers 2 6 4 6" xfId="4780"/>
    <cellStyle name="Milliers 2 6 5" xfId="4781"/>
    <cellStyle name="Milliers 2 6 5 2" xfId="4782"/>
    <cellStyle name="Milliers 2 6 5 2 2" xfId="4783"/>
    <cellStyle name="Milliers 2 6 5 2 3" xfId="4784"/>
    <cellStyle name="Milliers 2 6 5 3" xfId="4785"/>
    <cellStyle name="Milliers 2 6 5 3 2" xfId="4786"/>
    <cellStyle name="Milliers 2 6 5 3 3" xfId="4787"/>
    <cellStyle name="Milliers 2 6 5 4" xfId="4788"/>
    <cellStyle name="Milliers 2 6 5 4 2" xfId="4789"/>
    <cellStyle name="Milliers 2 6 5 5" xfId="4790"/>
    <cellStyle name="Milliers 2 6 5 6" xfId="4791"/>
    <cellStyle name="Milliers 2 6 6" xfId="4792"/>
    <cellStyle name="Milliers 2 6 6 2" xfId="4793"/>
    <cellStyle name="Milliers 2 6 6 2 2" xfId="4794"/>
    <cellStyle name="Milliers 2 6 6 2 3" xfId="4795"/>
    <cellStyle name="Milliers 2 6 6 3" xfId="4796"/>
    <cellStyle name="Milliers 2 6 6 3 2" xfId="4797"/>
    <cellStyle name="Milliers 2 6 6 3 3" xfId="4798"/>
    <cellStyle name="Milliers 2 6 6 4" xfId="4799"/>
    <cellStyle name="Milliers 2 6 6 4 2" xfId="4800"/>
    <cellStyle name="Milliers 2 6 6 5" xfId="4801"/>
    <cellStyle name="Milliers 2 6 6 6" xfId="4802"/>
    <cellStyle name="Milliers 2 6 7" xfId="4803"/>
    <cellStyle name="Milliers 2 6 7 2" xfId="4804"/>
    <cellStyle name="Milliers 2 6 7 2 2" xfId="4805"/>
    <cellStyle name="Milliers 2 6 7 2 3" xfId="4806"/>
    <cellStyle name="Milliers 2 6 7 3" xfId="4807"/>
    <cellStyle name="Milliers 2 6 7 3 2" xfId="4808"/>
    <cellStyle name="Milliers 2 6 7 3 3" xfId="4809"/>
    <cellStyle name="Milliers 2 6 7 4" xfId="4810"/>
    <cellStyle name="Milliers 2 6 7 4 2" xfId="4811"/>
    <cellStyle name="Milliers 2 6 7 5" xfId="4812"/>
    <cellStyle name="Milliers 2 6 7 6" xfId="4813"/>
    <cellStyle name="Milliers 2 6 8" xfId="4814"/>
    <cellStyle name="Milliers 2 6 8 2" xfId="4815"/>
    <cellStyle name="Milliers 2 6 8 2 2" xfId="4816"/>
    <cellStyle name="Milliers 2 6 8 2 3" xfId="4817"/>
    <cellStyle name="Milliers 2 6 8 3" xfId="4818"/>
    <cellStyle name="Milliers 2 6 8 3 2" xfId="4819"/>
    <cellStyle name="Milliers 2 6 8 3 3" xfId="4820"/>
    <cellStyle name="Milliers 2 6 8 4" xfId="4821"/>
    <cellStyle name="Milliers 2 6 8 4 2" xfId="4822"/>
    <cellStyle name="Milliers 2 6 8 5" xfId="4823"/>
    <cellStyle name="Milliers 2 6 8 6" xfId="4824"/>
    <cellStyle name="Milliers 2 6 9" xfId="4825"/>
    <cellStyle name="Milliers 2 6 9 2" xfId="4826"/>
    <cellStyle name="Milliers 2 6 9 2 2" xfId="4827"/>
    <cellStyle name="Milliers 2 6 9 2 3" xfId="4828"/>
    <cellStyle name="Milliers 2 6 9 3" xfId="4829"/>
    <cellStyle name="Milliers 2 6 9 3 2" xfId="4830"/>
    <cellStyle name="Milliers 2 6 9 3 3" xfId="4831"/>
    <cellStyle name="Milliers 2 6 9 4" xfId="4832"/>
    <cellStyle name="Milliers 2 6 9 4 2" xfId="4833"/>
    <cellStyle name="Milliers 2 6 9 5" xfId="4834"/>
    <cellStyle name="Milliers 2 6 9 6" xfId="4835"/>
    <cellStyle name="Milliers 2 7" xfId="4836"/>
    <cellStyle name="Milliers 2 7 10" xfId="4837"/>
    <cellStyle name="Milliers 2 7 10 2" xfId="4838"/>
    <cellStyle name="Milliers 2 7 10 2 2" xfId="4839"/>
    <cellStyle name="Milliers 2 7 10 2 3" xfId="4840"/>
    <cellStyle name="Milliers 2 7 10 3" xfId="4841"/>
    <cellStyle name="Milliers 2 7 10 3 2" xfId="4842"/>
    <cellStyle name="Milliers 2 7 10 3 3" xfId="4843"/>
    <cellStyle name="Milliers 2 7 10 4" xfId="4844"/>
    <cellStyle name="Milliers 2 7 10 4 2" xfId="4845"/>
    <cellStyle name="Milliers 2 7 10 5" xfId="4846"/>
    <cellStyle name="Milliers 2 7 10 6" xfId="4847"/>
    <cellStyle name="Milliers 2 7 11" xfId="4848"/>
    <cellStyle name="Milliers 2 7 11 2" xfId="4849"/>
    <cellStyle name="Milliers 2 7 11 2 2" xfId="4850"/>
    <cellStyle name="Milliers 2 7 11 2 3" xfId="4851"/>
    <cellStyle name="Milliers 2 7 11 3" xfId="4852"/>
    <cellStyle name="Milliers 2 7 11 3 2" xfId="4853"/>
    <cellStyle name="Milliers 2 7 11 4" xfId="4854"/>
    <cellStyle name="Milliers 2 7 11 5" xfId="4855"/>
    <cellStyle name="Milliers 2 7 12" xfId="4856"/>
    <cellStyle name="Milliers 2 7 12 2" xfId="4857"/>
    <cellStyle name="Milliers 2 7 12 3" xfId="4858"/>
    <cellStyle name="Milliers 2 7 13" xfId="4859"/>
    <cellStyle name="Milliers 2 7 13 2" xfId="4860"/>
    <cellStyle name="Milliers 2 7 13 3" xfId="4861"/>
    <cellStyle name="Milliers 2 7 14" xfId="4862"/>
    <cellStyle name="Milliers 2 7 14 2" xfId="4863"/>
    <cellStyle name="Milliers 2 7 15" xfId="4864"/>
    <cellStyle name="Milliers 2 7 16" xfId="4865"/>
    <cellStyle name="Milliers 2 7 2" xfId="4866"/>
    <cellStyle name="Milliers 2 7 2 10" xfId="4867"/>
    <cellStyle name="Milliers 2 7 2 10 2" xfId="4868"/>
    <cellStyle name="Milliers 2 7 2 10 2 2" xfId="4869"/>
    <cellStyle name="Milliers 2 7 2 10 2 3" xfId="4870"/>
    <cellStyle name="Milliers 2 7 2 10 3" xfId="4871"/>
    <cellStyle name="Milliers 2 7 2 10 3 2" xfId="4872"/>
    <cellStyle name="Milliers 2 7 2 10 4" xfId="4873"/>
    <cellStyle name="Milliers 2 7 2 10 5" xfId="4874"/>
    <cellStyle name="Milliers 2 7 2 11" xfId="4875"/>
    <cellStyle name="Milliers 2 7 2 11 2" xfId="4876"/>
    <cellStyle name="Milliers 2 7 2 11 3" xfId="4877"/>
    <cellStyle name="Milliers 2 7 2 12" xfId="4878"/>
    <cellStyle name="Milliers 2 7 2 12 2" xfId="4879"/>
    <cellStyle name="Milliers 2 7 2 12 3" xfId="4880"/>
    <cellStyle name="Milliers 2 7 2 13" xfId="4881"/>
    <cellStyle name="Milliers 2 7 2 13 2" xfId="4882"/>
    <cellStyle name="Milliers 2 7 2 14" xfId="4883"/>
    <cellStyle name="Milliers 2 7 2 15" xfId="4884"/>
    <cellStyle name="Milliers 2 7 2 2" xfId="4885"/>
    <cellStyle name="Milliers 2 7 2 2 2" xfId="4886"/>
    <cellStyle name="Milliers 2 7 2 2 2 2" xfId="4887"/>
    <cellStyle name="Milliers 2 7 2 2 2 3" xfId="4888"/>
    <cellStyle name="Milliers 2 7 2 2 3" xfId="4889"/>
    <cellStyle name="Milliers 2 7 2 2 3 2" xfId="4890"/>
    <cellStyle name="Milliers 2 7 2 2 3 3" xfId="4891"/>
    <cellStyle name="Milliers 2 7 2 2 4" xfId="4892"/>
    <cellStyle name="Milliers 2 7 2 2 4 2" xfId="4893"/>
    <cellStyle name="Milliers 2 7 2 2 5" xfId="4894"/>
    <cellStyle name="Milliers 2 7 2 2 6" xfId="4895"/>
    <cellStyle name="Milliers 2 7 2 3" xfId="4896"/>
    <cellStyle name="Milliers 2 7 2 3 2" xfId="4897"/>
    <cellStyle name="Milliers 2 7 2 3 2 2" xfId="4898"/>
    <cellStyle name="Milliers 2 7 2 3 2 3" xfId="4899"/>
    <cellStyle name="Milliers 2 7 2 3 3" xfId="4900"/>
    <cellStyle name="Milliers 2 7 2 3 3 2" xfId="4901"/>
    <cellStyle name="Milliers 2 7 2 3 3 3" xfId="4902"/>
    <cellStyle name="Milliers 2 7 2 3 4" xfId="4903"/>
    <cellStyle name="Milliers 2 7 2 3 4 2" xfId="4904"/>
    <cellStyle name="Milliers 2 7 2 3 5" xfId="4905"/>
    <cellStyle name="Milliers 2 7 2 3 6" xfId="4906"/>
    <cellStyle name="Milliers 2 7 2 4" xfId="4907"/>
    <cellStyle name="Milliers 2 7 2 4 2" xfId="4908"/>
    <cellStyle name="Milliers 2 7 2 4 2 2" xfId="4909"/>
    <cellStyle name="Milliers 2 7 2 4 2 3" xfId="4910"/>
    <cellStyle name="Milliers 2 7 2 4 3" xfId="4911"/>
    <cellStyle name="Milliers 2 7 2 4 3 2" xfId="4912"/>
    <cellStyle name="Milliers 2 7 2 4 3 3" xfId="4913"/>
    <cellStyle name="Milliers 2 7 2 4 4" xfId="4914"/>
    <cellStyle name="Milliers 2 7 2 4 4 2" xfId="4915"/>
    <cellStyle name="Milliers 2 7 2 4 5" xfId="4916"/>
    <cellStyle name="Milliers 2 7 2 4 6" xfId="4917"/>
    <cellStyle name="Milliers 2 7 2 5" xfId="4918"/>
    <cellStyle name="Milliers 2 7 2 5 2" xfId="4919"/>
    <cellStyle name="Milliers 2 7 2 5 2 2" xfId="4920"/>
    <cellStyle name="Milliers 2 7 2 5 2 3" xfId="4921"/>
    <cellStyle name="Milliers 2 7 2 5 3" xfId="4922"/>
    <cellStyle name="Milliers 2 7 2 5 3 2" xfId="4923"/>
    <cellStyle name="Milliers 2 7 2 5 3 3" xfId="4924"/>
    <cellStyle name="Milliers 2 7 2 5 4" xfId="4925"/>
    <cellStyle name="Milliers 2 7 2 5 4 2" xfId="4926"/>
    <cellStyle name="Milliers 2 7 2 5 5" xfId="4927"/>
    <cellStyle name="Milliers 2 7 2 5 6" xfId="4928"/>
    <cellStyle name="Milliers 2 7 2 6" xfId="4929"/>
    <cellStyle name="Milliers 2 7 2 6 2" xfId="4930"/>
    <cellStyle name="Milliers 2 7 2 6 2 2" xfId="4931"/>
    <cellStyle name="Milliers 2 7 2 6 2 3" xfId="4932"/>
    <cellStyle name="Milliers 2 7 2 6 3" xfId="4933"/>
    <cellStyle name="Milliers 2 7 2 6 3 2" xfId="4934"/>
    <cellStyle name="Milliers 2 7 2 6 3 3" xfId="4935"/>
    <cellStyle name="Milliers 2 7 2 6 4" xfId="4936"/>
    <cellStyle name="Milliers 2 7 2 6 4 2" xfId="4937"/>
    <cellStyle name="Milliers 2 7 2 6 5" xfId="4938"/>
    <cellStyle name="Milliers 2 7 2 6 6" xfId="4939"/>
    <cellStyle name="Milliers 2 7 2 7" xfId="4940"/>
    <cellStyle name="Milliers 2 7 2 7 2" xfId="4941"/>
    <cellStyle name="Milliers 2 7 2 7 2 2" xfId="4942"/>
    <cellStyle name="Milliers 2 7 2 7 2 3" xfId="4943"/>
    <cellStyle name="Milliers 2 7 2 7 3" xfId="4944"/>
    <cellStyle name="Milliers 2 7 2 7 3 2" xfId="4945"/>
    <cellStyle name="Milliers 2 7 2 7 3 3" xfId="4946"/>
    <cellStyle name="Milliers 2 7 2 7 4" xfId="4947"/>
    <cellStyle name="Milliers 2 7 2 7 4 2" xfId="4948"/>
    <cellStyle name="Milliers 2 7 2 7 5" xfId="4949"/>
    <cellStyle name="Milliers 2 7 2 7 6" xfId="4950"/>
    <cellStyle name="Milliers 2 7 2 8" xfId="4951"/>
    <cellStyle name="Milliers 2 7 2 8 2" xfId="4952"/>
    <cellStyle name="Milliers 2 7 2 8 2 2" xfId="4953"/>
    <cellStyle name="Milliers 2 7 2 8 2 3" xfId="4954"/>
    <cellStyle name="Milliers 2 7 2 8 3" xfId="4955"/>
    <cellStyle name="Milliers 2 7 2 8 3 2" xfId="4956"/>
    <cellStyle name="Milliers 2 7 2 8 3 3" xfId="4957"/>
    <cellStyle name="Milliers 2 7 2 8 4" xfId="4958"/>
    <cellStyle name="Milliers 2 7 2 8 4 2" xfId="4959"/>
    <cellStyle name="Milliers 2 7 2 8 5" xfId="4960"/>
    <cellStyle name="Milliers 2 7 2 8 6" xfId="4961"/>
    <cellStyle name="Milliers 2 7 2 9" xfId="4962"/>
    <cellStyle name="Milliers 2 7 2 9 2" xfId="4963"/>
    <cellStyle name="Milliers 2 7 2 9 2 2" xfId="4964"/>
    <cellStyle name="Milliers 2 7 2 9 2 3" xfId="4965"/>
    <cellStyle name="Milliers 2 7 2 9 3" xfId="4966"/>
    <cellStyle name="Milliers 2 7 2 9 3 2" xfId="4967"/>
    <cellStyle name="Milliers 2 7 2 9 3 3" xfId="4968"/>
    <cellStyle name="Milliers 2 7 2 9 4" xfId="4969"/>
    <cellStyle name="Milliers 2 7 2 9 4 2" xfId="4970"/>
    <cellStyle name="Milliers 2 7 2 9 5" xfId="4971"/>
    <cellStyle name="Milliers 2 7 2 9 6" xfId="4972"/>
    <cellStyle name="Milliers 2 7 3" xfId="4973"/>
    <cellStyle name="Milliers 2 7 3 2" xfId="4974"/>
    <cellStyle name="Milliers 2 7 3 2 2" xfId="4975"/>
    <cellStyle name="Milliers 2 7 3 2 3" xfId="4976"/>
    <cellStyle name="Milliers 2 7 3 3" xfId="4977"/>
    <cellStyle name="Milliers 2 7 3 3 2" xfId="4978"/>
    <cellStyle name="Milliers 2 7 3 3 3" xfId="4979"/>
    <cellStyle name="Milliers 2 7 3 4" xfId="4980"/>
    <cellStyle name="Milliers 2 7 3 4 2" xfId="4981"/>
    <cellStyle name="Milliers 2 7 3 5" xfId="4982"/>
    <cellStyle name="Milliers 2 7 3 6" xfId="4983"/>
    <cellStyle name="Milliers 2 7 4" xfId="4984"/>
    <cellStyle name="Milliers 2 7 4 2" xfId="4985"/>
    <cellStyle name="Milliers 2 7 4 2 2" xfId="4986"/>
    <cellStyle name="Milliers 2 7 4 2 3" xfId="4987"/>
    <cellStyle name="Milliers 2 7 4 3" xfId="4988"/>
    <cellStyle name="Milliers 2 7 4 3 2" xfId="4989"/>
    <cellStyle name="Milliers 2 7 4 3 3" xfId="4990"/>
    <cellStyle name="Milliers 2 7 4 4" xfId="4991"/>
    <cellStyle name="Milliers 2 7 4 4 2" xfId="4992"/>
    <cellStyle name="Milliers 2 7 4 5" xfId="4993"/>
    <cellStyle name="Milliers 2 7 4 6" xfId="4994"/>
    <cellStyle name="Milliers 2 7 5" xfId="4995"/>
    <cellStyle name="Milliers 2 7 5 2" xfId="4996"/>
    <cellStyle name="Milliers 2 7 5 2 2" xfId="4997"/>
    <cellStyle name="Milliers 2 7 5 2 3" xfId="4998"/>
    <cellStyle name="Milliers 2 7 5 3" xfId="4999"/>
    <cellStyle name="Milliers 2 7 5 3 2" xfId="5000"/>
    <cellStyle name="Milliers 2 7 5 3 3" xfId="5001"/>
    <cellStyle name="Milliers 2 7 5 4" xfId="5002"/>
    <cellStyle name="Milliers 2 7 5 4 2" xfId="5003"/>
    <cellStyle name="Milliers 2 7 5 5" xfId="5004"/>
    <cellStyle name="Milliers 2 7 5 6" xfId="5005"/>
    <cellStyle name="Milliers 2 7 6" xfId="5006"/>
    <cellStyle name="Milliers 2 7 6 2" xfId="5007"/>
    <cellStyle name="Milliers 2 7 6 2 2" xfId="5008"/>
    <cellStyle name="Milliers 2 7 6 2 3" xfId="5009"/>
    <cellStyle name="Milliers 2 7 6 3" xfId="5010"/>
    <cellStyle name="Milliers 2 7 6 3 2" xfId="5011"/>
    <cellStyle name="Milliers 2 7 6 3 3" xfId="5012"/>
    <cellStyle name="Milliers 2 7 6 4" xfId="5013"/>
    <cellStyle name="Milliers 2 7 6 4 2" xfId="5014"/>
    <cellStyle name="Milliers 2 7 6 5" xfId="5015"/>
    <cellStyle name="Milliers 2 7 6 6" xfId="5016"/>
    <cellStyle name="Milliers 2 7 7" xfId="5017"/>
    <cellStyle name="Milliers 2 7 7 2" xfId="5018"/>
    <cellStyle name="Milliers 2 7 7 2 2" xfId="5019"/>
    <cellStyle name="Milliers 2 7 7 2 3" xfId="5020"/>
    <cellStyle name="Milliers 2 7 7 3" xfId="5021"/>
    <cellStyle name="Milliers 2 7 7 3 2" xfId="5022"/>
    <cellStyle name="Milliers 2 7 7 3 3" xfId="5023"/>
    <cellStyle name="Milliers 2 7 7 4" xfId="5024"/>
    <cellStyle name="Milliers 2 7 7 4 2" xfId="5025"/>
    <cellStyle name="Milliers 2 7 7 5" xfId="5026"/>
    <cellStyle name="Milliers 2 7 7 6" xfId="5027"/>
    <cellStyle name="Milliers 2 7 8" xfId="5028"/>
    <cellStyle name="Milliers 2 7 8 2" xfId="5029"/>
    <cellStyle name="Milliers 2 7 8 2 2" xfId="5030"/>
    <cellStyle name="Milliers 2 7 8 2 3" xfId="5031"/>
    <cellStyle name="Milliers 2 7 8 3" xfId="5032"/>
    <cellStyle name="Milliers 2 7 8 3 2" xfId="5033"/>
    <cellStyle name="Milliers 2 7 8 3 3" xfId="5034"/>
    <cellStyle name="Milliers 2 7 8 4" xfId="5035"/>
    <cellStyle name="Milliers 2 7 8 4 2" xfId="5036"/>
    <cellStyle name="Milliers 2 7 8 5" xfId="5037"/>
    <cellStyle name="Milliers 2 7 8 6" xfId="5038"/>
    <cellStyle name="Milliers 2 7 9" xfId="5039"/>
    <cellStyle name="Milliers 2 7 9 2" xfId="5040"/>
    <cellStyle name="Milliers 2 7 9 2 2" xfId="5041"/>
    <cellStyle name="Milliers 2 7 9 2 3" xfId="5042"/>
    <cellStyle name="Milliers 2 7 9 3" xfId="5043"/>
    <cellStyle name="Milliers 2 7 9 3 2" xfId="5044"/>
    <cellStyle name="Milliers 2 7 9 3 3" xfId="5045"/>
    <cellStyle name="Milliers 2 7 9 4" xfId="5046"/>
    <cellStyle name="Milliers 2 7 9 4 2" xfId="5047"/>
    <cellStyle name="Milliers 2 7 9 5" xfId="5048"/>
    <cellStyle name="Milliers 2 7 9 6" xfId="5049"/>
    <cellStyle name="Milliers 2 8" xfId="5050"/>
    <cellStyle name="Milliers 2 8 10" xfId="5051"/>
    <cellStyle name="Milliers 2 8 10 2" xfId="5052"/>
    <cellStyle name="Milliers 2 8 10 2 2" xfId="5053"/>
    <cellStyle name="Milliers 2 8 10 2 3" xfId="5054"/>
    <cellStyle name="Milliers 2 8 10 3" xfId="5055"/>
    <cellStyle name="Milliers 2 8 10 3 2" xfId="5056"/>
    <cellStyle name="Milliers 2 8 10 4" xfId="5057"/>
    <cellStyle name="Milliers 2 8 10 5" xfId="5058"/>
    <cellStyle name="Milliers 2 8 11" xfId="5059"/>
    <cellStyle name="Milliers 2 8 11 2" xfId="5060"/>
    <cellStyle name="Milliers 2 8 11 3" xfId="5061"/>
    <cellStyle name="Milliers 2 8 12" xfId="5062"/>
    <cellStyle name="Milliers 2 8 12 2" xfId="5063"/>
    <cellStyle name="Milliers 2 8 12 3" xfId="5064"/>
    <cellStyle name="Milliers 2 8 13" xfId="5065"/>
    <cellStyle name="Milliers 2 8 13 2" xfId="5066"/>
    <cellStyle name="Milliers 2 8 14" xfId="5067"/>
    <cellStyle name="Milliers 2 8 15" xfId="5068"/>
    <cellStyle name="Milliers 2 8 2" xfId="5069"/>
    <cellStyle name="Milliers 2 8 2 2" xfId="5070"/>
    <cellStyle name="Milliers 2 8 2 2 2" xfId="5071"/>
    <cellStyle name="Milliers 2 8 2 2 3" xfId="5072"/>
    <cellStyle name="Milliers 2 8 2 3" xfId="5073"/>
    <cellStyle name="Milliers 2 8 2 3 2" xfId="5074"/>
    <cellStyle name="Milliers 2 8 2 3 3" xfId="5075"/>
    <cellStyle name="Milliers 2 8 2 4" xfId="5076"/>
    <cellStyle name="Milliers 2 8 2 4 2" xfId="5077"/>
    <cellStyle name="Milliers 2 8 2 5" xfId="5078"/>
    <cellStyle name="Milliers 2 8 2 6" xfId="5079"/>
    <cellStyle name="Milliers 2 8 3" xfId="5080"/>
    <cellStyle name="Milliers 2 8 3 2" xfId="5081"/>
    <cellStyle name="Milliers 2 8 3 2 2" xfId="5082"/>
    <cellStyle name="Milliers 2 8 3 2 3" xfId="5083"/>
    <cellStyle name="Milliers 2 8 3 3" xfId="5084"/>
    <cellStyle name="Milliers 2 8 3 3 2" xfId="5085"/>
    <cellStyle name="Milliers 2 8 3 3 3" xfId="5086"/>
    <cellStyle name="Milliers 2 8 3 4" xfId="5087"/>
    <cellStyle name="Milliers 2 8 3 4 2" xfId="5088"/>
    <cellStyle name="Milliers 2 8 3 5" xfId="5089"/>
    <cellStyle name="Milliers 2 8 3 6" xfId="5090"/>
    <cellStyle name="Milliers 2 8 4" xfId="5091"/>
    <cellStyle name="Milliers 2 8 4 2" xfId="5092"/>
    <cellStyle name="Milliers 2 8 4 2 2" xfId="5093"/>
    <cellStyle name="Milliers 2 8 4 2 3" xfId="5094"/>
    <cellStyle name="Milliers 2 8 4 3" xfId="5095"/>
    <cellStyle name="Milliers 2 8 4 3 2" xfId="5096"/>
    <cellStyle name="Milliers 2 8 4 3 3" xfId="5097"/>
    <cellStyle name="Milliers 2 8 4 4" xfId="5098"/>
    <cellStyle name="Milliers 2 8 4 4 2" xfId="5099"/>
    <cellStyle name="Milliers 2 8 4 5" xfId="5100"/>
    <cellStyle name="Milliers 2 8 4 6" xfId="5101"/>
    <cellStyle name="Milliers 2 8 5" xfId="5102"/>
    <cellStyle name="Milliers 2 8 5 2" xfId="5103"/>
    <cellStyle name="Milliers 2 8 5 2 2" xfId="5104"/>
    <cellStyle name="Milliers 2 8 5 2 3" xfId="5105"/>
    <cellStyle name="Milliers 2 8 5 3" xfId="5106"/>
    <cellStyle name="Milliers 2 8 5 3 2" xfId="5107"/>
    <cellStyle name="Milliers 2 8 5 3 3" xfId="5108"/>
    <cellStyle name="Milliers 2 8 5 4" xfId="5109"/>
    <cellStyle name="Milliers 2 8 5 4 2" xfId="5110"/>
    <cellStyle name="Milliers 2 8 5 5" xfId="5111"/>
    <cellStyle name="Milliers 2 8 5 6" xfId="5112"/>
    <cellStyle name="Milliers 2 8 6" xfId="5113"/>
    <cellStyle name="Milliers 2 8 6 2" xfId="5114"/>
    <cellStyle name="Milliers 2 8 6 2 2" xfId="5115"/>
    <cellStyle name="Milliers 2 8 6 2 3" xfId="5116"/>
    <cellStyle name="Milliers 2 8 6 3" xfId="5117"/>
    <cellStyle name="Milliers 2 8 6 3 2" xfId="5118"/>
    <cellStyle name="Milliers 2 8 6 3 3" xfId="5119"/>
    <cellStyle name="Milliers 2 8 6 4" xfId="5120"/>
    <cellStyle name="Milliers 2 8 6 4 2" xfId="5121"/>
    <cellStyle name="Milliers 2 8 6 5" xfId="5122"/>
    <cellStyle name="Milliers 2 8 6 6" xfId="5123"/>
    <cellStyle name="Milliers 2 8 7" xfId="5124"/>
    <cellStyle name="Milliers 2 8 7 2" xfId="5125"/>
    <cellStyle name="Milliers 2 8 7 2 2" xfId="5126"/>
    <cellStyle name="Milliers 2 8 7 2 3" xfId="5127"/>
    <cellStyle name="Milliers 2 8 7 3" xfId="5128"/>
    <cellStyle name="Milliers 2 8 7 3 2" xfId="5129"/>
    <cellStyle name="Milliers 2 8 7 3 3" xfId="5130"/>
    <cellStyle name="Milliers 2 8 7 4" xfId="5131"/>
    <cellStyle name="Milliers 2 8 7 4 2" xfId="5132"/>
    <cellStyle name="Milliers 2 8 7 5" xfId="5133"/>
    <cellStyle name="Milliers 2 8 7 6" xfId="5134"/>
    <cellStyle name="Milliers 2 8 8" xfId="5135"/>
    <cellStyle name="Milliers 2 8 8 2" xfId="5136"/>
    <cellStyle name="Milliers 2 8 8 2 2" xfId="5137"/>
    <cellStyle name="Milliers 2 8 8 2 3" xfId="5138"/>
    <cellStyle name="Milliers 2 8 8 3" xfId="5139"/>
    <cellStyle name="Milliers 2 8 8 3 2" xfId="5140"/>
    <cellStyle name="Milliers 2 8 8 3 3" xfId="5141"/>
    <cellStyle name="Milliers 2 8 8 4" xfId="5142"/>
    <cellStyle name="Milliers 2 8 8 4 2" xfId="5143"/>
    <cellStyle name="Milliers 2 8 8 5" xfId="5144"/>
    <cellStyle name="Milliers 2 8 8 6" xfId="5145"/>
    <cellStyle name="Milliers 2 8 9" xfId="5146"/>
    <cellStyle name="Milliers 2 8 9 2" xfId="5147"/>
    <cellStyle name="Milliers 2 8 9 2 2" xfId="5148"/>
    <cellStyle name="Milliers 2 8 9 2 3" xfId="5149"/>
    <cellStyle name="Milliers 2 8 9 3" xfId="5150"/>
    <cellStyle name="Milliers 2 8 9 3 2" xfId="5151"/>
    <cellStyle name="Milliers 2 8 9 3 3" xfId="5152"/>
    <cellStyle name="Milliers 2 8 9 4" xfId="5153"/>
    <cellStyle name="Milliers 2 8 9 4 2" xfId="5154"/>
    <cellStyle name="Milliers 2 8 9 5" xfId="5155"/>
    <cellStyle name="Milliers 2 8 9 6" xfId="5156"/>
    <cellStyle name="Milliers 2 9" xfId="5157"/>
    <cellStyle name="Milliers 2 9 2" xfId="5158"/>
    <cellStyle name="Milliers 2 9 2 2" xfId="5159"/>
    <cellStyle name="Milliers 2 9 2 3" xfId="5160"/>
    <cellStyle name="Milliers 2 9 3" xfId="5161"/>
    <cellStyle name="Milliers 2 9 3 2" xfId="5162"/>
    <cellStyle name="Milliers 2 9 3 3" xfId="5163"/>
    <cellStyle name="Milliers 2 9 4" xfId="5164"/>
    <cellStyle name="Milliers 2 9 4 2" xfId="5165"/>
    <cellStyle name="Milliers 2 9 5" xfId="5166"/>
    <cellStyle name="Milliers 2 9 6" xfId="5167"/>
    <cellStyle name="Milliers 3" xfId="5168"/>
    <cellStyle name="Neutre 2" xfId="5169"/>
    <cellStyle name="Normal" xfId="0" builtinId="0"/>
    <cellStyle name="Normal 2" xfId="1"/>
    <cellStyle name="Normal 2 10" xfId="5170"/>
    <cellStyle name="Normal 2 10 2" xfId="5171"/>
    <cellStyle name="Normal 2 10 2 2" xfId="5172"/>
    <cellStyle name="Normal 2 10 2 3" xfId="5173"/>
    <cellStyle name="Normal 2 10 3" xfId="5174"/>
    <cellStyle name="Normal 2 10 3 2" xfId="5175"/>
    <cellStyle name="Normal 2 10 3 3" xfId="5176"/>
    <cellStyle name="Normal 2 10 4" xfId="5177"/>
    <cellStyle name="Normal 2 10 4 2" xfId="5178"/>
    <cellStyle name="Normal 2 10 5" xfId="5179"/>
    <cellStyle name="Normal 2 10 6" xfId="5180"/>
    <cellStyle name="Normal 2 11" xfId="5181"/>
    <cellStyle name="Normal 2 11 2" xfId="5182"/>
    <cellStyle name="Normal 2 11 2 2" xfId="5183"/>
    <cellStyle name="Normal 2 11 2 3" xfId="5184"/>
    <cellStyle name="Normal 2 11 3" xfId="5185"/>
    <cellStyle name="Normal 2 11 3 2" xfId="5186"/>
    <cellStyle name="Normal 2 11 3 3" xfId="5187"/>
    <cellStyle name="Normal 2 11 4" xfId="5188"/>
    <cellStyle name="Normal 2 11 4 2" xfId="5189"/>
    <cellStyle name="Normal 2 11 5" xfId="5190"/>
    <cellStyle name="Normal 2 11 6" xfId="5191"/>
    <cellStyle name="Normal 2 12" xfId="5192"/>
    <cellStyle name="Normal 2 12 2" xfId="5193"/>
    <cellStyle name="Normal 2 12 2 2" xfId="5194"/>
    <cellStyle name="Normal 2 12 2 3" xfId="5195"/>
    <cellStyle name="Normal 2 12 3" xfId="5196"/>
    <cellStyle name="Normal 2 12 3 2" xfId="5197"/>
    <cellStyle name="Normal 2 12 3 3" xfId="5198"/>
    <cellStyle name="Normal 2 12 4" xfId="5199"/>
    <cellStyle name="Normal 2 12 4 2" xfId="5200"/>
    <cellStyle name="Normal 2 12 5" xfId="5201"/>
    <cellStyle name="Normal 2 12 6" xfId="5202"/>
    <cellStyle name="Normal 2 13" xfId="5203"/>
    <cellStyle name="Normal 2 13 2" xfId="5204"/>
    <cellStyle name="Normal 2 13 2 2" xfId="5205"/>
    <cellStyle name="Normal 2 13 2 3" xfId="5206"/>
    <cellStyle name="Normal 2 13 3" xfId="5207"/>
    <cellStyle name="Normal 2 13 3 2" xfId="5208"/>
    <cellStyle name="Normal 2 13 3 3" xfId="5209"/>
    <cellStyle name="Normal 2 13 4" xfId="5210"/>
    <cellStyle name="Normal 2 13 4 2" xfId="5211"/>
    <cellStyle name="Normal 2 13 5" xfId="5212"/>
    <cellStyle name="Normal 2 13 6" xfId="5213"/>
    <cellStyle name="Normal 2 14" xfId="5214"/>
    <cellStyle name="Normal 2 14 2" xfId="5215"/>
    <cellStyle name="Normal 2 14 2 2" xfId="5216"/>
    <cellStyle name="Normal 2 14 2 3" xfId="5217"/>
    <cellStyle name="Normal 2 14 3" xfId="5218"/>
    <cellStyle name="Normal 2 14 3 2" xfId="5219"/>
    <cellStyle name="Normal 2 14 3 3" xfId="5220"/>
    <cellStyle name="Normal 2 14 4" xfId="5221"/>
    <cellStyle name="Normal 2 14 4 2" xfId="5222"/>
    <cellStyle name="Normal 2 14 5" xfId="5223"/>
    <cellStyle name="Normal 2 14 6" xfId="5224"/>
    <cellStyle name="Normal 2 15" xfId="5225"/>
    <cellStyle name="Normal 2 15 2" xfId="5226"/>
    <cellStyle name="Normal 2 15 2 2" xfId="5227"/>
    <cellStyle name="Normal 2 15 2 3" xfId="5228"/>
    <cellStyle name="Normal 2 15 3" xfId="5229"/>
    <cellStyle name="Normal 2 15 3 2" xfId="5230"/>
    <cellStyle name="Normal 2 15 3 3" xfId="5231"/>
    <cellStyle name="Normal 2 15 4" xfId="5232"/>
    <cellStyle name="Normal 2 15 4 2" xfId="5233"/>
    <cellStyle name="Normal 2 15 5" xfId="5234"/>
    <cellStyle name="Normal 2 15 6" xfId="5235"/>
    <cellStyle name="Normal 2 16" xfId="5236"/>
    <cellStyle name="Normal 2 16 2" xfId="5237"/>
    <cellStyle name="Normal 2 16 2 2" xfId="5238"/>
    <cellStyle name="Normal 2 16 2 3" xfId="5239"/>
    <cellStyle name="Normal 2 16 3" xfId="5240"/>
    <cellStyle name="Normal 2 16 3 2" xfId="5241"/>
    <cellStyle name="Normal 2 16 3 3" xfId="5242"/>
    <cellStyle name="Normal 2 16 4" xfId="5243"/>
    <cellStyle name="Normal 2 16 4 2" xfId="5244"/>
    <cellStyle name="Normal 2 16 5" xfId="5245"/>
    <cellStyle name="Normal 2 16 6" xfId="5246"/>
    <cellStyle name="Normal 2 17" xfId="5247"/>
    <cellStyle name="Normal 2 17 2" xfId="5248"/>
    <cellStyle name="Normal 2 17 2 2" xfId="5249"/>
    <cellStyle name="Normal 2 17 2 3" xfId="5250"/>
    <cellStyle name="Normal 2 17 3" xfId="5251"/>
    <cellStyle name="Normal 2 17 3 2" xfId="5252"/>
    <cellStyle name="Normal 2 17 4" xfId="5253"/>
    <cellStyle name="Normal 2 17 5" xfId="5254"/>
    <cellStyle name="Normal 2 18" xfId="5255"/>
    <cellStyle name="Normal 2 18 2" xfId="5256"/>
    <cellStyle name="Normal 2 18 3" xfId="5257"/>
    <cellStyle name="Normal 2 19" xfId="5258"/>
    <cellStyle name="Normal 2 19 2" xfId="5259"/>
    <cellStyle name="Normal 2 19 3" xfId="5260"/>
    <cellStyle name="Normal 2 2" xfId="2"/>
    <cellStyle name="Normal 2 2 10" xfId="5261"/>
    <cellStyle name="Normal 2 2 10 2" xfId="5262"/>
    <cellStyle name="Normal 2 2 10 2 2" xfId="5263"/>
    <cellStyle name="Normal 2 2 10 2 3" xfId="5264"/>
    <cellStyle name="Normal 2 2 10 3" xfId="5265"/>
    <cellStyle name="Normal 2 2 10 3 2" xfId="5266"/>
    <cellStyle name="Normal 2 2 10 3 3" xfId="5267"/>
    <cellStyle name="Normal 2 2 10 4" xfId="5268"/>
    <cellStyle name="Normal 2 2 10 4 2" xfId="5269"/>
    <cellStyle name="Normal 2 2 10 5" xfId="5270"/>
    <cellStyle name="Normal 2 2 10 6" xfId="5271"/>
    <cellStyle name="Normal 2 2 11" xfId="5272"/>
    <cellStyle name="Normal 2 2 11 2" xfId="5273"/>
    <cellStyle name="Normal 2 2 11 2 2" xfId="5274"/>
    <cellStyle name="Normal 2 2 11 2 3" xfId="5275"/>
    <cellStyle name="Normal 2 2 11 3" xfId="5276"/>
    <cellStyle name="Normal 2 2 11 3 2" xfId="5277"/>
    <cellStyle name="Normal 2 2 11 3 3" xfId="5278"/>
    <cellStyle name="Normal 2 2 11 4" xfId="5279"/>
    <cellStyle name="Normal 2 2 11 4 2" xfId="5280"/>
    <cellStyle name="Normal 2 2 11 5" xfId="5281"/>
    <cellStyle name="Normal 2 2 11 6" xfId="5282"/>
    <cellStyle name="Normal 2 2 12" xfId="5283"/>
    <cellStyle name="Normal 2 2 12 2" xfId="5284"/>
    <cellStyle name="Normal 2 2 12 2 2" xfId="5285"/>
    <cellStyle name="Normal 2 2 12 2 3" xfId="5286"/>
    <cellStyle name="Normal 2 2 12 3" xfId="5287"/>
    <cellStyle name="Normal 2 2 12 3 2" xfId="5288"/>
    <cellStyle name="Normal 2 2 12 3 3" xfId="5289"/>
    <cellStyle name="Normal 2 2 12 4" xfId="5290"/>
    <cellStyle name="Normal 2 2 12 4 2" xfId="5291"/>
    <cellStyle name="Normal 2 2 12 5" xfId="5292"/>
    <cellStyle name="Normal 2 2 12 6" xfId="5293"/>
    <cellStyle name="Normal 2 2 13" xfId="5294"/>
    <cellStyle name="Normal 2 2 13 2" xfId="5295"/>
    <cellStyle name="Normal 2 2 13 2 2" xfId="5296"/>
    <cellStyle name="Normal 2 2 13 2 3" xfId="5297"/>
    <cellStyle name="Normal 2 2 13 3" xfId="5298"/>
    <cellStyle name="Normal 2 2 13 3 2" xfId="5299"/>
    <cellStyle name="Normal 2 2 13 3 3" xfId="5300"/>
    <cellStyle name="Normal 2 2 13 4" xfId="5301"/>
    <cellStyle name="Normal 2 2 13 4 2" xfId="5302"/>
    <cellStyle name="Normal 2 2 13 5" xfId="5303"/>
    <cellStyle name="Normal 2 2 13 6" xfId="5304"/>
    <cellStyle name="Normal 2 2 14" xfId="5305"/>
    <cellStyle name="Normal 2 2 14 2" xfId="5306"/>
    <cellStyle name="Normal 2 2 14 2 2" xfId="5307"/>
    <cellStyle name="Normal 2 2 14 2 3" xfId="5308"/>
    <cellStyle name="Normal 2 2 14 3" xfId="5309"/>
    <cellStyle name="Normal 2 2 14 3 2" xfId="5310"/>
    <cellStyle name="Normal 2 2 14 4" xfId="5311"/>
    <cellStyle name="Normal 2 2 14 5" xfId="5312"/>
    <cellStyle name="Normal 2 2 15" xfId="5313"/>
    <cellStyle name="Normal 2 2 15 2" xfId="5314"/>
    <cellStyle name="Normal 2 2 15 3" xfId="5315"/>
    <cellStyle name="Normal 2 2 16" xfId="5316"/>
    <cellStyle name="Normal 2 2 16 2" xfId="5317"/>
    <cellStyle name="Normal 2 2 16 3" xfId="5318"/>
    <cellStyle name="Normal 2 2 17" xfId="5319"/>
    <cellStyle name="Normal 2 2 17 2" xfId="5320"/>
    <cellStyle name="Normal 2 2 18" xfId="5321"/>
    <cellStyle name="Normal 2 2 19" xfId="5322"/>
    <cellStyle name="Normal 2 2 2" xfId="5323"/>
    <cellStyle name="Normal 2 2 2 10" xfId="5324"/>
    <cellStyle name="Normal 2 2 2 10 2" xfId="5325"/>
    <cellStyle name="Normal 2 2 2 10 2 2" xfId="5326"/>
    <cellStyle name="Normal 2 2 2 10 2 3" xfId="5327"/>
    <cellStyle name="Normal 2 2 2 10 3" xfId="5328"/>
    <cellStyle name="Normal 2 2 2 10 3 2" xfId="5329"/>
    <cellStyle name="Normal 2 2 2 10 3 3" xfId="5330"/>
    <cellStyle name="Normal 2 2 2 10 4" xfId="5331"/>
    <cellStyle name="Normal 2 2 2 10 4 2" xfId="5332"/>
    <cellStyle name="Normal 2 2 2 10 5" xfId="5333"/>
    <cellStyle name="Normal 2 2 2 10 6" xfId="5334"/>
    <cellStyle name="Normal 2 2 2 11" xfId="5335"/>
    <cellStyle name="Normal 2 2 2 11 2" xfId="5336"/>
    <cellStyle name="Normal 2 2 2 11 2 2" xfId="5337"/>
    <cellStyle name="Normal 2 2 2 11 2 3" xfId="5338"/>
    <cellStyle name="Normal 2 2 2 11 3" xfId="5339"/>
    <cellStyle name="Normal 2 2 2 11 3 2" xfId="5340"/>
    <cellStyle name="Normal 2 2 2 11 3 3" xfId="5341"/>
    <cellStyle name="Normal 2 2 2 11 4" xfId="5342"/>
    <cellStyle name="Normal 2 2 2 11 4 2" xfId="5343"/>
    <cellStyle name="Normal 2 2 2 11 5" xfId="5344"/>
    <cellStyle name="Normal 2 2 2 11 6" xfId="5345"/>
    <cellStyle name="Normal 2 2 2 12" xfId="5346"/>
    <cellStyle name="Normal 2 2 2 12 2" xfId="5347"/>
    <cellStyle name="Normal 2 2 2 12 2 2" xfId="5348"/>
    <cellStyle name="Normal 2 2 2 12 2 3" xfId="5349"/>
    <cellStyle name="Normal 2 2 2 12 3" xfId="5350"/>
    <cellStyle name="Normal 2 2 2 12 3 2" xfId="5351"/>
    <cellStyle name="Normal 2 2 2 12 4" xfId="5352"/>
    <cellStyle name="Normal 2 2 2 12 5" xfId="5353"/>
    <cellStyle name="Normal 2 2 2 13" xfId="5354"/>
    <cellStyle name="Normal 2 2 2 13 2" xfId="5355"/>
    <cellStyle name="Normal 2 2 2 13 3" xfId="5356"/>
    <cellStyle name="Normal 2 2 2 14" xfId="5357"/>
    <cellStyle name="Normal 2 2 2 14 2" xfId="5358"/>
    <cellStyle name="Normal 2 2 2 14 3" xfId="5359"/>
    <cellStyle name="Normal 2 2 2 15" xfId="5360"/>
    <cellStyle name="Normal 2 2 2 15 2" xfId="5361"/>
    <cellStyle name="Normal 2 2 2 16" xfId="5362"/>
    <cellStyle name="Normal 2 2 2 17" xfId="5363"/>
    <cellStyle name="Normal 2 2 2 2" xfId="5364"/>
    <cellStyle name="Normal 2 2 2 2 10" xfId="5365"/>
    <cellStyle name="Normal 2 2 2 2 10 2" xfId="5366"/>
    <cellStyle name="Normal 2 2 2 2 10 2 2" xfId="5367"/>
    <cellStyle name="Normal 2 2 2 2 10 2 3" xfId="5368"/>
    <cellStyle name="Normal 2 2 2 2 10 3" xfId="5369"/>
    <cellStyle name="Normal 2 2 2 2 10 3 2" xfId="5370"/>
    <cellStyle name="Normal 2 2 2 2 10 3 3" xfId="5371"/>
    <cellStyle name="Normal 2 2 2 2 10 4" xfId="5372"/>
    <cellStyle name="Normal 2 2 2 2 10 4 2" xfId="5373"/>
    <cellStyle name="Normal 2 2 2 2 10 5" xfId="5374"/>
    <cellStyle name="Normal 2 2 2 2 10 6" xfId="5375"/>
    <cellStyle name="Normal 2 2 2 2 11" xfId="5376"/>
    <cellStyle name="Normal 2 2 2 2 11 2" xfId="5377"/>
    <cellStyle name="Normal 2 2 2 2 11 2 2" xfId="5378"/>
    <cellStyle name="Normal 2 2 2 2 11 2 3" xfId="5379"/>
    <cellStyle name="Normal 2 2 2 2 11 3" xfId="5380"/>
    <cellStyle name="Normal 2 2 2 2 11 3 2" xfId="5381"/>
    <cellStyle name="Normal 2 2 2 2 11 4" xfId="5382"/>
    <cellStyle name="Normal 2 2 2 2 11 5" xfId="5383"/>
    <cellStyle name="Normal 2 2 2 2 12" xfId="5384"/>
    <cellStyle name="Normal 2 2 2 2 12 2" xfId="5385"/>
    <cellStyle name="Normal 2 2 2 2 12 3" xfId="5386"/>
    <cellStyle name="Normal 2 2 2 2 13" xfId="5387"/>
    <cellStyle name="Normal 2 2 2 2 13 2" xfId="5388"/>
    <cellStyle name="Normal 2 2 2 2 13 3" xfId="5389"/>
    <cellStyle name="Normal 2 2 2 2 14" xfId="5390"/>
    <cellStyle name="Normal 2 2 2 2 14 2" xfId="5391"/>
    <cellStyle name="Normal 2 2 2 2 15" xfId="5392"/>
    <cellStyle name="Normal 2 2 2 2 16" xfId="5393"/>
    <cellStyle name="Normal 2 2 2 2 2" xfId="5394"/>
    <cellStyle name="Normal 2 2 2 2 2 10" xfId="5395"/>
    <cellStyle name="Normal 2 2 2 2 2 10 2" xfId="5396"/>
    <cellStyle name="Normal 2 2 2 2 2 10 2 2" xfId="5397"/>
    <cellStyle name="Normal 2 2 2 2 2 10 2 3" xfId="5398"/>
    <cellStyle name="Normal 2 2 2 2 2 10 3" xfId="5399"/>
    <cellStyle name="Normal 2 2 2 2 2 10 3 2" xfId="5400"/>
    <cellStyle name="Normal 2 2 2 2 2 10 4" xfId="5401"/>
    <cellStyle name="Normal 2 2 2 2 2 10 5" xfId="5402"/>
    <cellStyle name="Normal 2 2 2 2 2 11" xfId="5403"/>
    <cellStyle name="Normal 2 2 2 2 2 11 2" xfId="5404"/>
    <cellStyle name="Normal 2 2 2 2 2 11 3" xfId="5405"/>
    <cellStyle name="Normal 2 2 2 2 2 12" xfId="5406"/>
    <cellStyle name="Normal 2 2 2 2 2 12 2" xfId="5407"/>
    <cellStyle name="Normal 2 2 2 2 2 12 3" xfId="5408"/>
    <cellStyle name="Normal 2 2 2 2 2 13" xfId="5409"/>
    <cellStyle name="Normal 2 2 2 2 2 13 2" xfId="5410"/>
    <cellStyle name="Normal 2 2 2 2 2 14" xfId="5411"/>
    <cellStyle name="Normal 2 2 2 2 2 15" xfId="5412"/>
    <cellStyle name="Normal 2 2 2 2 2 2" xfId="5413"/>
    <cellStyle name="Normal 2 2 2 2 2 2 2" xfId="5414"/>
    <cellStyle name="Normal 2 2 2 2 2 2 2 2" xfId="5415"/>
    <cellStyle name="Normal 2 2 2 2 2 2 2 3" xfId="5416"/>
    <cellStyle name="Normal 2 2 2 2 2 2 3" xfId="5417"/>
    <cellStyle name="Normal 2 2 2 2 2 2 3 2" xfId="5418"/>
    <cellStyle name="Normal 2 2 2 2 2 2 3 3" xfId="5419"/>
    <cellStyle name="Normal 2 2 2 2 2 2 4" xfId="5420"/>
    <cellStyle name="Normal 2 2 2 2 2 2 4 2" xfId="5421"/>
    <cellStyle name="Normal 2 2 2 2 2 2 5" xfId="5422"/>
    <cellStyle name="Normal 2 2 2 2 2 2 6" xfId="5423"/>
    <cellStyle name="Normal 2 2 2 2 2 3" xfId="5424"/>
    <cellStyle name="Normal 2 2 2 2 2 3 2" xfId="5425"/>
    <cellStyle name="Normal 2 2 2 2 2 3 2 2" xfId="5426"/>
    <cellStyle name="Normal 2 2 2 2 2 3 2 3" xfId="5427"/>
    <cellStyle name="Normal 2 2 2 2 2 3 3" xfId="5428"/>
    <cellStyle name="Normal 2 2 2 2 2 3 3 2" xfId="5429"/>
    <cellStyle name="Normal 2 2 2 2 2 3 3 3" xfId="5430"/>
    <cellStyle name="Normal 2 2 2 2 2 3 4" xfId="5431"/>
    <cellStyle name="Normal 2 2 2 2 2 3 4 2" xfId="5432"/>
    <cellStyle name="Normal 2 2 2 2 2 3 5" xfId="5433"/>
    <cellStyle name="Normal 2 2 2 2 2 3 6" xfId="5434"/>
    <cellStyle name="Normal 2 2 2 2 2 4" xfId="5435"/>
    <cellStyle name="Normal 2 2 2 2 2 4 2" xfId="5436"/>
    <cellStyle name="Normal 2 2 2 2 2 4 2 2" xfId="5437"/>
    <cellStyle name="Normal 2 2 2 2 2 4 2 3" xfId="5438"/>
    <cellStyle name="Normal 2 2 2 2 2 4 3" xfId="5439"/>
    <cellStyle name="Normal 2 2 2 2 2 4 3 2" xfId="5440"/>
    <cellStyle name="Normal 2 2 2 2 2 4 3 3" xfId="5441"/>
    <cellStyle name="Normal 2 2 2 2 2 4 4" xfId="5442"/>
    <cellStyle name="Normal 2 2 2 2 2 4 4 2" xfId="5443"/>
    <cellStyle name="Normal 2 2 2 2 2 4 5" xfId="5444"/>
    <cellStyle name="Normal 2 2 2 2 2 4 6" xfId="5445"/>
    <cellStyle name="Normal 2 2 2 2 2 5" xfId="5446"/>
    <cellStyle name="Normal 2 2 2 2 2 5 2" xfId="5447"/>
    <cellStyle name="Normal 2 2 2 2 2 5 2 2" xfId="5448"/>
    <cellStyle name="Normal 2 2 2 2 2 5 2 3" xfId="5449"/>
    <cellStyle name="Normal 2 2 2 2 2 5 3" xfId="5450"/>
    <cellStyle name="Normal 2 2 2 2 2 5 3 2" xfId="5451"/>
    <cellStyle name="Normal 2 2 2 2 2 5 3 3" xfId="5452"/>
    <cellStyle name="Normal 2 2 2 2 2 5 4" xfId="5453"/>
    <cellStyle name="Normal 2 2 2 2 2 5 4 2" xfId="5454"/>
    <cellStyle name="Normal 2 2 2 2 2 5 5" xfId="5455"/>
    <cellStyle name="Normal 2 2 2 2 2 5 6" xfId="5456"/>
    <cellStyle name="Normal 2 2 2 2 2 6" xfId="5457"/>
    <cellStyle name="Normal 2 2 2 2 2 6 2" xfId="5458"/>
    <cellStyle name="Normal 2 2 2 2 2 6 2 2" xfId="5459"/>
    <cellStyle name="Normal 2 2 2 2 2 6 2 3" xfId="5460"/>
    <cellStyle name="Normal 2 2 2 2 2 6 3" xfId="5461"/>
    <cellStyle name="Normal 2 2 2 2 2 6 3 2" xfId="5462"/>
    <cellStyle name="Normal 2 2 2 2 2 6 3 3" xfId="5463"/>
    <cellStyle name="Normal 2 2 2 2 2 6 4" xfId="5464"/>
    <cellStyle name="Normal 2 2 2 2 2 6 4 2" xfId="5465"/>
    <cellStyle name="Normal 2 2 2 2 2 6 5" xfId="5466"/>
    <cellStyle name="Normal 2 2 2 2 2 6 6" xfId="5467"/>
    <cellStyle name="Normal 2 2 2 2 2 7" xfId="5468"/>
    <cellStyle name="Normal 2 2 2 2 2 7 2" xfId="5469"/>
    <cellStyle name="Normal 2 2 2 2 2 7 2 2" xfId="5470"/>
    <cellStyle name="Normal 2 2 2 2 2 7 2 3" xfId="5471"/>
    <cellStyle name="Normal 2 2 2 2 2 7 3" xfId="5472"/>
    <cellStyle name="Normal 2 2 2 2 2 7 3 2" xfId="5473"/>
    <cellStyle name="Normal 2 2 2 2 2 7 3 3" xfId="5474"/>
    <cellStyle name="Normal 2 2 2 2 2 7 4" xfId="5475"/>
    <cellStyle name="Normal 2 2 2 2 2 7 4 2" xfId="5476"/>
    <cellStyle name="Normal 2 2 2 2 2 7 5" xfId="5477"/>
    <cellStyle name="Normal 2 2 2 2 2 7 6" xfId="5478"/>
    <cellStyle name="Normal 2 2 2 2 2 8" xfId="5479"/>
    <cellStyle name="Normal 2 2 2 2 2 8 2" xfId="5480"/>
    <cellStyle name="Normal 2 2 2 2 2 8 2 2" xfId="5481"/>
    <cellStyle name="Normal 2 2 2 2 2 8 2 3" xfId="5482"/>
    <cellStyle name="Normal 2 2 2 2 2 8 3" xfId="5483"/>
    <cellStyle name="Normal 2 2 2 2 2 8 3 2" xfId="5484"/>
    <cellStyle name="Normal 2 2 2 2 2 8 3 3" xfId="5485"/>
    <cellStyle name="Normal 2 2 2 2 2 8 4" xfId="5486"/>
    <cellStyle name="Normal 2 2 2 2 2 8 4 2" xfId="5487"/>
    <cellStyle name="Normal 2 2 2 2 2 8 5" xfId="5488"/>
    <cellStyle name="Normal 2 2 2 2 2 8 6" xfId="5489"/>
    <cellStyle name="Normal 2 2 2 2 2 9" xfId="5490"/>
    <cellStyle name="Normal 2 2 2 2 2 9 2" xfId="5491"/>
    <cellStyle name="Normal 2 2 2 2 2 9 2 2" xfId="5492"/>
    <cellStyle name="Normal 2 2 2 2 2 9 2 3" xfId="5493"/>
    <cellStyle name="Normal 2 2 2 2 2 9 3" xfId="5494"/>
    <cellStyle name="Normal 2 2 2 2 2 9 3 2" xfId="5495"/>
    <cellStyle name="Normal 2 2 2 2 2 9 3 3" xfId="5496"/>
    <cellStyle name="Normal 2 2 2 2 2 9 4" xfId="5497"/>
    <cellStyle name="Normal 2 2 2 2 2 9 4 2" xfId="5498"/>
    <cellStyle name="Normal 2 2 2 2 2 9 5" xfId="5499"/>
    <cellStyle name="Normal 2 2 2 2 2 9 6" xfId="5500"/>
    <cellStyle name="Normal 2 2 2 2 3" xfId="5501"/>
    <cellStyle name="Normal 2 2 2 2 3 2" xfId="5502"/>
    <cellStyle name="Normal 2 2 2 2 3 2 2" xfId="5503"/>
    <cellStyle name="Normal 2 2 2 2 3 2 3" xfId="5504"/>
    <cellStyle name="Normal 2 2 2 2 3 3" xfId="5505"/>
    <cellStyle name="Normal 2 2 2 2 3 3 2" xfId="5506"/>
    <cellStyle name="Normal 2 2 2 2 3 3 3" xfId="5507"/>
    <cellStyle name="Normal 2 2 2 2 3 4" xfId="5508"/>
    <cellStyle name="Normal 2 2 2 2 3 4 2" xfId="5509"/>
    <cellStyle name="Normal 2 2 2 2 3 5" xfId="5510"/>
    <cellStyle name="Normal 2 2 2 2 3 6" xfId="5511"/>
    <cellStyle name="Normal 2 2 2 2 4" xfId="5512"/>
    <cellStyle name="Normal 2 2 2 2 4 2" xfId="5513"/>
    <cellStyle name="Normal 2 2 2 2 4 2 2" xfId="5514"/>
    <cellStyle name="Normal 2 2 2 2 4 2 3" xfId="5515"/>
    <cellStyle name="Normal 2 2 2 2 4 3" xfId="5516"/>
    <cellStyle name="Normal 2 2 2 2 4 3 2" xfId="5517"/>
    <cellStyle name="Normal 2 2 2 2 4 3 3" xfId="5518"/>
    <cellStyle name="Normal 2 2 2 2 4 4" xfId="5519"/>
    <cellStyle name="Normal 2 2 2 2 4 4 2" xfId="5520"/>
    <cellStyle name="Normal 2 2 2 2 4 5" xfId="5521"/>
    <cellStyle name="Normal 2 2 2 2 4 6" xfId="5522"/>
    <cellStyle name="Normal 2 2 2 2 5" xfId="5523"/>
    <cellStyle name="Normal 2 2 2 2 5 2" xfId="5524"/>
    <cellStyle name="Normal 2 2 2 2 5 2 2" xfId="5525"/>
    <cellStyle name="Normal 2 2 2 2 5 2 3" xfId="5526"/>
    <cellStyle name="Normal 2 2 2 2 5 3" xfId="5527"/>
    <cellStyle name="Normal 2 2 2 2 5 3 2" xfId="5528"/>
    <cellStyle name="Normal 2 2 2 2 5 3 3" xfId="5529"/>
    <cellStyle name="Normal 2 2 2 2 5 4" xfId="5530"/>
    <cellStyle name="Normal 2 2 2 2 5 4 2" xfId="5531"/>
    <cellStyle name="Normal 2 2 2 2 5 5" xfId="5532"/>
    <cellStyle name="Normal 2 2 2 2 5 6" xfId="5533"/>
    <cellStyle name="Normal 2 2 2 2 6" xfId="5534"/>
    <cellStyle name="Normal 2 2 2 2 6 2" xfId="5535"/>
    <cellStyle name="Normal 2 2 2 2 6 2 2" xfId="5536"/>
    <cellStyle name="Normal 2 2 2 2 6 2 3" xfId="5537"/>
    <cellStyle name="Normal 2 2 2 2 6 3" xfId="5538"/>
    <cellStyle name="Normal 2 2 2 2 6 3 2" xfId="5539"/>
    <cellStyle name="Normal 2 2 2 2 6 3 3" xfId="5540"/>
    <cellStyle name="Normal 2 2 2 2 6 4" xfId="5541"/>
    <cellStyle name="Normal 2 2 2 2 6 4 2" xfId="5542"/>
    <cellStyle name="Normal 2 2 2 2 6 5" xfId="5543"/>
    <cellStyle name="Normal 2 2 2 2 6 6" xfId="5544"/>
    <cellStyle name="Normal 2 2 2 2 7" xfId="5545"/>
    <cellStyle name="Normal 2 2 2 2 7 2" xfId="5546"/>
    <cellStyle name="Normal 2 2 2 2 7 2 2" xfId="5547"/>
    <cellStyle name="Normal 2 2 2 2 7 2 3" xfId="5548"/>
    <cellStyle name="Normal 2 2 2 2 7 3" xfId="5549"/>
    <cellStyle name="Normal 2 2 2 2 7 3 2" xfId="5550"/>
    <cellStyle name="Normal 2 2 2 2 7 3 3" xfId="5551"/>
    <cellStyle name="Normal 2 2 2 2 7 4" xfId="5552"/>
    <cellStyle name="Normal 2 2 2 2 7 4 2" xfId="5553"/>
    <cellStyle name="Normal 2 2 2 2 7 5" xfId="5554"/>
    <cellStyle name="Normal 2 2 2 2 7 6" xfId="5555"/>
    <cellStyle name="Normal 2 2 2 2 8" xfId="5556"/>
    <cellStyle name="Normal 2 2 2 2 8 2" xfId="5557"/>
    <cellStyle name="Normal 2 2 2 2 8 2 2" xfId="5558"/>
    <cellStyle name="Normal 2 2 2 2 8 2 3" xfId="5559"/>
    <cellStyle name="Normal 2 2 2 2 8 3" xfId="5560"/>
    <cellStyle name="Normal 2 2 2 2 8 3 2" xfId="5561"/>
    <cellStyle name="Normal 2 2 2 2 8 3 3" xfId="5562"/>
    <cellStyle name="Normal 2 2 2 2 8 4" xfId="5563"/>
    <cellStyle name="Normal 2 2 2 2 8 4 2" xfId="5564"/>
    <cellStyle name="Normal 2 2 2 2 8 5" xfId="5565"/>
    <cellStyle name="Normal 2 2 2 2 8 6" xfId="5566"/>
    <cellStyle name="Normal 2 2 2 2 9" xfId="5567"/>
    <cellStyle name="Normal 2 2 2 2 9 2" xfId="5568"/>
    <cellStyle name="Normal 2 2 2 2 9 2 2" xfId="5569"/>
    <cellStyle name="Normal 2 2 2 2 9 2 3" xfId="5570"/>
    <cellStyle name="Normal 2 2 2 2 9 3" xfId="5571"/>
    <cellStyle name="Normal 2 2 2 2 9 3 2" xfId="5572"/>
    <cellStyle name="Normal 2 2 2 2 9 3 3" xfId="5573"/>
    <cellStyle name="Normal 2 2 2 2 9 4" xfId="5574"/>
    <cellStyle name="Normal 2 2 2 2 9 4 2" xfId="5575"/>
    <cellStyle name="Normal 2 2 2 2 9 5" xfId="5576"/>
    <cellStyle name="Normal 2 2 2 2 9 6" xfId="5577"/>
    <cellStyle name="Normal 2 2 2 3" xfId="5578"/>
    <cellStyle name="Normal 2 2 2 3 10" xfId="5579"/>
    <cellStyle name="Normal 2 2 2 3 10 2" xfId="5580"/>
    <cellStyle name="Normal 2 2 2 3 10 2 2" xfId="5581"/>
    <cellStyle name="Normal 2 2 2 3 10 2 3" xfId="5582"/>
    <cellStyle name="Normal 2 2 2 3 10 3" xfId="5583"/>
    <cellStyle name="Normal 2 2 2 3 10 3 2" xfId="5584"/>
    <cellStyle name="Normal 2 2 2 3 10 4" xfId="5585"/>
    <cellStyle name="Normal 2 2 2 3 10 5" xfId="5586"/>
    <cellStyle name="Normal 2 2 2 3 11" xfId="5587"/>
    <cellStyle name="Normal 2 2 2 3 11 2" xfId="5588"/>
    <cellStyle name="Normal 2 2 2 3 11 3" xfId="5589"/>
    <cellStyle name="Normal 2 2 2 3 12" xfId="5590"/>
    <cellStyle name="Normal 2 2 2 3 12 2" xfId="5591"/>
    <cellStyle name="Normal 2 2 2 3 12 3" xfId="5592"/>
    <cellStyle name="Normal 2 2 2 3 13" xfId="5593"/>
    <cellStyle name="Normal 2 2 2 3 13 2" xfId="5594"/>
    <cellStyle name="Normal 2 2 2 3 14" xfId="5595"/>
    <cellStyle name="Normal 2 2 2 3 15" xfId="5596"/>
    <cellStyle name="Normal 2 2 2 3 2" xfId="5597"/>
    <cellStyle name="Normal 2 2 2 3 2 2" xfId="5598"/>
    <cellStyle name="Normal 2 2 2 3 2 2 2" xfId="5599"/>
    <cellStyle name="Normal 2 2 2 3 2 2 3" xfId="5600"/>
    <cellStyle name="Normal 2 2 2 3 2 3" xfId="5601"/>
    <cellStyle name="Normal 2 2 2 3 2 3 2" xfId="5602"/>
    <cellStyle name="Normal 2 2 2 3 2 3 3" xfId="5603"/>
    <cellStyle name="Normal 2 2 2 3 2 4" xfId="5604"/>
    <cellStyle name="Normal 2 2 2 3 2 4 2" xfId="5605"/>
    <cellStyle name="Normal 2 2 2 3 2 5" xfId="5606"/>
    <cellStyle name="Normal 2 2 2 3 2 6" xfId="5607"/>
    <cellStyle name="Normal 2 2 2 3 3" xfId="5608"/>
    <cellStyle name="Normal 2 2 2 3 3 2" xfId="5609"/>
    <cellStyle name="Normal 2 2 2 3 3 2 2" xfId="5610"/>
    <cellStyle name="Normal 2 2 2 3 3 2 3" xfId="5611"/>
    <cellStyle name="Normal 2 2 2 3 3 3" xfId="5612"/>
    <cellStyle name="Normal 2 2 2 3 3 3 2" xfId="5613"/>
    <cellStyle name="Normal 2 2 2 3 3 3 3" xfId="5614"/>
    <cellStyle name="Normal 2 2 2 3 3 4" xfId="5615"/>
    <cellStyle name="Normal 2 2 2 3 3 4 2" xfId="5616"/>
    <cellStyle name="Normal 2 2 2 3 3 5" xfId="5617"/>
    <cellStyle name="Normal 2 2 2 3 3 6" xfId="5618"/>
    <cellStyle name="Normal 2 2 2 3 4" xfId="5619"/>
    <cellStyle name="Normal 2 2 2 3 4 2" xfId="5620"/>
    <cellStyle name="Normal 2 2 2 3 4 2 2" xfId="5621"/>
    <cellStyle name="Normal 2 2 2 3 4 2 3" xfId="5622"/>
    <cellStyle name="Normal 2 2 2 3 4 3" xfId="5623"/>
    <cellStyle name="Normal 2 2 2 3 4 3 2" xfId="5624"/>
    <cellStyle name="Normal 2 2 2 3 4 3 3" xfId="5625"/>
    <cellStyle name="Normal 2 2 2 3 4 4" xfId="5626"/>
    <cellStyle name="Normal 2 2 2 3 4 4 2" xfId="5627"/>
    <cellStyle name="Normal 2 2 2 3 4 5" xfId="5628"/>
    <cellStyle name="Normal 2 2 2 3 4 6" xfId="5629"/>
    <cellStyle name="Normal 2 2 2 3 5" xfId="5630"/>
    <cellStyle name="Normal 2 2 2 3 5 2" xfId="5631"/>
    <cellStyle name="Normal 2 2 2 3 5 2 2" xfId="5632"/>
    <cellStyle name="Normal 2 2 2 3 5 2 3" xfId="5633"/>
    <cellStyle name="Normal 2 2 2 3 5 3" xfId="5634"/>
    <cellStyle name="Normal 2 2 2 3 5 3 2" xfId="5635"/>
    <cellStyle name="Normal 2 2 2 3 5 3 3" xfId="5636"/>
    <cellStyle name="Normal 2 2 2 3 5 4" xfId="5637"/>
    <cellStyle name="Normal 2 2 2 3 5 4 2" xfId="5638"/>
    <cellStyle name="Normal 2 2 2 3 5 5" xfId="5639"/>
    <cellStyle name="Normal 2 2 2 3 5 6" xfId="5640"/>
    <cellStyle name="Normal 2 2 2 3 6" xfId="5641"/>
    <cellStyle name="Normal 2 2 2 3 6 2" xfId="5642"/>
    <cellStyle name="Normal 2 2 2 3 6 2 2" xfId="5643"/>
    <cellStyle name="Normal 2 2 2 3 6 2 3" xfId="5644"/>
    <cellStyle name="Normal 2 2 2 3 6 3" xfId="5645"/>
    <cellStyle name="Normal 2 2 2 3 6 3 2" xfId="5646"/>
    <cellStyle name="Normal 2 2 2 3 6 3 3" xfId="5647"/>
    <cellStyle name="Normal 2 2 2 3 6 4" xfId="5648"/>
    <cellStyle name="Normal 2 2 2 3 6 4 2" xfId="5649"/>
    <cellStyle name="Normal 2 2 2 3 6 5" xfId="5650"/>
    <cellStyle name="Normal 2 2 2 3 6 6" xfId="5651"/>
    <cellStyle name="Normal 2 2 2 3 7" xfId="5652"/>
    <cellStyle name="Normal 2 2 2 3 7 2" xfId="5653"/>
    <cellStyle name="Normal 2 2 2 3 7 2 2" xfId="5654"/>
    <cellStyle name="Normal 2 2 2 3 7 2 3" xfId="5655"/>
    <cellStyle name="Normal 2 2 2 3 7 3" xfId="5656"/>
    <cellStyle name="Normal 2 2 2 3 7 3 2" xfId="5657"/>
    <cellStyle name="Normal 2 2 2 3 7 3 3" xfId="5658"/>
    <cellStyle name="Normal 2 2 2 3 7 4" xfId="5659"/>
    <cellStyle name="Normal 2 2 2 3 7 4 2" xfId="5660"/>
    <cellStyle name="Normal 2 2 2 3 7 5" xfId="5661"/>
    <cellStyle name="Normal 2 2 2 3 7 6" xfId="5662"/>
    <cellStyle name="Normal 2 2 2 3 8" xfId="5663"/>
    <cellStyle name="Normal 2 2 2 3 8 2" xfId="5664"/>
    <cellStyle name="Normal 2 2 2 3 8 2 2" xfId="5665"/>
    <cellStyle name="Normal 2 2 2 3 8 2 3" xfId="5666"/>
    <cellStyle name="Normal 2 2 2 3 8 3" xfId="5667"/>
    <cellStyle name="Normal 2 2 2 3 8 3 2" xfId="5668"/>
    <cellStyle name="Normal 2 2 2 3 8 3 3" xfId="5669"/>
    <cellStyle name="Normal 2 2 2 3 8 4" xfId="5670"/>
    <cellStyle name="Normal 2 2 2 3 8 4 2" xfId="5671"/>
    <cellStyle name="Normal 2 2 2 3 8 5" xfId="5672"/>
    <cellStyle name="Normal 2 2 2 3 8 6" xfId="5673"/>
    <cellStyle name="Normal 2 2 2 3 9" xfId="5674"/>
    <cellStyle name="Normal 2 2 2 3 9 2" xfId="5675"/>
    <cellStyle name="Normal 2 2 2 3 9 2 2" xfId="5676"/>
    <cellStyle name="Normal 2 2 2 3 9 2 3" xfId="5677"/>
    <cellStyle name="Normal 2 2 2 3 9 3" xfId="5678"/>
    <cellStyle name="Normal 2 2 2 3 9 3 2" xfId="5679"/>
    <cellStyle name="Normal 2 2 2 3 9 3 3" xfId="5680"/>
    <cellStyle name="Normal 2 2 2 3 9 4" xfId="5681"/>
    <cellStyle name="Normal 2 2 2 3 9 4 2" xfId="5682"/>
    <cellStyle name="Normal 2 2 2 3 9 5" xfId="5683"/>
    <cellStyle name="Normal 2 2 2 3 9 6" xfId="5684"/>
    <cellStyle name="Normal 2 2 2 4" xfId="5685"/>
    <cellStyle name="Normal 2 2 2 4 2" xfId="5686"/>
    <cellStyle name="Normal 2 2 2 4 2 2" xfId="5687"/>
    <cellStyle name="Normal 2 2 2 4 2 3" xfId="5688"/>
    <cellStyle name="Normal 2 2 2 4 3" xfId="5689"/>
    <cellStyle name="Normal 2 2 2 4 3 2" xfId="5690"/>
    <cellStyle name="Normal 2 2 2 4 3 3" xfId="5691"/>
    <cellStyle name="Normal 2 2 2 4 4" xfId="5692"/>
    <cellStyle name="Normal 2 2 2 4 4 2" xfId="5693"/>
    <cellStyle name="Normal 2 2 2 4 5" xfId="5694"/>
    <cellStyle name="Normal 2 2 2 4 6" xfId="5695"/>
    <cellStyle name="Normal 2 2 2 5" xfId="5696"/>
    <cellStyle name="Normal 2 2 2 5 2" xfId="5697"/>
    <cellStyle name="Normal 2 2 2 5 2 2" xfId="5698"/>
    <cellStyle name="Normal 2 2 2 5 2 3" xfId="5699"/>
    <cellStyle name="Normal 2 2 2 5 3" xfId="5700"/>
    <cellStyle name="Normal 2 2 2 5 3 2" xfId="5701"/>
    <cellStyle name="Normal 2 2 2 5 3 3" xfId="5702"/>
    <cellStyle name="Normal 2 2 2 5 4" xfId="5703"/>
    <cellStyle name="Normal 2 2 2 5 4 2" xfId="5704"/>
    <cellStyle name="Normal 2 2 2 5 5" xfId="5705"/>
    <cellStyle name="Normal 2 2 2 5 6" xfId="5706"/>
    <cellStyle name="Normal 2 2 2 6" xfId="5707"/>
    <cellStyle name="Normal 2 2 2 6 2" xfId="5708"/>
    <cellStyle name="Normal 2 2 2 6 2 2" xfId="5709"/>
    <cellStyle name="Normal 2 2 2 6 2 3" xfId="5710"/>
    <cellStyle name="Normal 2 2 2 6 3" xfId="5711"/>
    <cellStyle name="Normal 2 2 2 6 3 2" xfId="5712"/>
    <cellStyle name="Normal 2 2 2 6 3 3" xfId="5713"/>
    <cellStyle name="Normal 2 2 2 6 4" xfId="5714"/>
    <cellStyle name="Normal 2 2 2 6 4 2" xfId="5715"/>
    <cellStyle name="Normal 2 2 2 6 5" xfId="5716"/>
    <cellStyle name="Normal 2 2 2 6 6" xfId="5717"/>
    <cellStyle name="Normal 2 2 2 7" xfId="5718"/>
    <cellStyle name="Normal 2 2 2 7 2" xfId="5719"/>
    <cellStyle name="Normal 2 2 2 7 2 2" xfId="5720"/>
    <cellStyle name="Normal 2 2 2 7 2 3" xfId="5721"/>
    <cellStyle name="Normal 2 2 2 7 3" xfId="5722"/>
    <cellStyle name="Normal 2 2 2 7 3 2" xfId="5723"/>
    <cellStyle name="Normal 2 2 2 7 3 3" xfId="5724"/>
    <cellStyle name="Normal 2 2 2 7 4" xfId="5725"/>
    <cellStyle name="Normal 2 2 2 7 4 2" xfId="5726"/>
    <cellStyle name="Normal 2 2 2 7 5" xfId="5727"/>
    <cellStyle name="Normal 2 2 2 7 6" xfId="5728"/>
    <cellStyle name="Normal 2 2 2 8" xfId="5729"/>
    <cellStyle name="Normal 2 2 2 8 2" xfId="5730"/>
    <cellStyle name="Normal 2 2 2 8 2 2" xfId="5731"/>
    <cellStyle name="Normal 2 2 2 8 2 3" xfId="5732"/>
    <cellStyle name="Normal 2 2 2 8 3" xfId="5733"/>
    <cellStyle name="Normal 2 2 2 8 3 2" xfId="5734"/>
    <cellStyle name="Normal 2 2 2 8 3 3" xfId="5735"/>
    <cellStyle name="Normal 2 2 2 8 4" xfId="5736"/>
    <cellStyle name="Normal 2 2 2 8 4 2" xfId="5737"/>
    <cellStyle name="Normal 2 2 2 8 5" xfId="5738"/>
    <cellStyle name="Normal 2 2 2 8 6" xfId="5739"/>
    <cellStyle name="Normal 2 2 2 9" xfId="5740"/>
    <cellStyle name="Normal 2 2 2 9 2" xfId="5741"/>
    <cellStyle name="Normal 2 2 2 9 2 2" xfId="5742"/>
    <cellStyle name="Normal 2 2 2 9 2 3" xfId="5743"/>
    <cellStyle name="Normal 2 2 2 9 3" xfId="5744"/>
    <cellStyle name="Normal 2 2 2 9 3 2" xfId="5745"/>
    <cellStyle name="Normal 2 2 2 9 3 3" xfId="5746"/>
    <cellStyle name="Normal 2 2 2 9 4" xfId="5747"/>
    <cellStyle name="Normal 2 2 2 9 4 2" xfId="5748"/>
    <cellStyle name="Normal 2 2 2 9 5" xfId="5749"/>
    <cellStyle name="Normal 2 2 2 9 6" xfId="5750"/>
    <cellStyle name="Normal 2 2 3" xfId="5751"/>
    <cellStyle name="Normal 2 2 3 10" xfId="5752"/>
    <cellStyle name="Normal 2 2 3 10 2" xfId="5753"/>
    <cellStyle name="Normal 2 2 3 10 2 2" xfId="5754"/>
    <cellStyle name="Normal 2 2 3 10 2 3" xfId="5755"/>
    <cellStyle name="Normal 2 2 3 10 3" xfId="5756"/>
    <cellStyle name="Normal 2 2 3 10 3 2" xfId="5757"/>
    <cellStyle name="Normal 2 2 3 10 3 3" xfId="5758"/>
    <cellStyle name="Normal 2 2 3 10 4" xfId="5759"/>
    <cellStyle name="Normal 2 2 3 10 4 2" xfId="5760"/>
    <cellStyle name="Normal 2 2 3 10 5" xfId="5761"/>
    <cellStyle name="Normal 2 2 3 10 6" xfId="5762"/>
    <cellStyle name="Normal 2 2 3 11" xfId="5763"/>
    <cellStyle name="Normal 2 2 3 11 2" xfId="5764"/>
    <cellStyle name="Normal 2 2 3 11 2 2" xfId="5765"/>
    <cellStyle name="Normal 2 2 3 11 2 3" xfId="5766"/>
    <cellStyle name="Normal 2 2 3 11 3" xfId="5767"/>
    <cellStyle name="Normal 2 2 3 11 3 2" xfId="5768"/>
    <cellStyle name="Normal 2 2 3 11 3 3" xfId="5769"/>
    <cellStyle name="Normal 2 2 3 11 4" xfId="5770"/>
    <cellStyle name="Normal 2 2 3 11 4 2" xfId="5771"/>
    <cellStyle name="Normal 2 2 3 11 5" xfId="5772"/>
    <cellStyle name="Normal 2 2 3 11 6" xfId="5773"/>
    <cellStyle name="Normal 2 2 3 12" xfId="5774"/>
    <cellStyle name="Normal 2 2 3 12 2" xfId="5775"/>
    <cellStyle name="Normal 2 2 3 12 2 2" xfId="5776"/>
    <cellStyle name="Normal 2 2 3 12 2 3" xfId="5777"/>
    <cellStyle name="Normal 2 2 3 12 3" xfId="5778"/>
    <cellStyle name="Normal 2 2 3 12 3 2" xfId="5779"/>
    <cellStyle name="Normal 2 2 3 12 4" xfId="5780"/>
    <cellStyle name="Normal 2 2 3 12 5" xfId="5781"/>
    <cellStyle name="Normal 2 2 3 13" xfId="5782"/>
    <cellStyle name="Normal 2 2 3 13 2" xfId="5783"/>
    <cellStyle name="Normal 2 2 3 13 3" xfId="5784"/>
    <cellStyle name="Normal 2 2 3 14" xfId="5785"/>
    <cellStyle name="Normal 2 2 3 14 2" xfId="5786"/>
    <cellStyle name="Normal 2 2 3 14 3" xfId="5787"/>
    <cellStyle name="Normal 2 2 3 15" xfId="5788"/>
    <cellStyle name="Normal 2 2 3 15 2" xfId="5789"/>
    <cellStyle name="Normal 2 2 3 16" xfId="5790"/>
    <cellStyle name="Normal 2 2 3 17" xfId="5791"/>
    <cellStyle name="Normal 2 2 3 2" xfId="5792"/>
    <cellStyle name="Normal 2 2 3 2 10" xfId="5793"/>
    <cellStyle name="Normal 2 2 3 2 10 2" xfId="5794"/>
    <cellStyle name="Normal 2 2 3 2 10 2 2" xfId="5795"/>
    <cellStyle name="Normal 2 2 3 2 10 2 3" xfId="5796"/>
    <cellStyle name="Normal 2 2 3 2 10 3" xfId="5797"/>
    <cellStyle name="Normal 2 2 3 2 10 3 2" xfId="5798"/>
    <cellStyle name="Normal 2 2 3 2 10 3 3" xfId="5799"/>
    <cellStyle name="Normal 2 2 3 2 10 4" xfId="5800"/>
    <cellStyle name="Normal 2 2 3 2 10 4 2" xfId="5801"/>
    <cellStyle name="Normal 2 2 3 2 10 5" xfId="5802"/>
    <cellStyle name="Normal 2 2 3 2 10 6" xfId="5803"/>
    <cellStyle name="Normal 2 2 3 2 11" xfId="5804"/>
    <cellStyle name="Normal 2 2 3 2 11 2" xfId="5805"/>
    <cellStyle name="Normal 2 2 3 2 11 2 2" xfId="5806"/>
    <cellStyle name="Normal 2 2 3 2 11 2 3" xfId="5807"/>
    <cellStyle name="Normal 2 2 3 2 11 3" xfId="5808"/>
    <cellStyle name="Normal 2 2 3 2 11 3 2" xfId="5809"/>
    <cellStyle name="Normal 2 2 3 2 11 4" xfId="5810"/>
    <cellStyle name="Normal 2 2 3 2 11 5" xfId="5811"/>
    <cellStyle name="Normal 2 2 3 2 12" xfId="5812"/>
    <cellStyle name="Normal 2 2 3 2 12 2" xfId="5813"/>
    <cellStyle name="Normal 2 2 3 2 12 3" xfId="5814"/>
    <cellStyle name="Normal 2 2 3 2 13" xfId="5815"/>
    <cellStyle name="Normal 2 2 3 2 13 2" xfId="5816"/>
    <cellStyle name="Normal 2 2 3 2 13 3" xfId="5817"/>
    <cellStyle name="Normal 2 2 3 2 14" xfId="5818"/>
    <cellStyle name="Normal 2 2 3 2 14 2" xfId="5819"/>
    <cellStyle name="Normal 2 2 3 2 15" xfId="5820"/>
    <cellStyle name="Normal 2 2 3 2 16" xfId="5821"/>
    <cellStyle name="Normal 2 2 3 2 2" xfId="5822"/>
    <cellStyle name="Normal 2 2 3 2 2 10" xfId="5823"/>
    <cellStyle name="Normal 2 2 3 2 2 10 2" xfId="5824"/>
    <cellStyle name="Normal 2 2 3 2 2 10 2 2" xfId="5825"/>
    <cellStyle name="Normal 2 2 3 2 2 10 2 3" xfId="5826"/>
    <cellStyle name="Normal 2 2 3 2 2 10 3" xfId="5827"/>
    <cellStyle name="Normal 2 2 3 2 2 10 3 2" xfId="5828"/>
    <cellStyle name="Normal 2 2 3 2 2 10 4" xfId="5829"/>
    <cellStyle name="Normal 2 2 3 2 2 10 5" xfId="5830"/>
    <cellStyle name="Normal 2 2 3 2 2 11" xfId="5831"/>
    <cellStyle name="Normal 2 2 3 2 2 11 2" xfId="5832"/>
    <cellStyle name="Normal 2 2 3 2 2 11 3" xfId="5833"/>
    <cellStyle name="Normal 2 2 3 2 2 12" xfId="5834"/>
    <cellStyle name="Normal 2 2 3 2 2 12 2" xfId="5835"/>
    <cellStyle name="Normal 2 2 3 2 2 12 3" xfId="5836"/>
    <cellStyle name="Normal 2 2 3 2 2 13" xfId="5837"/>
    <cellStyle name="Normal 2 2 3 2 2 13 2" xfId="5838"/>
    <cellStyle name="Normal 2 2 3 2 2 14" xfId="5839"/>
    <cellStyle name="Normal 2 2 3 2 2 15" xfId="5840"/>
    <cellStyle name="Normal 2 2 3 2 2 2" xfId="5841"/>
    <cellStyle name="Normal 2 2 3 2 2 2 2" xfId="5842"/>
    <cellStyle name="Normal 2 2 3 2 2 2 2 2" xfId="5843"/>
    <cellStyle name="Normal 2 2 3 2 2 2 2 3" xfId="5844"/>
    <cellStyle name="Normal 2 2 3 2 2 2 3" xfId="5845"/>
    <cellStyle name="Normal 2 2 3 2 2 2 3 2" xfId="5846"/>
    <cellStyle name="Normal 2 2 3 2 2 2 3 3" xfId="5847"/>
    <cellStyle name="Normal 2 2 3 2 2 2 4" xfId="5848"/>
    <cellStyle name="Normal 2 2 3 2 2 2 4 2" xfId="5849"/>
    <cellStyle name="Normal 2 2 3 2 2 2 5" xfId="5850"/>
    <cellStyle name="Normal 2 2 3 2 2 2 6" xfId="5851"/>
    <cellStyle name="Normal 2 2 3 2 2 3" xfId="5852"/>
    <cellStyle name="Normal 2 2 3 2 2 3 2" xfId="5853"/>
    <cellStyle name="Normal 2 2 3 2 2 3 2 2" xfId="5854"/>
    <cellStyle name="Normal 2 2 3 2 2 3 2 3" xfId="5855"/>
    <cellStyle name="Normal 2 2 3 2 2 3 3" xfId="5856"/>
    <cellStyle name="Normal 2 2 3 2 2 3 3 2" xfId="5857"/>
    <cellStyle name="Normal 2 2 3 2 2 3 3 3" xfId="5858"/>
    <cellStyle name="Normal 2 2 3 2 2 3 4" xfId="5859"/>
    <cellStyle name="Normal 2 2 3 2 2 3 4 2" xfId="5860"/>
    <cellStyle name="Normal 2 2 3 2 2 3 5" xfId="5861"/>
    <cellStyle name="Normal 2 2 3 2 2 3 6" xfId="5862"/>
    <cellStyle name="Normal 2 2 3 2 2 4" xfId="5863"/>
    <cellStyle name="Normal 2 2 3 2 2 4 2" xfId="5864"/>
    <cellStyle name="Normal 2 2 3 2 2 4 2 2" xfId="5865"/>
    <cellStyle name="Normal 2 2 3 2 2 4 2 3" xfId="5866"/>
    <cellStyle name="Normal 2 2 3 2 2 4 3" xfId="5867"/>
    <cellStyle name="Normal 2 2 3 2 2 4 3 2" xfId="5868"/>
    <cellStyle name="Normal 2 2 3 2 2 4 3 3" xfId="5869"/>
    <cellStyle name="Normal 2 2 3 2 2 4 4" xfId="5870"/>
    <cellStyle name="Normal 2 2 3 2 2 4 4 2" xfId="5871"/>
    <cellStyle name="Normal 2 2 3 2 2 4 5" xfId="5872"/>
    <cellStyle name="Normal 2 2 3 2 2 4 6" xfId="5873"/>
    <cellStyle name="Normal 2 2 3 2 2 5" xfId="5874"/>
    <cellStyle name="Normal 2 2 3 2 2 5 2" xfId="5875"/>
    <cellStyle name="Normal 2 2 3 2 2 5 2 2" xfId="5876"/>
    <cellStyle name="Normal 2 2 3 2 2 5 2 3" xfId="5877"/>
    <cellStyle name="Normal 2 2 3 2 2 5 3" xfId="5878"/>
    <cellStyle name="Normal 2 2 3 2 2 5 3 2" xfId="5879"/>
    <cellStyle name="Normal 2 2 3 2 2 5 3 3" xfId="5880"/>
    <cellStyle name="Normal 2 2 3 2 2 5 4" xfId="5881"/>
    <cellStyle name="Normal 2 2 3 2 2 5 4 2" xfId="5882"/>
    <cellStyle name="Normal 2 2 3 2 2 5 5" xfId="5883"/>
    <cellStyle name="Normal 2 2 3 2 2 5 6" xfId="5884"/>
    <cellStyle name="Normal 2 2 3 2 2 6" xfId="5885"/>
    <cellStyle name="Normal 2 2 3 2 2 6 2" xfId="5886"/>
    <cellStyle name="Normal 2 2 3 2 2 6 2 2" xfId="5887"/>
    <cellStyle name="Normal 2 2 3 2 2 6 2 3" xfId="5888"/>
    <cellStyle name="Normal 2 2 3 2 2 6 3" xfId="5889"/>
    <cellStyle name="Normal 2 2 3 2 2 6 3 2" xfId="5890"/>
    <cellStyle name="Normal 2 2 3 2 2 6 3 3" xfId="5891"/>
    <cellStyle name="Normal 2 2 3 2 2 6 4" xfId="5892"/>
    <cellStyle name="Normal 2 2 3 2 2 6 4 2" xfId="5893"/>
    <cellStyle name="Normal 2 2 3 2 2 6 5" xfId="5894"/>
    <cellStyle name="Normal 2 2 3 2 2 6 6" xfId="5895"/>
    <cellStyle name="Normal 2 2 3 2 2 7" xfId="5896"/>
    <cellStyle name="Normal 2 2 3 2 2 7 2" xfId="5897"/>
    <cellStyle name="Normal 2 2 3 2 2 7 2 2" xfId="5898"/>
    <cellStyle name="Normal 2 2 3 2 2 7 2 3" xfId="5899"/>
    <cellStyle name="Normal 2 2 3 2 2 7 3" xfId="5900"/>
    <cellStyle name="Normal 2 2 3 2 2 7 3 2" xfId="5901"/>
    <cellStyle name="Normal 2 2 3 2 2 7 3 3" xfId="5902"/>
    <cellStyle name="Normal 2 2 3 2 2 7 4" xfId="5903"/>
    <cellStyle name="Normal 2 2 3 2 2 7 4 2" xfId="5904"/>
    <cellStyle name="Normal 2 2 3 2 2 7 5" xfId="5905"/>
    <cellStyle name="Normal 2 2 3 2 2 7 6" xfId="5906"/>
    <cellStyle name="Normal 2 2 3 2 2 8" xfId="5907"/>
    <cellStyle name="Normal 2 2 3 2 2 8 2" xfId="5908"/>
    <cellStyle name="Normal 2 2 3 2 2 8 2 2" xfId="5909"/>
    <cellStyle name="Normal 2 2 3 2 2 8 2 3" xfId="5910"/>
    <cellStyle name="Normal 2 2 3 2 2 8 3" xfId="5911"/>
    <cellStyle name="Normal 2 2 3 2 2 8 3 2" xfId="5912"/>
    <cellStyle name="Normal 2 2 3 2 2 8 3 3" xfId="5913"/>
    <cellStyle name="Normal 2 2 3 2 2 8 4" xfId="5914"/>
    <cellStyle name="Normal 2 2 3 2 2 8 4 2" xfId="5915"/>
    <cellStyle name="Normal 2 2 3 2 2 8 5" xfId="5916"/>
    <cellStyle name="Normal 2 2 3 2 2 8 6" xfId="5917"/>
    <cellStyle name="Normal 2 2 3 2 2 9" xfId="5918"/>
    <cellStyle name="Normal 2 2 3 2 2 9 2" xfId="5919"/>
    <cellStyle name="Normal 2 2 3 2 2 9 2 2" xfId="5920"/>
    <cellStyle name="Normal 2 2 3 2 2 9 2 3" xfId="5921"/>
    <cellStyle name="Normal 2 2 3 2 2 9 3" xfId="5922"/>
    <cellStyle name="Normal 2 2 3 2 2 9 3 2" xfId="5923"/>
    <cellStyle name="Normal 2 2 3 2 2 9 3 3" xfId="5924"/>
    <cellStyle name="Normal 2 2 3 2 2 9 4" xfId="5925"/>
    <cellStyle name="Normal 2 2 3 2 2 9 4 2" xfId="5926"/>
    <cellStyle name="Normal 2 2 3 2 2 9 5" xfId="5927"/>
    <cellStyle name="Normal 2 2 3 2 2 9 6" xfId="5928"/>
    <cellStyle name="Normal 2 2 3 2 3" xfId="5929"/>
    <cellStyle name="Normal 2 2 3 2 3 2" xfId="5930"/>
    <cellStyle name="Normal 2 2 3 2 3 2 2" xfId="5931"/>
    <cellStyle name="Normal 2 2 3 2 3 2 3" xfId="5932"/>
    <cellStyle name="Normal 2 2 3 2 3 3" xfId="5933"/>
    <cellStyle name="Normal 2 2 3 2 3 3 2" xfId="5934"/>
    <cellStyle name="Normal 2 2 3 2 3 3 3" xfId="5935"/>
    <cellStyle name="Normal 2 2 3 2 3 4" xfId="5936"/>
    <cellStyle name="Normal 2 2 3 2 3 4 2" xfId="5937"/>
    <cellStyle name="Normal 2 2 3 2 3 5" xfId="5938"/>
    <cellStyle name="Normal 2 2 3 2 3 6" xfId="5939"/>
    <cellStyle name="Normal 2 2 3 2 4" xfId="5940"/>
    <cellStyle name="Normal 2 2 3 2 4 2" xfId="5941"/>
    <cellStyle name="Normal 2 2 3 2 4 2 2" xfId="5942"/>
    <cellStyle name="Normal 2 2 3 2 4 2 3" xfId="5943"/>
    <cellStyle name="Normal 2 2 3 2 4 3" xfId="5944"/>
    <cellStyle name="Normal 2 2 3 2 4 3 2" xfId="5945"/>
    <cellStyle name="Normal 2 2 3 2 4 3 3" xfId="5946"/>
    <cellStyle name="Normal 2 2 3 2 4 4" xfId="5947"/>
    <cellStyle name="Normal 2 2 3 2 4 4 2" xfId="5948"/>
    <cellStyle name="Normal 2 2 3 2 4 5" xfId="5949"/>
    <cellStyle name="Normal 2 2 3 2 4 6" xfId="5950"/>
    <cellStyle name="Normal 2 2 3 2 5" xfId="5951"/>
    <cellStyle name="Normal 2 2 3 2 5 2" xfId="5952"/>
    <cellStyle name="Normal 2 2 3 2 5 2 2" xfId="5953"/>
    <cellStyle name="Normal 2 2 3 2 5 2 3" xfId="5954"/>
    <cellStyle name="Normal 2 2 3 2 5 3" xfId="5955"/>
    <cellStyle name="Normal 2 2 3 2 5 3 2" xfId="5956"/>
    <cellStyle name="Normal 2 2 3 2 5 3 3" xfId="5957"/>
    <cellStyle name="Normal 2 2 3 2 5 4" xfId="5958"/>
    <cellStyle name="Normal 2 2 3 2 5 4 2" xfId="5959"/>
    <cellStyle name="Normal 2 2 3 2 5 5" xfId="5960"/>
    <cellStyle name="Normal 2 2 3 2 5 6" xfId="5961"/>
    <cellStyle name="Normal 2 2 3 2 6" xfId="5962"/>
    <cellStyle name="Normal 2 2 3 2 6 2" xfId="5963"/>
    <cellStyle name="Normal 2 2 3 2 6 2 2" xfId="5964"/>
    <cellStyle name="Normal 2 2 3 2 6 2 3" xfId="5965"/>
    <cellStyle name="Normal 2 2 3 2 6 3" xfId="5966"/>
    <cellStyle name="Normal 2 2 3 2 6 3 2" xfId="5967"/>
    <cellStyle name="Normal 2 2 3 2 6 3 3" xfId="5968"/>
    <cellStyle name="Normal 2 2 3 2 6 4" xfId="5969"/>
    <cellStyle name="Normal 2 2 3 2 6 4 2" xfId="5970"/>
    <cellStyle name="Normal 2 2 3 2 6 5" xfId="5971"/>
    <cellStyle name="Normal 2 2 3 2 6 6" xfId="5972"/>
    <cellStyle name="Normal 2 2 3 2 7" xfId="5973"/>
    <cellStyle name="Normal 2 2 3 2 7 2" xfId="5974"/>
    <cellStyle name="Normal 2 2 3 2 7 2 2" xfId="5975"/>
    <cellStyle name="Normal 2 2 3 2 7 2 3" xfId="5976"/>
    <cellStyle name="Normal 2 2 3 2 7 3" xfId="5977"/>
    <cellStyle name="Normal 2 2 3 2 7 3 2" xfId="5978"/>
    <cellStyle name="Normal 2 2 3 2 7 3 3" xfId="5979"/>
    <cellStyle name="Normal 2 2 3 2 7 4" xfId="5980"/>
    <cellStyle name="Normal 2 2 3 2 7 4 2" xfId="5981"/>
    <cellStyle name="Normal 2 2 3 2 7 5" xfId="5982"/>
    <cellStyle name="Normal 2 2 3 2 7 6" xfId="5983"/>
    <cellStyle name="Normal 2 2 3 2 8" xfId="5984"/>
    <cellStyle name="Normal 2 2 3 2 8 2" xfId="5985"/>
    <cellStyle name="Normal 2 2 3 2 8 2 2" xfId="5986"/>
    <cellStyle name="Normal 2 2 3 2 8 2 3" xfId="5987"/>
    <cellStyle name="Normal 2 2 3 2 8 3" xfId="5988"/>
    <cellStyle name="Normal 2 2 3 2 8 3 2" xfId="5989"/>
    <cellStyle name="Normal 2 2 3 2 8 3 3" xfId="5990"/>
    <cellStyle name="Normal 2 2 3 2 8 4" xfId="5991"/>
    <cellStyle name="Normal 2 2 3 2 8 4 2" xfId="5992"/>
    <cellStyle name="Normal 2 2 3 2 8 5" xfId="5993"/>
    <cellStyle name="Normal 2 2 3 2 8 6" xfId="5994"/>
    <cellStyle name="Normal 2 2 3 2 9" xfId="5995"/>
    <cellStyle name="Normal 2 2 3 2 9 2" xfId="5996"/>
    <cellStyle name="Normal 2 2 3 2 9 2 2" xfId="5997"/>
    <cellStyle name="Normal 2 2 3 2 9 2 3" xfId="5998"/>
    <cellStyle name="Normal 2 2 3 2 9 3" xfId="5999"/>
    <cellStyle name="Normal 2 2 3 2 9 3 2" xfId="6000"/>
    <cellStyle name="Normal 2 2 3 2 9 3 3" xfId="6001"/>
    <cellStyle name="Normal 2 2 3 2 9 4" xfId="6002"/>
    <cellStyle name="Normal 2 2 3 2 9 4 2" xfId="6003"/>
    <cellStyle name="Normal 2 2 3 2 9 5" xfId="6004"/>
    <cellStyle name="Normal 2 2 3 2 9 6" xfId="6005"/>
    <cellStyle name="Normal 2 2 3 3" xfId="6006"/>
    <cellStyle name="Normal 2 2 3 3 10" xfId="6007"/>
    <cellStyle name="Normal 2 2 3 3 10 2" xfId="6008"/>
    <cellStyle name="Normal 2 2 3 3 10 2 2" xfId="6009"/>
    <cellStyle name="Normal 2 2 3 3 10 2 3" xfId="6010"/>
    <cellStyle name="Normal 2 2 3 3 10 3" xfId="6011"/>
    <cellStyle name="Normal 2 2 3 3 10 3 2" xfId="6012"/>
    <cellStyle name="Normal 2 2 3 3 10 4" xfId="6013"/>
    <cellStyle name="Normal 2 2 3 3 10 5" xfId="6014"/>
    <cellStyle name="Normal 2 2 3 3 11" xfId="6015"/>
    <cellStyle name="Normal 2 2 3 3 11 2" xfId="6016"/>
    <cellStyle name="Normal 2 2 3 3 11 3" xfId="6017"/>
    <cellStyle name="Normal 2 2 3 3 12" xfId="6018"/>
    <cellStyle name="Normal 2 2 3 3 12 2" xfId="6019"/>
    <cellStyle name="Normal 2 2 3 3 12 3" xfId="6020"/>
    <cellStyle name="Normal 2 2 3 3 13" xfId="6021"/>
    <cellStyle name="Normal 2 2 3 3 13 2" xfId="6022"/>
    <cellStyle name="Normal 2 2 3 3 14" xfId="6023"/>
    <cellStyle name="Normal 2 2 3 3 15" xfId="6024"/>
    <cellStyle name="Normal 2 2 3 3 2" xfId="6025"/>
    <cellStyle name="Normal 2 2 3 3 2 2" xfId="6026"/>
    <cellStyle name="Normal 2 2 3 3 2 2 2" xfId="6027"/>
    <cellStyle name="Normal 2 2 3 3 2 2 3" xfId="6028"/>
    <cellStyle name="Normal 2 2 3 3 2 3" xfId="6029"/>
    <cellStyle name="Normal 2 2 3 3 2 3 2" xfId="6030"/>
    <cellStyle name="Normal 2 2 3 3 2 3 3" xfId="6031"/>
    <cellStyle name="Normal 2 2 3 3 2 4" xfId="6032"/>
    <cellStyle name="Normal 2 2 3 3 2 4 2" xfId="6033"/>
    <cellStyle name="Normal 2 2 3 3 2 5" xfId="6034"/>
    <cellStyle name="Normal 2 2 3 3 2 6" xfId="6035"/>
    <cellStyle name="Normal 2 2 3 3 3" xfId="6036"/>
    <cellStyle name="Normal 2 2 3 3 3 2" xfId="6037"/>
    <cellStyle name="Normal 2 2 3 3 3 2 2" xfId="6038"/>
    <cellStyle name="Normal 2 2 3 3 3 2 3" xfId="6039"/>
    <cellStyle name="Normal 2 2 3 3 3 3" xfId="6040"/>
    <cellStyle name="Normal 2 2 3 3 3 3 2" xfId="6041"/>
    <cellStyle name="Normal 2 2 3 3 3 3 3" xfId="6042"/>
    <cellStyle name="Normal 2 2 3 3 3 4" xfId="6043"/>
    <cellStyle name="Normal 2 2 3 3 3 4 2" xfId="6044"/>
    <cellStyle name="Normal 2 2 3 3 3 5" xfId="6045"/>
    <cellStyle name="Normal 2 2 3 3 3 6" xfId="6046"/>
    <cellStyle name="Normal 2 2 3 3 4" xfId="6047"/>
    <cellStyle name="Normal 2 2 3 3 4 2" xfId="6048"/>
    <cellStyle name="Normal 2 2 3 3 4 2 2" xfId="6049"/>
    <cellStyle name="Normal 2 2 3 3 4 2 3" xfId="6050"/>
    <cellStyle name="Normal 2 2 3 3 4 3" xfId="6051"/>
    <cellStyle name="Normal 2 2 3 3 4 3 2" xfId="6052"/>
    <cellStyle name="Normal 2 2 3 3 4 3 3" xfId="6053"/>
    <cellStyle name="Normal 2 2 3 3 4 4" xfId="6054"/>
    <cellStyle name="Normal 2 2 3 3 4 4 2" xfId="6055"/>
    <cellStyle name="Normal 2 2 3 3 4 5" xfId="6056"/>
    <cellStyle name="Normal 2 2 3 3 4 6" xfId="6057"/>
    <cellStyle name="Normal 2 2 3 3 5" xfId="6058"/>
    <cellStyle name="Normal 2 2 3 3 5 2" xfId="6059"/>
    <cellStyle name="Normal 2 2 3 3 5 2 2" xfId="6060"/>
    <cellStyle name="Normal 2 2 3 3 5 2 3" xfId="6061"/>
    <cellStyle name="Normal 2 2 3 3 5 3" xfId="6062"/>
    <cellStyle name="Normal 2 2 3 3 5 3 2" xfId="6063"/>
    <cellStyle name="Normal 2 2 3 3 5 3 3" xfId="6064"/>
    <cellStyle name="Normal 2 2 3 3 5 4" xfId="6065"/>
    <cellStyle name="Normal 2 2 3 3 5 4 2" xfId="6066"/>
    <cellStyle name="Normal 2 2 3 3 5 5" xfId="6067"/>
    <cellStyle name="Normal 2 2 3 3 5 6" xfId="6068"/>
    <cellStyle name="Normal 2 2 3 3 6" xfId="6069"/>
    <cellStyle name="Normal 2 2 3 3 6 2" xfId="6070"/>
    <cellStyle name="Normal 2 2 3 3 6 2 2" xfId="6071"/>
    <cellStyle name="Normal 2 2 3 3 6 2 3" xfId="6072"/>
    <cellStyle name="Normal 2 2 3 3 6 3" xfId="6073"/>
    <cellStyle name="Normal 2 2 3 3 6 3 2" xfId="6074"/>
    <cellStyle name="Normal 2 2 3 3 6 3 3" xfId="6075"/>
    <cellStyle name="Normal 2 2 3 3 6 4" xfId="6076"/>
    <cellStyle name="Normal 2 2 3 3 6 4 2" xfId="6077"/>
    <cellStyle name="Normal 2 2 3 3 6 5" xfId="6078"/>
    <cellStyle name="Normal 2 2 3 3 6 6" xfId="6079"/>
    <cellStyle name="Normal 2 2 3 3 7" xfId="6080"/>
    <cellStyle name="Normal 2 2 3 3 7 2" xfId="6081"/>
    <cellStyle name="Normal 2 2 3 3 7 2 2" xfId="6082"/>
    <cellStyle name="Normal 2 2 3 3 7 2 3" xfId="6083"/>
    <cellStyle name="Normal 2 2 3 3 7 3" xfId="6084"/>
    <cellStyle name="Normal 2 2 3 3 7 3 2" xfId="6085"/>
    <cellStyle name="Normal 2 2 3 3 7 3 3" xfId="6086"/>
    <cellStyle name="Normal 2 2 3 3 7 4" xfId="6087"/>
    <cellStyle name="Normal 2 2 3 3 7 4 2" xfId="6088"/>
    <cellStyle name="Normal 2 2 3 3 7 5" xfId="6089"/>
    <cellStyle name="Normal 2 2 3 3 7 6" xfId="6090"/>
    <cellStyle name="Normal 2 2 3 3 8" xfId="6091"/>
    <cellStyle name="Normal 2 2 3 3 8 2" xfId="6092"/>
    <cellStyle name="Normal 2 2 3 3 8 2 2" xfId="6093"/>
    <cellStyle name="Normal 2 2 3 3 8 2 3" xfId="6094"/>
    <cellStyle name="Normal 2 2 3 3 8 3" xfId="6095"/>
    <cellStyle name="Normal 2 2 3 3 8 3 2" xfId="6096"/>
    <cellStyle name="Normal 2 2 3 3 8 3 3" xfId="6097"/>
    <cellStyle name="Normal 2 2 3 3 8 4" xfId="6098"/>
    <cellStyle name="Normal 2 2 3 3 8 4 2" xfId="6099"/>
    <cellStyle name="Normal 2 2 3 3 8 5" xfId="6100"/>
    <cellStyle name="Normal 2 2 3 3 8 6" xfId="6101"/>
    <cellStyle name="Normal 2 2 3 3 9" xfId="6102"/>
    <cellStyle name="Normal 2 2 3 3 9 2" xfId="6103"/>
    <cellStyle name="Normal 2 2 3 3 9 2 2" xfId="6104"/>
    <cellStyle name="Normal 2 2 3 3 9 2 3" xfId="6105"/>
    <cellStyle name="Normal 2 2 3 3 9 3" xfId="6106"/>
    <cellStyle name="Normal 2 2 3 3 9 3 2" xfId="6107"/>
    <cellStyle name="Normal 2 2 3 3 9 3 3" xfId="6108"/>
    <cellStyle name="Normal 2 2 3 3 9 4" xfId="6109"/>
    <cellStyle name="Normal 2 2 3 3 9 4 2" xfId="6110"/>
    <cellStyle name="Normal 2 2 3 3 9 5" xfId="6111"/>
    <cellStyle name="Normal 2 2 3 3 9 6" xfId="6112"/>
    <cellStyle name="Normal 2 2 3 4" xfId="6113"/>
    <cellStyle name="Normal 2 2 3 4 2" xfId="6114"/>
    <cellStyle name="Normal 2 2 3 4 2 2" xfId="6115"/>
    <cellStyle name="Normal 2 2 3 4 2 3" xfId="6116"/>
    <cellStyle name="Normal 2 2 3 4 3" xfId="6117"/>
    <cellStyle name="Normal 2 2 3 4 3 2" xfId="6118"/>
    <cellStyle name="Normal 2 2 3 4 3 3" xfId="6119"/>
    <cellStyle name="Normal 2 2 3 4 4" xfId="6120"/>
    <cellStyle name="Normal 2 2 3 4 4 2" xfId="6121"/>
    <cellStyle name="Normal 2 2 3 4 5" xfId="6122"/>
    <cellStyle name="Normal 2 2 3 4 6" xfId="6123"/>
    <cellStyle name="Normal 2 2 3 5" xfId="6124"/>
    <cellStyle name="Normal 2 2 3 5 2" xfId="6125"/>
    <cellStyle name="Normal 2 2 3 5 2 2" xfId="6126"/>
    <cellStyle name="Normal 2 2 3 5 2 3" xfId="6127"/>
    <cellStyle name="Normal 2 2 3 5 3" xfId="6128"/>
    <cellStyle name="Normal 2 2 3 5 3 2" xfId="6129"/>
    <cellStyle name="Normal 2 2 3 5 3 3" xfId="6130"/>
    <cellStyle name="Normal 2 2 3 5 4" xfId="6131"/>
    <cellStyle name="Normal 2 2 3 5 4 2" xfId="6132"/>
    <cellStyle name="Normal 2 2 3 5 5" xfId="6133"/>
    <cellStyle name="Normal 2 2 3 5 6" xfId="6134"/>
    <cellStyle name="Normal 2 2 3 6" xfId="6135"/>
    <cellStyle name="Normal 2 2 3 6 2" xfId="6136"/>
    <cellStyle name="Normal 2 2 3 6 2 2" xfId="6137"/>
    <cellStyle name="Normal 2 2 3 6 2 3" xfId="6138"/>
    <cellStyle name="Normal 2 2 3 6 3" xfId="6139"/>
    <cellStyle name="Normal 2 2 3 6 3 2" xfId="6140"/>
    <cellStyle name="Normal 2 2 3 6 3 3" xfId="6141"/>
    <cellStyle name="Normal 2 2 3 6 4" xfId="6142"/>
    <cellStyle name="Normal 2 2 3 6 4 2" xfId="6143"/>
    <cellStyle name="Normal 2 2 3 6 5" xfId="6144"/>
    <cellStyle name="Normal 2 2 3 6 6" xfId="6145"/>
    <cellStyle name="Normal 2 2 3 7" xfId="6146"/>
    <cellStyle name="Normal 2 2 3 7 2" xfId="6147"/>
    <cellStyle name="Normal 2 2 3 7 2 2" xfId="6148"/>
    <cellStyle name="Normal 2 2 3 7 2 3" xfId="6149"/>
    <cellStyle name="Normal 2 2 3 7 3" xfId="6150"/>
    <cellStyle name="Normal 2 2 3 7 3 2" xfId="6151"/>
    <cellStyle name="Normal 2 2 3 7 3 3" xfId="6152"/>
    <cellStyle name="Normal 2 2 3 7 4" xfId="6153"/>
    <cellStyle name="Normal 2 2 3 7 4 2" xfId="6154"/>
    <cellStyle name="Normal 2 2 3 7 5" xfId="6155"/>
    <cellStyle name="Normal 2 2 3 7 6" xfId="6156"/>
    <cellStyle name="Normal 2 2 3 8" xfId="6157"/>
    <cellStyle name="Normal 2 2 3 8 2" xfId="6158"/>
    <cellStyle name="Normal 2 2 3 8 2 2" xfId="6159"/>
    <cellStyle name="Normal 2 2 3 8 2 3" xfId="6160"/>
    <cellStyle name="Normal 2 2 3 8 3" xfId="6161"/>
    <cellStyle name="Normal 2 2 3 8 3 2" xfId="6162"/>
    <cellStyle name="Normal 2 2 3 8 3 3" xfId="6163"/>
    <cellStyle name="Normal 2 2 3 8 4" xfId="6164"/>
    <cellStyle name="Normal 2 2 3 8 4 2" xfId="6165"/>
    <cellStyle name="Normal 2 2 3 8 5" xfId="6166"/>
    <cellStyle name="Normal 2 2 3 8 6" xfId="6167"/>
    <cellStyle name="Normal 2 2 3 9" xfId="6168"/>
    <cellStyle name="Normal 2 2 3 9 2" xfId="6169"/>
    <cellStyle name="Normal 2 2 3 9 2 2" xfId="6170"/>
    <cellStyle name="Normal 2 2 3 9 2 3" xfId="6171"/>
    <cellStyle name="Normal 2 2 3 9 3" xfId="6172"/>
    <cellStyle name="Normal 2 2 3 9 3 2" xfId="6173"/>
    <cellStyle name="Normal 2 2 3 9 3 3" xfId="6174"/>
    <cellStyle name="Normal 2 2 3 9 4" xfId="6175"/>
    <cellStyle name="Normal 2 2 3 9 4 2" xfId="6176"/>
    <cellStyle name="Normal 2 2 3 9 5" xfId="6177"/>
    <cellStyle name="Normal 2 2 3 9 6" xfId="6178"/>
    <cellStyle name="Normal 2 2 4" xfId="6179"/>
    <cellStyle name="Normal 2 2 4 10" xfId="6180"/>
    <cellStyle name="Normal 2 2 4 10 2" xfId="6181"/>
    <cellStyle name="Normal 2 2 4 10 2 2" xfId="6182"/>
    <cellStyle name="Normal 2 2 4 10 2 3" xfId="6183"/>
    <cellStyle name="Normal 2 2 4 10 3" xfId="6184"/>
    <cellStyle name="Normal 2 2 4 10 3 2" xfId="6185"/>
    <cellStyle name="Normal 2 2 4 10 3 3" xfId="6186"/>
    <cellStyle name="Normal 2 2 4 10 4" xfId="6187"/>
    <cellStyle name="Normal 2 2 4 10 4 2" xfId="6188"/>
    <cellStyle name="Normal 2 2 4 10 5" xfId="6189"/>
    <cellStyle name="Normal 2 2 4 10 6" xfId="6190"/>
    <cellStyle name="Normal 2 2 4 11" xfId="6191"/>
    <cellStyle name="Normal 2 2 4 11 2" xfId="6192"/>
    <cellStyle name="Normal 2 2 4 11 2 2" xfId="6193"/>
    <cellStyle name="Normal 2 2 4 11 2 3" xfId="6194"/>
    <cellStyle name="Normal 2 2 4 11 3" xfId="6195"/>
    <cellStyle name="Normal 2 2 4 11 3 2" xfId="6196"/>
    <cellStyle name="Normal 2 2 4 11 4" xfId="6197"/>
    <cellStyle name="Normal 2 2 4 11 5" xfId="6198"/>
    <cellStyle name="Normal 2 2 4 12" xfId="6199"/>
    <cellStyle name="Normal 2 2 4 12 2" xfId="6200"/>
    <cellStyle name="Normal 2 2 4 12 3" xfId="6201"/>
    <cellStyle name="Normal 2 2 4 13" xfId="6202"/>
    <cellStyle name="Normal 2 2 4 13 2" xfId="6203"/>
    <cellStyle name="Normal 2 2 4 13 3" xfId="6204"/>
    <cellStyle name="Normal 2 2 4 14" xfId="6205"/>
    <cellStyle name="Normal 2 2 4 14 2" xfId="6206"/>
    <cellStyle name="Normal 2 2 4 15" xfId="6207"/>
    <cellStyle name="Normal 2 2 4 16" xfId="6208"/>
    <cellStyle name="Normal 2 2 4 2" xfId="6209"/>
    <cellStyle name="Normal 2 2 4 2 10" xfId="6210"/>
    <cellStyle name="Normal 2 2 4 2 10 2" xfId="6211"/>
    <cellStyle name="Normal 2 2 4 2 10 2 2" xfId="6212"/>
    <cellStyle name="Normal 2 2 4 2 10 2 3" xfId="6213"/>
    <cellStyle name="Normal 2 2 4 2 10 3" xfId="6214"/>
    <cellStyle name="Normal 2 2 4 2 10 3 2" xfId="6215"/>
    <cellStyle name="Normal 2 2 4 2 10 4" xfId="6216"/>
    <cellStyle name="Normal 2 2 4 2 10 5" xfId="6217"/>
    <cellStyle name="Normal 2 2 4 2 11" xfId="6218"/>
    <cellStyle name="Normal 2 2 4 2 11 2" xfId="6219"/>
    <cellStyle name="Normal 2 2 4 2 11 3" xfId="6220"/>
    <cellStyle name="Normal 2 2 4 2 12" xfId="6221"/>
    <cellStyle name="Normal 2 2 4 2 12 2" xfId="6222"/>
    <cellStyle name="Normal 2 2 4 2 12 3" xfId="6223"/>
    <cellStyle name="Normal 2 2 4 2 13" xfId="6224"/>
    <cellStyle name="Normal 2 2 4 2 13 2" xfId="6225"/>
    <cellStyle name="Normal 2 2 4 2 14" xfId="6226"/>
    <cellStyle name="Normal 2 2 4 2 15" xfId="6227"/>
    <cellStyle name="Normal 2 2 4 2 2" xfId="6228"/>
    <cellStyle name="Normal 2 2 4 2 2 2" xfId="6229"/>
    <cellStyle name="Normal 2 2 4 2 2 2 2" xfId="6230"/>
    <cellStyle name="Normal 2 2 4 2 2 2 3" xfId="6231"/>
    <cellStyle name="Normal 2 2 4 2 2 3" xfId="6232"/>
    <cellStyle name="Normal 2 2 4 2 2 3 2" xfId="6233"/>
    <cellStyle name="Normal 2 2 4 2 2 3 3" xfId="6234"/>
    <cellStyle name="Normal 2 2 4 2 2 4" xfId="6235"/>
    <cellStyle name="Normal 2 2 4 2 2 4 2" xfId="6236"/>
    <cellStyle name="Normal 2 2 4 2 2 5" xfId="6237"/>
    <cellStyle name="Normal 2 2 4 2 2 6" xfId="6238"/>
    <cellStyle name="Normal 2 2 4 2 3" xfId="6239"/>
    <cellStyle name="Normal 2 2 4 2 3 2" xfId="6240"/>
    <cellStyle name="Normal 2 2 4 2 3 2 2" xfId="6241"/>
    <cellStyle name="Normal 2 2 4 2 3 2 3" xfId="6242"/>
    <cellStyle name="Normal 2 2 4 2 3 3" xfId="6243"/>
    <cellStyle name="Normal 2 2 4 2 3 3 2" xfId="6244"/>
    <cellStyle name="Normal 2 2 4 2 3 3 3" xfId="6245"/>
    <cellStyle name="Normal 2 2 4 2 3 4" xfId="6246"/>
    <cellStyle name="Normal 2 2 4 2 3 4 2" xfId="6247"/>
    <cellStyle name="Normal 2 2 4 2 3 5" xfId="6248"/>
    <cellStyle name="Normal 2 2 4 2 3 6" xfId="6249"/>
    <cellStyle name="Normal 2 2 4 2 4" xfId="6250"/>
    <cellStyle name="Normal 2 2 4 2 4 2" xfId="6251"/>
    <cellStyle name="Normal 2 2 4 2 4 2 2" xfId="6252"/>
    <cellStyle name="Normal 2 2 4 2 4 2 3" xfId="6253"/>
    <cellStyle name="Normal 2 2 4 2 4 3" xfId="6254"/>
    <cellStyle name="Normal 2 2 4 2 4 3 2" xfId="6255"/>
    <cellStyle name="Normal 2 2 4 2 4 3 3" xfId="6256"/>
    <cellStyle name="Normal 2 2 4 2 4 4" xfId="6257"/>
    <cellStyle name="Normal 2 2 4 2 4 4 2" xfId="6258"/>
    <cellStyle name="Normal 2 2 4 2 4 5" xfId="6259"/>
    <cellStyle name="Normal 2 2 4 2 4 6" xfId="6260"/>
    <cellStyle name="Normal 2 2 4 2 5" xfId="6261"/>
    <cellStyle name="Normal 2 2 4 2 5 2" xfId="6262"/>
    <cellStyle name="Normal 2 2 4 2 5 2 2" xfId="6263"/>
    <cellStyle name="Normal 2 2 4 2 5 2 3" xfId="6264"/>
    <cellStyle name="Normal 2 2 4 2 5 3" xfId="6265"/>
    <cellStyle name="Normal 2 2 4 2 5 3 2" xfId="6266"/>
    <cellStyle name="Normal 2 2 4 2 5 3 3" xfId="6267"/>
    <cellStyle name="Normal 2 2 4 2 5 4" xfId="6268"/>
    <cellStyle name="Normal 2 2 4 2 5 4 2" xfId="6269"/>
    <cellStyle name="Normal 2 2 4 2 5 5" xfId="6270"/>
    <cellStyle name="Normal 2 2 4 2 5 6" xfId="6271"/>
    <cellStyle name="Normal 2 2 4 2 6" xfId="6272"/>
    <cellStyle name="Normal 2 2 4 2 6 2" xfId="6273"/>
    <cellStyle name="Normal 2 2 4 2 6 2 2" xfId="6274"/>
    <cellStyle name="Normal 2 2 4 2 6 2 3" xfId="6275"/>
    <cellStyle name="Normal 2 2 4 2 6 3" xfId="6276"/>
    <cellStyle name="Normal 2 2 4 2 6 3 2" xfId="6277"/>
    <cellStyle name="Normal 2 2 4 2 6 3 3" xfId="6278"/>
    <cellStyle name="Normal 2 2 4 2 6 4" xfId="6279"/>
    <cellStyle name="Normal 2 2 4 2 6 4 2" xfId="6280"/>
    <cellStyle name="Normal 2 2 4 2 6 5" xfId="6281"/>
    <cellStyle name="Normal 2 2 4 2 6 6" xfId="6282"/>
    <cellStyle name="Normal 2 2 4 2 7" xfId="6283"/>
    <cellStyle name="Normal 2 2 4 2 7 2" xfId="6284"/>
    <cellStyle name="Normal 2 2 4 2 7 2 2" xfId="6285"/>
    <cellStyle name="Normal 2 2 4 2 7 2 3" xfId="6286"/>
    <cellStyle name="Normal 2 2 4 2 7 3" xfId="6287"/>
    <cellStyle name="Normal 2 2 4 2 7 3 2" xfId="6288"/>
    <cellStyle name="Normal 2 2 4 2 7 3 3" xfId="6289"/>
    <cellStyle name="Normal 2 2 4 2 7 4" xfId="6290"/>
    <cellStyle name="Normal 2 2 4 2 7 4 2" xfId="6291"/>
    <cellStyle name="Normal 2 2 4 2 7 5" xfId="6292"/>
    <cellStyle name="Normal 2 2 4 2 7 6" xfId="6293"/>
    <cellStyle name="Normal 2 2 4 2 8" xfId="6294"/>
    <cellStyle name="Normal 2 2 4 2 8 2" xfId="6295"/>
    <cellStyle name="Normal 2 2 4 2 8 2 2" xfId="6296"/>
    <cellStyle name="Normal 2 2 4 2 8 2 3" xfId="6297"/>
    <cellStyle name="Normal 2 2 4 2 8 3" xfId="6298"/>
    <cellStyle name="Normal 2 2 4 2 8 3 2" xfId="6299"/>
    <cellStyle name="Normal 2 2 4 2 8 3 3" xfId="6300"/>
    <cellStyle name="Normal 2 2 4 2 8 4" xfId="6301"/>
    <cellStyle name="Normal 2 2 4 2 8 4 2" xfId="6302"/>
    <cellStyle name="Normal 2 2 4 2 8 5" xfId="6303"/>
    <cellStyle name="Normal 2 2 4 2 8 6" xfId="6304"/>
    <cellStyle name="Normal 2 2 4 2 9" xfId="6305"/>
    <cellStyle name="Normal 2 2 4 2 9 2" xfId="6306"/>
    <cellStyle name="Normal 2 2 4 2 9 2 2" xfId="6307"/>
    <cellStyle name="Normal 2 2 4 2 9 2 3" xfId="6308"/>
    <cellStyle name="Normal 2 2 4 2 9 3" xfId="6309"/>
    <cellStyle name="Normal 2 2 4 2 9 3 2" xfId="6310"/>
    <cellStyle name="Normal 2 2 4 2 9 3 3" xfId="6311"/>
    <cellStyle name="Normal 2 2 4 2 9 4" xfId="6312"/>
    <cellStyle name="Normal 2 2 4 2 9 4 2" xfId="6313"/>
    <cellStyle name="Normal 2 2 4 2 9 5" xfId="6314"/>
    <cellStyle name="Normal 2 2 4 2 9 6" xfId="6315"/>
    <cellStyle name="Normal 2 2 4 3" xfId="6316"/>
    <cellStyle name="Normal 2 2 4 3 2" xfId="6317"/>
    <cellStyle name="Normal 2 2 4 3 2 2" xfId="6318"/>
    <cellStyle name="Normal 2 2 4 3 2 3" xfId="6319"/>
    <cellStyle name="Normal 2 2 4 3 3" xfId="6320"/>
    <cellStyle name="Normal 2 2 4 3 3 2" xfId="6321"/>
    <cellStyle name="Normal 2 2 4 3 3 3" xfId="6322"/>
    <cellStyle name="Normal 2 2 4 3 4" xfId="6323"/>
    <cellStyle name="Normal 2 2 4 3 4 2" xfId="6324"/>
    <cellStyle name="Normal 2 2 4 3 5" xfId="6325"/>
    <cellStyle name="Normal 2 2 4 3 6" xfId="6326"/>
    <cellStyle name="Normal 2 2 4 4" xfId="6327"/>
    <cellStyle name="Normal 2 2 4 4 2" xfId="6328"/>
    <cellStyle name="Normal 2 2 4 4 2 2" xfId="6329"/>
    <cellStyle name="Normal 2 2 4 4 2 3" xfId="6330"/>
    <cellStyle name="Normal 2 2 4 4 3" xfId="6331"/>
    <cellStyle name="Normal 2 2 4 4 3 2" xfId="6332"/>
    <cellStyle name="Normal 2 2 4 4 3 3" xfId="6333"/>
    <cellStyle name="Normal 2 2 4 4 4" xfId="6334"/>
    <cellStyle name="Normal 2 2 4 4 4 2" xfId="6335"/>
    <cellStyle name="Normal 2 2 4 4 5" xfId="6336"/>
    <cellStyle name="Normal 2 2 4 4 6" xfId="6337"/>
    <cellStyle name="Normal 2 2 4 5" xfId="6338"/>
    <cellStyle name="Normal 2 2 4 5 2" xfId="6339"/>
    <cellStyle name="Normal 2 2 4 5 2 2" xfId="6340"/>
    <cellStyle name="Normal 2 2 4 5 2 3" xfId="6341"/>
    <cellStyle name="Normal 2 2 4 5 3" xfId="6342"/>
    <cellStyle name="Normal 2 2 4 5 3 2" xfId="6343"/>
    <cellStyle name="Normal 2 2 4 5 3 3" xfId="6344"/>
    <cellStyle name="Normal 2 2 4 5 4" xfId="6345"/>
    <cellStyle name="Normal 2 2 4 5 4 2" xfId="6346"/>
    <cellStyle name="Normal 2 2 4 5 5" xfId="6347"/>
    <cellStyle name="Normal 2 2 4 5 6" xfId="6348"/>
    <cellStyle name="Normal 2 2 4 6" xfId="6349"/>
    <cellStyle name="Normal 2 2 4 6 2" xfId="6350"/>
    <cellStyle name="Normal 2 2 4 6 2 2" xfId="6351"/>
    <cellStyle name="Normal 2 2 4 6 2 3" xfId="6352"/>
    <cellStyle name="Normal 2 2 4 6 3" xfId="6353"/>
    <cellStyle name="Normal 2 2 4 6 3 2" xfId="6354"/>
    <cellStyle name="Normal 2 2 4 6 3 3" xfId="6355"/>
    <cellStyle name="Normal 2 2 4 6 4" xfId="6356"/>
    <cellStyle name="Normal 2 2 4 6 4 2" xfId="6357"/>
    <cellStyle name="Normal 2 2 4 6 5" xfId="6358"/>
    <cellStyle name="Normal 2 2 4 6 6" xfId="6359"/>
    <cellStyle name="Normal 2 2 4 7" xfId="6360"/>
    <cellStyle name="Normal 2 2 4 7 2" xfId="6361"/>
    <cellStyle name="Normal 2 2 4 7 2 2" xfId="6362"/>
    <cellStyle name="Normal 2 2 4 7 2 3" xfId="6363"/>
    <cellStyle name="Normal 2 2 4 7 3" xfId="6364"/>
    <cellStyle name="Normal 2 2 4 7 3 2" xfId="6365"/>
    <cellStyle name="Normal 2 2 4 7 3 3" xfId="6366"/>
    <cellStyle name="Normal 2 2 4 7 4" xfId="6367"/>
    <cellStyle name="Normal 2 2 4 7 4 2" xfId="6368"/>
    <cellStyle name="Normal 2 2 4 7 5" xfId="6369"/>
    <cellStyle name="Normal 2 2 4 7 6" xfId="6370"/>
    <cellStyle name="Normal 2 2 4 8" xfId="6371"/>
    <cellStyle name="Normal 2 2 4 8 2" xfId="6372"/>
    <cellStyle name="Normal 2 2 4 8 2 2" xfId="6373"/>
    <cellStyle name="Normal 2 2 4 8 2 3" xfId="6374"/>
    <cellStyle name="Normal 2 2 4 8 3" xfId="6375"/>
    <cellStyle name="Normal 2 2 4 8 3 2" xfId="6376"/>
    <cellStyle name="Normal 2 2 4 8 3 3" xfId="6377"/>
    <cellStyle name="Normal 2 2 4 8 4" xfId="6378"/>
    <cellStyle name="Normal 2 2 4 8 4 2" xfId="6379"/>
    <cellStyle name="Normal 2 2 4 8 5" xfId="6380"/>
    <cellStyle name="Normal 2 2 4 8 6" xfId="6381"/>
    <cellStyle name="Normal 2 2 4 9" xfId="6382"/>
    <cellStyle name="Normal 2 2 4 9 2" xfId="6383"/>
    <cellStyle name="Normal 2 2 4 9 2 2" xfId="6384"/>
    <cellStyle name="Normal 2 2 4 9 2 3" xfId="6385"/>
    <cellStyle name="Normal 2 2 4 9 3" xfId="6386"/>
    <cellStyle name="Normal 2 2 4 9 3 2" xfId="6387"/>
    <cellStyle name="Normal 2 2 4 9 3 3" xfId="6388"/>
    <cellStyle name="Normal 2 2 4 9 4" xfId="6389"/>
    <cellStyle name="Normal 2 2 4 9 4 2" xfId="6390"/>
    <cellStyle name="Normal 2 2 4 9 5" xfId="6391"/>
    <cellStyle name="Normal 2 2 4 9 6" xfId="6392"/>
    <cellStyle name="Normal 2 2 5" xfId="6393"/>
    <cellStyle name="Normal 2 2 5 10" xfId="6394"/>
    <cellStyle name="Normal 2 2 5 10 2" xfId="6395"/>
    <cellStyle name="Normal 2 2 5 10 2 2" xfId="6396"/>
    <cellStyle name="Normal 2 2 5 10 2 3" xfId="6397"/>
    <cellStyle name="Normal 2 2 5 10 3" xfId="6398"/>
    <cellStyle name="Normal 2 2 5 10 3 2" xfId="6399"/>
    <cellStyle name="Normal 2 2 5 10 4" xfId="6400"/>
    <cellStyle name="Normal 2 2 5 10 5" xfId="6401"/>
    <cellStyle name="Normal 2 2 5 11" xfId="6402"/>
    <cellStyle name="Normal 2 2 5 11 2" xfId="6403"/>
    <cellStyle name="Normal 2 2 5 11 3" xfId="6404"/>
    <cellStyle name="Normal 2 2 5 12" xfId="6405"/>
    <cellStyle name="Normal 2 2 5 12 2" xfId="6406"/>
    <cellStyle name="Normal 2 2 5 12 3" xfId="6407"/>
    <cellStyle name="Normal 2 2 5 13" xfId="6408"/>
    <cellStyle name="Normal 2 2 5 13 2" xfId="6409"/>
    <cellStyle name="Normal 2 2 5 14" xfId="6410"/>
    <cellStyle name="Normal 2 2 5 15" xfId="6411"/>
    <cellStyle name="Normal 2 2 5 2" xfId="6412"/>
    <cellStyle name="Normal 2 2 5 2 2" xfId="6413"/>
    <cellStyle name="Normal 2 2 5 2 2 2" xfId="6414"/>
    <cellStyle name="Normal 2 2 5 2 2 3" xfId="6415"/>
    <cellStyle name="Normal 2 2 5 2 3" xfId="6416"/>
    <cellStyle name="Normal 2 2 5 2 3 2" xfId="6417"/>
    <cellStyle name="Normal 2 2 5 2 3 3" xfId="6418"/>
    <cellStyle name="Normal 2 2 5 2 4" xfId="6419"/>
    <cellStyle name="Normal 2 2 5 2 4 2" xfId="6420"/>
    <cellStyle name="Normal 2 2 5 2 5" xfId="6421"/>
    <cellStyle name="Normal 2 2 5 2 6" xfId="6422"/>
    <cellStyle name="Normal 2 2 5 3" xfId="6423"/>
    <cellStyle name="Normal 2 2 5 3 2" xfId="6424"/>
    <cellStyle name="Normal 2 2 5 3 2 2" xfId="6425"/>
    <cellStyle name="Normal 2 2 5 3 2 3" xfId="6426"/>
    <cellStyle name="Normal 2 2 5 3 3" xfId="6427"/>
    <cellStyle name="Normal 2 2 5 3 3 2" xfId="6428"/>
    <cellStyle name="Normal 2 2 5 3 3 3" xfId="6429"/>
    <cellStyle name="Normal 2 2 5 3 4" xfId="6430"/>
    <cellStyle name="Normal 2 2 5 3 4 2" xfId="6431"/>
    <cellStyle name="Normal 2 2 5 3 5" xfId="6432"/>
    <cellStyle name="Normal 2 2 5 3 6" xfId="6433"/>
    <cellStyle name="Normal 2 2 5 4" xfId="6434"/>
    <cellStyle name="Normal 2 2 5 4 2" xfId="6435"/>
    <cellStyle name="Normal 2 2 5 4 2 2" xfId="6436"/>
    <cellStyle name="Normal 2 2 5 4 2 3" xfId="6437"/>
    <cellStyle name="Normal 2 2 5 4 3" xfId="6438"/>
    <cellStyle name="Normal 2 2 5 4 3 2" xfId="6439"/>
    <cellStyle name="Normal 2 2 5 4 3 3" xfId="6440"/>
    <cellStyle name="Normal 2 2 5 4 4" xfId="6441"/>
    <cellStyle name="Normal 2 2 5 4 4 2" xfId="6442"/>
    <cellStyle name="Normal 2 2 5 4 5" xfId="6443"/>
    <cellStyle name="Normal 2 2 5 4 6" xfId="6444"/>
    <cellStyle name="Normal 2 2 5 5" xfId="6445"/>
    <cellStyle name="Normal 2 2 5 5 2" xfId="6446"/>
    <cellStyle name="Normal 2 2 5 5 2 2" xfId="6447"/>
    <cellStyle name="Normal 2 2 5 5 2 3" xfId="6448"/>
    <cellStyle name="Normal 2 2 5 5 3" xfId="6449"/>
    <cellStyle name="Normal 2 2 5 5 3 2" xfId="6450"/>
    <cellStyle name="Normal 2 2 5 5 3 3" xfId="6451"/>
    <cellStyle name="Normal 2 2 5 5 4" xfId="6452"/>
    <cellStyle name="Normal 2 2 5 5 4 2" xfId="6453"/>
    <cellStyle name="Normal 2 2 5 5 5" xfId="6454"/>
    <cellStyle name="Normal 2 2 5 5 6" xfId="6455"/>
    <cellStyle name="Normal 2 2 5 6" xfId="6456"/>
    <cellStyle name="Normal 2 2 5 6 2" xfId="6457"/>
    <cellStyle name="Normal 2 2 5 6 2 2" xfId="6458"/>
    <cellStyle name="Normal 2 2 5 6 2 3" xfId="6459"/>
    <cellStyle name="Normal 2 2 5 6 3" xfId="6460"/>
    <cellStyle name="Normal 2 2 5 6 3 2" xfId="6461"/>
    <cellStyle name="Normal 2 2 5 6 3 3" xfId="6462"/>
    <cellStyle name="Normal 2 2 5 6 4" xfId="6463"/>
    <cellStyle name="Normal 2 2 5 6 4 2" xfId="6464"/>
    <cellStyle name="Normal 2 2 5 6 5" xfId="6465"/>
    <cellStyle name="Normal 2 2 5 6 6" xfId="6466"/>
    <cellStyle name="Normal 2 2 5 7" xfId="6467"/>
    <cellStyle name="Normal 2 2 5 7 2" xfId="6468"/>
    <cellStyle name="Normal 2 2 5 7 2 2" xfId="6469"/>
    <cellStyle name="Normal 2 2 5 7 2 3" xfId="6470"/>
    <cellStyle name="Normal 2 2 5 7 3" xfId="6471"/>
    <cellStyle name="Normal 2 2 5 7 3 2" xfId="6472"/>
    <cellStyle name="Normal 2 2 5 7 3 3" xfId="6473"/>
    <cellStyle name="Normal 2 2 5 7 4" xfId="6474"/>
    <cellStyle name="Normal 2 2 5 7 4 2" xfId="6475"/>
    <cellStyle name="Normal 2 2 5 7 5" xfId="6476"/>
    <cellStyle name="Normal 2 2 5 7 6" xfId="6477"/>
    <cellStyle name="Normal 2 2 5 8" xfId="6478"/>
    <cellStyle name="Normal 2 2 5 8 2" xfId="6479"/>
    <cellStyle name="Normal 2 2 5 8 2 2" xfId="6480"/>
    <cellStyle name="Normal 2 2 5 8 2 3" xfId="6481"/>
    <cellStyle name="Normal 2 2 5 8 3" xfId="6482"/>
    <cellStyle name="Normal 2 2 5 8 3 2" xfId="6483"/>
    <cellStyle name="Normal 2 2 5 8 3 3" xfId="6484"/>
    <cellStyle name="Normal 2 2 5 8 4" xfId="6485"/>
    <cellStyle name="Normal 2 2 5 8 4 2" xfId="6486"/>
    <cellStyle name="Normal 2 2 5 8 5" xfId="6487"/>
    <cellStyle name="Normal 2 2 5 8 6" xfId="6488"/>
    <cellStyle name="Normal 2 2 5 9" xfId="6489"/>
    <cellStyle name="Normal 2 2 5 9 2" xfId="6490"/>
    <cellStyle name="Normal 2 2 5 9 2 2" xfId="6491"/>
    <cellStyle name="Normal 2 2 5 9 2 3" xfId="6492"/>
    <cellStyle name="Normal 2 2 5 9 3" xfId="6493"/>
    <cellStyle name="Normal 2 2 5 9 3 2" xfId="6494"/>
    <cellStyle name="Normal 2 2 5 9 3 3" xfId="6495"/>
    <cellStyle name="Normal 2 2 5 9 4" xfId="6496"/>
    <cellStyle name="Normal 2 2 5 9 4 2" xfId="6497"/>
    <cellStyle name="Normal 2 2 5 9 5" xfId="6498"/>
    <cellStyle name="Normal 2 2 5 9 6" xfId="6499"/>
    <cellStyle name="Normal 2 2 6" xfId="6500"/>
    <cellStyle name="Normal 2 2 6 2" xfId="6501"/>
    <cellStyle name="Normal 2 2 6 2 2" xfId="6502"/>
    <cellStyle name="Normal 2 2 6 2 3" xfId="6503"/>
    <cellStyle name="Normal 2 2 6 3" xfId="6504"/>
    <cellStyle name="Normal 2 2 6 3 2" xfId="6505"/>
    <cellStyle name="Normal 2 2 6 3 3" xfId="6506"/>
    <cellStyle name="Normal 2 2 6 4" xfId="6507"/>
    <cellStyle name="Normal 2 2 6 4 2" xfId="6508"/>
    <cellStyle name="Normal 2 2 6 5" xfId="6509"/>
    <cellStyle name="Normal 2 2 6 6" xfId="6510"/>
    <cellStyle name="Normal 2 2 7" xfId="6511"/>
    <cellStyle name="Normal 2 2 7 2" xfId="6512"/>
    <cellStyle name="Normal 2 2 7 2 2" xfId="6513"/>
    <cellStyle name="Normal 2 2 7 2 3" xfId="6514"/>
    <cellStyle name="Normal 2 2 7 3" xfId="6515"/>
    <cellStyle name="Normal 2 2 7 3 2" xfId="6516"/>
    <cellStyle name="Normal 2 2 7 3 3" xfId="6517"/>
    <cellStyle name="Normal 2 2 7 4" xfId="6518"/>
    <cellStyle name="Normal 2 2 7 4 2" xfId="6519"/>
    <cellStyle name="Normal 2 2 7 5" xfId="6520"/>
    <cellStyle name="Normal 2 2 7 6" xfId="6521"/>
    <cellStyle name="Normal 2 2 8" xfId="6522"/>
    <cellStyle name="Normal 2 2 8 2" xfId="6523"/>
    <cellStyle name="Normal 2 2 8 2 2" xfId="6524"/>
    <cellStyle name="Normal 2 2 8 2 3" xfId="6525"/>
    <cellStyle name="Normal 2 2 8 3" xfId="6526"/>
    <cellStyle name="Normal 2 2 8 3 2" xfId="6527"/>
    <cellStyle name="Normal 2 2 8 3 3" xfId="6528"/>
    <cellStyle name="Normal 2 2 8 4" xfId="6529"/>
    <cellStyle name="Normal 2 2 8 4 2" xfId="6530"/>
    <cellStyle name="Normal 2 2 8 5" xfId="6531"/>
    <cellStyle name="Normal 2 2 8 6" xfId="6532"/>
    <cellStyle name="Normal 2 2 9" xfId="6533"/>
    <cellStyle name="Normal 2 2 9 2" xfId="6534"/>
    <cellStyle name="Normal 2 2 9 2 2" xfId="6535"/>
    <cellStyle name="Normal 2 2 9 2 3" xfId="6536"/>
    <cellStyle name="Normal 2 2 9 3" xfId="6537"/>
    <cellStyle name="Normal 2 2 9 3 2" xfId="6538"/>
    <cellStyle name="Normal 2 2 9 3 3" xfId="6539"/>
    <cellStyle name="Normal 2 2 9 4" xfId="6540"/>
    <cellStyle name="Normal 2 2 9 4 2" xfId="6541"/>
    <cellStyle name="Normal 2 2 9 5" xfId="6542"/>
    <cellStyle name="Normal 2 2 9 6" xfId="6543"/>
    <cellStyle name="Normal 2 20" xfId="6544"/>
    <cellStyle name="Normal 2 20 2" xfId="6545"/>
    <cellStyle name="Normal 2 21" xfId="6546"/>
    <cellStyle name="Normal 2 22" xfId="6547"/>
    <cellStyle name="Normal 2 3" xfId="6548"/>
    <cellStyle name="Normal 2 3 10" xfId="6549"/>
    <cellStyle name="Normal 2 3 10 2" xfId="6550"/>
    <cellStyle name="Normal 2 3 10 2 2" xfId="6551"/>
    <cellStyle name="Normal 2 3 10 2 3" xfId="6552"/>
    <cellStyle name="Normal 2 3 10 3" xfId="6553"/>
    <cellStyle name="Normal 2 3 10 3 2" xfId="6554"/>
    <cellStyle name="Normal 2 3 10 3 3" xfId="6555"/>
    <cellStyle name="Normal 2 3 10 4" xfId="6556"/>
    <cellStyle name="Normal 2 3 10 4 2" xfId="6557"/>
    <cellStyle name="Normal 2 3 10 5" xfId="6558"/>
    <cellStyle name="Normal 2 3 10 6" xfId="6559"/>
    <cellStyle name="Normal 2 3 11" xfId="6560"/>
    <cellStyle name="Normal 2 3 11 2" xfId="6561"/>
    <cellStyle name="Normal 2 3 11 2 2" xfId="6562"/>
    <cellStyle name="Normal 2 3 11 2 3" xfId="6563"/>
    <cellStyle name="Normal 2 3 11 3" xfId="6564"/>
    <cellStyle name="Normal 2 3 11 3 2" xfId="6565"/>
    <cellStyle name="Normal 2 3 11 3 3" xfId="6566"/>
    <cellStyle name="Normal 2 3 11 4" xfId="6567"/>
    <cellStyle name="Normal 2 3 11 4 2" xfId="6568"/>
    <cellStyle name="Normal 2 3 11 5" xfId="6569"/>
    <cellStyle name="Normal 2 3 11 6" xfId="6570"/>
    <cellStyle name="Normal 2 3 12" xfId="6571"/>
    <cellStyle name="Normal 2 3 12 2" xfId="6572"/>
    <cellStyle name="Normal 2 3 12 2 2" xfId="6573"/>
    <cellStyle name="Normal 2 3 12 2 3" xfId="6574"/>
    <cellStyle name="Normal 2 3 12 3" xfId="6575"/>
    <cellStyle name="Normal 2 3 12 3 2" xfId="6576"/>
    <cellStyle name="Normal 2 3 12 3 3" xfId="6577"/>
    <cellStyle name="Normal 2 3 12 4" xfId="6578"/>
    <cellStyle name="Normal 2 3 12 4 2" xfId="6579"/>
    <cellStyle name="Normal 2 3 12 5" xfId="6580"/>
    <cellStyle name="Normal 2 3 12 6" xfId="6581"/>
    <cellStyle name="Normal 2 3 13" xfId="6582"/>
    <cellStyle name="Normal 2 3 13 2" xfId="6583"/>
    <cellStyle name="Normal 2 3 13 2 2" xfId="6584"/>
    <cellStyle name="Normal 2 3 13 2 3" xfId="6585"/>
    <cellStyle name="Normal 2 3 13 3" xfId="6586"/>
    <cellStyle name="Normal 2 3 13 3 2" xfId="6587"/>
    <cellStyle name="Normal 2 3 13 3 3" xfId="6588"/>
    <cellStyle name="Normal 2 3 13 4" xfId="6589"/>
    <cellStyle name="Normal 2 3 13 4 2" xfId="6590"/>
    <cellStyle name="Normal 2 3 13 5" xfId="6591"/>
    <cellStyle name="Normal 2 3 13 6" xfId="6592"/>
    <cellStyle name="Normal 2 3 14" xfId="6593"/>
    <cellStyle name="Normal 2 3 14 2" xfId="6594"/>
    <cellStyle name="Normal 2 3 14 2 2" xfId="6595"/>
    <cellStyle name="Normal 2 3 14 2 3" xfId="6596"/>
    <cellStyle name="Normal 2 3 14 3" xfId="6597"/>
    <cellStyle name="Normal 2 3 14 3 2" xfId="6598"/>
    <cellStyle name="Normal 2 3 14 4" xfId="6599"/>
    <cellStyle name="Normal 2 3 14 5" xfId="6600"/>
    <cellStyle name="Normal 2 3 15" xfId="6601"/>
    <cellStyle name="Normal 2 3 15 2" xfId="6602"/>
    <cellStyle name="Normal 2 3 15 3" xfId="6603"/>
    <cellStyle name="Normal 2 3 16" xfId="6604"/>
    <cellStyle name="Normal 2 3 16 2" xfId="6605"/>
    <cellStyle name="Normal 2 3 16 3" xfId="6606"/>
    <cellStyle name="Normal 2 3 17" xfId="6607"/>
    <cellStyle name="Normal 2 3 17 2" xfId="6608"/>
    <cellStyle name="Normal 2 3 18" xfId="6609"/>
    <cellStyle name="Normal 2 3 19" xfId="6610"/>
    <cellStyle name="Normal 2 3 2" xfId="6611"/>
    <cellStyle name="Normal 2 3 2 10" xfId="6612"/>
    <cellStyle name="Normal 2 3 2 10 2" xfId="6613"/>
    <cellStyle name="Normal 2 3 2 10 2 2" xfId="6614"/>
    <cellStyle name="Normal 2 3 2 10 2 3" xfId="6615"/>
    <cellStyle name="Normal 2 3 2 10 3" xfId="6616"/>
    <cellStyle name="Normal 2 3 2 10 3 2" xfId="6617"/>
    <cellStyle name="Normal 2 3 2 10 3 3" xfId="6618"/>
    <cellStyle name="Normal 2 3 2 10 4" xfId="6619"/>
    <cellStyle name="Normal 2 3 2 10 4 2" xfId="6620"/>
    <cellStyle name="Normal 2 3 2 10 5" xfId="6621"/>
    <cellStyle name="Normal 2 3 2 10 6" xfId="6622"/>
    <cellStyle name="Normal 2 3 2 11" xfId="6623"/>
    <cellStyle name="Normal 2 3 2 11 2" xfId="6624"/>
    <cellStyle name="Normal 2 3 2 11 2 2" xfId="6625"/>
    <cellStyle name="Normal 2 3 2 11 2 3" xfId="6626"/>
    <cellStyle name="Normal 2 3 2 11 3" xfId="6627"/>
    <cellStyle name="Normal 2 3 2 11 3 2" xfId="6628"/>
    <cellStyle name="Normal 2 3 2 11 3 3" xfId="6629"/>
    <cellStyle name="Normal 2 3 2 11 4" xfId="6630"/>
    <cellStyle name="Normal 2 3 2 11 4 2" xfId="6631"/>
    <cellStyle name="Normal 2 3 2 11 5" xfId="6632"/>
    <cellStyle name="Normal 2 3 2 11 6" xfId="6633"/>
    <cellStyle name="Normal 2 3 2 12" xfId="6634"/>
    <cellStyle name="Normal 2 3 2 12 2" xfId="6635"/>
    <cellStyle name="Normal 2 3 2 12 2 2" xfId="6636"/>
    <cellStyle name="Normal 2 3 2 12 2 3" xfId="6637"/>
    <cellStyle name="Normal 2 3 2 12 3" xfId="6638"/>
    <cellStyle name="Normal 2 3 2 12 3 2" xfId="6639"/>
    <cellStyle name="Normal 2 3 2 12 4" xfId="6640"/>
    <cellStyle name="Normal 2 3 2 12 5" xfId="6641"/>
    <cellStyle name="Normal 2 3 2 13" xfId="6642"/>
    <cellStyle name="Normal 2 3 2 13 2" xfId="6643"/>
    <cellStyle name="Normal 2 3 2 13 3" xfId="6644"/>
    <cellStyle name="Normal 2 3 2 14" xfId="6645"/>
    <cellStyle name="Normal 2 3 2 14 2" xfId="6646"/>
    <cellStyle name="Normal 2 3 2 14 3" xfId="6647"/>
    <cellStyle name="Normal 2 3 2 15" xfId="6648"/>
    <cellStyle name="Normal 2 3 2 15 2" xfId="6649"/>
    <cellStyle name="Normal 2 3 2 16" xfId="6650"/>
    <cellStyle name="Normal 2 3 2 17" xfId="6651"/>
    <cellStyle name="Normal 2 3 2 2" xfId="6652"/>
    <cellStyle name="Normal 2 3 2 2 10" xfId="6653"/>
    <cellStyle name="Normal 2 3 2 2 10 2" xfId="6654"/>
    <cellStyle name="Normal 2 3 2 2 10 2 2" xfId="6655"/>
    <cellStyle name="Normal 2 3 2 2 10 2 3" xfId="6656"/>
    <cellStyle name="Normal 2 3 2 2 10 3" xfId="6657"/>
    <cellStyle name="Normal 2 3 2 2 10 3 2" xfId="6658"/>
    <cellStyle name="Normal 2 3 2 2 10 3 3" xfId="6659"/>
    <cellStyle name="Normal 2 3 2 2 10 4" xfId="6660"/>
    <cellStyle name="Normal 2 3 2 2 10 4 2" xfId="6661"/>
    <cellStyle name="Normal 2 3 2 2 10 5" xfId="6662"/>
    <cellStyle name="Normal 2 3 2 2 10 6" xfId="6663"/>
    <cellStyle name="Normal 2 3 2 2 11" xfId="6664"/>
    <cellStyle name="Normal 2 3 2 2 11 2" xfId="6665"/>
    <cellStyle name="Normal 2 3 2 2 11 2 2" xfId="6666"/>
    <cellStyle name="Normal 2 3 2 2 11 2 3" xfId="6667"/>
    <cellStyle name="Normal 2 3 2 2 11 3" xfId="6668"/>
    <cellStyle name="Normal 2 3 2 2 11 3 2" xfId="6669"/>
    <cellStyle name="Normal 2 3 2 2 11 4" xfId="6670"/>
    <cellStyle name="Normal 2 3 2 2 11 5" xfId="6671"/>
    <cellStyle name="Normal 2 3 2 2 12" xfId="6672"/>
    <cellStyle name="Normal 2 3 2 2 12 2" xfId="6673"/>
    <cellStyle name="Normal 2 3 2 2 12 3" xfId="6674"/>
    <cellStyle name="Normal 2 3 2 2 13" xfId="6675"/>
    <cellStyle name="Normal 2 3 2 2 13 2" xfId="6676"/>
    <cellStyle name="Normal 2 3 2 2 13 3" xfId="6677"/>
    <cellStyle name="Normal 2 3 2 2 14" xfId="6678"/>
    <cellStyle name="Normal 2 3 2 2 14 2" xfId="6679"/>
    <cellStyle name="Normal 2 3 2 2 15" xfId="6680"/>
    <cellStyle name="Normal 2 3 2 2 16" xfId="6681"/>
    <cellStyle name="Normal 2 3 2 2 2" xfId="6682"/>
    <cellStyle name="Normal 2 3 2 2 2 10" xfId="6683"/>
    <cellStyle name="Normal 2 3 2 2 2 10 2" xfId="6684"/>
    <cellStyle name="Normal 2 3 2 2 2 10 2 2" xfId="6685"/>
    <cellStyle name="Normal 2 3 2 2 2 10 2 3" xfId="6686"/>
    <cellStyle name="Normal 2 3 2 2 2 10 3" xfId="6687"/>
    <cellStyle name="Normal 2 3 2 2 2 10 3 2" xfId="6688"/>
    <cellStyle name="Normal 2 3 2 2 2 10 4" xfId="6689"/>
    <cellStyle name="Normal 2 3 2 2 2 10 5" xfId="6690"/>
    <cellStyle name="Normal 2 3 2 2 2 11" xfId="6691"/>
    <cellStyle name="Normal 2 3 2 2 2 11 2" xfId="6692"/>
    <cellStyle name="Normal 2 3 2 2 2 11 3" xfId="6693"/>
    <cellStyle name="Normal 2 3 2 2 2 12" xfId="6694"/>
    <cellStyle name="Normal 2 3 2 2 2 12 2" xfId="6695"/>
    <cellStyle name="Normal 2 3 2 2 2 12 3" xfId="6696"/>
    <cellStyle name="Normal 2 3 2 2 2 13" xfId="6697"/>
    <cellStyle name="Normal 2 3 2 2 2 13 2" xfId="6698"/>
    <cellStyle name="Normal 2 3 2 2 2 14" xfId="6699"/>
    <cellStyle name="Normal 2 3 2 2 2 15" xfId="6700"/>
    <cellStyle name="Normal 2 3 2 2 2 2" xfId="6701"/>
    <cellStyle name="Normal 2 3 2 2 2 2 2" xfId="6702"/>
    <cellStyle name="Normal 2 3 2 2 2 2 2 2" xfId="6703"/>
    <cellStyle name="Normal 2 3 2 2 2 2 2 3" xfId="6704"/>
    <cellStyle name="Normal 2 3 2 2 2 2 3" xfId="6705"/>
    <cellStyle name="Normal 2 3 2 2 2 2 3 2" xfId="6706"/>
    <cellStyle name="Normal 2 3 2 2 2 2 3 3" xfId="6707"/>
    <cellStyle name="Normal 2 3 2 2 2 2 4" xfId="6708"/>
    <cellStyle name="Normal 2 3 2 2 2 2 4 2" xfId="6709"/>
    <cellStyle name="Normal 2 3 2 2 2 2 5" xfId="6710"/>
    <cellStyle name="Normal 2 3 2 2 2 2 6" xfId="6711"/>
    <cellStyle name="Normal 2 3 2 2 2 3" xfId="6712"/>
    <cellStyle name="Normal 2 3 2 2 2 3 2" xfId="6713"/>
    <cellStyle name="Normal 2 3 2 2 2 3 2 2" xfId="6714"/>
    <cellStyle name="Normal 2 3 2 2 2 3 2 3" xfId="6715"/>
    <cellStyle name="Normal 2 3 2 2 2 3 3" xfId="6716"/>
    <cellStyle name="Normal 2 3 2 2 2 3 3 2" xfId="6717"/>
    <cellStyle name="Normal 2 3 2 2 2 3 3 3" xfId="6718"/>
    <cellStyle name="Normal 2 3 2 2 2 3 4" xfId="6719"/>
    <cellStyle name="Normal 2 3 2 2 2 3 4 2" xfId="6720"/>
    <cellStyle name="Normal 2 3 2 2 2 3 5" xfId="6721"/>
    <cellStyle name="Normal 2 3 2 2 2 3 6" xfId="6722"/>
    <cellStyle name="Normal 2 3 2 2 2 4" xfId="6723"/>
    <cellStyle name="Normal 2 3 2 2 2 4 2" xfId="6724"/>
    <cellStyle name="Normal 2 3 2 2 2 4 2 2" xfId="6725"/>
    <cellStyle name="Normal 2 3 2 2 2 4 2 3" xfId="6726"/>
    <cellStyle name="Normal 2 3 2 2 2 4 3" xfId="6727"/>
    <cellStyle name="Normal 2 3 2 2 2 4 3 2" xfId="6728"/>
    <cellStyle name="Normal 2 3 2 2 2 4 3 3" xfId="6729"/>
    <cellStyle name="Normal 2 3 2 2 2 4 4" xfId="6730"/>
    <cellStyle name="Normal 2 3 2 2 2 4 4 2" xfId="6731"/>
    <cellStyle name="Normal 2 3 2 2 2 4 5" xfId="6732"/>
    <cellStyle name="Normal 2 3 2 2 2 4 6" xfId="6733"/>
    <cellStyle name="Normal 2 3 2 2 2 5" xfId="6734"/>
    <cellStyle name="Normal 2 3 2 2 2 5 2" xfId="6735"/>
    <cellStyle name="Normal 2 3 2 2 2 5 2 2" xfId="6736"/>
    <cellStyle name="Normal 2 3 2 2 2 5 2 3" xfId="6737"/>
    <cellStyle name="Normal 2 3 2 2 2 5 3" xfId="6738"/>
    <cellStyle name="Normal 2 3 2 2 2 5 3 2" xfId="6739"/>
    <cellStyle name="Normal 2 3 2 2 2 5 3 3" xfId="6740"/>
    <cellStyle name="Normal 2 3 2 2 2 5 4" xfId="6741"/>
    <cellStyle name="Normal 2 3 2 2 2 5 4 2" xfId="6742"/>
    <cellStyle name="Normal 2 3 2 2 2 5 5" xfId="6743"/>
    <cellStyle name="Normal 2 3 2 2 2 5 6" xfId="6744"/>
    <cellStyle name="Normal 2 3 2 2 2 6" xfId="6745"/>
    <cellStyle name="Normal 2 3 2 2 2 6 2" xfId="6746"/>
    <cellStyle name="Normal 2 3 2 2 2 6 2 2" xfId="6747"/>
    <cellStyle name="Normal 2 3 2 2 2 6 2 3" xfId="6748"/>
    <cellStyle name="Normal 2 3 2 2 2 6 3" xfId="6749"/>
    <cellStyle name="Normal 2 3 2 2 2 6 3 2" xfId="6750"/>
    <cellStyle name="Normal 2 3 2 2 2 6 3 3" xfId="6751"/>
    <cellStyle name="Normal 2 3 2 2 2 6 4" xfId="6752"/>
    <cellStyle name="Normal 2 3 2 2 2 6 4 2" xfId="6753"/>
    <cellStyle name="Normal 2 3 2 2 2 6 5" xfId="6754"/>
    <cellStyle name="Normal 2 3 2 2 2 6 6" xfId="6755"/>
    <cellStyle name="Normal 2 3 2 2 2 7" xfId="6756"/>
    <cellStyle name="Normal 2 3 2 2 2 7 2" xfId="6757"/>
    <cellStyle name="Normal 2 3 2 2 2 7 2 2" xfId="6758"/>
    <cellStyle name="Normal 2 3 2 2 2 7 2 3" xfId="6759"/>
    <cellStyle name="Normal 2 3 2 2 2 7 3" xfId="6760"/>
    <cellStyle name="Normal 2 3 2 2 2 7 3 2" xfId="6761"/>
    <cellStyle name="Normal 2 3 2 2 2 7 3 3" xfId="6762"/>
    <cellStyle name="Normal 2 3 2 2 2 7 4" xfId="6763"/>
    <cellStyle name="Normal 2 3 2 2 2 7 4 2" xfId="6764"/>
    <cellStyle name="Normal 2 3 2 2 2 7 5" xfId="6765"/>
    <cellStyle name="Normal 2 3 2 2 2 7 6" xfId="6766"/>
    <cellStyle name="Normal 2 3 2 2 2 8" xfId="6767"/>
    <cellStyle name="Normal 2 3 2 2 2 8 2" xfId="6768"/>
    <cellStyle name="Normal 2 3 2 2 2 8 2 2" xfId="6769"/>
    <cellStyle name="Normal 2 3 2 2 2 8 2 3" xfId="6770"/>
    <cellStyle name="Normal 2 3 2 2 2 8 3" xfId="6771"/>
    <cellStyle name="Normal 2 3 2 2 2 8 3 2" xfId="6772"/>
    <cellStyle name="Normal 2 3 2 2 2 8 3 3" xfId="6773"/>
    <cellStyle name="Normal 2 3 2 2 2 8 4" xfId="6774"/>
    <cellStyle name="Normal 2 3 2 2 2 8 4 2" xfId="6775"/>
    <cellStyle name="Normal 2 3 2 2 2 8 5" xfId="6776"/>
    <cellStyle name="Normal 2 3 2 2 2 8 6" xfId="6777"/>
    <cellStyle name="Normal 2 3 2 2 2 9" xfId="6778"/>
    <cellStyle name="Normal 2 3 2 2 2 9 2" xfId="6779"/>
    <cellStyle name="Normal 2 3 2 2 2 9 2 2" xfId="6780"/>
    <cellStyle name="Normal 2 3 2 2 2 9 2 3" xfId="6781"/>
    <cellStyle name="Normal 2 3 2 2 2 9 3" xfId="6782"/>
    <cellStyle name="Normal 2 3 2 2 2 9 3 2" xfId="6783"/>
    <cellStyle name="Normal 2 3 2 2 2 9 3 3" xfId="6784"/>
    <cellStyle name="Normal 2 3 2 2 2 9 4" xfId="6785"/>
    <cellStyle name="Normal 2 3 2 2 2 9 4 2" xfId="6786"/>
    <cellStyle name="Normal 2 3 2 2 2 9 5" xfId="6787"/>
    <cellStyle name="Normal 2 3 2 2 2 9 6" xfId="6788"/>
    <cellStyle name="Normal 2 3 2 2 3" xfId="6789"/>
    <cellStyle name="Normal 2 3 2 2 3 2" xfId="6790"/>
    <cellStyle name="Normal 2 3 2 2 3 2 2" xfId="6791"/>
    <cellStyle name="Normal 2 3 2 2 3 2 3" xfId="6792"/>
    <cellStyle name="Normal 2 3 2 2 3 3" xfId="6793"/>
    <cellStyle name="Normal 2 3 2 2 3 3 2" xfId="6794"/>
    <cellStyle name="Normal 2 3 2 2 3 3 3" xfId="6795"/>
    <cellStyle name="Normal 2 3 2 2 3 4" xfId="6796"/>
    <cellStyle name="Normal 2 3 2 2 3 4 2" xfId="6797"/>
    <cellStyle name="Normal 2 3 2 2 3 5" xfId="6798"/>
    <cellStyle name="Normal 2 3 2 2 3 6" xfId="6799"/>
    <cellStyle name="Normal 2 3 2 2 4" xfId="6800"/>
    <cellStyle name="Normal 2 3 2 2 4 2" xfId="6801"/>
    <cellStyle name="Normal 2 3 2 2 4 2 2" xfId="6802"/>
    <cellStyle name="Normal 2 3 2 2 4 2 3" xfId="6803"/>
    <cellStyle name="Normal 2 3 2 2 4 3" xfId="6804"/>
    <cellStyle name="Normal 2 3 2 2 4 3 2" xfId="6805"/>
    <cellStyle name="Normal 2 3 2 2 4 3 3" xfId="6806"/>
    <cellStyle name="Normal 2 3 2 2 4 4" xfId="6807"/>
    <cellStyle name="Normal 2 3 2 2 4 4 2" xfId="6808"/>
    <cellStyle name="Normal 2 3 2 2 4 5" xfId="6809"/>
    <cellStyle name="Normal 2 3 2 2 4 6" xfId="6810"/>
    <cellStyle name="Normal 2 3 2 2 5" xfId="6811"/>
    <cellStyle name="Normal 2 3 2 2 5 2" xfId="6812"/>
    <cellStyle name="Normal 2 3 2 2 5 2 2" xfId="6813"/>
    <cellStyle name="Normal 2 3 2 2 5 2 3" xfId="6814"/>
    <cellStyle name="Normal 2 3 2 2 5 3" xfId="6815"/>
    <cellStyle name="Normal 2 3 2 2 5 3 2" xfId="6816"/>
    <cellStyle name="Normal 2 3 2 2 5 3 3" xfId="6817"/>
    <cellStyle name="Normal 2 3 2 2 5 4" xfId="6818"/>
    <cellStyle name="Normal 2 3 2 2 5 4 2" xfId="6819"/>
    <cellStyle name="Normal 2 3 2 2 5 5" xfId="6820"/>
    <cellStyle name="Normal 2 3 2 2 5 6" xfId="6821"/>
    <cellStyle name="Normal 2 3 2 2 6" xfId="6822"/>
    <cellStyle name="Normal 2 3 2 2 6 2" xfId="6823"/>
    <cellStyle name="Normal 2 3 2 2 6 2 2" xfId="6824"/>
    <cellStyle name="Normal 2 3 2 2 6 2 3" xfId="6825"/>
    <cellStyle name="Normal 2 3 2 2 6 3" xfId="6826"/>
    <cellStyle name="Normal 2 3 2 2 6 3 2" xfId="6827"/>
    <cellStyle name="Normal 2 3 2 2 6 3 3" xfId="6828"/>
    <cellStyle name="Normal 2 3 2 2 6 4" xfId="6829"/>
    <cellStyle name="Normal 2 3 2 2 6 4 2" xfId="6830"/>
    <cellStyle name="Normal 2 3 2 2 6 5" xfId="6831"/>
    <cellStyle name="Normal 2 3 2 2 6 6" xfId="6832"/>
    <cellStyle name="Normal 2 3 2 2 7" xfId="6833"/>
    <cellStyle name="Normal 2 3 2 2 7 2" xfId="6834"/>
    <cellStyle name="Normal 2 3 2 2 7 2 2" xfId="6835"/>
    <cellStyle name="Normal 2 3 2 2 7 2 3" xfId="6836"/>
    <cellStyle name="Normal 2 3 2 2 7 3" xfId="6837"/>
    <cellStyle name="Normal 2 3 2 2 7 3 2" xfId="6838"/>
    <cellStyle name="Normal 2 3 2 2 7 3 3" xfId="6839"/>
    <cellStyle name="Normal 2 3 2 2 7 4" xfId="6840"/>
    <cellStyle name="Normal 2 3 2 2 7 4 2" xfId="6841"/>
    <cellStyle name="Normal 2 3 2 2 7 5" xfId="6842"/>
    <cellStyle name="Normal 2 3 2 2 7 6" xfId="6843"/>
    <cellStyle name="Normal 2 3 2 2 8" xfId="6844"/>
    <cellStyle name="Normal 2 3 2 2 8 2" xfId="6845"/>
    <cellStyle name="Normal 2 3 2 2 8 2 2" xfId="6846"/>
    <cellStyle name="Normal 2 3 2 2 8 2 3" xfId="6847"/>
    <cellStyle name="Normal 2 3 2 2 8 3" xfId="6848"/>
    <cellStyle name="Normal 2 3 2 2 8 3 2" xfId="6849"/>
    <cellStyle name="Normal 2 3 2 2 8 3 3" xfId="6850"/>
    <cellStyle name="Normal 2 3 2 2 8 4" xfId="6851"/>
    <cellStyle name="Normal 2 3 2 2 8 4 2" xfId="6852"/>
    <cellStyle name="Normal 2 3 2 2 8 5" xfId="6853"/>
    <cellStyle name="Normal 2 3 2 2 8 6" xfId="6854"/>
    <cellStyle name="Normal 2 3 2 2 9" xfId="6855"/>
    <cellStyle name="Normal 2 3 2 2 9 2" xfId="6856"/>
    <cellStyle name="Normal 2 3 2 2 9 2 2" xfId="6857"/>
    <cellStyle name="Normal 2 3 2 2 9 2 3" xfId="6858"/>
    <cellStyle name="Normal 2 3 2 2 9 3" xfId="6859"/>
    <cellStyle name="Normal 2 3 2 2 9 3 2" xfId="6860"/>
    <cellStyle name="Normal 2 3 2 2 9 3 3" xfId="6861"/>
    <cellStyle name="Normal 2 3 2 2 9 4" xfId="6862"/>
    <cellStyle name="Normal 2 3 2 2 9 4 2" xfId="6863"/>
    <cellStyle name="Normal 2 3 2 2 9 5" xfId="6864"/>
    <cellStyle name="Normal 2 3 2 2 9 6" xfId="6865"/>
    <cellStyle name="Normal 2 3 2 3" xfId="6866"/>
    <cellStyle name="Normal 2 3 2 3 10" xfId="6867"/>
    <cellStyle name="Normal 2 3 2 3 10 2" xfId="6868"/>
    <cellStyle name="Normal 2 3 2 3 10 2 2" xfId="6869"/>
    <cellStyle name="Normal 2 3 2 3 10 2 3" xfId="6870"/>
    <cellStyle name="Normal 2 3 2 3 10 3" xfId="6871"/>
    <cellStyle name="Normal 2 3 2 3 10 3 2" xfId="6872"/>
    <cellStyle name="Normal 2 3 2 3 10 4" xfId="6873"/>
    <cellStyle name="Normal 2 3 2 3 10 5" xfId="6874"/>
    <cellStyle name="Normal 2 3 2 3 11" xfId="6875"/>
    <cellStyle name="Normal 2 3 2 3 11 2" xfId="6876"/>
    <cellStyle name="Normal 2 3 2 3 11 3" xfId="6877"/>
    <cellStyle name="Normal 2 3 2 3 12" xfId="6878"/>
    <cellStyle name="Normal 2 3 2 3 12 2" xfId="6879"/>
    <cellStyle name="Normal 2 3 2 3 12 3" xfId="6880"/>
    <cellStyle name="Normal 2 3 2 3 13" xfId="6881"/>
    <cellStyle name="Normal 2 3 2 3 13 2" xfId="6882"/>
    <cellStyle name="Normal 2 3 2 3 14" xfId="6883"/>
    <cellStyle name="Normal 2 3 2 3 15" xfId="6884"/>
    <cellStyle name="Normal 2 3 2 3 2" xfId="6885"/>
    <cellStyle name="Normal 2 3 2 3 2 2" xfId="6886"/>
    <cellStyle name="Normal 2 3 2 3 2 2 2" xfId="6887"/>
    <cellStyle name="Normal 2 3 2 3 2 2 3" xfId="6888"/>
    <cellStyle name="Normal 2 3 2 3 2 3" xfId="6889"/>
    <cellStyle name="Normal 2 3 2 3 2 3 2" xfId="6890"/>
    <cellStyle name="Normal 2 3 2 3 2 3 3" xfId="6891"/>
    <cellStyle name="Normal 2 3 2 3 2 4" xfId="6892"/>
    <cellStyle name="Normal 2 3 2 3 2 4 2" xfId="6893"/>
    <cellStyle name="Normal 2 3 2 3 2 5" xfId="6894"/>
    <cellStyle name="Normal 2 3 2 3 2 6" xfId="6895"/>
    <cellStyle name="Normal 2 3 2 3 3" xfId="6896"/>
    <cellStyle name="Normal 2 3 2 3 3 2" xfId="6897"/>
    <cellStyle name="Normal 2 3 2 3 3 2 2" xfId="6898"/>
    <cellStyle name="Normal 2 3 2 3 3 2 3" xfId="6899"/>
    <cellStyle name="Normal 2 3 2 3 3 3" xfId="6900"/>
    <cellStyle name="Normal 2 3 2 3 3 3 2" xfId="6901"/>
    <cellStyle name="Normal 2 3 2 3 3 3 3" xfId="6902"/>
    <cellStyle name="Normal 2 3 2 3 3 4" xfId="6903"/>
    <cellStyle name="Normal 2 3 2 3 3 4 2" xfId="6904"/>
    <cellStyle name="Normal 2 3 2 3 3 5" xfId="6905"/>
    <cellStyle name="Normal 2 3 2 3 3 6" xfId="6906"/>
    <cellStyle name="Normal 2 3 2 3 4" xfId="6907"/>
    <cellStyle name="Normal 2 3 2 3 4 2" xfId="6908"/>
    <cellStyle name="Normal 2 3 2 3 4 2 2" xfId="6909"/>
    <cellStyle name="Normal 2 3 2 3 4 2 3" xfId="6910"/>
    <cellStyle name="Normal 2 3 2 3 4 3" xfId="6911"/>
    <cellStyle name="Normal 2 3 2 3 4 3 2" xfId="6912"/>
    <cellStyle name="Normal 2 3 2 3 4 3 3" xfId="6913"/>
    <cellStyle name="Normal 2 3 2 3 4 4" xfId="6914"/>
    <cellStyle name="Normal 2 3 2 3 4 4 2" xfId="6915"/>
    <cellStyle name="Normal 2 3 2 3 4 5" xfId="6916"/>
    <cellStyle name="Normal 2 3 2 3 4 6" xfId="6917"/>
    <cellStyle name="Normal 2 3 2 3 5" xfId="6918"/>
    <cellStyle name="Normal 2 3 2 3 5 2" xfId="6919"/>
    <cellStyle name="Normal 2 3 2 3 5 2 2" xfId="6920"/>
    <cellStyle name="Normal 2 3 2 3 5 2 3" xfId="6921"/>
    <cellStyle name="Normal 2 3 2 3 5 3" xfId="6922"/>
    <cellStyle name="Normal 2 3 2 3 5 3 2" xfId="6923"/>
    <cellStyle name="Normal 2 3 2 3 5 3 3" xfId="6924"/>
    <cellStyle name="Normal 2 3 2 3 5 4" xfId="6925"/>
    <cellStyle name="Normal 2 3 2 3 5 4 2" xfId="6926"/>
    <cellStyle name="Normal 2 3 2 3 5 5" xfId="6927"/>
    <cellStyle name="Normal 2 3 2 3 5 6" xfId="6928"/>
    <cellStyle name="Normal 2 3 2 3 6" xfId="6929"/>
    <cellStyle name="Normal 2 3 2 3 6 2" xfId="6930"/>
    <cellStyle name="Normal 2 3 2 3 6 2 2" xfId="6931"/>
    <cellStyle name="Normal 2 3 2 3 6 2 3" xfId="6932"/>
    <cellStyle name="Normal 2 3 2 3 6 3" xfId="6933"/>
    <cellStyle name="Normal 2 3 2 3 6 3 2" xfId="6934"/>
    <cellStyle name="Normal 2 3 2 3 6 3 3" xfId="6935"/>
    <cellStyle name="Normal 2 3 2 3 6 4" xfId="6936"/>
    <cellStyle name="Normal 2 3 2 3 6 4 2" xfId="6937"/>
    <cellStyle name="Normal 2 3 2 3 6 5" xfId="6938"/>
    <cellStyle name="Normal 2 3 2 3 6 6" xfId="6939"/>
    <cellStyle name="Normal 2 3 2 3 7" xfId="6940"/>
    <cellStyle name="Normal 2 3 2 3 7 2" xfId="6941"/>
    <cellStyle name="Normal 2 3 2 3 7 2 2" xfId="6942"/>
    <cellStyle name="Normal 2 3 2 3 7 2 3" xfId="6943"/>
    <cellStyle name="Normal 2 3 2 3 7 3" xfId="6944"/>
    <cellStyle name="Normal 2 3 2 3 7 3 2" xfId="6945"/>
    <cellStyle name="Normal 2 3 2 3 7 3 3" xfId="6946"/>
    <cellStyle name="Normal 2 3 2 3 7 4" xfId="6947"/>
    <cellStyle name="Normal 2 3 2 3 7 4 2" xfId="6948"/>
    <cellStyle name="Normal 2 3 2 3 7 5" xfId="6949"/>
    <cellStyle name="Normal 2 3 2 3 7 6" xfId="6950"/>
    <cellStyle name="Normal 2 3 2 3 8" xfId="6951"/>
    <cellStyle name="Normal 2 3 2 3 8 2" xfId="6952"/>
    <cellStyle name="Normal 2 3 2 3 8 2 2" xfId="6953"/>
    <cellStyle name="Normal 2 3 2 3 8 2 3" xfId="6954"/>
    <cellStyle name="Normal 2 3 2 3 8 3" xfId="6955"/>
    <cellStyle name="Normal 2 3 2 3 8 3 2" xfId="6956"/>
    <cellStyle name="Normal 2 3 2 3 8 3 3" xfId="6957"/>
    <cellStyle name="Normal 2 3 2 3 8 4" xfId="6958"/>
    <cellStyle name="Normal 2 3 2 3 8 4 2" xfId="6959"/>
    <cellStyle name="Normal 2 3 2 3 8 5" xfId="6960"/>
    <cellStyle name="Normal 2 3 2 3 8 6" xfId="6961"/>
    <cellStyle name="Normal 2 3 2 3 9" xfId="6962"/>
    <cellStyle name="Normal 2 3 2 3 9 2" xfId="6963"/>
    <cellStyle name="Normal 2 3 2 3 9 2 2" xfId="6964"/>
    <cellStyle name="Normal 2 3 2 3 9 2 3" xfId="6965"/>
    <cellStyle name="Normal 2 3 2 3 9 3" xfId="6966"/>
    <cellStyle name="Normal 2 3 2 3 9 3 2" xfId="6967"/>
    <cellStyle name="Normal 2 3 2 3 9 3 3" xfId="6968"/>
    <cellStyle name="Normal 2 3 2 3 9 4" xfId="6969"/>
    <cellStyle name="Normal 2 3 2 3 9 4 2" xfId="6970"/>
    <cellStyle name="Normal 2 3 2 3 9 5" xfId="6971"/>
    <cellStyle name="Normal 2 3 2 3 9 6" xfId="6972"/>
    <cellStyle name="Normal 2 3 2 4" xfId="6973"/>
    <cellStyle name="Normal 2 3 2 4 2" xfId="6974"/>
    <cellStyle name="Normal 2 3 2 4 2 2" xfId="6975"/>
    <cellStyle name="Normal 2 3 2 4 2 3" xfId="6976"/>
    <cellStyle name="Normal 2 3 2 4 3" xfId="6977"/>
    <cellStyle name="Normal 2 3 2 4 3 2" xfId="6978"/>
    <cellStyle name="Normal 2 3 2 4 3 3" xfId="6979"/>
    <cellStyle name="Normal 2 3 2 4 4" xfId="6980"/>
    <cellStyle name="Normal 2 3 2 4 4 2" xfId="6981"/>
    <cellStyle name="Normal 2 3 2 4 5" xfId="6982"/>
    <cellStyle name="Normal 2 3 2 4 6" xfId="6983"/>
    <cellStyle name="Normal 2 3 2 5" xfId="6984"/>
    <cellStyle name="Normal 2 3 2 5 2" xfId="6985"/>
    <cellStyle name="Normal 2 3 2 5 2 2" xfId="6986"/>
    <cellStyle name="Normal 2 3 2 5 2 3" xfId="6987"/>
    <cellStyle name="Normal 2 3 2 5 3" xfId="6988"/>
    <cellStyle name="Normal 2 3 2 5 3 2" xfId="6989"/>
    <cellStyle name="Normal 2 3 2 5 3 3" xfId="6990"/>
    <cellStyle name="Normal 2 3 2 5 4" xfId="6991"/>
    <cellStyle name="Normal 2 3 2 5 4 2" xfId="6992"/>
    <cellStyle name="Normal 2 3 2 5 5" xfId="6993"/>
    <cellStyle name="Normal 2 3 2 5 6" xfId="6994"/>
    <cellStyle name="Normal 2 3 2 6" xfId="6995"/>
    <cellStyle name="Normal 2 3 2 6 2" xfId="6996"/>
    <cellStyle name="Normal 2 3 2 6 2 2" xfId="6997"/>
    <cellStyle name="Normal 2 3 2 6 2 3" xfId="6998"/>
    <cellStyle name="Normal 2 3 2 6 3" xfId="6999"/>
    <cellStyle name="Normal 2 3 2 6 3 2" xfId="7000"/>
    <cellStyle name="Normal 2 3 2 6 3 3" xfId="7001"/>
    <cellStyle name="Normal 2 3 2 6 4" xfId="7002"/>
    <cellStyle name="Normal 2 3 2 6 4 2" xfId="7003"/>
    <cellStyle name="Normal 2 3 2 6 5" xfId="7004"/>
    <cellStyle name="Normal 2 3 2 6 6" xfId="7005"/>
    <cellStyle name="Normal 2 3 2 7" xfId="7006"/>
    <cellStyle name="Normal 2 3 2 7 2" xfId="7007"/>
    <cellStyle name="Normal 2 3 2 7 2 2" xfId="7008"/>
    <cellStyle name="Normal 2 3 2 7 2 3" xfId="7009"/>
    <cellStyle name="Normal 2 3 2 7 3" xfId="7010"/>
    <cellStyle name="Normal 2 3 2 7 3 2" xfId="7011"/>
    <cellStyle name="Normal 2 3 2 7 3 3" xfId="7012"/>
    <cellStyle name="Normal 2 3 2 7 4" xfId="7013"/>
    <cellStyle name="Normal 2 3 2 7 4 2" xfId="7014"/>
    <cellStyle name="Normal 2 3 2 7 5" xfId="7015"/>
    <cellStyle name="Normal 2 3 2 7 6" xfId="7016"/>
    <cellStyle name="Normal 2 3 2 8" xfId="7017"/>
    <cellStyle name="Normal 2 3 2 8 2" xfId="7018"/>
    <cellStyle name="Normal 2 3 2 8 2 2" xfId="7019"/>
    <cellStyle name="Normal 2 3 2 8 2 3" xfId="7020"/>
    <cellStyle name="Normal 2 3 2 8 3" xfId="7021"/>
    <cellStyle name="Normal 2 3 2 8 3 2" xfId="7022"/>
    <cellStyle name="Normal 2 3 2 8 3 3" xfId="7023"/>
    <cellStyle name="Normal 2 3 2 8 4" xfId="7024"/>
    <cellStyle name="Normal 2 3 2 8 4 2" xfId="7025"/>
    <cellStyle name="Normal 2 3 2 8 5" xfId="7026"/>
    <cellStyle name="Normal 2 3 2 8 6" xfId="7027"/>
    <cellStyle name="Normal 2 3 2 9" xfId="7028"/>
    <cellStyle name="Normal 2 3 2 9 2" xfId="7029"/>
    <cellStyle name="Normal 2 3 2 9 2 2" xfId="7030"/>
    <cellStyle name="Normal 2 3 2 9 2 3" xfId="7031"/>
    <cellStyle name="Normal 2 3 2 9 3" xfId="7032"/>
    <cellStyle name="Normal 2 3 2 9 3 2" xfId="7033"/>
    <cellStyle name="Normal 2 3 2 9 3 3" xfId="7034"/>
    <cellStyle name="Normal 2 3 2 9 4" xfId="7035"/>
    <cellStyle name="Normal 2 3 2 9 4 2" xfId="7036"/>
    <cellStyle name="Normal 2 3 2 9 5" xfId="7037"/>
    <cellStyle name="Normal 2 3 2 9 6" xfId="7038"/>
    <cellStyle name="Normal 2 3 3" xfId="7039"/>
    <cellStyle name="Normal 2 3 3 10" xfId="7040"/>
    <cellStyle name="Normal 2 3 3 10 2" xfId="7041"/>
    <cellStyle name="Normal 2 3 3 10 2 2" xfId="7042"/>
    <cellStyle name="Normal 2 3 3 10 2 3" xfId="7043"/>
    <cellStyle name="Normal 2 3 3 10 3" xfId="7044"/>
    <cellStyle name="Normal 2 3 3 10 3 2" xfId="7045"/>
    <cellStyle name="Normal 2 3 3 10 3 3" xfId="7046"/>
    <cellStyle name="Normal 2 3 3 10 4" xfId="7047"/>
    <cellStyle name="Normal 2 3 3 10 4 2" xfId="7048"/>
    <cellStyle name="Normal 2 3 3 10 5" xfId="7049"/>
    <cellStyle name="Normal 2 3 3 10 6" xfId="7050"/>
    <cellStyle name="Normal 2 3 3 11" xfId="7051"/>
    <cellStyle name="Normal 2 3 3 11 2" xfId="7052"/>
    <cellStyle name="Normal 2 3 3 11 2 2" xfId="7053"/>
    <cellStyle name="Normal 2 3 3 11 2 3" xfId="7054"/>
    <cellStyle name="Normal 2 3 3 11 3" xfId="7055"/>
    <cellStyle name="Normal 2 3 3 11 3 2" xfId="7056"/>
    <cellStyle name="Normal 2 3 3 11 3 3" xfId="7057"/>
    <cellStyle name="Normal 2 3 3 11 4" xfId="7058"/>
    <cellStyle name="Normal 2 3 3 11 4 2" xfId="7059"/>
    <cellStyle name="Normal 2 3 3 11 5" xfId="7060"/>
    <cellStyle name="Normal 2 3 3 11 6" xfId="7061"/>
    <cellStyle name="Normal 2 3 3 12" xfId="7062"/>
    <cellStyle name="Normal 2 3 3 12 2" xfId="7063"/>
    <cellStyle name="Normal 2 3 3 12 2 2" xfId="7064"/>
    <cellStyle name="Normal 2 3 3 12 2 3" xfId="7065"/>
    <cellStyle name="Normal 2 3 3 12 3" xfId="7066"/>
    <cellStyle name="Normal 2 3 3 12 3 2" xfId="7067"/>
    <cellStyle name="Normal 2 3 3 12 4" xfId="7068"/>
    <cellStyle name="Normal 2 3 3 12 5" xfId="7069"/>
    <cellStyle name="Normal 2 3 3 13" xfId="7070"/>
    <cellStyle name="Normal 2 3 3 13 2" xfId="7071"/>
    <cellStyle name="Normal 2 3 3 13 3" xfId="7072"/>
    <cellStyle name="Normal 2 3 3 14" xfId="7073"/>
    <cellStyle name="Normal 2 3 3 14 2" xfId="7074"/>
    <cellStyle name="Normal 2 3 3 14 3" xfId="7075"/>
    <cellStyle name="Normal 2 3 3 15" xfId="7076"/>
    <cellStyle name="Normal 2 3 3 15 2" xfId="7077"/>
    <cellStyle name="Normal 2 3 3 16" xfId="7078"/>
    <cellStyle name="Normal 2 3 3 17" xfId="7079"/>
    <cellStyle name="Normal 2 3 3 2" xfId="7080"/>
    <cellStyle name="Normal 2 3 3 2 10" xfId="7081"/>
    <cellStyle name="Normal 2 3 3 2 10 2" xfId="7082"/>
    <cellStyle name="Normal 2 3 3 2 10 2 2" xfId="7083"/>
    <cellStyle name="Normal 2 3 3 2 10 2 3" xfId="7084"/>
    <cellStyle name="Normal 2 3 3 2 10 3" xfId="7085"/>
    <cellStyle name="Normal 2 3 3 2 10 3 2" xfId="7086"/>
    <cellStyle name="Normal 2 3 3 2 10 3 3" xfId="7087"/>
    <cellStyle name="Normal 2 3 3 2 10 4" xfId="7088"/>
    <cellStyle name="Normal 2 3 3 2 10 4 2" xfId="7089"/>
    <cellStyle name="Normal 2 3 3 2 10 5" xfId="7090"/>
    <cellStyle name="Normal 2 3 3 2 10 6" xfId="7091"/>
    <cellStyle name="Normal 2 3 3 2 11" xfId="7092"/>
    <cellStyle name="Normal 2 3 3 2 11 2" xfId="7093"/>
    <cellStyle name="Normal 2 3 3 2 11 2 2" xfId="7094"/>
    <cellStyle name="Normal 2 3 3 2 11 2 3" xfId="7095"/>
    <cellStyle name="Normal 2 3 3 2 11 3" xfId="7096"/>
    <cellStyle name="Normal 2 3 3 2 11 3 2" xfId="7097"/>
    <cellStyle name="Normal 2 3 3 2 11 4" xfId="7098"/>
    <cellStyle name="Normal 2 3 3 2 11 5" xfId="7099"/>
    <cellStyle name="Normal 2 3 3 2 12" xfId="7100"/>
    <cellStyle name="Normal 2 3 3 2 12 2" xfId="7101"/>
    <cellStyle name="Normal 2 3 3 2 12 3" xfId="7102"/>
    <cellStyle name="Normal 2 3 3 2 13" xfId="7103"/>
    <cellStyle name="Normal 2 3 3 2 13 2" xfId="7104"/>
    <cellStyle name="Normal 2 3 3 2 13 3" xfId="7105"/>
    <cellStyle name="Normal 2 3 3 2 14" xfId="7106"/>
    <cellStyle name="Normal 2 3 3 2 14 2" xfId="7107"/>
    <cellStyle name="Normal 2 3 3 2 15" xfId="7108"/>
    <cellStyle name="Normal 2 3 3 2 16" xfId="7109"/>
    <cellStyle name="Normal 2 3 3 2 2" xfId="7110"/>
    <cellStyle name="Normal 2 3 3 2 2 10" xfId="7111"/>
    <cellStyle name="Normal 2 3 3 2 2 10 2" xfId="7112"/>
    <cellStyle name="Normal 2 3 3 2 2 10 2 2" xfId="7113"/>
    <cellStyle name="Normal 2 3 3 2 2 10 2 3" xfId="7114"/>
    <cellStyle name="Normal 2 3 3 2 2 10 3" xfId="7115"/>
    <cellStyle name="Normal 2 3 3 2 2 10 3 2" xfId="7116"/>
    <cellStyle name="Normal 2 3 3 2 2 10 4" xfId="7117"/>
    <cellStyle name="Normal 2 3 3 2 2 10 5" xfId="7118"/>
    <cellStyle name="Normal 2 3 3 2 2 11" xfId="7119"/>
    <cellStyle name="Normal 2 3 3 2 2 11 2" xfId="7120"/>
    <cellStyle name="Normal 2 3 3 2 2 11 3" xfId="7121"/>
    <cellStyle name="Normal 2 3 3 2 2 12" xfId="7122"/>
    <cellStyle name="Normal 2 3 3 2 2 12 2" xfId="7123"/>
    <cellStyle name="Normal 2 3 3 2 2 12 3" xfId="7124"/>
    <cellStyle name="Normal 2 3 3 2 2 13" xfId="7125"/>
    <cellStyle name="Normal 2 3 3 2 2 13 2" xfId="7126"/>
    <cellStyle name="Normal 2 3 3 2 2 14" xfId="7127"/>
    <cellStyle name="Normal 2 3 3 2 2 15" xfId="7128"/>
    <cellStyle name="Normal 2 3 3 2 2 2" xfId="7129"/>
    <cellStyle name="Normal 2 3 3 2 2 2 2" xfId="7130"/>
    <cellStyle name="Normal 2 3 3 2 2 2 2 2" xfId="7131"/>
    <cellStyle name="Normal 2 3 3 2 2 2 2 3" xfId="7132"/>
    <cellStyle name="Normal 2 3 3 2 2 2 3" xfId="7133"/>
    <cellStyle name="Normal 2 3 3 2 2 2 3 2" xfId="7134"/>
    <cellStyle name="Normal 2 3 3 2 2 2 3 3" xfId="7135"/>
    <cellStyle name="Normal 2 3 3 2 2 2 4" xfId="7136"/>
    <cellStyle name="Normal 2 3 3 2 2 2 4 2" xfId="7137"/>
    <cellStyle name="Normal 2 3 3 2 2 2 5" xfId="7138"/>
    <cellStyle name="Normal 2 3 3 2 2 2 6" xfId="7139"/>
    <cellStyle name="Normal 2 3 3 2 2 3" xfId="7140"/>
    <cellStyle name="Normal 2 3 3 2 2 3 2" xfId="7141"/>
    <cellStyle name="Normal 2 3 3 2 2 3 2 2" xfId="7142"/>
    <cellStyle name="Normal 2 3 3 2 2 3 2 3" xfId="7143"/>
    <cellStyle name="Normal 2 3 3 2 2 3 3" xfId="7144"/>
    <cellStyle name="Normal 2 3 3 2 2 3 3 2" xfId="7145"/>
    <cellStyle name="Normal 2 3 3 2 2 3 3 3" xfId="7146"/>
    <cellStyle name="Normal 2 3 3 2 2 3 4" xfId="7147"/>
    <cellStyle name="Normal 2 3 3 2 2 3 4 2" xfId="7148"/>
    <cellStyle name="Normal 2 3 3 2 2 3 5" xfId="7149"/>
    <cellStyle name="Normal 2 3 3 2 2 3 6" xfId="7150"/>
    <cellStyle name="Normal 2 3 3 2 2 4" xfId="7151"/>
    <cellStyle name="Normal 2 3 3 2 2 4 2" xfId="7152"/>
    <cellStyle name="Normal 2 3 3 2 2 4 2 2" xfId="7153"/>
    <cellStyle name="Normal 2 3 3 2 2 4 2 3" xfId="7154"/>
    <cellStyle name="Normal 2 3 3 2 2 4 3" xfId="7155"/>
    <cellStyle name="Normal 2 3 3 2 2 4 3 2" xfId="7156"/>
    <cellStyle name="Normal 2 3 3 2 2 4 3 3" xfId="7157"/>
    <cellStyle name="Normal 2 3 3 2 2 4 4" xfId="7158"/>
    <cellStyle name="Normal 2 3 3 2 2 4 4 2" xfId="7159"/>
    <cellStyle name="Normal 2 3 3 2 2 4 5" xfId="7160"/>
    <cellStyle name="Normal 2 3 3 2 2 4 6" xfId="7161"/>
    <cellStyle name="Normal 2 3 3 2 2 5" xfId="7162"/>
    <cellStyle name="Normal 2 3 3 2 2 5 2" xfId="7163"/>
    <cellStyle name="Normal 2 3 3 2 2 5 2 2" xfId="7164"/>
    <cellStyle name="Normal 2 3 3 2 2 5 2 3" xfId="7165"/>
    <cellStyle name="Normal 2 3 3 2 2 5 3" xfId="7166"/>
    <cellStyle name="Normal 2 3 3 2 2 5 3 2" xfId="7167"/>
    <cellStyle name="Normal 2 3 3 2 2 5 3 3" xfId="7168"/>
    <cellStyle name="Normal 2 3 3 2 2 5 4" xfId="7169"/>
    <cellStyle name="Normal 2 3 3 2 2 5 4 2" xfId="7170"/>
    <cellStyle name="Normal 2 3 3 2 2 5 5" xfId="7171"/>
    <cellStyle name="Normal 2 3 3 2 2 5 6" xfId="7172"/>
    <cellStyle name="Normal 2 3 3 2 2 6" xfId="7173"/>
    <cellStyle name="Normal 2 3 3 2 2 6 2" xfId="7174"/>
    <cellStyle name="Normal 2 3 3 2 2 6 2 2" xfId="7175"/>
    <cellStyle name="Normal 2 3 3 2 2 6 2 3" xfId="7176"/>
    <cellStyle name="Normal 2 3 3 2 2 6 3" xfId="7177"/>
    <cellStyle name="Normal 2 3 3 2 2 6 3 2" xfId="7178"/>
    <cellStyle name="Normal 2 3 3 2 2 6 3 3" xfId="7179"/>
    <cellStyle name="Normal 2 3 3 2 2 6 4" xfId="7180"/>
    <cellStyle name="Normal 2 3 3 2 2 6 4 2" xfId="7181"/>
    <cellStyle name="Normal 2 3 3 2 2 6 5" xfId="7182"/>
    <cellStyle name="Normal 2 3 3 2 2 6 6" xfId="7183"/>
    <cellStyle name="Normal 2 3 3 2 2 7" xfId="7184"/>
    <cellStyle name="Normal 2 3 3 2 2 7 2" xfId="7185"/>
    <cellStyle name="Normal 2 3 3 2 2 7 2 2" xfId="7186"/>
    <cellStyle name="Normal 2 3 3 2 2 7 2 3" xfId="7187"/>
    <cellStyle name="Normal 2 3 3 2 2 7 3" xfId="7188"/>
    <cellStyle name="Normal 2 3 3 2 2 7 3 2" xfId="7189"/>
    <cellStyle name="Normal 2 3 3 2 2 7 3 3" xfId="7190"/>
    <cellStyle name="Normal 2 3 3 2 2 7 4" xfId="7191"/>
    <cellStyle name="Normal 2 3 3 2 2 7 4 2" xfId="7192"/>
    <cellStyle name="Normal 2 3 3 2 2 7 5" xfId="7193"/>
    <cellStyle name="Normal 2 3 3 2 2 7 6" xfId="7194"/>
    <cellStyle name="Normal 2 3 3 2 2 8" xfId="7195"/>
    <cellStyle name="Normal 2 3 3 2 2 8 2" xfId="7196"/>
    <cellStyle name="Normal 2 3 3 2 2 8 2 2" xfId="7197"/>
    <cellStyle name="Normal 2 3 3 2 2 8 2 3" xfId="7198"/>
    <cellStyle name="Normal 2 3 3 2 2 8 3" xfId="7199"/>
    <cellStyle name="Normal 2 3 3 2 2 8 3 2" xfId="7200"/>
    <cellStyle name="Normal 2 3 3 2 2 8 3 3" xfId="7201"/>
    <cellStyle name="Normal 2 3 3 2 2 8 4" xfId="7202"/>
    <cellStyle name="Normal 2 3 3 2 2 8 4 2" xfId="7203"/>
    <cellStyle name="Normal 2 3 3 2 2 8 5" xfId="7204"/>
    <cellStyle name="Normal 2 3 3 2 2 8 6" xfId="7205"/>
    <cellStyle name="Normal 2 3 3 2 2 9" xfId="7206"/>
    <cellStyle name="Normal 2 3 3 2 2 9 2" xfId="7207"/>
    <cellStyle name="Normal 2 3 3 2 2 9 2 2" xfId="7208"/>
    <cellStyle name="Normal 2 3 3 2 2 9 2 3" xfId="7209"/>
    <cellStyle name="Normal 2 3 3 2 2 9 3" xfId="7210"/>
    <cellStyle name="Normal 2 3 3 2 2 9 3 2" xfId="7211"/>
    <cellStyle name="Normal 2 3 3 2 2 9 3 3" xfId="7212"/>
    <cellStyle name="Normal 2 3 3 2 2 9 4" xfId="7213"/>
    <cellStyle name="Normal 2 3 3 2 2 9 4 2" xfId="7214"/>
    <cellStyle name="Normal 2 3 3 2 2 9 5" xfId="7215"/>
    <cellStyle name="Normal 2 3 3 2 2 9 6" xfId="7216"/>
    <cellStyle name="Normal 2 3 3 2 3" xfId="7217"/>
    <cellStyle name="Normal 2 3 3 2 3 2" xfId="7218"/>
    <cellStyle name="Normal 2 3 3 2 3 2 2" xfId="7219"/>
    <cellStyle name="Normal 2 3 3 2 3 2 3" xfId="7220"/>
    <cellStyle name="Normal 2 3 3 2 3 3" xfId="7221"/>
    <cellStyle name="Normal 2 3 3 2 3 3 2" xfId="7222"/>
    <cellStyle name="Normal 2 3 3 2 3 3 3" xfId="7223"/>
    <cellStyle name="Normal 2 3 3 2 3 4" xfId="7224"/>
    <cellStyle name="Normal 2 3 3 2 3 4 2" xfId="7225"/>
    <cellStyle name="Normal 2 3 3 2 3 5" xfId="7226"/>
    <cellStyle name="Normal 2 3 3 2 3 6" xfId="7227"/>
    <cellStyle name="Normal 2 3 3 2 4" xfId="7228"/>
    <cellStyle name="Normal 2 3 3 2 4 2" xfId="7229"/>
    <cellStyle name="Normal 2 3 3 2 4 2 2" xfId="7230"/>
    <cellStyle name="Normal 2 3 3 2 4 2 3" xfId="7231"/>
    <cellStyle name="Normal 2 3 3 2 4 3" xfId="7232"/>
    <cellStyle name="Normal 2 3 3 2 4 3 2" xfId="7233"/>
    <cellStyle name="Normal 2 3 3 2 4 3 3" xfId="7234"/>
    <cellStyle name="Normal 2 3 3 2 4 4" xfId="7235"/>
    <cellStyle name="Normal 2 3 3 2 4 4 2" xfId="7236"/>
    <cellStyle name="Normal 2 3 3 2 4 5" xfId="7237"/>
    <cellStyle name="Normal 2 3 3 2 4 6" xfId="7238"/>
    <cellStyle name="Normal 2 3 3 2 5" xfId="7239"/>
    <cellStyle name="Normal 2 3 3 2 5 2" xfId="7240"/>
    <cellStyle name="Normal 2 3 3 2 5 2 2" xfId="7241"/>
    <cellStyle name="Normal 2 3 3 2 5 2 3" xfId="7242"/>
    <cellStyle name="Normal 2 3 3 2 5 3" xfId="7243"/>
    <cellStyle name="Normal 2 3 3 2 5 3 2" xfId="7244"/>
    <cellStyle name="Normal 2 3 3 2 5 3 3" xfId="7245"/>
    <cellStyle name="Normal 2 3 3 2 5 4" xfId="7246"/>
    <cellStyle name="Normal 2 3 3 2 5 4 2" xfId="7247"/>
    <cellStyle name="Normal 2 3 3 2 5 5" xfId="7248"/>
    <cellStyle name="Normal 2 3 3 2 5 6" xfId="7249"/>
    <cellStyle name="Normal 2 3 3 2 6" xfId="7250"/>
    <cellStyle name="Normal 2 3 3 2 6 2" xfId="7251"/>
    <cellStyle name="Normal 2 3 3 2 6 2 2" xfId="7252"/>
    <cellStyle name="Normal 2 3 3 2 6 2 3" xfId="7253"/>
    <cellStyle name="Normal 2 3 3 2 6 3" xfId="7254"/>
    <cellStyle name="Normal 2 3 3 2 6 3 2" xfId="7255"/>
    <cellStyle name="Normal 2 3 3 2 6 3 3" xfId="7256"/>
    <cellStyle name="Normal 2 3 3 2 6 4" xfId="7257"/>
    <cellStyle name="Normal 2 3 3 2 6 4 2" xfId="7258"/>
    <cellStyle name="Normal 2 3 3 2 6 5" xfId="7259"/>
    <cellStyle name="Normal 2 3 3 2 6 6" xfId="7260"/>
    <cellStyle name="Normal 2 3 3 2 7" xfId="7261"/>
    <cellStyle name="Normal 2 3 3 2 7 2" xfId="7262"/>
    <cellStyle name="Normal 2 3 3 2 7 2 2" xfId="7263"/>
    <cellStyle name="Normal 2 3 3 2 7 2 3" xfId="7264"/>
    <cellStyle name="Normal 2 3 3 2 7 3" xfId="7265"/>
    <cellStyle name="Normal 2 3 3 2 7 3 2" xfId="7266"/>
    <cellStyle name="Normal 2 3 3 2 7 3 3" xfId="7267"/>
    <cellStyle name="Normal 2 3 3 2 7 4" xfId="7268"/>
    <cellStyle name="Normal 2 3 3 2 7 4 2" xfId="7269"/>
    <cellStyle name="Normal 2 3 3 2 7 5" xfId="7270"/>
    <cellStyle name="Normal 2 3 3 2 7 6" xfId="7271"/>
    <cellStyle name="Normal 2 3 3 2 8" xfId="7272"/>
    <cellStyle name="Normal 2 3 3 2 8 2" xfId="7273"/>
    <cellStyle name="Normal 2 3 3 2 8 2 2" xfId="7274"/>
    <cellStyle name="Normal 2 3 3 2 8 2 3" xfId="7275"/>
    <cellStyle name="Normal 2 3 3 2 8 3" xfId="7276"/>
    <cellStyle name="Normal 2 3 3 2 8 3 2" xfId="7277"/>
    <cellStyle name="Normal 2 3 3 2 8 3 3" xfId="7278"/>
    <cellStyle name="Normal 2 3 3 2 8 4" xfId="7279"/>
    <cellStyle name="Normal 2 3 3 2 8 4 2" xfId="7280"/>
    <cellStyle name="Normal 2 3 3 2 8 5" xfId="7281"/>
    <cellStyle name="Normal 2 3 3 2 8 6" xfId="7282"/>
    <cellStyle name="Normal 2 3 3 2 9" xfId="7283"/>
    <cellStyle name="Normal 2 3 3 2 9 2" xfId="7284"/>
    <cellStyle name="Normal 2 3 3 2 9 2 2" xfId="7285"/>
    <cellStyle name="Normal 2 3 3 2 9 2 3" xfId="7286"/>
    <cellStyle name="Normal 2 3 3 2 9 3" xfId="7287"/>
    <cellStyle name="Normal 2 3 3 2 9 3 2" xfId="7288"/>
    <cellStyle name="Normal 2 3 3 2 9 3 3" xfId="7289"/>
    <cellStyle name="Normal 2 3 3 2 9 4" xfId="7290"/>
    <cellStyle name="Normal 2 3 3 2 9 4 2" xfId="7291"/>
    <cellStyle name="Normal 2 3 3 2 9 5" xfId="7292"/>
    <cellStyle name="Normal 2 3 3 2 9 6" xfId="7293"/>
    <cellStyle name="Normal 2 3 3 3" xfId="7294"/>
    <cellStyle name="Normal 2 3 3 3 10" xfId="7295"/>
    <cellStyle name="Normal 2 3 3 3 10 2" xfId="7296"/>
    <cellStyle name="Normal 2 3 3 3 10 2 2" xfId="7297"/>
    <cellStyle name="Normal 2 3 3 3 10 2 3" xfId="7298"/>
    <cellStyle name="Normal 2 3 3 3 10 3" xfId="7299"/>
    <cellStyle name="Normal 2 3 3 3 10 3 2" xfId="7300"/>
    <cellStyle name="Normal 2 3 3 3 10 4" xfId="7301"/>
    <cellStyle name="Normal 2 3 3 3 10 5" xfId="7302"/>
    <cellStyle name="Normal 2 3 3 3 11" xfId="7303"/>
    <cellStyle name="Normal 2 3 3 3 11 2" xfId="7304"/>
    <cellStyle name="Normal 2 3 3 3 11 3" xfId="7305"/>
    <cellStyle name="Normal 2 3 3 3 12" xfId="7306"/>
    <cellStyle name="Normal 2 3 3 3 12 2" xfId="7307"/>
    <cellStyle name="Normal 2 3 3 3 12 3" xfId="7308"/>
    <cellStyle name="Normal 2 3 3 3 13" xfId="7309"/>
    <cellStyle name="Normal 2 3 3 3 13 2" xfId="7310"/>
    <cellStyle name="Normal 2 3 3 3 14" xfId="7311"/>
    <cellStyle name="Normal 2 3 3 3 15" xfId="7312"/>
    <cellStyle name="Normal 2 3 3 3 2" xfId="7313"/>
    <cellStyle name="Normal 2 3 3 3 2 2" xfId="7314"/>
    <cellStyle name="Normal 2 3 3 3 2 2 2" xfId="7315"/>
    <cellStyle name="Normal 2 3 3 3 2 2 3" xfId="7316"/>
    <cellStyle name="Normal 2 3 3 3 2 3" xfId="7317"/>
    <cellStyle name="Normal 2 3 3 3 2 3 2" xfId="7318"/>
    <cellStyle name="Normal 2 3 3 3 2 3 3" xfId="7319"/>
    <cellStyle name="Normal 2 3 3 3 2 4" xfId="7320"/>
    <cellStyle name="Normal 2 3 3 3 2 4 2" xfId="7321"/>
    <cellStyle name="Normal 2 3 3 3 2 5" xfId="7322"/>
    <cellStyle name="Normal 2 3 3 3 2 6" xfId="7323"/>
    <cellStyle name="Normal 2 3 3 3 3" xfId="7324"/>
    <cellStyle name="Normal 2 3 3 3 3 2" xfId="7325"/>
    <cellStyle name="Normal 2 3 3 3 3 2 2" xfId="7326"/>
    <cellStyle name="Normal 2 3 3 3 3 2 3" xfId="7327"/>
    <cellStyle name="Normal 2 3 3 3 3 3" xfId="7328"/>
    <cellStyle name="Normal 2 3 3 3 3 3 2" xfId="7329"/>
    <cellStyle name="Normal 2 3 3 3 3 3 3" xfId="7330"/>
    <cellStyle name="Normal 2 3 3 3 3 4" xfId="7331"/>
    <cellStyle name="Normal 2 3 3 3 3 4 2" xfId="7332"/>
    <cellStyle name="Normal 2 3 3 3 3 5" xfId="7333"/>
    <cellStyle name="Normal 2 3 3 3 3 6" xfId="7334"/>
    <cellStyle name="Normal 2 3 3 3 4" xfId="7335"/>
    <cellStyle name="Normal 2 3 3 3 4 2" xfId="7336"/>
    <cellStyle name="Normal 2 3 3 3 4 2 2" xfId="7337"/>
    <cellStyle name="Normal 2 3 3 3 4 2 3" xfId="7338"/>
    <cellStyle name="Normal 2 3 3 3 4 3" xfId="7339"/>
    <cellStyle name="Normal 2 3 3 3 4 3 2" xfId="7340"/>
    <cellStyle name="Normal 2 3 3 3 4 3 3" xfId="7341"/>
    <cellStyle name="Normal 2 3 3 3 4 4" xfId="7342"/>
    <cellStyle name="Normal 2 3 3 3 4 4 2" xfId="7343"/>
    <cellStyle name="Normal 2 3 3 3 4 5" xfId="7344"/>
    <cellStyle name="Normal 2 3 3 3 4 6" xfId="7345"/>
    <cellStyle name="Normal 2 3 3 3 5" xfId="7346"/>
    <cellStyle name="Normal 2 3 3 3 5 2" xfId="7347"/>
    <cellStyle name="Normal 2 3 3 3 5 2 2" xfId="7348"/>
    <cellStyle name="Normal 2 3 3 3 5 2 3" xfId="7349"/>
    <cellStyle name="Normal 2 3 3 3 5 3" xfId="7350"/>
    <cellStyle name="Normal 2 3 3 3 5 3 2" xfId="7351"/>
    <cellStyle name="Normal 2 3 3 3 5 3 3" xfId="7352"/>
    <cellStyle name="Normal 2 3 3 3 5 4" xfId="7353"/>
    <cellStyle name="Normal 2 3 3 3 5 4 2" xfId="7354"/>
    <cellStyle name="Normal 2 3 3 3 5 5" xfId="7355"/>
    <cellStyle name="Normal 2 3 3 3 5 6" xfId="7356"/>
    <cellStyle name="Normal 2 3 3 3 6" xfId="7357"/>
    <cellStyle name="Normal 2 3 3 3 6 2" xfId="7358"/>
    <cellStyle name="Normal 2 3 3 3 6 2 2" xfId="7359"/>
    <cellStyle name="Normal 2 3 3 3 6 2 3" xfId="7360"/>
    <cellStyle name="Normal 2 3 3 3 6 3" xfId="7361"/>
    <cellStyle name="Normal 2 3 3 3 6 3 2" xfId="7362"/>
    <cellStyle name="Normal 2 3 3 3 6 3 3" xfId="7363"/>
    <cellStyle name="Normal 2 3 3 3 6 4" xfId="7364"/>
    <cellStyle name="Normal 2 3 3 3 6 4 2" xfId="7365"/>
    <cellStyle name="Normal 2 3 3 3 6 5" xfId="7366"/>
    <cellStyle name="Normal 2 3 3 3 6 6" xfId="7367"/>
    <cellStyle name="Normal 2 3 3 3 7" xfId="7368"/>
    <cellStyle name="Normal 2 3 3 3 7 2" xfId="7369"/>
    <cellStyle name="Normal 2 3 3 3 7 2 2" xfId="7370"/>
    <cellStyle name="Normal 2 3 3 3 7 2 3" xfId="7371"/>
    <cellStyle name="Normal 2 3 3 3 7 3" xfId="7372"/>
    <cellStyle name="Normal 2 3 3 3 7 3 2" xfId="7373"/>
    <cellStyle name="Normal 2 3 3 3 7 3 3" xfId="7374"/>
    <cellStyle name="Normal 2 3 3 3 7 4" xfId="7375"/>
    <cellStyle name="Normal 2 3 3 3 7 4 2" xfId="7376"/>
    <cellStyle name="Normal 2 3 3 3 7 5" xfId="7377"/>
    <cellStyle name="Normal 2 3 3 3 7 6" xfId="7378"/>
    <cellStyle name="Normal 2 3 3 3 8" xfId="7379"/>
    <cellStyle name="Normal 2 3 3 3 8 2" xfId="7380"/>
    <cellStyle name="Normal 2 3 3 3 8 2 2" xfId="7381"/>
    <cellStyle name="Normal 2 3 3 3 8 2 3" xfId="7382"/>
    <cellStyle name="Normal 2 3 3 3 8 3" xfId="7383"/>
    <cellStyle name="Normal 2 3 3 3 8 3 2" xfId="7384"/>
    <cellStyle name="Normal 2 3 3 3 8 3 3" xfId="7385"/>
    <cellStyle name="Normal 2 3 3 3 8 4" xfId="7386"/>
    <cellStyle name="Normal 2 3 3 3 8 4 2" xfId="7387"/>
    <cellStyle name="Normal 2 3 3 3 8 5" xfId="7388"/>
    <cellStyle name="Normal 2 3 3 3 8 6" xfId="7389"/>
    <cellStyle name="Normal 2 3 3 3 9" xfId="7390"/>
    <cellStyle name="Normal 2 3 3 3 9 2" xfId="7391"/>
    <cellStyle name="Normal 2 3 3 3 9 2 2" xfId="7392"/>
    <cellStyle name="Normal 2 3 3 3 9 2 3" xfId="7393"/>
    <cellStyle name="Normal 2 3 3 3 9 3" xfId="7394"/>
    <cellStyle name="Normal 2 3 3 3 9 3 2" xfId="7395"/>
    <cellStyle name="Normal 2 3 3 3 9 3 3" xfId="7396"/>
    <cellStyle name="Normal 2 3 3 3 9 4" xfId="7397"/>
    <cellStyle name="Normal 2 3 3 3 9 4 2" xfId="7398"/>
    <cellStyle name="Normal 2 3 3 3 9 5" xfId="7399"/>
    <cellStyle name="Normal 2 3 3 3 9 6" xfId="7400"/>
    <cellStyle name="Normal 2 3 3 4" xfId="7401"/>
    <cellStyle name="Normal 2 3 3 4 2" xfId="7402"/>
    <cellStyle name="Normal 2 3 3 4 2 2" xfId="7403"/>
    <cellStyle name="Normal 2 3 3 4 2 3" xfId="7404"/>
    <cellStyle name="Normal 2 3 3 4 3" xfId="7405"/>
    <cellStyle name="Normal 2 3 3 4 3 2" xfId="7406"/>
    <cellStyle name="Normal 2 3 3 4 3 3" xfId="7407"/>
    <cellStyle name="Normal 2 3 3 4 4" xfId="7408"/>
    <cellStyle name="Normal 2 3 3 4 4 2" xfId="7409"/>
    <cellStyle name="Normal 2 3 3 4 5" xfId="7410"/>
    <cellStyle name="Normal 2 3 3 4 6" xfId="7411"/>
    <cellStyle name="Normal 2 3 3 5" xfId="7412"/>
    <cellStyle name="Normal 2 3 3 5 2" xfId="7413"/>
    <cellStyle name="Normal 2 3 3 5 2 2" xfId="7414"/>
    <cellStyle name="Normal 2 3 3 5 2 3" xfId="7415"/>
    <cellStyle name="Normal 2 3 3 5 3" xfId="7416"/>
    <cellStyle name="Normal 2 3 3 5 3 2" xfId="7417"/>
    <cellStyle name="Normal 2 3 3 5 3 3" xfId="7418"/>
    <cellStyle name="Normal 2 3 3 5 4" xfId="7419"/>
    <cellStyle name="Normal 2 3 3 5 4 2" xfId="7420"/>
    <cellStyle name="Normal 2 3 3 5 5" xfId="7421"/>
    <cellStyle name="Normal 2 3 3 5 6" xfId="7422"/>
    <cellStyle name="Normal 2 3 3 6" xfId="7423"/>
    <cellStyle name="Normal 2 3 3 6 2" xfId="7424"/>
    <cellStyle name="Normal 2 3 3 6 2 2" xfId="7425"/>
    <cellStyle name="Normal 2 3 3 6 2 3" xfId="7426"/>
    <cellStyle name="Normal 2 3 3 6 3" xfId="7427"/>
    <cellStyle name="Normal 2 3 3 6 3 2" xfId="7428"/>
    <cellStyle name="Normal 2 3 3 6 3 3" xfId="7429"/>
    <cellStyle name="Normal 2 3 3 6 4" xfId="7430"/>
    <cellStyle name="Normal 2 3 3 6 4 2" xfId="7431"/>
    <cellStyle name="Normal 2 3 3 6 5" xfId="7432"/>
    <cellStyle name="Normal 2 3 3 6 6" xfId="7433"/>
    <cellStyle name="Normal 2 3 3 7" xfId="7434"/>
    <cellStyle name="Normal 2 3 3 7 2" xfId="7435"/>
    <cellStyle name="Normal 2 3 3 7 2 2" xfId="7436"/>
    <cellStyle name="Normal 2 3 3 7 2 3" xfId="7437"/>
    <cellStyle name="Normal 2 3 3 7 3" xfId="7438"/>
    <cellStyle name="Normal 2 3 3 7 3 2" xfId="7439"/>
    <cellStyle name="Normal 2 3 3 7 3 3" xfId="7440"/>
    <cellStyle name="Normal 2 3 3 7 4" xfId="7441"/>
    <cellStyle name="Normal 2 3 3 7 4 2" xfId="7442"/>
    <cellStyle name="Normal 2 3 3 7 5" xfId="7443"/>
    <cellStyle name="Normal 2 3 3 7 6" xfId="7444"/>
    <cellStyle name="Normal 2 3 3 8" xfId="7445"/>
    <cellStyle name="Normal 2 3 3 8 2" xfId="7446"/>
    <cellStyle name="Normal 2 3 3 8 2 2" xfId="7447"/>
    <cellStyle name="Normal 2 3 3 8 2 3" xfId="7448"/>
    <cellStyle name="Normal 2 3 3 8 3" xfId="7449"/>
    <cellStyle name="Normal 2 3 3 8 3 2" xfId="7450"/>
    <cellStyle name="Normal 2 3 3 8 3 3" xfId="7451"/>
    <cellStyle name="Normal 2 3 3 8 4" xfId="7452"/>
    <cellStyle name="Normal 2 3 3 8 4 2" xfId="7453"/>
    <cellStyle name="Normal 2 3 3 8 5" xfId="7454"/>
    <cellStyle name="Normal 2 3 3 8 6" xfId="7455"/>
    <cellStyle name="Normal 2 3 3 9" xfId="7456"/>
    <cellStyle name="Normal 2 3 3 9 2" xfId="7457"/>
    <cellStyle name="Normal 2 3 3 9 2 2" xfId="7458"/>
    <cellStyle name="Normal 2 3 3 9 2 3" xfId="7459"/>
    <cellStyle name="Normal 2 3 3 9 3" xfId="7460"/>
    <cellStyle name="Normal 2 3 3 9 3 2" xfId="7461"/>
    <cellStyle name="Normal 2 3 3 9 3 3" xfId="7462"/>
    <cellStyle name="Normal 2 3 3 9 4" xfId="7463"/>
    <cellStyle name="Normal 2 3 3 9 4 2" xfId="7464"/>
    <cellStyle name="Normal 2 3 3 9 5" xfId="7465"/>
    <cellStyle name="Normal 2 3 3 9 6" xfId="7466"/>
    <cellStyle name="Normal 2 3 4" xfId="7467"/>
    <cellStyle name="Normal 2 3 4 10" xfId="7468"/>
    <cellStyle name="Normal 2 3 4 10 2" xfId="7469"/>
    <cellStyle name="Normal 2 3 4 10 2 2" xfId="7470"/>
    <cellStyle name="Normal 2 3 4 10 2 3" xfId="7471"/>
    <cellStyle name="Normal 2 3 4 10 3" xfId="7472"/>
    <cellStyle name="Normal 2 3 4 10 3 2" xfId="7473"/>
    <cellStyle name="Normal 2 3 4 10 3 3" xfId="7474"/>
    <cellStyle name="Normal 2 3 4 10 4" xfId="7475"/>
    <cellStyle name="Normal 2 3 4 10 4 2" xfId="7476"/>
    <cellStyle name="Normal 2 3 4 10 5" xfId="7477"/>
    <cellStyle name="Normal 2 3 4 10 6" xfId="7478"/>
    <cellStyle name="Normal 2 3 4 11" xfId="7479"/>
    <cellStyle name="Normal 2 3 4 11 2" xfId="7480"/>
    <cellStyle name="Normal 2 3 4 11 2 2" xfId="7481"/>
    <cellStyle name="Normal 2 3 4 11 2 3" xfId="7482"/>
    <cellStyle name="Normal 2 3 4 11 3" xfId="7483"/>
    <cellStyle name="Normal 2 3 4 11 3 2" xfId="7484"/>
    <cellStyle name="Normal 2 3 4 11 4" xfId="7485"/>
    <cellStyle name="Normal 2 3 4 11 5" xfId="7486"/>
    <cellStyle name="Normal 2 3 4 12" xfId="7487"/>
    <cellStyle name="Normal 2 3 4 12 2" xfId="7488"/>
    <cellStyle name="Normal 2 3 4 12 3" xfId="7489"/>
    <cellStyle name="Normal 2 3 4 13" xfId="7490"/>
    <cellStyle name="Normal 2 3 4 13 2" xfId="7491"/>
    <cellStyle name="Normal 2 3 4 13 3" xfId="7492"/>
    <cellStyle name="Normal 2 3 4 14" xfId="7493"/>
    <cellStyle name="Normal 2 3 4 14 2" xfId="7494"/>
    <cellStyle name="Normal 2 3 4 15" xfId="7495"/>
    <cellStyle name="Normal 2 3 4 16" xfId="7496"/>
    <cellStyle name="Normal 2 3 4 2" xfId="7497"/>
    <cellStyle name="Normal 2 3 4 2 10" xfId="7498"/>
    <cellStyle name="Normal 2 3 4 2 10 2" xfId="7499"/>
    <cellStyle name="Normal 2 3 4 2 10 2 2" xfId="7500"/>
    <cellStyle name="Normal 2 3 4 2 10 2 3" xfId="7501"/>
    <cellStyle name="Normal 2 3 4 2 10 3" xfId="7502"/>
    <cellStyle name="Normal 2 3 4 2 10 3 2" xfId="7503"/>
    <cellStyle name="Normal 2 3 4 2 10 4" xfId="7504"/>
    <cellStyle name="Normal 2 3 4 2 10 5" xfId="7505"/>
    <cellStyle name="Normal 2 3 4 2 11" xfId="7506"/>
    <cellStyle name="Normal 2 3 4 2 11 2" xfId="7507"/>
    <cellStyle name="Normal 2 3 4 2 11 3" xfId="7508"/>
    <cellStyle name="Normal 2 3 4 2 12" xfId="7509"/>
    <cellStyle name="Normal 2 3 4 2 12 2" xfId="7510"/>
    <cellStyle name="Normal 2 3 4 2 12 3" xfId="7511"/>
    <cellStyle name="Normal 2 3 4 2 13" xfId="7512"/>
    <cellStyle name="Normal 2 3 4 2 13 2" xfId="7513"/>
    <cellStyle name="Normal 2 3 4 2 14" xfId="7514"/>
    <cellStyle name="Normal 2 3 4 2 15" xfId="7515"/>
    <cellStyle name="Normal 2 3 4 2 2" xfId="7516"/>
    <cellStyle name="Normal 2 3 4 2 2 2" xfId="7517"/>
    <cellStyle name="Normal 2 3 4 2 2 2 2" xfId="7518"/>
    <cellStyle name="Normal 2 3 4 2 2 2 3" xfId="7519"/>
    <cellStyle name="Normal 2 3 4 2 2 3" xfId="7520"/>
    <cellStyle name="Normal 2 3 4 2 2 3 2" xfId="7521"/>
    <cellStyle name="Normal 2 3 4 2 2 3 3" xfId="7522"/>
    <cellStyle name="Normal 2 3 4 2 2 4" xfId="7523"/>
    <cellStyle name="Normal 2 3 4 2 2 4 2" xfId="7524"/>
    <cellStyle name="Normal 2 3 4 2 2 5" xfId="7525"/>
    <cellStyle name="Normal 2 3 4 2 2 6" xfId="7526"/>
    <cellStyle name="Normal 2 3 4 2 3" xfId="7527"/>
    <cellStyle name="Normal 2 3 4 2 3 2" xfId="7528"/>
    <cellStyle name="Normal 2 3 4 2 3 2 2" xfId="7529"/>
    <cellStyle name="Normal 2 3 4 2 3 2 3" xfId="7530"/>
    <cellStyle name="Normal 2 3 4 2 3 3" xfId="7531"/>
    <cellStyle name="Normal 2 3 4 2 3 3 2" xfId="7532"/>
    <cellStyle name="Normal 2 3 4 2 3 3 3" xfId="7533"/>
    <cellStyle name="Normal 2 3 4 2 3 4" xfId="7534"/>
    <cellStyle name="Normal 2 3 4 2 3 4 2" xfId="7535"/>
    <cellStyle name="Normal 2 3 4 2 3 5" xfId="7536"/>
    <cellStyle name="Normal 2 3 4 2 3 6" xfId="7537"/>
    <cellStyle name="Normal 2 3 4 2 4" xfId="7538"/>
    <cellStyle name="Normal 2 3 4 2 4 2" xfId="7539"/>
    <cellStyle name="Normal 2 3 4 2 4 2 2" xfId="7540"/>
    <cellStyle name="Normal 2 3 4 2 4 2 3" xfId="7541"/>
    <cellStyle name="Normal 2 3 4 2 4 3" xfId="7542"/>
    <cellStyle name="Normal 2 3 4 2 4 3 2" xfId="7543"/>
    <cellStyle name="Normal 2 3 4 2 4 3 3" xfId="7544"/>
    <cellStyle name="Normal 2 3 4 2 4 4" xfId="7545"/>
    <cellStyle name="Normal 2 3 4 2 4 4 2" xfId="7546"/>
    <cellStyle name="Normal 2 3 4 2 4 5" xfId="7547"/>
    <cellStyle name="Normal 2 3 4 2 4 6" xfId="7548"/>
    <cellStyle name="Normal 2 3 4 2 5" xfId="7549"/>
    <cellStyle name="Normal 2 3 4 2 5 2" xfId="7550"/>
    <cellStyle name="Normal 2 3 4 2 5 2 2" xfId="7551"/>
    <cellStyle name="Normal 2 3 4 2 5 2 3" xfId="7552"/>
    <cellStyle name="Normal 2 3 4 2 5 3" xfId="7553"/>
    <cellStyle name="Normal 2 3 4 2 5 3 2" xfId="7554"/>
    <cellStyle name="Normal 2 3 4 2 5 3 3" xfId="7555"/>
    <cellStyle name="Normal 2 3 4 2 5 4" xfId="7556"/>
    <cellStyle name="Normal 2 3 4 2 5 4 2" xfId="7557"/>
    <cellStyle name="Normal 2 3 4 2 5 5" xfId="7558"/>
    <cellStyle name="Normal 2 3 4 2 5 6" xfId="7559"/>
    <cellStyle name="Normal 2 3 4 2 6" xfId="7560"/>
    <cellStyle name="Normal 2 3 4 2 6 2" xfId="7561"/>
    <cellStyle name="Normal 2 3 4 2 6 2 2" xfId="7562"/>
    <cellStyle name="Normal 2 3 4 2 6 2 3" xfId="7563"/>
    <cellStyle name="Normal 2 3 4 2 6 3" xfId="7564"/>
    <cellStyle name="Normal 2 3 4 2 6 3 2" xfId="7565"/>
    <cellStyle name="Normal 2 3 4 2 6 3 3" xfId="7566"/>
    <cellStyle name="Normal 2 3 4 2 6 4" xfId="7567"/>
    <cellStyle name="Normal 2 3 4 2 6 4 2" xfId="7568"/>
    <cellStyle name="Normal 2 3 4 2 6 5" xfId="7569"/>
    <cellStyle name="Normal 2 3 4 2 6 6" xfId="7570"/>
    <cellStyle name="Normal 2 3 4 2 7" xfId="7571"/>
    <cellStyle name="Normal 2 3 4 2 7 2" xfId="7572"/>
    <cellStyle name="Normal 2 3 4 2 7 2 2" xfId="7573"/>
    <cellStyle name="Normal 2 3 4 2 7 2 3" xfId="7574"/>
    <cellStyle name="Normal 2 3 4 2 7 3" xfId="7575"/>
    <cellStyle name="Normal 2 3 4 2 7 3 2" xfId="7576"/>
    <cellStyle name="Normal 2 3 4 2 7 3 3" xfId="7577"/>
    <cellStyle name="Normal 2 3 4 2 7 4" xfId="7578"/>
    <cellStyle name="Normal 2 3 4 2 7 4 2" xfId="7579"/>
    <cellStyle name="Normal 2 3 4 2 7 5" xfId="7580"/>
    <cellStyle name="Normal 2 3 4 2 7 6" xfId="7581"/>
    <cellStyle name="Normal 2 3 4 2 8" xfId="7582"/>
    <cellStyle name="Normal 2 3 4 2 8 2" xfId="7583"/>
    <cellStyle name="Normal 2 3 4 2 8 2 2" xfId="7584"/>
    <cellStyle name="Normal 2 3 4 2 8 2 3" xfId="7585"/>
    <cellStyle name="Normal 2 3 4 2 8 3" xfId="7586"/>
    <cellStyle name="Normal 2 3 4 2 8 3 2" xfId="7587"/>
    <cellStyle name="Normal 2 3 4 2 8 3 3" xfId="7588"/>
    <cellStyle name="Normal 2 3 4 2 8 4" xfId="7589"/>
    <cellStyle name="Normal 2 3 4 2 8 4 2" xfId="7590"/>
    <cellStyle name="Normal 2 3 4 2 8 5" xfId="7591"/>
    <cellStyle name="Normal 2 3 4 2 8 6" xfId="7592"/>
    <cellStyle name="Normal 2 3 4 2 9" xfId="7593"/>
    <cellStyle name="Normal 2 3 4 2 9 2" xfId="7594"/>
    <cellStyle name="Normal 2 3 4 2 9 2 2" xfId="7595"/>
    <cellStyle name="Normal 2 3 4 2 9 2 3" xfId="7596"/>
    <cellStyle name="Normal 2 3 4 2 9 3" xfId="7597"/>
    <cellStyle name="Normal 2 3 4 2 9 3 2" xfId="7598"/>
    <cellStyle name="Normal 2 3 4 2 9 3 3" xfId="7599"/>
    <cellStyle name="Normal 2 3 4 2 9 4" xfId="7600"/>
    <cellStyle name="Normal 2 3 4 2 9 4 2" xfId="7601"/>
    <cellStyle name="Normal 2 3 4 2 9 5" xfId="7602"/>
    <cellStyle name="Normal 2 3 4 2 9 6" xfId="7603"/>
    <cellStyle name="Normal 2 3 4 3" xfId="7604"/>
    <cellStyle name="Normal 2 3 4 3 2" xfId="7605"/>
    <cellStyle name="Normal 2 3 4 3 2 2" xfId="7606"/>
    <cellStyle name="Normal 2 3 4 3 2 3" xfId="7607"/>
    <cellStyle name="Normal 2 3 4 3 3" xfId="7608"/>
    <cellStyle name="Normal 2 3 4 3 3 2" xfId="7609"/>
    <cellStyle name="Normal 2 3 4 3 3 3" xfId="7610"/>
    <cellStyle name="Normal 2 3 4 3 4" xfId="7611"/>
    <cellStyle name="Normal 2 3 4 3 4 2" xfId="7612"/>
    <cellStyle name="Normal 2 3 4 3 5" xfId="7613"/>
    <cellStyle name="Normal 2 3 4 3 6" xfId="7614"/>
    <cellStyle name="Normal 2 3 4 4" xfId="7615"/>
    <cellStyle name="Normal 2 3 4 4 2" xfId="7616"/>
    <cellStyle name="Normal 2 3 4 4 2 2" xfId="7617"/>
    <cellStyle name="Normal 2 3 4 4 2 3" xfId="7618"/>
    <cellStyle name="Normal 2 3 4 4 3" xfId="7619"/>
    <cellStyle name="Normal 2 3 4 4 3 2" xfId="7620"/>
    <cellStyle name="Normal 2 3 4 4 3 3" xfId="7621"/>
    <cellStyle name="Normal 2 3 4 4 4" xfId="7622"/>
    <cellStyle name="Normal 2 3 4 4 4 2" xfId="7623"/>
    <cellStyle name="Normal 2 3 4 4 5" xfId="7624"/>
    <cellStyle name="Normal 2 3 4 4 6" xfId="7625"/>
    <cellStyle name="Normal 2 3 4 5" xfId="7626"/>
    <cellStyle name="Normal 2 3 4 5 2" xfId="7627"/>
    <cellStyle name="Normal 2 3 4 5 2 2" xfId="7628"/>
    <cellStyle name="Normal 2 3 4 5 2 3" xfId="7629"/>
    <cellStyle name="Normal 2 3 4 5 3" xfId="7630"/>
    <cellStyle name="Normal 2 3 4 5 3 2" xfId="7631"/>
    <cellStyle name="Normal 2 3 4 5 3 3" xfId="7632"/>
    <cellStyle name="Normal 2 3 4 5 4" xfId="7633"/>
    <cellStyle name="Normal 2 3 4 5 4 2" xfId="7634"/>
    <cellStyle name="Normal 2 3 4 5 5" xfId="7635"/>
    <cellStyle name="Normal 2 3 4 5 6" xfId="7636"/>
    <cellStyle name="Normal 2 3 4 6" xfId="7637"/>
    <cellStyle name="Normal 2 3 4 6 2" xfId="7638"/>
    <cellStyle name="Normal 2 3 4 6 2 2" xfId="7639"/>
    <cellStyle name="Normal 2 3 4 6 2 3" xfId="7640"/>
    <cellStyle name="Normal 2 3 4 6 3" xfId="7641"/>
    <cellStyle name="Normal 2 3 4 6 3 2" xfId="7642"/>
    <cellStyle name="Normal 2 3 4 6 3 3" xfId="7643"/>
    <cellStyle name="Normal 2 3 4 6 4" xfId="7644"/>
    <cellStyle name="Normal 2 3 4 6 4 2" xfId="7645"/>
    <cellStyle name="Normal 2 3 4 6 5" xfId="7646"/>
    <cellStyle name="Normal 2 3 4 6 6" xfId="7647"/>
    <cellStyle name="Normal 2 3 4 7" xfId="7648"/>
    <cellStyle name="Normal 2 3 4 7 2" xfId="7649"/>
    <cellStyle name="Normal 2 3 4 7 2 2" xfId="7650"/>
    <cellStyle name="Normal 2 3 4 7 2 3" xfId="7651"/>
    <cellStyle name="Normal 2 3 4 7 3" xfId="7652"/>
    <cellStyle name="Normal 2 3 4 7 3 2" xfId="7653"/>
    <cellStyle name="Normal 2 3 4 7 3 3" xfId="7654"/>
    <cellStyle name="Normal 2 3 4 7 4" xfId="7655"/>
    <cellStyle name="Normal 2 3 4 7 4 2" xfId="7656"/>
    <cellStyle name="Normal 2 3 4 7 5" xfId="7657"/>
    <cellStyle name="Normal 2 3 4 7 6" xfId="7658"/>
    <cellStyle name="Normal 2 3 4 8" xfId="7659"/>
    <cellStyle name="Normal 2 3 4 8 2" xfId="7660"/>
    <cellStyle name="Normal 2 3 4 8 2 2" xfId="7661"/>
    <cellStyle name="Normal 2 3 4 8 2 3" xfId="7662"/>
    <cellStyle name="Normal 2 3 4 8 3" xfId="7663"/>
    <cellStyle name="Normal 2 3 4 8 3 2" xfId="7664"/>
    <cellStyle name="Normal 2 3 4 8 3 3" xfId="7665"/>
    <cellStyle name="Normal 2 3 4 8 4" xfId="7666"/>
    <cellStyle name="Normal 2 3 4 8 4 2" xfId="7667"/>
    <cellStyle name="Normal 2 3 4 8 5" xfId="7668"/>
    <cellStyle name="Normal 2 3 4 8 6" xfId="7669"/>
    <cellStyle name="Normal 2 3 4 9" xfId="7670"/>
    <cellStyle name="Normal 2 3 4 9 2" xfId="7671"/>
    <cellStyle name="Normal 2 3 4 9 2 2" xfId="7672"/>
    <cellStyle name="Normal 2 3 4 9 2 3" xfId="7673"/>
    <cellStyle name="Normal 2 3 4 9 3" xfId="7674"/>
    <cellStyle name="Normal 2 3 4 9 3 2" xfId="7675"/>
    <cellStyle name="Normal 2 3 4 9 3 3" xfId="7676"/>
    <cellStyle name="Normal 2 3 4 9 4" xfId="7677"/>
    <cellStyle name="Normal 2 3 4 9 4 2" xfId="7678"/>
    <cellStyle name="Normal 2 3 4 9 5" xfId="7679"/>
    <cellStyle name="Normal 2 3 4 9 6" xfId="7680"/>
    <cellStyle name="Normal 2 3 5" xfId="7681"/>
    <cellStyle name="Normal 2 3 5 10" xfId="7682"/>
    <cellStyle name="Normal 2 3 5 10 2" xfId="7683"/>
    <cellStyle name="Normal 2 3 5 10 2 2" xfId="7684"/>
    <cellStyle name="Normal 2 3 5 10 2 3" xfId="7685"/>
    <cellStyle name="Normal 2 3 5 10 3" xfId="7686"/>
    <cellStyle name="Normal 2 3 5 10 3 2" xfId="7687"/>
    <cellStyle name="Normal 2 3 5 10 4" xfId="7688"/>
    <cellStyle name="Normal 2 3 5 10 5" xfId="7689"/>
    <cellStyle name="Normal 2 3 5 11" xfId="7690"/>
    <cellStyle name="Normal 2 3 5 11 2" xfId="7691"/>
    <cellStyle name="Normal 2 3 5 11 3" xfId="7692"/>
    <cellStyle name="Normal 2 3 5 12" xfId="7693"/>
    <cellStyle name="Normal 2 3 5 12 2" xfId="7694"/>
    <cellStyle name="Normal 2 3 5 12 3" xfId="7695"/>
    <cellStyle name="Normal 2 3 5 13" xfId="7696"/>
    <cellStyle name="Normal 2 3 5 13 2" xfId="7697"/>
    <cellStyle name="Normal 2 3 5 14" xfId="7698"/>
    <cellStyle name="Normal 2 3 5 15" xfId="7699"/>
    <cellStyle name="Normal 2 3 5 2" xfId="7700"/>
    <cellStyle name="Normal 2 3 5 2 2" xfId="7701"/>
    <cellStyle name="Normal 2 3 5 2 2 2" xfId="7702"/>
    <cellStyle name="Normal 2 3 5 2 2 3" xfId="7703"/>
    <cellStyle name="Normal 2 3 5 2 3" xfId="7704"/>
    <cellStyle name="Normal 2 3 5 2 3 2" xfId="7705"/>
    <cellStyle name="Normal 2 3 5 2 3 3" xfId="7706"/>
    <cellStyle name="Normal 2 3 5 2 4" xfId="7707"/>
    <cellStyle name="Normal 2 3 5 2 4 2" xfId="7708"/>
    <cellStyle name="Normal 2 3 5 2 5" xfId="7709"/>
    <cellStyle name="Normal 2 3 5 2 6" xfId="7710"/>
    <cellStyle name="Normal 2 3 5 3" xfId="7711"/>
    <cellStyle name="Normal 2 3 5 3 2" xfId="7712"/>
    <cellStyle name="Normal 2 3 5 3 2 2" xfId="7713"/>
    <cellStyle name="Normal 2 3 5 3 2 3" xfId="7714"/>
    <cellStyle name="Normal 2 3 5 3 3" xfId="7715"/>
    <cellStyle name="Normal 2 3 5 3 3 2" xfId="7716"/>
    <cellStyle name="Normal 2 3 5 3 3 3" xfId="7717"/>
    <cellStyle name="Normal 2 3 5 3 4" xfId="7718"/>
    <cellStyle name="Normal 2 3 5 3 4 2" xfId="7719"/>
    <cellStyle name="Normal 2 3 5 3 5" xfId="7720"/>
    <cellStyle name="Normal 2 3 5 3 6" xfId="7721"/>
    <cellStyle name="Normal 2 3 5 4" xfId="7722"/>
    <cellStyle name="Normal 2 3 5 4 2" xfId="7723"/>
    <cellStyle name="Normal 2 3 5 4 2 2" xfId="7724"/>
    <cellStyle name="Normal 2 3 5 4 2 3" xfId="7725"/>
    <cellStyle name="Normal 2 3 5 4 3" xfId="7726"/>
    <cellStyle name="Normal 2 3 5 4 3 2" xfId="7727"/>
    <cellStyle name="Normal 2 3 5 4 3 3" xfId="7728"/>
    <cellStyle name="Normal 2 3 5 4 4" xfId="7729"/>
    <cellStyle name="Normal 2 3 5 4 4 2" xfId="7730"/>
    <cellStyle name="Normal 2 3 5 4 5" xfId="7731"/>
    <cellStyle name="Normal 2 3 5 4 6" xfId="7732"/>
    <cellStyle name="Normal 2 3 5 5" xfId="7733"/>
    <cellStyle name="Normal 2 3 5 5 2" xfId="7734"/>
    <cellStyle name="Normal 2 3 5 5 2 2" xfId="7735"/>
    <cellStyle name="Normal 2 3 5 5 2 3" xfId="7736"/>
    <cellStyle name="Normal 2 3 5 5 3" xfId="7737"/>
    <cellStyle name="Normal 2 3 5 5 3 2" xfId="7738"/>
    <cellStyle name="Normal 2 3 5 5 3 3" xfId="7739"/>
    <cellStyle name="Normal 2 3 5 5 4" xfId="7740"/>
    <cellStyle name="Normal 2 3 5 5 4 2" xfId="7741"/>
    <cellStyle name="Normal 2 3 5 5 5" xfId="7742"/>
    <cellStyle name="Normal 2 3 5 5 6" xfId="7743"/>
    <cellStyle name="Normal 2 3 5 6" xfId="7744"/>
    <cellStyle name="Normal 2 3 5 6 2" xfId="7745"/>
    <cellStyle name="Normal 2 3 5 6 2 2" xfId="7746"/>
    <cellStyle name="Normal 2 3 5 6 2 3" xfId="7747"/>
    <cellStyle name="Normal 2 3 5 6 3" xfId="7748"/>
    <cellStyle name="Normal 2 3 5 6 3 2" xfId="7749"/>
    <cellStyle name="Normal 2 3 5 6 3 3" xfId="7750"/>
    <cellStyle name="Normal 2 3 5 6 4" xfId="7751"/>
    <cellStyle name="Normal 2 3 5 6 4 2" xfId="7752"/>
    <cellStyle name="Normal 2 3 5 6 5" xfId="7753"/>
    <cellStyle name="Normal 2 3 5 6 6" xfId="7754"/>
    <cellStyle name="Normal 2 3 5 7" xfId="7755"/>
    <cellStyle name="Normal 2 3 5 7 2" xfId="7756"/>
    <cellStyle name="Normal 2 3 5 7 2 2" xfId="7757"/>
    <cellStyle name="Normal 2 3 5 7 2 3" xfId="7758"/>
    <cellStyle name="Normal 2 3 5 7 3" xfId="7759"/>
    <cellStyle name="Normal 2 3 5 7 3 2" xfId="7760"/>
    <cellStyle name="Normal 2 3 5 7 3 3" xfId="7761"/>
    <cellStyle name="Normal 2 3 5 7 4" xfId="7762"/>
    <cellStyle name="Normal 2 3 5 7 4 2" xfId="7763"/>
    <cellStyle name="Normal 2 3 5 7 5" xfId="7764"/>
    <cellStyle name="Normal 2 3 5 7 6" xfId="7765"/>
    <cellStyle name="Normal 2 3 5 8" xfId="7766"/>
    <cellStyle name="Normal 2 3 5 8 2" xfId="7767"/>
    <cellStyle name="Normal 2 3 5 8 2 2" xfId="7768"/>
    <cellStyle name="Normal 2 3 5 8 2 3" xfId="7769"/>
    <cellStyle name="Normal 2 3 5 8 3" xfId="7770"/>
    <cellStyle name="Normal 2 3 5 8 3 2" xfId="7771"/>
    <cellStyle name="Normal 2 3 5 8 3 3" xfId="7772"/>
    <cellStyle name="Normal 2 3 5 8 4" xfId="7773"/>
    <cellStyle name="Normal 2 3 5 8 4 2" xfId="7774"/>
    <cellStyle name="Normal 2 3 5 8 5" xfId="7775"/>
    <cellStyle name="Normal 2 3 5 8 6" xfId="7776"/>
    <cellStyle name="Normal 2 3 5 9" xfId="7777"/>
    <cellStyle name="Normal 2 3 5 9 2" xfId="7778"/>
    <cellStyle name="Normal 2 3 5 9 2 2" xfId="7779"/>
    <cellStyle name="Normal 2 3 5 9 2 3" xfId="7780"/>
    <cellStyle name="Normal 2 3 5 9 3" xfId="7781"/>
    <cellStyle name="Normal 2 3 5 9 3 2" xfId="7782"/>
    <cellStyle name="Normal 2 3 5 9 3 3" xfId="7783"/>
    <cellStyle name="Normal 2 3 5 9 4" xfId="7784"/>
    <cellStyle name="Normal 2 3 5 9 4 2" xfId="7785"/>
    <cellStyle name="Normal 2 3 5 9 5" xfId="7786"/>
    <cellStyle name="Normal 2 3 5 9 6" xfId="7787"/>
    <cellStyle name="Normal 2 3 6" xfId="7788"/>
    <cellStyle name="Normal 2 3 6 2" xfId="7789"/>
    <cellStyle name="Normal 2 3 6 2 2" xfId="7790"/>
    <cellStyle name="Normal 2 3 6 2 3" xfId="7791"/>
    <cellStyle name="Normal 2 3 6 3" xfId="7792"/>
    <cellStyle name="Normal 2 3 6 3 2" xfId="7793"/>
    <cellStyle name="Normal 2 3 6 3 3" xfId="7794"/>
    <cellStyle name="Normal 2 3 6 4" xfId="7795"/>
    <cellStyle name="Normal 2 3 6 4 2" xfId="7796"/>
    <cellStyle name="Normal 2 3 6 5" xfId="7797"/>
    <cellStyle name="Normal 2 3 6 6" xfId="7798"/>
    <cellStyle name="Normal 2 3 7" xfId="7799"/>
    <cellStyle name="Normal 2 3 7 2" xfId="7800"/>
    <cellStyle name="Normal 2 3 7 2 2" xfId="7801"/>
    <cellStyle name="Normal 2 3 7 2 3" xfId="7802"/>
    <cellStyle name="Normal 2 3 7 3" xfId="7803"/>
    <cellStyle name="Normal 2 3 7 3 2" xfId="7804"/>
    <cellStyle name="Normal 2 3 7 3 3" xfId="7805"/>
    <cellStyle name="Normal 2 3 7 4" xfId="7806"/>
    <cellStyle name="Normal 2 3 7 4 2" xfId="7807"/>
    <cellStyle name="Normal 2 3 7 5" xfId="7808"/>
    <cellStyle name="Normal 2 3 7 6" xfId="7809"/>
    <cellStyle name="Normal 2 3 8" xfId="7810"/>
    <cellStyle name="Normal 2 3 8 2" xfId="7811"/>
    <cellStyle name="Normal 2 3 8 2 2" xfId="7812"/>
    <cellStyle name="Normal 2 3 8 2 3" xfId="7813"/>
    <cellStyle name="Normal 2 3 8 3" xfId="7814"/>
    <cellStyle name="Normal 2 3 8 3 2" xfId="7815"/>
    <cellStyle name="Normal 2 3 8 3 3" xfId="7816"/>
    <cellStyle name="Normal 2 3 8 4" xfId="7817"/>
    <cellStyle name="Normal 2 3 8 4 2" xfId="7818"/>
    <cellStyle name="Normal 2 3 8 5" xfId="7819"/>
    <cellStyle name="Normal 2 3 8 6" xfId="7820"/>
    <cellStyle name="Normal 2 3 9" xfId="7821"/>
    <cellStyle name="Normal 2 3 9 2" xfId="7822"/>
    <cellStyle name="Normal 2 3 9 2 2" xfId="7823"/>
    <cellStyle name="Normal 2 3 9 2 3" xfId="7824"/>
    <cellStyle name="Normal 2 3 9 3" xfId="7825"/>
    <cellStyle name="Normal 2 3 9 3 2" xfId="7826"/>
    <cellStyle name="Normal 2 3 9 3 3" xfId="7827"/>
    <cellStyle name="Normal 2 3 9 4" xfId="7828"/>
    <cellStyle name="Normal 2 3 9 4 2" xfId="7829"/>
    <cellStyle name="Normal 2 3 9 5" xfId="7830"/>
    <cellStyle name="Normal 2 3 9 6" xfId="7831"/>
    <cellStyle name="Normal 2 4" xfId="7832"/>
    <cellStyle name="Normal 2 4 10" xfId="7833"/>
    <cellStyle name="Normal 2 4 10 2" xfId="7834"/>
    <cellStyle name="Normal 2 4 10 2 2" xfId="7835"/>
    <cellStyle name="Normal 2 4 10 2 3" xfId="7836"/>
    <cellStyle name="Normal 2 4 10 3" xfId="7837"/>
    <cellStyle name="Normal 2 4 10 3 2" xfId="7838"/>
    <cellStyle name="Normal 2 4 10 3 3" xfId="7839"/>
    <cellStyle name="Normal 2 4 10 4" xfId="7840"/>
    <cellStyle name="Normal 2 4 10 4 2" xfId="7841"/>
    <cellStyle name="Normal 2 4 10 5" xfId="7842"/>
    <cellStyle name="Normal 2 4 10 6" xfId="7843"/>
    <cellStyle name="Normal 2 4 11" xfId="7844"/>
    <cellStyle name="Normal 2 4 11 2" xfId="7845"/>
    <cellStyle name="Normal 2 4 11 2 2" xfId="7846"/>
    <cellStyle name="Normal 2 4 11 2 3" xfId="7847"/>
    <cellStyle name="Normal 2 4 11 3" xfId="7848"/>
    <cellStyle name="Normal 2 4 11 3 2" xfId="7849"/>
    <cellStyle name="Normal 2 4 11 3 3" xfId="7850"/>
    <cellStyle name="Normal 2 4 11 4" xfId="7851"/>
    <cellStyle name="Normal 2 4 11 4 2" xfId="7852"/>
    <cellStyle name="Normal 2 4 11 5" xfId="7853"/>
    <cellStyle name="Normal 2 4 11 6" xfId="7854"/>
    <cellStyle name="Normal 2 4 12" xfId="7855"/>
    <cellStyle name="Normal 2 4 12 2" xfId="7856"/>
    <cellStyle name="Normal 2 4 12 2 2" xfId="7857"/>
    <cellStyle name="Normal 2 4 12 2 3" xfId="7858"/>
    <cellStyle name="Normal 2 4 12 3" xfId="7859"/>
    <cellStyle name="Normal 2 4 12 3 2" xfId="7860"/>
    <cellStyle name="Normal 2 4 12 3 3" xfId="7861"/>
    <cellStyle name="Normal 2 4 12 4" xfId="7862"/>
    <cellStyle name="Normal 2 4 12 4 2" xfId="7863"/>
    <cellStyle name="Normal 2 4 12 5" xfId="7864"/>
    <cellStyle name="Normal 2 4 12 6" xfId="7865"/>
    <cellStyle name="Normal 2 4 13" xfId="7866"/>
    <cellStyle name="Normal 2 4 13 2" xfId="7867"/>
    <cellStyle name="Normal 2 4 13 2 2" xfId="7868"/>
    <cellStyle name="Normal 2 4 13 2 3" xfId="7869"/>
    <cellStyle name="Normal 2 4 13 3" xfId="7870"/>
    <cellStyle name="Normal 2 4 13 3 2" xfId="7871"/>
    <cellStyle name="Normal 2 4 13 3 3" xfId="7872"/>
    <cellStyle name="Normal 2 4 13 4" xfId="7873"/>
    <cellStyle name="Normal 2 4 13 4 2" xfId="7874"/>
    <cellStyle name="Normal 2 4 13 5" xfId="7875"/>
    <cellStyle name="Normal 2 4 13 6" xfId="7876"/>
    <cellStyle name="Normal 2 4 14" xfId="7877"/>
    <cellStyle name="Normal 2 4 14 2" xfId="7878"/>
    <cellStyle name="Normal 2 4 14 2 2" xfId="7879"/>
    <cellStyle name="Normal 2 4 14 2 3" xfId="7880"/>
    <cellStyle name="Normal 2 4 14 3" xfId="7881"/>
    <cellStyle name="Normal 2 4 14 3 2" xfId="7882"/>
    <cellStyle name="Normal 2 4 14 4" xfId="7883"/>
    <cellStyle name="Normal 2 4 14 5" xfId="7884"/>
    <cellStyle name="Normal 2 4 15" xfId="7885"/>
    <cellStyle name="Normal 2 4 15 2" xfId="7886"/>
    <cellStyle name="Normal 2 4 15 3" xfId="7887"/>
    <cellStyle name="Normal 2 4 16" xfId="7888"/>
    <cellStyle name="Normal 2 4 16 2" xfId="7889"/>
    <cellStyle name="Normal 2 4 16 3" xfId="7890"/>
    <cellStyle name="Normal 2 4 17" xfId="7891"/>
    <cellStyle name="Normal 2 4 17 2" xfId="7892"/>
    <cellStyle name="Normal 2 4 18" xfId="7893"/>
    <cellStyle name="Normal 2 4 19" xfId="7894"/>
    <cellStyle name="Normal 2 4 2" xfId="7895"/>
    <cellStyle name="Normal 2 4 2 10" xfId="7896"/>
    <cellStyle name="Normal 2 4 2 10 2" xfId="7897"/>
    <cellStyle name="Normal 2 4 2 10 2 2" xfId="7898"/>
    <cellStyle name="Normal 2 4 2 10 2 3" xfId="7899"/>
    <cellStyle name="Normal 2 4 2 10 3" xfId="7900"/>
    <cellStyle name="Normal 2 4 2 10 3 2" xfId="7901"/>
    <cellStyle name="Normal 2 4 2 10 3 3" xfId="7902"/>
    <cellStyle name="Normal 2 4 2 10 4" xfId="7903"/>
    <cellStyle name="Normal 2 4 2 10 4 2" xfId="7904"/>
    <cellStyle name="Normal 2 4 2 10 5" xfId="7905"/>
    <cellStyle name="Normal 2 4 2 10 6" xfId="7906"/>
    <cellStyle name="Normal 2 4 2 11" xfId="7907"/>
    <cellStyle name="Normal 2 4 2 11 2" xfId="7908"/>
    <cellStyle name="Normal 2 4 2 11 2 2" xfId="7909"/>
    <cellStyle name="Normal 2 4 2 11 2 3" xfId="7910"/>
    <cellStyle name="Normal 2 4 2 11 3" xfId="7911"/>
    <cellStyle name="Normal 2 4 2 11 3 2" xfId="7912"/>
    <cellStyle name="Normal 2 4 2 11 3 3" xfId="7913"/>
    <cellStyle name="Normal 2 4 2 11 4" xfId="7914"/>
    <cellStyle name="Normal 2 4 2 11 4 2" xfId="7915"/>
    <cellStyle name="Normal 2 4 2 11 5" xfId="7916"/>
    <cellStyle name="Normal 2 4 2 11 6" xfId="7917"/>
    <cellStyle name="Normal 2 4 2 12" xfId="7918"/>
    <cellStyle name="Normal 2 4 2 12 2" xfId="7919"/>
    <cellStyle name="Normal 2 4 2 12 2 2" xfId="7920"/>
    <cellStyle name="Normal 2 4 2 12 2 3" xfId="7921"/>
    <cellStyle name="Normal 2 4 2 12 3" xfId="7922"/>
    <cellStyle name="Normal 2 4 2 12 3 2" xfId="7923"/>
    <cellStyle name="Normal 2 4 2 12 4" xfId="7924"/>
    <cellStyle name="Normal 2 4 2 12 5" xfId="7925"/>
    <cellStyle name="Normal 2 4 2 13" xfId="7926"/>
    <cellStyle name="Normal 2 4 2 13 2" xfId="7927"/>
    <cellStyle name="Normal 2 4 2 13 3" xfId="7928"/>
    <cellStyle name="Normal 2 4 2 14" xfId="7929"/>
    <cellStyle name="Normal 2 4 2 14 2" xfId="7930"/>
    <cellStyle name="Normal 2 4 2 14 3" xfId="7931"/>
    <cellStyle name="Normal 2 4 2 15" xfId="7932"/>
    <cellStyle name="Normal 2 4 2 15 2" xfId="7933"/>
    <cellStyle name="Normal 2 4 2 16" xfId="7934"/>
    <cellStyle name="Normal 2 4 2 17" xfId="7935"/>
    <cellStyle name="Normal 2 4 2 2" xfId="7936"/>
    <cellStyle name="Normal 2 4 2 2 10" xfId="7937"/>
    <cellStyle name="Normal 2 4 2 2 10 2" xfId="7938"/>
    <cellStyle name="Normal 2 4 2 2 10 2 2" xfId="7939"/>
    <cellStyle name="Normal 2 4 2 2 10 2 3" xfId="7940"/>
    <cellStyle name="Normal 2 4 2 2 10 3" xfId="7941"/>
    <cellStyle name="Normal 2 4 2 2 10 3 2" xfId="7942"/>
    <cellStyle name="Normal 2 4 2 2 10 3 3" xfId="7943"/>
    <cellStyle name="Normal 2 4 2 2 10 4" xfId="7944"/>
    <cellStyle name="Normal 2 4 2 2 10 4 2" xfId="7945"/>
    <cellStyle name="Normal 2 4 2 2 10 5" xfId="7946"/>
    <cellStyle name="Normal 2 4 2 2 10 6" xfId="7947"/>
    <cellStyle name="Normal 2 4 2 2 11" xfId="7948"/>
    <cellStyle name="Normal 2 4 2 2 11 2" xfId="7949"/>
    <cellStyle name="Normal 2 4 2 2 11 2 2" xfId="7950"/>
    <cellStyle name="Normal 2 4 2 2 11 2 3" xfId="7951"/>
    <cellStyle name="Normal 2 4 2 2 11 3" xfId="7952"/>
    <cellStyle name="Normal 2 4 2 2 11 3 2" xfId="7953"/>
    <cellStyle name="Normal 2 4 2 2 11 4" xfId="7954"/>
    <cellStyle name="Normal 2 4 2 2 11 5" xfId="7955"/>
    <cellStyle name="Normal 2 4 2 2 12" xfId="7956"/>
    <cellStyle name="Normal 2 4 2 2 12 2" xfId="7957"/>
    <cellStyle name="Normal 2 4 2 2 12 3" xfId="7958"/>
    <cellStyle name="Normal 2 4 2 2 13" xfId="7959"/>
    <cellStyle name="Normal 2 4 2 2 13 2" xfId="7960"/>
    <cellStyle name="Normal 2 4 2 2 13 3" xfId="7961"/>
    <cellStyle name="Normal 2 4 2 2 14" xfId="7962"/>
    <cellStyle name="Normal 2 4 2 2 14 2" xfId="7963"/>
    <cellStyle name="Normal 2 4 2 2 15" xfId="7964"/>
    <cellStyle name="Normal 2 4 2 2 16" xfId="7965"/>
    <cellStyle name="Normal 2 4 2 2 2" xfId="7966"/>
    <cellStyle name="Normal 2 4 2 2 2 10" xfId="7967"/>
    <cellStyle name="Normal 2 4 2 2 2 10 2" xfId="7968"/>
    <cellStyle name="Normal 2 4 2 2 2 10 2 2" xfId="7969"/>
    <cellStyle name="Normal 2 4 2 2 2 10 2 3" xfId="7970"/>
    <cellStyle name="Normal 2 4 2 2 2 10 3" xfId="7971"/>
    <cellStyle name="Normal 2 4 2 2 2 10 3 2" xfId="7972"/>
    <cellStyle name="Normal 2 4 2 2 2 10 4" xfId="7973"/>
    <cellStyle name="Normal 2 4 2 2 2 10 5" xfId="7974"/>
    <cellStyle name="Normal 2 4 2 2 2 11" xfId="7975"/>
    <cellStyle name="Normal 2 4 2 2 2 11 2" xfId="7976"/>
    <cellStyle name="Normal 2 4 2 2 2 11 3" xfId="7977"/>
    <cellStyle name="Normal 2 4 2 2 2 12" xfId="7978"/>
    <cellStyle name="Normal 2 4 2 2 2 12 2" xfId="7979"/>
    <cellStyle name="Normal 2 4 2 2 2 12 3" xfId="7980"/>
    <cellStyle name="Normal 2 4 2 2 2 13" xfId="7981"/>
    <cellStyle name="Normal 2 4 2 2 2 13 2" xfId="7982"/>
    <cellStyle name="Normal 2 4 2 2 2 14" xfId="7983"/>
    <cellStyle name="Normal 2 4 2 2 2 15" xfId="7984"/>
    <cellStyle name="Normal 2 4 2 2 2 2" xfId="7985"/>
    <cellStyle name="Normal 2 4 2 2 2 2 2" xfId="7986"/>
    <cellStyle name="Normal 2 4 2 2 2 2 2 2" xfId="7987"/>
    <cellStyle name="Normal 2 4 2 2 2 2 2 3" xfId="7988"/>
    <cellStyle name="Normal 2 4 2 2 2 2 3" xfId="7989"/>
    <cellStyle name="Normal 2 4 2 2 2 2 3 2" xfId="7990"/>
    <cellStyle name="Normal 2 4 2 2 2 2 3 3" xfId="7991"/>
    <cellStyle name="Normal 2 4 2 2 2 2 4" xfId="7992"/>
    <cellStyle name="Normal 2 4 2 2 2 2 4 2" xfId="7993"/>
    <cellStyle name="Normal 2 4 2 2 2 2 5" xfId="7994"/>
    <cellStyle name="Normal 2 4 2 2 2 2 6" xfId="7995"/>
    <cellStyle name="Normal 2 4 2 2 2 3" xfId="7996"/>
    <cellStyle name="Normal 2 4 2 2 2 3 2" xfId="7997"/>
    <cellStyle name="Normal 2 4 2 2 2 3 2 2" xfId="7998"/>
    <cellStyle name="Normal 2 4 2 2 2 3 2 3" xfId="7999"/>
    <cellStyle name="Normal 2 4 2 2 2 3 3" xfId="8000"/>
    <cellStyle name="Normal 2 4 2 2 2 3 3 2" xfId="8001"/>
    <cellStyle name="Normal 2 4 2 2 2 3 3 3" xfId="8002"/>
    <cellStyle name="Normal 2 4 2 2 2 3 4" xfId="8003"/>
    <cellStyle name="Normal 2 4 2 2 2 3 4 2" xfId="8004"/>
    <cellStyle name="Normal 2 4 2 2 2 3 5" xfId="8005"/>
    <cellStyle name="Normal 2 4 2 2 2 3 6" xfId="8006"/>
    <cellStyle name="Normal 2 4 2 2 2 4" xfId="8007"/>
    <cellStyle name="Normal 2 4 2 2 2 4 2" xfId="8008"/>
    <cellStyle name="Normal 2 4 2 2 2 4 2 2" xfId="8009"/>
    <cellStyle name="Normal 2 4 2 2 2 4 2 3" xfId="8010"/>
    <cellStyle name="Normal 2 4 2 2 2 4 3" xfId="8011"/>
    <cellStyle name="Normal 2 4 2 2 2 4 3 2" xfId="8012"/>
    <cellStyle name="Normal 2 4 2 2 2 4 3 3" xfId="8013"/>
    <cellStyle name="Normal 2 4 2 2 2 4 4" xfId="8014"/>
    <cellStyle name="Normal 2 4 2 2 2 4 4 2" xfId="8015"/>
    <cellStyle name="Normal 2 4 2 2 2 4 5" xfId="8016"/>
    <cellStyle name="Normal 2 4 2 2 2 4 6" xfId="8017"/>
    <cellStyle name="Normal 2 4 2 2 2 5" xfId="8018"/>
    <cellStyle name="Normal 2 4 2 2 2 5 2" xfId="8019"/>
    <cellStyle name="Normal 2 4 2 2 2 5 2 2" xfId="8020"/>
    <cellStyle name="Normal 2 4 2 2 2 5 2 3" xfId="8021"/>
    <cellStyle name="Normal 2 4 2 2 2 5 3" xfId="8022"/>
    <cellStyle name="Normal 2 4 2 2 2 5 3 2" xfId="8023"/>
    <cellStyle name="Normal 2 4 2 2 2 5 3 3" xfId="8024"/>
    <cellStyle name="Normal 2 4 2 2 2 5 4" xfId="8025"/>
    <cellStyle name="Normal 2 4 2 2 2 5 4 2" xfId="8026"/>
    <cellStyle name="Normal 2 4 2 2 2 5 5" xfId="8027"/>
    <cellStyle name="Normal 2 4 2 2 2 5 6" xfId="8028"/>
    <cellStyle name="Normal 2 4 2 2 2 6" xfId="8029"/>
    <cellStyle name="Normal 2 4 2 2 2 6 2" xfId="8030"/>
    <cellStyle name="Normal 2 4 2 2 2 6 2 2" xfId="8031"/>
    <cellStyle name="Normal 2 4 2 2 2 6 2 3" xfId="8032"/>
    <cellStyle name="Normal 2 4 2 2 2 6 3" xfId="8033"/>
    <cellStyle name="Normal 2 4 2 2 2 6 3 2" xfId="8034"/>
    <cellStyle name="Normal 2 4 2 2 2 6 3 3" xfId="8035"/>
    <cellStyle name="Normal 2 4 2 2 2 6 4" xfId="8036"/>
    <cellStyle name="Normal 2 4 2 2 2 6 4 2" xfId="8037"/>
    <cellStyle name="Normal 2 4 2 2 2 6 5" xfId="8038"/>
    <cellStyle name="Normal 2 4 2 2 2 6 6" xfId="8039"/>
    <cellStyle name="Normal 2 4 2 2 2 7" xfId="8040"/>
    <cellStyle name="Normal 2 4 2 2 2 7 2" xfId="8041"/>
    <cellStyle name="Normal 2 4 2 2 2 7 2 2" xfId="8042"/>
    <cellStyle name="Normal 2 4 2 2 2 7 2 3" xfId="8043"/>
    <cellStyle name="Normal 2 4 2 2 2 7 3" xfId="8044"/>
    <cellStyle name="Normal 2 4 2 2 2 7 3 2" xfId="8045"/>
    <cellStyle name="Normal 2 4 2 2 2 7 3 3" xfId="8046"/>
    <cellStyle name="Normal 2 4 2 2 2 7 4" xfId="8047"/>
    <cellStyle name="Normal 2 4 2 2 2 7 4 2" xfId="8048"/>
    <cellStyle name="Normal 2 4 2 2 2 7 5" xfId="8049"/>
    <cellStyle name="Normal 2 4 2 2 2 7 6" xfId="8050"/>
    <cellStyle name="Normal 2 4 2 2 2 8" xfId="8051"/>
    <cellStyle name="Normal 2 4 2 2 2 8 2" xfId="8052"/>
    <cellStyle name="Normal 2 4 2 2 2 8 2 2" xfId="8053"/>
    <cellStyle name="Normal 2 4 2 2 2 8 2 3" xfId="8054"/>
    <cellStyle name="Normal 2 4 2 2 2 8 3" xfId="8055"/>
    <cellStyle name="Normal 2 4 2 2 2 8 3 2" xfId="8056"/>
    <cellStyle name="Normal 2 4 2 2 2 8 3 3" xfId="8057"/>
    <cellStyle name="Normal 2 4 2 2 2 8 4" xfId="8058"/>
    <cellStyle name="Normal 2 4 2 2 2 8 4 2" xfId="8059"/>
    <cellStyle name="Normal 2 4 2 2 2 8 5" xfId="8060"/>
    <cellStyle name="Normal 2 4 2 2 2 8 6" xfId="8061"/>
    <cellStyle name="Normal 2 4 2 2 2 9" xfId="8062"/>
    <cellStyle name="Normal 2 4 2 2 2 9 2" xfId="8063"/>
    <cellStyle name="Normal 2 4 2 2 2 9 2 2" xfId="8064"/>
    <cellStyle name="Normal 2 4 2 2 2 9 2 3" xfId="8065"/>
    <cellStyle name="Normal 2 4 2 2 2 9 3" xfId="8066"/>
    <cellStyle name="Normal 2 4 2 2 2 9 3 2" xfId="8067"/>
    <cellStyle name="Normal 2 4 2 2 2 9 3 3" xfId="8068"/>
    <cellStyle name="Normal 2 4 2 2 2 9 4" xfId="8069"/>
    <cellStyle name="Normal 2 4 2 2 2 9 4 2" xfId="8070"/>
    <cellStyle name="Normal 2 4 2 2 2 9 5" xfId="8071"/>
    <cellStyle name="Normal 2 4 2 2 2 9 6" xfId="8072"/>
    <cellStyle name="Normal 2 4 2 2 3" xfId="8073"/>
    <cellStyle name="Normal 2 4 2 2 3 2" xfId="8074"/>
    <cellStyle name="Normal 2 4 2 2 3 2 2" xfId="8075"/>
    <cellStyle name="Normal 2 4 2 2 3 2 3" xfId="8076"/>
    <cellStyle name="Normal 2 4 2 2 3 3" xfId="8077"/>
    <cellStyle name="Normal 2 4 2 2 3 3 2" xfId="8078"/>
    <cellStyle name="Normal 2 4 2 2 3 3 3" xfId="8079"/>
    <cellStyle name="Normal 2 4 2 2 3 4" xfId="8080"/>
    <cellStyle name="Normal 2 4 2 2 3 4 2" xfId="8081"/>
    <cellStyle name="Normal 2 4 2 2 3 5" xfId="8082"/>
    <cellStyle name="Normal 2 4 2 2 3 6" xfId="8083"/>
    <cellStyle name="Normal 2 4 2 2 4" xfId="8084"/>
    <cellStyle name="Normal 2 4 2 2 4 2" xfId="8085"/>
    <cellStyle name="Normal 2 4 2 2 4 2 2" xfId="8086"/>
    <cellStyle name="Normal 2 4 2 2 4 2 3" xfId="8087"/>
    <cellStyle name="Normal 2 4 2 2 4 3" xfId="8088"/>
    <cellStyle name="Normal 2 4 2 2 4 3 2" xfId="8089"/>
    <cellStyle name="Normal 2 4 2 2 4 3 3" xfId="8090"/>
    <cellStyle name="Normal 2 4 2 2 4 4" xfId="8091"/>
    <cellStyle name="Normal 2 4 2 2 4 4 2" xfId="8092"/>
    <cellStyle name="Normal 2 4 2 2 4 5" xfId="8093"/>
    <cellStyle name="Normal 2 4 2 2 4 6" xfId="8094"/>
    <cellStyle name="Normal 2 4 2 2 5" xfId="8095"/>
    <cellStyle name="Normal 2 4 2 2 5 2" xfId="8096"/>
    <cellStyle name="Normal 2 4 2 2 5 2 2" xfId="8097"/>
    <cellStyle name="Normal 2 4 2 2 5 2 3" xfId="8098"/>
    <cellStyle name="Normal 2 4 2 2 5 3" xfId="8099"/>
    <cellStyle name="Normal 2 4 2 2 5 3 2" xfId="8100"/>
    <cellStyle name="Normal 2 4 2 2 5 3 3" xfId="8101"/>
    <cellStyle name="Normal 2 4 2 2 5 4" xfId="8102"/>
    <cellStyle name="Normal 2 4 2 2 5 4 2" xfId="8103"/>
    <cellStyle name="Normal 2 4 2 2 5 5" xfId="8104"/>
    <cellStyle name="Normal 2 4 2 2 5 6" xfId="8105"/>
    <cellStyle name="Normal 2 4 2 2 6" xfId="8106"/>
    <cellStyle name="Normal 2 4 2 2 6 2" xfId="8107"/>
    <cellStyle name="Normal 2 4 2 2 6 2 2" xfId="8108"/>
    <cellStyle name="Normal 2 4 2 2 6 2 3" xfId="8109"/>
    <cellStyle name="Normal 2 4 2 2 6 3" xfId="8110"/>
    <cellStyle name="Normal 2 4 2 2 6 3 2" xfId="8111"/>
    <cellStyle name="Normal 2 4 2 2 6 3 3" xfId="8112"/>
    <cellStyle name="Normal 2 4 2 2 6 4" xfId="8113"/>
    <cellStyle name="Normal 2 4 2 2 6 4 2" xfId="8114"/>
    <cellStyle name="Normal 2 4 2 2 6 5" xfId="8115"/>
    <cellStyle name="Normal 2 4 2 2 6 6" xfId="8116"/>
    <cellStyle name="Normal 2 4 2 2 7" xfId="8117"/>
    <cellStyle name="Normal 2 4 2 2 7 2" xfId="8118"/>
    <cellStyle name="Normal 2 4 2 2 7 2 2" xfId="8119"/>
    <cellStyle name="Normal 2 4 2 2 7 2 3" xfId="8120"/>
    <cellStyle name="Normal 2 4 2 2 7 3" xfId="8121"/>
    <cellStyle name="Normal 2 4 2 2 7 3 2" xfId="8122"/>
    <cellStyle name="Normal 2 4 2 2 7 3 3" xfId="8123"/>
    <cellStyle name="Normal 2 4 2 2 7 4" xfId="8124"/>
    <cellStyle name="Normal 2 4 2 2 7 4 2" xfId="8125"/>
    <cellStyle name="Normal 2 4 2 2 7 5" xfId="8126"/>
    <cellStyle name="Normal 2 4 2 2 7 6" xfId="8127"/>
    <cellStyle name="Normal 2 4 2 2 8" xfId="8128"/>
    <cellStyle name="Normal 2 4 2 2 8 2" xfId="8129"/>
    <cellStyle name="Normal 2 4 2 2 8 2 2" xfId="8130"/>
    <cellStyle name="Normal 2 4 2 2 8 2 3" xfId="8131"/>
    <cellStyle name="Normal 2 4 2 2 8 3" xfId="8132"/>
    <cellStyle name="Normal 2 4 2 2 8 3 2" xfId="8133"/>
    <cellStyle name="Normal 2 4 2 2 8 3 3" xfId="8134"/>
    <cellStyle name="Normal 2 4 2 2 8 4" xfId="8135"/>
    <cellStyle name="Normal 2 4 2 2 8 4 2" xfId="8136"/>
    <cellStyle name="Normal 2 4 2 2 8 5" xfId="8137"/>
    <cellStyle name="Normal 2 4 2 2 8 6" xfId="8138"/>
    <cellStyle name="Normal 2 4 2 2 9" xfId="8139"/>
    <cellStyle name="Normal 2 4 2 2 9 2" xfId="8140"/>
    <cellStyle name="Normal 2 4 2 2 9 2 2" xfId="8141"/>
    <cellStyle name="Normal 2 4 2 2 9 2 3" xfId="8142"/>
    <cellStyle name="Normal 2 4 2 2 9 3" xfId="8143"/>
    <cellStyle name="Normal 2 4 2 2 9 3 2" xfId="8144"/>
    <cellStyle name="Normal 2 4 2 2 9 3 3" xfId="8145"/>
    <cellStyle name="Normal 2 4 2 2 9 4" xfId="8146"/>
    <cellStyle name="Normal 2 4 2 2 9 4 2" xfId="8147"/>
    <cellStyle name="Normal 2 4 2 2 9 5" xfId="8148"/>
    <cellStyle name="Normal 2 4 2 2 9 6" xfId="8149"/>
    <cellStyle name="Normal 2 4 2 3" xfId="8150"/>
    <cellStyle name="Normal 2 4 2 3 10" xfId="8151"/>
    <cellStyle name="Normal 2 4 2 3 10 2" xfId="8152"/>
    <cellStyle name="Normal 2 4 2 3 10 2 2" xfId="8153"/>
    <cellStyle name="Normal 2 4 2 3 10 2 3" xfId="8154"/>
    <cellStyle name="Normal 2 4 2 3 10 3" xfId="8155"/>
    <cellStyle name="Normal 2 4 2 3 10 3 2" xfId="8156"/>
    <cellStyle name="Normal 2 4 2 3 10 4" xfId="8157"/>
    <cellStyle name="Normal 2 4 2 3 10 5" xfId="8158"/>
    <cellStyle name="Normal 2 4 2 3 11" xfId="8159"/>
    <cellStyle name="Normal 2 4 2 3 11 2" xfId="8160"/>
    <cellStyle name="Normal 2 4 2 3 11 3" xfId="8161"/>
    <cellStyle name="Normal 2 4 2 3 12" xfId="8162"/>
    <cellStyle name="Normal 2 4 2 3 12 2" xfId="8163"/>
    <cellStyle name="Normal 2 4 2 3 12 3" xfId="8164"/>
    <cellStyle name="Normal 2 4 2 3 13" xfId="8165"/>
    <cellStyle name="Normal 2 4 2 3 13 2" xfId="8166"/>
    <cellStyle name="Normal 2 4 2 3 14" xfId="8167"/>
    <cellStyle name="Normal 2 4 2 3 15" xfId="8168"/>
    <cellStyle name="Normal 2 4 2 3 2" xfId="8169"/>
    <cellStyle name="Normal 2 4 2 3 2 2" xfId="8170"/>
    <cellStyle name="Normal 2 4 2 3 2 2 2" xfId="8171"/>
    <cellStyle name="Normal 2 4 2 3 2 2 3" xfId="8172"/>
    <cellStyle name="Normal 2 4 2 3 2 3" xfId="8173"/>
    <cellStyle name="Normal 2 4 2 3 2 3 2" xfId="8174"/>
    <cellStyle name="Normal 2 4 2 3 2 3 3" xfId="8175"/>
    <cellStyle name="Normal 2 4 2 3 2 4" xfId="8176"/>
    <cellStyle name="Normal 2 4 2 3 2 4 2" xfId="8177"/>
    <cellStyle name="Normal 2 4 2 3 2 5" xfId="8178"/>
    <cellStyle name="Normal 2 4 2 3 2 6" xfId="8179"/>
    <cellStyle name="Normal 2 4 2 3 3" xfId="8180"/>
    <cellStyle name="Normal 2 4 2 3 3 2" xfId="8181"/>
    <cellStyle name="Normal 2 4 2 3 3 2 2" xfId="8182"/>
    <cellStyle name="Normal 2 4 2 3 3 2 3" xfId="8183"/>
    <cellStyle name="Normal 2 4 2 3 3 3" xfId="8184"/>
    <cellStyle name="Normal 2 4 2 3 3 3 2" xfId="8185"/>
    <cellStyle name="Normal 2 4 2 3 3 3 3" xfId="8186"/>
    <cellStyle name="Normal 2 4 2 3 3 4" xfId="8187"/>
    <cellStyle name="Normal 2 4 2 3 3 4 2" xfId="8188"/>
    <cellStyle name="Normal 2 4 2 3 3 5" xfId="8189"/>
    <cellStyle name="Normal 2 4 2 3 3 6" xfId="8190"/>
    <cellStyle name="Normal 2 4 2 3 4" xfId="8191"/>
    <cellStyle name="Normal 2 4 2 3 4 2" xfId="8192"/>
    <cellStyle name="Normal 2 4 2 3 4 2 2" xfId="8193"/>
    <cellStyle name="Normal 2 4 2 3 4 2 3" xfId="8194"/>
    <cellStyle name="Normal 2 4 2 3 4 3" xfId="8195"/>
    <cellStyle name="Normal 2 4 2 3 4 3 2" xfId="8196"/>
    <cellStyle name="Normal 2 4 2 3 4 3 3" xfId="8197"/>
    <cellStyle name="Normal 2 4 2 3 4 4" xfId="8198"/>
    <cellStyle name="Normal 2 4 2 3 4 4 2" xfId="8199"/>
    <cellStyle name="Normal 2 4 2 3 4 5" xfId="8200"/>
    <cellStyle name="Normal 2 4 2 3 4 6" xfId="8201"/>
    <cellStyle name="Normal 2 4 2 3 5" xfId="8202"/>
    <cellStyle name="Normal 2 4 2 3 5 2" xfId="8203"/>
    <cellStyle name="Normal 2 4 2 3 5 2 2" xfId="8204"/>
    <cellStyle name="Normal 2 4 2 3 5 2 3" xfId="8205"/>
    <cellStyle name="Normal 2 4 2 3 5 3" xfId="8206"/>
    <cellStyle name="Normal 2 4 2 3 5 3 2" xfId="8207"/>
    <cellStyle name="Normal 2 4 2 3 5 3 3" xfId="8208"/>
    <cellStyle name="Normal 2 4 2 3 5 4" xfId="8209"/>
    <cellStyle name="Normal 2 4 2 3 5 4 2" xfId="8210"/>
    <cellStyle name="Normal 2 4 2 3 5 5" xfId="8211"/>
    <cellStyle name="Normal 2 4 2 3 5 6" xfId="8212"/>
    <cellStyle name="Normal 2 4 2 3 6" xfId="8213"/>
    <cellStyle name="Normal 2 4 2 3 6 2" xfId="8214"/>
    <cellStyle name="Normal 2 4 2 3 6 2 2" xfId="8215"/>
    <cellStyle name="Normal 2 4 2 3 6 2 3" xfId="8216"/>
    <cellStyle name="Normal 2 4 2 3 6 3" xfId="8217"/>
    <cellStyle name="Normal 2 4 2 3 6 3 2" xfId="8218"/>
    <cellStyle name="Normal 2 4 2 3 6 3 3" xfId="8219"/>
    <cellStyle name="Normal 2 4 2 3 6 4" xfId="8220"/>
    <cellStyle name="Normal 2 4 2 3 6 4 2" xfId="8221"/>
    <cellStyle name="Normal 2 4 2 3 6 5" xfId="8222"/>
    <cellStyle name="Normal 2 4 2 3 6 6" xfId="8223"/>
    <cellStyle name="Normal 2 4 2 3 7" xfId="8224"/>
    <cellStyle name="Normal 2 4 2 3 7 2" xfId="8225"/>
    <cellStyle name="Normal 2 4 2 3 7 2 2" xfId="8226"/>
    <cellStyle name="Normal 2 4 2 3 7 2 3" xfId="8227"/>
    <cellStyle name="Normal 2 4 2 3 7 3" xfId="8228"/>
    <cellStyle name="Normal 2 4 2 3 7 3 2" xfId="8229"/>
    <cellStyle name="Normal 2 4 2 3 7 3 3" xfId="8230"/>
    <cellStyle name="Normal 2 4 2 3 7 4" xfId="8231"/>
    <cellStyle name="Normal 2 4 2 3 7 4 2" xfId="8232"/>
    <cellStyle name="Normal 2 4 2 3 7 5" xfId="8233"/>
    <cellStyle name="Normal 2 4 2 3 7 6" xfId="8234"/>
    <cellStyle name="Normal 2 4 2 3 8" xfId="8235"/>
    <cellStyle name="Normal 2 4 2 3 8 2" xfId="8236"/>
    <cellStyle name="Normal 2 4 2 3 8 2 2" xfId="8237"/>
    <cellStyle name="Normal 2 4 2 3 8 2 3" xfId="8238"/>
    <cellStyle name="Normal 2 4 2 3 8 3" xfId="8239"/>
    <cellStyle name="Normal 2 4 2 3 8 3 2" xfId="8240"/>
    <cellStyle name="Normal 2 4 2 3 8 3 3" xfId="8241"/>
    <cellStyle name="Normal 2 4 2 3 8 4" xfId="8242"/>
    <cellStyle name="Normal 2 4 2 3 8 4 2" xfId="8243"/>
    <cellStyle name="Normal 2 4 2 3 8 5" xfId="8244"/>
    <cellStyle name="Normal 2 4 2 3 8 6" xfId="8245"/>
    <cellStyle name="Normal 2 4 2 3 9" xfId="8246"/>
    <cellStyle name="Normal 2 4 2 3 9 2" xfId="8247"/>
    <cellStyle name="Normal 2 4 2 3 9 2 2" xfId="8248"/>
    <cellStyle name="Normal 2 4 2 3 9 2 3" xfId="8249"/>
    <cellStyle name="Normal 2 4 2 3 9 3" xfId="8250"/>
    <cellStyle name="Normal 2 4 2 3 9 3 2" xfId="8251"/>
    <cellStyle name="Normal 2 4 2 3 9 3 3" xfId="8252"/>
    <cellStyle name="Normal 2 4 2 3 9 4" xfId="8253"/>
    <cellStyle name="Normal 2 4 2 3 9 4 2" xfId="8254"/>
    <cellStyle name="Normal 2 4 2 3 9 5" xfId="8255"/>
    <cellStyle name="Normal 2 4 2 3 9 6" xfId="8256"/>
    <cellStyle name="Normal 2 4 2 4" xfId="8257"/>
    <cellStyle name="Normal 2 4 2 4 2" xfId="8258"/>
    <cellStyle name="Normal 2 4 2 4 2 2" xfId="8259"/>
    <cellStyle name="Normal 2 4 2 4 2 3" xfId="8260"/>
    <cellStyle name="Normal 2 4 2 4 3" xfId="8261"/>
    <cellStyle name="Normal 2 4 2 4 3 2" xfId="8262"/>
    <cellStyle name="Normal 2 4 2 4 3 3" xfId="8263"/>
    <cellStyle name="Normal 2 4 2 4 4" xfId="8264"/>
    <cellStyle name="Normal 2 4 2 4 4 2" xfId="8265"/>
    <cellStyle name="Normal 2 4 2 4 5" xfId="8266"/>
    <cellStyle name="Normal 2 4 2 4 6" xfId="8267"/>
    <cellStyle name="Normal 2 4 2 5" xfId="8268"/>
    <cellStyle name="Normal 2 4 2 5 2" xfId="8269"/>
    <cellStyle name="Normal 2 4 2 5 2 2" xfId="8270"/>
    <cellStyle name="Normal 2 4 2 5 2 3" xfId="8271"/>
    <cellStyle name="Normal 2 4 2 5 3" xfId="8272"/>
    <cellStyle name="Normal 2 4 2 5 3 2" xfId="8273"/>
    <cellStyle name="Normal 2 4 2 5 3 3" xfId="8274"/>
    <cellStyle name="Normal 2 4 2 5 4" xfId="8275"/>
    <cellStyle name="Normal 2 4 2 5 4 2" xfId="8276"/>
    <cellStyle name="Normal 2 4 2 5 5" xfId="8277"/>
    <cellStyle name="Normal 2 4 2 5 6" xfId="8278"/>
    <cellStyle name="Normal 2 4 2 6" xfId="8279"/>
    <cellStyle name="Normal 2 4 2 6 2" xfId="8280"/>
    <cellStyle name="Normal 2 4 2 6 2 2" xfId="8281"/>
    <cellStyle name="Normal 2 4 2 6 2 3" xfId="8282"/>
    <cellStyle name="Normal 2 4 2 6 3" xfId="8283"/>
    <cellStyle name="Normal 2 4 2 6 3 2" xfId="8284"/>
    <cellStyle name="Normal 2 4 2 6 3 3" xfId="8285"/>
    <cellStyle name="Normal 2 4 2 6 4" xfId="8286"/>
    <cellStyle name="Normal 2 4 2 6 4 2" xfId="8287"/>
    <cellStyle name="Normal 2 4 2 6 5" xfId="8288"/>
    <cellStyle name="Normal 2 4 2 6 6" xfId="8289"/>
    <cellStyle name="Normal 2 4 2 7" xfId="8290"/>
    <cellStyle name="Normal 2 4 2 7 2" xfId="8291"/>
    <cellStyle name="Normal 2 4 2 7 2 2" xfId="8292"/>
    <cellStyle name="Normal 2 4 2 7 2 3" xfId="8293"/>
    <cellStyle name="Normal 2 4 2 7 3" xfId="8294"/>
    <cellStyle name="Normal 2 4 2 7 3 2" xfId="8295"/>
    <cellStyle name="Normal 2 4 2 7 3 3" xfId="8296"/>
    <cellStyle name="Normal 2 4 2 7 4" xfId="8297"/>
    <cellStyle name="Normal 2 4 2 7 4 2" xfId="8298"/>
    <cellStyle name="Normal 2 4 2 7 5" xfId="8299"/>
    <cellStyle name="Normal 2 4 2 7 6" xfId="8300"/>
    <cellStyle name="Normal 2 4 2 8" xfId="8301"/>
    <cellStyle name="Normal 2 4 2 8 2" xfId="8302"/>
    <cellStyle name="Normal 2 4 2 8 2 2" xfId="8303"/>
    <cellStyle name="Normal 2 4 2 8 2 3" xfId="8304"/>
    <cellStyle name="Normal 2 4 2 8 3" xfId="8305"/>
    <cellStyle name="Normal 2 4 2 8 3 2" xfId="8306"/>
    <cellStyle name="Normal 2 4 2 8 3 3" xfId="8307"/>
    <cellStyle name="Normal 2 4 2 8 4" xfId="8308"/>
    <cellStyle name="Normal 2 4 2 8 4 2" xfId="8309"/>
    <cellStyle name="Normal 2 4 2 8 5" xfId="8310"/>
    <cellStyle name="Normal 2 4 2 8 6" xfId="8311"/>
    <cellStyle name="Normal 2 4 2 9" xfId="8312"/>
    <cellStyle name="Normal 2 4 2 9 2" xfId="8313"/>
    <cellStyle name="Normal 2 4 2 9 2 2" xfId="8314"/>
    <cellStyle name="Normal 2 4 2 9 2 3" xfId="8315"/>
    <cellStyle name="Normal 2 4 2 9 3" xfId="8316"/>
    <cellStyle name="Normal 2 4 2 9 3 2" xfId="8317"/>
    <cellStyle name="Normal 2 4 2 9 3 3" xfId="8318"/>
    <cellStyle name="Normal 2 4 2 9 4" xfId="8319"/>
    <cellStyle name="Normal 2 4 2 9 4 2" xfId="8320"/>
    <cellStyle name="Normal 2 4 2 9 5" xfId="8321"/>
    <cellStyle name="Normal 2 4 2 9 6" xfId="8322"/>
    <cellStyle name="Normal 2 4 3" xfId="8323"/>
    <cellStyle name="Normal 2 4 3 10" xfId="8324"/>
    <cellStyle name="Normal 2 4 3 10 2" xfId="8325"/>
    <cellStyle name="Normal 2 4 3 10 2 2" xfId="8326"/>
    <cellStyle name="Normal 2 4 3 10 2 3" xfId="8327"/>
    <cellStyle name="Normal 2 4 3 10 3" xfId="8328"/>
    <cellStyle name="Normal 2 4 3 10 3 2" xfId="8329"/>
    <cellStyle name="Normal 2 4 3 10 3 3" xfId="8330"/>
    <cellStyle name="Normal 2 4 3 10 4" xfId="8331"/>
    <cellStyle name="Normal 2 4 3 10 4 2" xfId="8332"/>
    <cellStyle name="Normal 2 4 3 10 5" xfId="8333"/>
    <cellStyle name="Normal 2 4 3 10 6" xfId="8334"/>
    <cellStyle name="Normal 2 4 3 11" xfId="8335"/>
    <cellStyle name="Normal 2 4 3 11 2" xfId="8336"/>
    <cellStyle name="Normal 2 4 3 11 2 2" xfId="8337"/>
    <cellStyle name="Normal 2 4 3 11 2 3" xfId="8338"/>
    <cellStyle name="Normal 2 4 3 11 3" xfId="8339"/>
    <cellStyle name="Normal 2 4 3 11 3 2" xfId="8340"/>
    <cellStyle name="Normal 2 4 3 11 3 3" xfId="8341"/>
    <cellStyle name="Normal 2 4 3 11 4" xfId="8342"/>
    <cellStyle name="Normal 2 4 3 11 4 2" xfId="8343"/>
    <cellStyle name="Normal 2 4 3 11 5" xfId="8344"/>
    <cellStyle name="Normal 2 4 3 11 6" xfId="8345"/>
    <cellStyle name="Normal 2 4 3 12" xfId="8346"/>
    <cellStyle name="Normal 2 4 3 12 2" xfId="8347"/>
    <cellStyle name="Normal 2 4 3 12 2 2" xfId="8348"/>
    <cellStyle name="Normal 2 4 3 12 2 3" xfId="8349"/>
    <cellStyle name="Normal 2 4 3 12 3" xfId="8350"/>
    <cellStyle name="Normal 2 4 3 12 3 2" xfId="8351"/>
    <cellStyle name="Normal 2 4 3 12 4" xfId="8352"/>
    <cellStyle name="Normal 2 4 3 12 5" xfId="8353"/>
    <cellStyle name="Normal 2 4 3 13" xfId="8354"/>
    <cellStyle name="Normal 2 4 3 13 2" xfId="8355"/>
    <cellStyle name="Normal 2 4 3 13 3" xfId="8356"/>
    <cellStyle name="Normal 2 4 3 14" xfId="8357"/>
    <cellStyle name="Normal 2 4 3 14 2" xfId="8358"/>
    <cellStyle name="Normal 2 4 3 14 3" xfId="8359"/>
    <cellStyle name="Normal 2 4 3 15" xfId="8360"/>
    <cellStyle name="Normal 2 4 3 15 2" xfId="8361"/>
    <cellStyle name="Normal 2 4 3 16" xfId="8362"/>
    <cellStyle name="Normal 2 4 3 17" xfId="8363"/>
    <cellStyle name="Normal 2 4 3 2" xfId="8364"/>
    <cellStyle name="Normal 2 4 3 2 10" xfId="8365"/>
    <cellStyle name="Normal 2 4 3 2 10 2" xfId="8366"/>
    <cellStyle name="Normal 2 4 3 2 10 2 2" xfId="8367"/>
    <cellStyle name="Normal 2 4 3 2 10 2 3" xfId="8368"/>
    <cellStyle name="Normal 2 4 3 2 10 3" xfId="8369"/>
    <cellStyle name="Normal 2 4 3 2 10 3 2" xfId="8370"/>
    <cellStyle name="Normal 2 4 3 2 10 3 3" xfId="8371"/>
    <cellStyle name="Normal 2 4 3 2 10 4" xfId="8372"/>
    <cellStyle name="Normal 2 4 3 2 10 4 2" xfId="8373"/>
    <cellStyle name="Normal 2 4 3 2 10 5" xfId="8374"/>
    <cellStyle name="Normal 2 4 3 2 10 6" xfId="8375"/>
    <cellStyle name="Normal 2 4 3 2 11" xfId="8376"/>
    <cellStyle name="Normal 2 4 3 2 11 2" xfId="8377"/>
    <cellStyle name="Normal 2 4 3 2 11 2 2" xfId="8378"/>
    <cellStyle name="Normal 2 4 3 2 11 2 3" xfId="8379"/>
    <cellStyle name="Normal 2 4 3 2 11 3" xfId="8380"/>
    <cellStyle name="Normal 2 4 3 2 11 3 2" xfId="8381"/>
    <cellStyle name="Normal 2 4 3 2 11 4" xfId="8382"/>
    <cellStyle name="Normal 2 4 3 2 11 5" xfId="8383"/>
    <cellStyle name="Normal 2 4 3 2 12" xfId="8384"/>
    <cellStyle name="Normal 2 4 3 2 12 2" xfId="8385"/>
    <cellStyle name="Normal 2 4 3 2 12 3" xfId="8386"/>
    <cellStyle name="Normal 2 4 3 2 13" xfId="8387"/>
    <cellStyle name="Normal 2 4 3 2 13 2" xfId="8388"/>
    <cellStyle name="Normal 2 4 3 2 13 3" xfId="8389"/>
    <cellStyle name="Normal 2 4 3 2 14" xfId="8390"/>
    <cellStyle name="Normal 2 4 3 2 14 2" xfId="8391"/>
    <cellStyle name="Normal 2 4 3 2 15" xfId="8392"/>
    <cellStyle name="Normal 2 4 3 2 16" xfId="8393"/>
    <cellStyle name="Normal 2 4 3 2 2" xfId="8394"/>
    <cellStyle name="Normal 2 4 3 2 2 10" xfId="8395"/>
    <cellStyle name="Normal 2 4 3 2 2 10 2" xfId="8396"/>
    <cellStyle name="Normal 2 4 3 2 2 10 2 2" xfId="8397"/>
    <cellStyle name="Normal 2 4 3 2 2 10 2 3" xfId="8398"/>
    <cellStyle name="Normal 2 4 3 2 2 10 3" xfId="8399"/>
    <cellStyle name="Normal 2 4 3 2 2 10 3 2" xfId="8400"/>
    <cellStyle name="Normal 2 4 3 2 2 10 4" xfId="8401"/>
    <cellStyle name="Normal 2 4 3 2 2 10 5" xfId="8402"/>
    <cellStyle name="Normal 2 4 3 2 2 11" xfId="8403"/>
    <cellStyle name="Normal 2 4 3 2 2 11 2" xfId="8404"/>
    <cellStyle name="Normal 2 4 3 2 2 11 3" xfId="8405"/>
    <cellStyle name="Normal 2 4 3 2 2 12" xfId="8406"/>
    <cellStyle name="Normal 2 4 3 2 2 12 2" xfId="8407"/>
    <cellStyle name="Normal 2 4 3 2 2 12 3" xfId="8408"/>
    <cellStyle name="Normal 2 4 3 2 2 13" xfId="8409"/>
    <cellStyle name="Normal 2 4 3 2 2 13 2" xfId="8410"/>
    <cellStyle name="Normal 2 4 3 2 2 14" xfId="8411"/>
    <cellStyle name="Normal 2 4 3 2 2 15" xfId="8412"/>
    <cellStyle name="Normal 2 4 3 2 2 2" xfId="8413"/>
    <cellStyle name="Normal 2 4 3 2 2 2 2" xfId="8414"/>
    <cellStyle name="Normal 2 4 3 2 2 2 2 2" xfId="8415"/>
    <cellStyle name="Normal 2 4 3 2 2 2 2 3" xfId="8416"/>
    <cellStyle name="Normal 2 4 3 2 2 2 3" xfId="8417"/>
    <cellStyle name="Normal 2 4 3 2 2 2 3 2" xfId="8418"/>
    <cellStyle name="Normal 2 4 3 2 2 2 3 3" xfId="8419"/>
    <cellStyle name="Normal 2 4 3 2 2 2 4" xfId="8420"/>
    <cellStyle name="Normal 2 4 3 2 2 2 4 2" xfId="8421"/>
    <cellStyle name="Normal 2 4 3 2 2 2 5" xfId="8422"/>
    <cellStyle name="Normal 2 4 3 2 2 2 6" xfId="8423"/>
    <cellStyle name="Normal 2 4 3 2 2 3" xfId="8424"/>
    <cellStyle name="Normal 2 4 3 2 2 3 2" xfId="8425"/>
    <cellStyle name="Normal 2 4 3 2 2 3 2 2" xfId="8426"/>
    <cellStyle name="Normal 2 4 3 2 2 3 2 3" xfId="8427"/>
    <cellStyle name="Normal 2 4 3 2 2 3 3" xfId="8428"/>
    <cellStyle name="Normal 2 4 3 2 2 3 3 2" xfId="8429"/>
    <cellStyle name="Normal 2 4 3 2 2 3 3 3" xfId="8430"/>
    <cellStyle name="Normal 2 4 3 2 2 3 4" xfId="8431"/>
    <cellStyle name="Normal 2 4 3 2 2 3 4 2" xfId="8432"/>
    <cellStyle name="Normal 2 4 3 2 2 3 5" xfId="8433"/>
    <cellStyle name="Normal 2 4 3 2 2 3 6" xfId="8434"/>
    <cellStyle name="Normal 2 4 3 2 2 4" xfId="8435"/>
    <cellStyle name="Normal 2 4 3 2 2 4 2" xfId="8436"/>
    <cellStyle name="Normal 2 4 3 2 2 4 2 2" xfId="8437"/>
    <cellStyle name="Normal 2 4 3 2 2 4 2 3" xfId="8438"/>
    <cellStyle name="Normal 2 4 3 2 2 4 3" xfId="8439"/>
    <cellStyle name="Normal 2 4 3 2 2 4 3 2" xfId="8440"/>
    <cellStyle name="Normal 2 4 3 2 2 4 3 3" xfId="8441"/>
    <cellStyle name="Normal 2 4 3 2 2 4 4" xfId="8442"/>
    <cellStyle name="Normal 2 4 3 2 2 4 4 2" xfId="8443"/>
    <cellStyle name="Normal 2 4 3 2 2 4 5" xfId="8444"/>
    <cellStyle name="Normal 2 4 3 2 2 4 6" xfId="8445"/>
    <cellStyle name="Normal 2 4 3 2 2 5" xfId="8446"/>
    <cellStyle name="Normal 2 4 3 2 2 5 2" xfId="8447"/>
    <cellStyle name="Normal 2 4 3 2 2 5 2 2" xfId="8448"/>
    <cellStyle name="Normal 2 4 3 2 2 5 2 3" xfId="8449"/>
    <cellStyle name="Normal 2 4 3 2 2 5 3" xfId="8450"/>
    <cellStyle name="Normal 2 4 3 2 2 5 3 2" xfId="8451"/>
    <cellStyle name="Normal 2 4 3 2 2 5 3 3" xfId="8452"/>
    <cellStyle name="Normal 2 4 3 2 2 5 4" xfId="8453"/>
    <cellStyle name="Normal 2 4 3 2 2 5 4 2" xfId="8454"/>
    <cellStyle name="Normal 2 4 3 2 2 5 5" xfId="8455"/>
    <cellStyle name="Normal 2 4 3 2 2 5 6" xfId="8456"/>
    <cellStyle name="Normal 2 4 3 2 2 6" xfId="8457"/>
    <cellStyle name="Normal 2 4 3 2 2 6 2" xfId="8458"/>
    <cellStyle name="Normal 2 4 3 2 2 6 2 2" xfId="8459"/>
    <cellStyle name="Normal 2 4 3 2 2 6 2 3" xfId="8460"/>
    <cellStyle name="Normal 2 4 3 2 2 6 3" xfId="8461"/>
    <cellStyle name="Normal 2 4 3 2 2 6 3 2" xfId="8462"/>
    <cellStyle name="Normal 2 4 3 2 2 6 3 3" xfId="8463"/>
    <cellStyle name="Normal 2 4 3 2 2 6 4" xfId="8464"/>
    <cellStyle name="Normal 2 4 3 2 2 6 4 2" xfId="8465"/>
    <cellStyle name="Normal 2 4 3 2 2 6 5" xfId="8466"/>
    <cellStyle name="Normal 2 4 3 2 2 6 6" xfId="8467"/>
    <cellStyle name="Normal 2 4 3 2 2 7" xfId="8468"/>
    <cellStyle name="Normal 2 4 3 2 2 7 2" xfId="8469"/>
    <cellStyle name="Normal 2 4 3 2 2 7 2 2" xfId="8470"/>
    <cellStyle name="Normal 2 4 3 2 2 7 2 3" xfId="8471"/>
    <cellStyle name="Normal 2 4 3 2 2 7 3" xfId="8472"/>
    <cellStyle name="Normal 2 4 3 2 2 7 3 2" xfId="8473"/>
    <cellStyle name="Normal 2 4 3 2 2 7 3 3" xfId="8474"/>
    <cellStyle name="Normal 2 4 3 2 2 7 4" xfId="8475"/>
    <cellStyle name="Normal 2 4 3 2 2 7 4 2" xfId="8476"/>
    <cellStyle name="Normal 2 4 3 2 2 7 5" xfId="8477"/>
    <cellStyle name="Normal 2 4 3 2 2 7 6" xfId="8478"/>
    <cellStyle name="Normal 2 4 3 2 2 8" xfId="8479"/>
    <cellStyle name="Normal 2 4 3 2 2 8 2" xfId="8480"/>
    <cellStyle name="Normal 2 4 3 2 2 8 2 2" xfId="8481"/>
    <cellStyle name="Normal 2 4 3 2 2 8 2 3" xfId="8482"/>
    <cellStyle name="Normal 2 4 3 2 2 8 3" xfId="8483"/>
    <cellStyle name="Normal 2 4 3 2 2 8 3 2" xfId="8484"/>
    <cellStyle name="Normal 2 4 3 2 2 8 3 3" xfId="8485"/>
    <cellStyle name="Normal 2 4 3 2 2 8 4" xfId="8486"/>
    <cellStyle name="Normal 2 4 3 2 2 8 4 2" xfId="8487"/>
    <cellStyle name="Normal 2 4 3 2 2 8 5" xfId="8488"/>
    <cellStyle name="Normal 2 4 3 2 2 8 6" xfId="8489"/>
    <cellStyle name="Normal 2 4 3 2 2 9" xfId="8490"/>
    <cellStyle name="Normal 2 4 3 2 2 9 2" xfId="8491"/>
    <cellStyle name="Normal 2 4 3 2 2 9 2 2" xfId="8492"/>
    <cellStyle name="Normal 2 4 3 2 2 9 2 3" xfId="8493"/>
    <cellStyle name="Normal 2 4 3 2 2 9 3" xfId="8494"/>
    <cellStyle name="Normal 2 4 3 2 2 9 3 2" xfId="8495"/>
    <cellStyle name="Normal 2 4 3 2 2 9 3 3" xfId="8496"/>
    <cellStyle name="Normal 2 4 3 2 2 9 4" xfId="8497"/>
    <cellStyle name="Normal 2 4 3 2 2 9 4 2" xfId="8498"/>
    <cellStyle name="Normal 2 4 3 2 2 9 5" xfId="8499"/>
    <cellStyle name="Normal 2 4 3 2 2 9 6" xfId="8500"/>
    <cellStyle name="Normal 2 4 3 2 3" xfId="8501"/>
    <cellStyle name="Normal 2 4 3 2 3 2" xfId="8502"/>
    <cellStyle name="Normal 2 4 3 2 3 2 2" xfId="8503"/>
    <cellStyle name="Normal 2 4 3 2 3 2 3" xfId="8504"/>
    <cellStyle name="Normal 2 4 3 2 3 3" xfId="8505"/>
    <cellStyle name="Normal 2 4 3 2 3 3 2" xfId="8506"/>
    <cellStyle name="Normal 2 4 3 2 3 3 3" xfId="8507"/>
    <cellStyle name="Normal 2 4 3 2 3 4" xfId="8508"/>
    <cellStyle name="Normal 2 4 3 2 3 4 2" xfId="8509"/>
    <cellStyle name="Normal 2 4 3 2 3 5" xfId="8510"/>
    <cellStyle name="Normal 2 4 3 2 3 6" xfId="8511"/>
    <cellStyle name="Normal 2 4 3 2 4" xfId="8512"/>
    <cellStyle name="Normal 2 4 3 2 4 2" xfId="8513"/>
    <cellStyle name="Normal 2 4 3 2 4 2 2" xfId="8514"/>
    <cellStyle name="Normal 2 4 3 2 4 2 3" xfId="8515"/>
    <cellStyle name="Normal 2 4 3 2 4 3" xfId="8516"/>
    <cellStyle name="Normal 2 4 3 2 4 3 2" xfId="8517"/>
    <cellStyle name="Normal 2 4 3 2 4 3 3" xfId="8518"/>
    <cellStyle name="Normal 2 4 3 2 4 4" xfId="8519"/>
    <cellStyle name="Normal 2 4 3 2 4 4 2" xfId="8520"/>
    <cellStyle name="Normal 2 4 3 2 4 5" xfId="8521"/>
    <cellStyle name="Normal 2 4 3 2 4 6" xfId="8522"/>
    <cellStyle name="Normal 2 4 3 2 5" xfId="8523"/>
    <cellStyle name="Normal 2 4 3 2 5 2" xfId="8524"/>
    <cellStyle name="Normal 2 4 3 2 5 2 2" xfId="8525"/>
    <cellStyle name="Normal 2 4 3 2 5 2 3" xfId="8526"/>
    <cellStyle name="Normal 2 4 3 2 5 3" xfId="8527"/>
    <cellStyle name="Normal 2 4 3 2 5 3 2" xfId="8528"/>
    <cellStyle name="Normal 2 4 3 2 5 3 3" xfId="8529"/>
    <cellStyle name="Normal 2 4 3 2 5 4" xfId="8530"/>
    <cellStyle name="Normal 2 4 3 2 5 4 2" xfId="8531"/>
    <cellStyle name="Normal 2 4 3 2 5 5" xfId="8532"/>
    <cellStyle name="Normal 2 4 3 2 5 6" xfId="8533"/>
    <cellStyle name="Normal 2 4 3 2 6" xfId="8534"/>
    <cellStyle name="Normal 2 4 3 2 6 2" xfId="8535"/>
    <cellStyle name="Normal 2 4 3 2 6 2 2" xfId="8536"/>
    <cellStyle name="Normal 2 4 3 2 6 2 3" xfId="8537"/>
    <cellStyle name="Normal 2 4 3 2 6 3" xfId="8538"/>
    <cellStyle name="Normal 2 4 3 2 6 3 2" xfId="8539"/>
    <cellStyle name="Normal 2 4 3 2 6 3 3" xfId="8540"/>
    <cellStyle name="Normal 2 4 3 2 6 4" xfId="8541"/>
    <cellStyle name="Normal 2 4 3 2 6 4 2" xfId="8542"/>
    <cellStyle name="Normal 2 4 3 2 6 5" xfId="8543"/>
    <cellStyle name="Normal 2 4 3 2 6 6" xfId="8544"/>
    <cellStyle name="Normal 2 4 3 2 7" xfId="8545"/>
    <cellStyle name="Normal 2 4 3 2 7 2" xfId="8546"/>
    <cellStyle name="Normal 2 4 3 2 7 2 2" xfId="8547"/>
    <cellStyle name="Normal 2 4 3 2 7 2 3" xfId="8548"/>
    <cellStyle name="Normal 2 4 3 2 7 3" xfId="8549"/>
    <cellStyle name="Normal 2 4 3 2 7 3 2" xfId="8550"/>
    <cellStyle name="Normal 2 4 3 2 7 3 3" xfId="8551"/>
    <cellStyle name="Normal 2 4 3 2 7 4" xfId="8552"/>
    <cellStyle name="Normal 2 4 3 2 7 4 2" xfId="8553"/>
    <cellStyle name="Normal 2 4 3 2 7 5" xfId="8554"/>
    <cellStyle name="Normal 2 4 3 2 7 6" xfId="8555"/>
    <cellStyle name="Normal 2 4 3 2 8" xfId="8556"/>
    <cellStyle name="Normal 2 4 3 2 8 2" xfId="8557"/>
    <cellStyle name="Normal 2 4 3 2 8 2 2" xfId="8558"/>
    <cellStyle name="Normal 2 4 3 2 8 2 3" xfId="8559"/>
    <cellStyle name="Normal 2 4 3 2 8 3" xfId="8560"/>
    <cellStyle name="Normal 2 4 3 2 8 3 2" xfId="8561"/>
    <cellStyle name="Normal 2 4 3 2 8 3 3" xfId="8562"/>
    <cellStyle name="Normal 2 4 3 2 8 4" xfId="8563"/>
    <cellStyle name="Normal 2 4 3 2 8 4 2" xfId="8564"/>
    <cellStyle name="Normal 2 4 3 2 8 5" xfId="8565"/>
    <cellStyle name="Normal 2 4 3 2 8 6" xfId="8566"/>
    <cellStyle name="Normal 2 4 3 2 9" xfId="8567"/>
    <cellStyle name="Normal 2 4 3 2 9 2" xfId="8568"/>
    <cellStyle name="Normal 2 4 3 2 9 2 2" xfId="8569"/>
    <cellStyle name="Normal 2 4 3 2 9 2 3" xfId="8570"/>
    <cellStyle name="Normal 2 4 3 2 9 3" xfId="8571"/>
    <cellStyle name="Normal 2 4 3 2 9 3 2" xfId="8572"/>
    <cellStyle name="Normal 2 4 3 2 9 3 3" xfId="8573"/>
    <cellStyle name="Normal 2 4 3 2 9 4" xfId="8574"/>
    <cellStyle name="Normal 2 4 3 2 9 4 2" xfId="8575"/>
    <cellStyle name="Normal 2 4 3 2 9 5" xfId="8576"/>
    <cellStyle name="Normal 2 4 3 2 9 6" xfId="8577"/>
    <cellStyle name="Normal 2 4 3 3" xfId="8578"/>
    <cellStyle name="Normal 2 4 3 3 10" xfId="8579"/>
    <cellStyle name="Normal 2 4 3 3 10 2" xfId="8580"/>
    <cellStyle name="Normal 2 4 3 3 10 2 2" xfId="8581"/>
    <cellStyle name="Normal 2 4 3 3 10 2 3" xfId="8582"/>
    <cellStyle name="Normal 2 4 3 3 10 3" xfId="8583"/>
    <cellStyle name="Normal 2 4 3 3 10 3 2" xfId="8584"/>
    <cellStyle name="Normal 2 4 3 3 10 4" xfId="8585"/>
    <cellStyle name="Normal 2 4 3 3 10 5" xfId="8586"/>
    <cellStyle name="Normal 2 4 3 3 11" xfId="8587"/>
    <cellStyle name="Normal 2 4 3 3 11 2" xfId="8588"/>
    <cellStyle name="Normal 2 4 3 3 11 3" xfId="8589"/>
    <cellStyle name="Normal 2 4 3 3 12" xfId="8590"/>
    <cellStyle name="Normal 2 4 3 3 12 2" xfId="8591"/>
    <cellStyle name="Normal 2 4 3 3 12 3" xfId="8592"/>
    <cellStyle name="Normal 2 4 3 3 13" xfId="8593"/>
    <cellStyle name="Normal 2 4 3 3 13 2" xfId="8594"/>
    <cellStyle name="Normal 2 4 3 3 14" xfId="8595"/>
    <cellStyle name="Normal 2 4 3 3 15" xfId="8596"/>
    <cellStyle name="Normal 2 4 3 3 2" xfId="8597"/>
    <cellStyle name="Normal 2 4 3 3 2 2" xfId="8598"/>
    <cellStyle name="Normal 2 4 3 3 2 2 2" xfId="8599"/>
    <cellStyle name="Normal 2 4 3 3 2 2 3" xfId="8600"/>
    <cellStyle name="Normal 2 4 3 3 2 3" xfId="8601"/>
    <cellStyle name="Normal 2 4 3 3 2 3 2" xfId="8602"/>
    <cellStyle name="Normal 2 4 3 3 2 3 3" xfId="8603"/>
    <cellStyle name="Normal 2 4 3 3 2 4" xfId="8604"/>
    <cellStyle name="Normal 2 4 3 3 2 4 2" xfId="8605"/>
    <cellStyle name="Normal 2 4 3 3 2 5" xfId="8606"/>
    <cellStyle name="Normal 2 4 3 3 2 6" xfId="8607"/>
    <cellStyle name="Normal 2 4 3 3 3" xfId="8608"/>
    <cellStyle name="Normal 2 4 3 3 3 2" xfId="8609"/>
    <cellStyle name="Normal 2 4 3 3 3 2 2" xfId="8610"/>
    <cellStyle name="Normal 2 4 3 3 3 2 3" xfId="8611"/>
    <cellStyle name="Normal 2 4 3 3 3 3" xfId="8612"/>
    <cellStyle name="Normal 2 4 3 3 3 3 2" xfId="8613"/>
    <cellStyle name="Normal 2 4 3 3 3 3 3" xfId="8614"/>
    <cellStyle name="Normal 2 4 3 3 3 4" xfId="8615"/>
    <cellStyle name="Normal 2 4 3 3 3 4 2" xfId="8616"/>
    <cellStyle name="Normal 2 4 3 3 3 5" xfId="8617"/>
    <cellStyle name="Normal 2 4 3 3 3 6" xfId="8618"/>
    <cellStyle name="Normal 2 4 3 3 4" xfId="8619"/>
    <cellStyle name="Normal 2 4 3 3 4 2" xfId="8620"/>
    <cellStyle name="Normal 2 4 3 3 4 2 2" xfId="8621"/>
    <cellStyle name="Normal 2 4 3 3 4 2 3" xfId="8622"/>
    <cellStyle name="Normal 2 4 3 3 4 3" xfId="8623"/>
    <cellStyle name="Normal 2 4 3 3 4 3 2" xfId="8624"/>
    <cellStyle name="Normal 2 4 3 3 4 3 3" xfId="8625"/>
    <cellStyle name="Normal 2 4 3 3 4 4" xfId="8626"/>
    <cellStyle name="Normal 2 4 3 3 4 4 2" xfId="8627"/>
    <cellStyle name="Normal 2 4 3 3 4 5" xfId="8628"/>
    <cellStyle name="Normal 2 4 3 3 4 6" xfId="8629"/>
    <cellStyle name="Normal 2 4 3 3 5" xfId="8630"/>
    <cellStyle name="Normal 2 4 3 3 5 2" xfId="8631"/>
    <cellStyle name="Normal 2 4 3 3 5 2 2" xfId="8632"/>
    <cellStyle name="Normal 2 4 3 3 5 2 3" xfId="8633"/>
    <cellStyle name="Normal 2 4 3 3 5 3" xfId="8634"/>
    <cellStyle name="Normal 2 4 3 3 5 3 2" xfId="8635"/>
    <cellStyle name="Normal 2 4 3 3 5 3 3" xfId="8636"/>
    <cellStyle name="Normal 2 4 3 3 5 4" xfId="8637"/>
    <cellStyle name="Normal 2 4 3 3 5 4 2" xfId="8638"/>
    <cellStyle name="Normal 2 4 3 3 5 5" xfId="8639"/>
    <cellStyle name="Normal 2 4 3 3 5 6" xfId="8640"/>
    <cellStyle name="Normal 2 4 3 3 6" xfId="8641"/>
    <cellStyle name="Normal 2 4 3 3 6 2" xfId="8642"/>
    <cellStyle name="Normal 2 4 3 3 6 2 2" xfId="8643"/>
    <cellStyle name="Normal 2 4 3 3 6 2 3" xfId="8644"/>
    <cellStyle name="Normal 2 4 3 3 6 3" xfId="8645"/>
    <cellStyle name="Normal 2 4 3 3 6 3 2" xfId="8646"/>
    <cellStyle name="Normal 2 4 3 3 6 3 3" xfId="8647"/>
    <cellStyle name="Normal 2 4 3 3 6 4" xfId="8648"/>
    <cellStyle name="Normal 2 4 3 3 6 4 2" xfId="8649"/>
    <cellStyle name="Normal 2 4 3 3 6 5" xfId="8650"/>
    <cellStyle name="Normal 2 4 3 3 6 6" xfId="8651"/>
    <cellStyle name="Normal 2 4 3 3 7" xfId="8652"/>
    <cellStyle name="Normal 2 4 3 3 7 2" xfId="8653"/>
    <cellStyle name="Normal 2 4 3 3 7 2 2" xfId="8654"/>
    <cellStyle name="Normal 2 4 3 3 7 2 3" xfId="8655"/>
    <cellStyle name="Normal 2 4 3 3 7 3" xfId="8656"/>
    <cellStyle name="Normal 2 4 3 3 7 3 2" xfId="8657"/>
    <cellStyle name="Normal 2 4 3 3 7 3 3" xfId="8658"/>
    <cellStyle name="Normal 2 4 3 3 7 4" xfId="8659"/>
    <cellStyle name="Normal 2 4 3 3 7 4 2" xfId="8660"/>
    <cellStyle name="Normal 2 4 3 3 7 5" xfId="8661"/>
    <cellStyle name="Normal 2 4 3 3 7 6" xfId="8662"/>
    <cellStyle name="Normal 2 4 3 3 8" xfId="8663"/>
    <cellStyle name="Normal 2 4 3 3 8 2" xfId="8664"/>
    <cellStyle name="Normal 2 4 3 3 8 2 2" xfId="8665"/>
    <cellStyle name="Normal 2 4 3 3 8 2 3" xfId="8666"/>
    <cellStyle name="Normal 2 4 3 3 8 3" xfId="8667"/>
    <cellStyle name="Normal 2 4 3 3 8 3 2" xfId="8668"/>
    <cellStyle name="Normal 2 4 3 3 8 3 3" xfId="8669"/>
    <cellStyle name="Normal 2 4 3 3 8 4" xfId="8670"/>
    <cellStyle name="Normal 2 4 3 3 8 4 2" xfId="8671"/>
    <cellStyle name="Normal 2 4 3 3 8 5" xfId="8672"/>
    <cellStyle name="Normal 2 4 3 3 8 6" xfId="8673"/>
    <cellStyle name="Normal 2 4 3 3 9" xfId="8674"/>
    <cellStyle name="Normal 2 4 3 3 9 2" xfId="8675"/>
    <cellStyle name="Normal 2 4 3 3 9 2 2" xfId="8676"/>
    <cellStyle name="Normal 2 4 3 3 9 2 3" xfId="8677"/>
    <cellStyle name="Normal 2 4 3 3 9 3" xfId="8678"/>
    <cellStyle name="Normal 2 4 3 3 9 3 2" xfId="8679"/>
    <cellStyle name="Normal 2 4 3 3 9 3 3" xfId="8680"/>
    <cellStyle name="Normal 2 4 3 3 9 4" xfId="8681"/>
    <cellStyle name="Normal 2 4 3 3 9 4 2" xfId="8682"/>
    <cellStyle name="Normal 2 4 3 3 9 5" xfId="8683"/>
    <cellStyle name="Normal 2 4 3 3 9 6" xfId="8684"/>
    <cellStyle name="Normal 2 4 3 4" xfId="8685"/>
    <cellStyle name="Normal 2 4 3 4 2" xfId="8686"/>
    <cellStyle name="Normal 2 4 3 4 2 2" xfId="8687"/>
    <cellStyle name="Normal 2 4 3 4 2 3" xfId="8688"/>
    <cellStyle name="Normal 2 4 3 4 3" xfId="8689"/>
    <cellStyle name="Normal 2 4 3 4 3 2" xfId="8690"/>
    <cellStyle name="Normal 2 4 3 4 3 3" xfId="8691"/>
    <cellStyle name="Normal 2 4 3 4 4" xfId="8692"/>
    <cellStyle name="Normal 2 4 3 4 4 2" xfId="8693"/>
    <cellStyle name="Normal 2 4 3 4 5" xfId="8694"/>
    <cellStyle name="Normal 2 4 3 4 6" xfId="8695"/>
    <cellStyle name="Normal 2 4 3 5" xfId="8696"/>
    <cellStyle name="Normal 2 4 3 5 2" xfId="8697"/>
    <cellStyle name="Normal 2 4 3 5 2 2" xfId="8698"/>
    <cellStyle name="Normal 2 4 3 5 2 3" xfId="8699"/>
    <cellStyle name="Normal 2 4 3 5 3" xfId="8700"/>
    <cellStyle name="Normal 2 4 3 5 3 2" xfId="8701"/>
    <cellStyle name="Normal 2 4 3 5 3 3" xfId="8702"/>
    <cellStyle name="Normal 2 4 3 5 4" xfId="8703"/>
    <cellStyle name="Normal 2 4 3 5 4 2" xfId="8704"/>
    <cellStyle name="Normal 2 4 3 5 5" xfId="8705"/>
    <cellStyle name="Normal 2 4 3 5 6" xfId="8706"/>
    <cellStyle name="Normal 2 4 3 6" xfId="8707"/>
    <cellStyle name="Normal 2 4 3 6 2" xfId="8708"/>
    <cellStyle name="Normal 2 4 3 6 2 2" xfId="8709"/>
    <cellStyle name="Normal 2 4 3 6 2 3" xfId="8710"/>
    <cellStyle name="Normal 2 4 3 6 3" xfId="8711"/>
    <cellStyle name="Normal 2 4 3 6 3 2" xfId="8712"/>
    <cellStyle name="Normal 2 4 3 6 3 3" xfId="8713"/>
    <cellStyle name="Normal 2 4 3 6 4" xfId="8714"/>
    <cellStyle name="Normal 2 4 3 6 4 2" xfId="8715"/>
    <cellStyle name="Normal 2 4 3 6 5" xfId="8716"/>
    <cellStyle name="Normal 2 4 3 6 6" xfId="8717"/>
    <cellStyle name="Normal 2 4 3 7" xfId="8718"/>
    <cellStyle name="Normal 2 4 3 7 2" xfId="8719"/>
    <cellStyle name="Normal 2 4 3 7 2 2" xfId="8720"/>
    <cellStyle name="Normal 2 4 3 7 2 3" xfId="8721"/>
    <cellStyle name="Normal 2 4 3 7 3" xfId="8722"/>
    <cellStyle name="Normal 2 4 3 7 3 2" xfId="8723"/>
    <cellStyle name="Normal 2 4 3 7 3 3" xfId="8724"/>
    <cellStyle name="Normal 2 4 3 7 4" xfId="8725"/>
    <cellStyle name="Normal 2 4 3 7 4 2" xfId="8726"/>
    <cellStyle name="Normal 2 4 3 7 5" xfId="8727"/>
    <cellStyle name="Normal 2 4 3 7 6" xfId="8728"/>
    <cellStyle name="Normal 2 4 3 8" xfId="8729"/>
    <cellStyle name="Normal 2 4 3 8 2" xfId="8730"/>
    <cellStyle name="Normal 2 4 3 8 2 2" xfId="8731"/>
    <cellStyle name="Normal 2 4 3 8 2 3" xfId="8732"/>
    <cellStyle name="Normal 2 4 3 8 3" xfId="8733"/>
    <cellStyle name="Normal 2 4 3 8 3 2" xfId="8734"/>
    <cellStyle name="Normal 2 4 3 8 3 3" xfId="8735"/>
    <cellStyle name="Normal 2 4 3 8 4" xfId="8736"/>
    <cellStyle name="Normal 2 4 3 8 4 2" xfId="8737"/>
    <cellStyle name="Normal 2 4 3 8 5" xfId="8738"/>
    <cellStyle name="Normal 2 4 3 8 6" xfId="8739"/>
    <cellStyle name="Normal 2 4 3 9" xfId="8740"/>
    <cellStyle name="Normal 2 4 3 9 2" xfId="8741"/>
    <cellStyle name="Normal 2 4 3 9 2 2" xfId="8742"/>
    <cellStyle name="Normal 2 4 3 9 2 3" xfId="8743"/>
    <cellStyle name="Normal 2 4 3 9 3" xfId="8744"/>
    <cellStyle name="Normal 2 4 3 9 3 2" xfId="8745"/>
    <cellStyle name="Normal 2 4 3 9 3 3" xfId="8746"/>
    <cellStyle name="Normal 2 4 3 9 4" xfId="8747"/>
    <cellStyle name="Normal 2 4 3 9 4 2" xfId="8748"/>
    <cellStyle name="Normal 2 4 3 9 5" xfId="8749"/>
    <cellStyle name="Normal 2 4 3 9 6" xfId="8750"/>
    <cellStyle name="Normal 2 4 4" xfId="8751"/>
    <cellStyle name="Normal 2 4 4 10" xfId="8752"/>
    <cellStyle name="Normal 2 4 4 10 2" xfId="8753"/>
    <cellStyle name="Normal 2 4 4 10 2 2" xfId="8754"/>
    <cellStyle name="Normal 2 4 4 10 2 3" xfId="8755"/>
    <cellStyle name="Normal 2 4 4 10 3" xfId="8756"/>
    <cellStyle name="Normal 2 4 4 10 3 2" xfId="8757"/>
    <cellStyle name="Normal 2 4 4 10 3 3" xfId="8758"/>
    <cellStyle name="Normal 2 4 4 10 4" xfId="8759"/>
    <cellStyle name="Normal 2 4 4 10 4 2" xfId="8760"/>
    <cellStyle name="Normal 2 4 4 10 5" xfId="8761"/>
    <cellStyle name="Normal 2 4 4 10 6" xfId="8762"/>
    <cellStyle name="Normal 2 4 4 11" xfId="8763"/>
    <cellStyle name="Normal 2 4 4 11 2" xfId="8764"/>
    <cellStyle name="Normal 2 4 4 11 2 2" xfId="8765"/>
    <cellStyle name="Normal 2 4 4 11 2 3" xfId="8766"/>
    <cellStyle name="Normal 2 4 4 11 3" xfId="8767"/>
    <cellStyle name="Normal 2 4 4 11 3 2" xfId="8768"/>
    <cellStyle name="Normal 2 4 4 11 4" xfId="8769"/>
    <cellStyle name="Normal 2 4 4 11 5" xfId="8770"/>
    <cellStyle name="Normal 2 4 4 12" xfId="8771"/>
    <cellStyle name="Normal 2 4 4 12 2" xfId="8772"/>
    <cellStyle name="Normal 2 4 4 12 3" xfId="8773"/>
    <cellStyle name="Normal 2 4 4 13" xfId="8774"/>
    <cellStyle name="Normal 2 4 4 13 2" xfId="8775"/>
    <cellStyle name="Normal 2 4 4 13 3" xfId="8776"/>
    <cellStyle name="Normal 2 4 4 14" xfId="8777"/>
    <cellStyle name="Normal 2 4 4 14 2" xfId="8778"/>
    <cellStyle name="Normal 2 4 4 15" xfId="8779"/>
    <cellStyle name="Normal 2 4 4 16" xfId="8780"/>
    <cellStyle name="Normal 2 4 4 2" xfId="8781"/>
    <cellStyle name="Normal 2 4 4 2 10" xfId="8782"/>
    <cellStyle name="Normal 2 4 4 2 10 2" xfId="8783"/>
    <cellStyle name="Normal 2 4 4 2 10 2 2" xfId="8784"/>
    <cellStyle name="Normal 2 4 4 2 10 2 3" xfId="8785"/>
    <cellStyle name="Normal 2 4 4 2 10 3" xfId="8786"/>
    <cellStyle name="Normal 2 4 4 2 10 3 2" xfId="8787"/>
    <cellStyle name="Normal 2 4 4 2 10 4" xfId="8788"/>
    <cellStyle name="Normal 2 4 4 2 10 5" xfId="8789"/>
    <cellStyle name="Normal 2 4 4 2 11" xfId="8790"/>
    <cellStyle name="Normal 2 4 4 2 11 2" xfId="8791"/>
    <cellStyle name="Normal 2 4 4 2 11 3" xfId="8792"/>
    <cellStyle name="Normal 2 4 4 2 12" xfId="8793"/>
    <cellStyle name="Normal 2 4 4 2 12 2" xfId="8794"/>
    <cellStyle name="Normal 2 4 4 2 12 3" xfId="8795"/>
    <cellStyle name="Normal 2 4 4 2 13" xfId="8796"/>
    <cellStyle name="Normal 2 4 4 2 13 2" xfId="8797"/>
    <cellStyle name="Normal 2 4 4 2 14" xfId="8798"/>
    <cellStyle name="Normal 2 4 4 2 15" xfId="8799"/>
    <cellStyle name="Normal 2 4 4 2 2" xfId="8800"/>
    <cellStyle name="Normal 2 4 4 2 2 2" xfId="8801"/>
    <cellStyle name="Normal 2 4 4 2 2 2 2" xfId="8802"/>
    <cellStyle name="Normal 2 4 4 2 2 2 3" xfId="8803"/>
    <cellStyle name="Normal 2 4 4 2 2 3" xfId="8804"/>
    <cellStyle name="Normal 2 4 4 2 2 3 2" xfId="8805"/>
    <cellStyle name="Normal 2 4 4 2 2 3 3" xfId="8806"/>
    <cellStyle name="Normal 2 4 4 2 2 4" xfId="8807"/>
    <cellStyle name="Normal 2 4 4 2 2 4 2" xfId="8808"/>
    <cellStyle name="Normal 2 4 4 2 2 5" xfId="8809"/>
    <cellStyle name="Normal 2 4 4 2 2 6" xfId="8810"/>
    <cellStyle name="Normal 2 4 4 2 3" xfId="8811"/>
    <cellStyle name="Normal 2 4 4 2 3 2" xfId="8812"/>
    <cellStyle name="Normal 2 4 4 2 3 2 2" xfId="8813"/>
    <cellStyle name="Normal 2 4 4 2 3 2 3" xfId="8814"/>
    <cellStyle name="Normal 2 4 4 2 3 3" xfId="8815"/>
    <cellStyle name="Normal 2 4 4 2 3 3 2" xfId="8816"/>
    <cellStyle name="Normal 2 4 4 2 3 3 3" xfId="8817"/>
    <cellStyle name="Normal 2 4 4 2 3 4" xfId="8818"/>
    <cellStyle name="Normal 2 4 4 2 3 4 2" xfId="8819"/>
    <cellStyle name="Normal 2 4 4 2 3 5" xfId="8820"/>
    <cellStyle name="Normal 2 4 4 2 3 6" xfId="8821"/>
    <cellStyle name="Normal 2 4 4 2 4" xfId="8822"/>
    <cellStyle name="Normal 2 4 4 2 4 2" xfId="8823"/>
    <cellStyle name="Normal 2 4 4 2 4 2 2" xfId="8824"/>
    <cellStyle name="Normal 2 4 4 2 4 2 3" xfId="8825"/>
    <cellStyle name="Normal 2 4 4 2 4 3" xfId="8826"/>
    <cellStyle name="Normal 2 4 4 2 4 3 2" xfId="8827"/>
    <cellStyle name="Normal 2 4 4 2 4 3 3" xfId="8828"/>
    <cellStyle name="Normal 2 4 4 2 4 4" xfId="8829"/>
    <cellStyle name="Normal 2 4 4 2 4 4 2" xfId="8830"/>
    <cellStyle name="Normal 2 4 4 2 4 5" xfId="8831"/>
    <cellStyle name="Normal 2 4 4 2 4 6" xfId="8832"/>
    <cellStyle name="Normal 2 4 4 2 5" xfId="8833"/>
    <cellStyle name="Normal 2 4 4 2 5 2" xfId="8834"/>
    <cellStyle name="Normal 2 4 4 2 5 2 2" xfId="8835"/>
    <cellStyle name="Normal 2 4 4 2 5 2 3" xfId="8836"/>
    <cellStyle name="Normal 2 4 4 2 5 3" xfId="8837"/>
    <cellStyle name="Normal 2 4 4 2 5 3 2" xfId="8838"/>
    <cellStyle name="Normal 2 4 4 2 5 3 3" xfId="8839"/>
    <cellStyle name="Normal 2 4 4 2 5 4" xfId="8840"/>
    <cellStyle name="Normal 2 4 4 2 5 4 2" xfId="8841"/>
    <cellStyle name="Normal 2 4 4 2 5 5" xfId="8842"/>
    <cellStyle name="Normal 2 4 4 2 5 6" xfId="8843"/>
    <cellStyle name="Normal 2 4 4 2 6" xfId="8844"/>
    <cellStyle name="Normal 2 4 4 2 6 2" xfId="8845"/>
    <cellStyle name="Normal 2 4 4 2 6 2 2" xfId="8846"/>
    <cellStyle name="Normal 2 4 4 2 6 2 3" xfId="8847"/>
    <cellStyle name="Normal 2 4 4 2 6 3" xfId="8848"/>
    <cellStyle name="Normal 2 4 4 2 6 3 2" xfId="8849"/>
    <cellStyle name="Normal 2 4 4 2 6 3 3" xfId="8850"/>
    <cellStyle name="Normal 2 4 4 2 6 4" xfId="8851"/>
    <cellStyle name="Normal 2 4 4 2 6 4 2" xfId="8852"/>
    <cellStyle name="Normal 2 4 4 2 6 5" xfId="8853"/>
    <cellStyle name="Normal 2 4 4 2 6 6" xfId="8854"/>
    <cellStyle name="Normal 2 4 4 2 7" xfId="8855"/>
    <cellStyle name="Normal 2 4 4 2 7 2" xfId="8856"/>
    <cellStyle name="Normal 2 4 4 2 7 2 2" xfId="8857"/>
    <cellStyle name="Normal 2 4 4 2 7 2 3" xfId="8858"/>
    <cellStyle name="Normal 2 4 4 2 7 3" xfId="8859"/>
    <cellStyle name="Normal 2 4 4 2 7 3 2" xfId="8860"/>
    <cellStyle name="Normal 2 4 4 2 7 3 3" xfId="8861"/>
    <cellStyle name="Normal 2 4 4 2 7 4" xfId="8862"/>
    <cellStyle name="Normal 2 4 4 2 7 4 2" xfId="8863"/>
    <cellStyle name="Normal 2 4 4 2 7 5" xfId="8864"/>
    <cellStyle name="Normal 2 4 4 2 7 6" xfId="8865"/>
    <cellStyle name="Normal 2 4 4 2 8" xfId="8866"/>
    <cellStyle name="Normal 2 4 4 2 8 2" xfId="8867"/>
    <cellStyle name="Normal 2 4 4 2 8 2 2" xfId="8868"/>
    <cellStyle name="Normal 2 4 4 2 8 2 3" xfId="8869"/>
    <cellStyle name="Normal 2 4 4 2 8 3" xfId="8870"/>
    <cellStyle name="Normal 2 4 4 2 8 3 2" xfId="8871"/>
    <cellStyle name="Normal 2 4 4 2 8 3 3" xfId="8872"/>
    <cellStyle name="Normal 2 4 4 2 8 4" xfId="8873"/>
    <cellStyle name="Normal 2 4 4 2 8 4 2" xfId="8874"/>
    <cellStyle name="Normal 2 4 4 2 8 5" xfId="8875"/>
    <cellStyle name="Normal 2 4 4 2 8 6" xfId="8876"/>
    <cellStyle name="Normal 2 4 4 2 9" xfId="8877"/>
    <cellStyle name="Normal 2 4 4 2 9 2" xfId="8878"/>
    <cellStyle name="Normal 2 4 4 2 9 2 2" xfId="8879"/>
    <cellStyle name="Normal 2 4 4 2 9 2 3" xfId="8880"/>
    <cellStyle name="Normal 2 4 4 2 9 3" xfId="8881"/>
    <cellStyle name="Normal 2 4 4 2 9 3 2" xfId="8882"/>
    <cellStyle name="Normal 2 4 4 2 9 3 3" xfId="8883"/>
    <cellStyle name="Normal 2 4 4 2 9 4" xfId="8884"/>
    <cellStyle name="Normal 2 4 4 2 9 4 2" xfId="8885"/>
    <cellStyle name="Normal 2 4 4 2 9 5" xfId="8886"/>
    <cellStyle name="Normal 2 4 4 2 9 6" xfId="8887"/>
    <cellStyle name="Normal 2 4 4 3" xfId="8888"/>
    <cellStyle name="Normal 2 4 4 3 2" xfId="8889"/>
    <cellStyle name="Normal 2 4 4 3 2 2" xfId="8890"/>
    <cellStyle name="Normal 2 4 4 3 2 3" xfId="8891"/>
    <cellStyle name="Normal 2 4 4 3 3" xfId="8892"/>
    <cellStyle name="Normal 2 4 4 3 3 2" xfId="8893"/>
    <cellStyle name="Normal 2 4 4 3 3 3" xfId="8894"/>
    <cellStyle name="Normal 2 4 4 3 4" xfId="8895"/>
    <cellStyle name="Normal 2 4 4 3 4 2" xfId="8896"/>
    <cellStyle name="Normal 2 4 4 3 5" xfId="8897"/>
    <cellStyle name="Normal 2 4 4 3 6" xfId="8898"/>
    <cellStyle name="Normal 2 4 4 4" xfId="8899"/>
    <cellStyle name="Normal 2 4 4 4 2" xfId="8900"/>
    <cellStyle name="Normal 2 4 4 4 2 2" xfId="8901"/>
    <cellStyle name="Normal 2 4 4 4 2 3" xfId="8902"/>
    <cellStyle name="Normal 2 4 4 4 3" xfId="8903"/>
    <cellStyle name="Normal 2 4 4 4 3 2" xfId="8904"/>
    <cellStyle name="Normal 2 4 4 4 3 3" xfId="8905"/>
    <cellStyle name="Normal 2 4 4 4 4" xfId="8906"/>
    <cellStyle name="Normal 2 4 4 4 4 2" xfId="8907"/>
    <cellStyle name="Normal 2 4 4 4 5" xfId="8908"/>
    <cellStyle name="Normal 2 4 4 4 6" xfId="8909"/>
    <cellStyle name="Normal 2 4 4 5" xfId="8910"/>
    <cellStyle name="Normal 2 4 4 5 2" xfId="8911"/>
    <cellStyle name="Normal 2 4 4 5 2 2" xfId="8912"/>
    <cellStyle name="Normal 2 4 4 5 2 3" xfId="8913"/>
    <cellStyle name="Normal 2 4 4 5 3" xfId="8914"/>
    <cellStyle name="Normal 2 4 4 5 3 2" xfId="8915"/>
    <cellStyle name="Normal 2 4 4 5 3 3" xfId="8916"/>
    <cellStyle name="Normal 2 4 4 5 4" xfId="8917"/>
    <cellStyle name="Normal 2 4 4 5 4 2" xfId="8918"/>
    <cellStyle name="Normal 2 4 4 5 5" xfId="8919"/>
    <cellStyle name="Normal 2 4 4 5 6" xfId="8920"/>
    <cellStyle name="Normal 2 4 4 6" xfId="8921"/>
    <cellStyle name="Normal 2 4 4 6 2" xfId="8922"/>
    <cellStyle name="Normal 2 4 4 6 2 2" xfId="8923"/>
    <cellStyle name="Normal 2 4 4 6 2 3" xfId="8924"/>
    <cellStyle name="Normal 2 4 4 6 3" xfId="8925"/>
    <cellStyle name="Normal 2 4 4 6 3 2" xfId="8926"/>
    <cellStyle name="Normal 2 4 4 6 3 3" xfId="8927"/>
    <cellStyle name="Normal 2 4 4 6 4" xfId="8928"/>
    <cellStyle name="Normal 2 4 4 6 4 2" xfId="8929"/>
    <cellStyle name="Normal 2 4 4 6 5" xfId="8930"/>
    <cellStyle name="Normal 2 4 4 6 6" xfId="8931"/>
    <cellStyle name="Normal 2 4 4 7" xfId="8932"/>
    <cellStyle name="Normal 2 4 4 7 2" xfId="8933"/>
    <cellStyle name="Normal 2 4 4 7 2 2" xfId="8934"/>
    <cellStyle name="Normal 2 4 4 7 2 3" xfId="8935"/>
    <cellStyle name="Normal 2 4 4 7 3" xfId="8936"/>
    <cellStyle name="Normal 2 4 4 7 3 2" xfId="8937"/>
    <cellStyle name="Normal 2 4 4 7 3 3" xfId="8938"/>
    <cellStyle name="Normal 2 4 4 7 4" xfId="8939"/>
    <cellStyle name="Normal 2 4 4 7 4 2" xfId="8940"/>
    <cellStyle name="Normal 2 4 4 7 5" xfId="8941"/>
    <cellStyle name="Normal 2 4 4 7 6" xfId="8942"/>
    <cellStyle name="Normal 2 4 4 8" xfId="8943"/>
    <cellStyle name="Normal 2 4 4 8 2" xfId="8944"/>
    <cellStyle name="Normal 2 4 4 8 2 2" xfId="8945"/>
    <cellStyle name="Normal 2 4 4 8 2 3" xfId="8946"/>
    <cellStyle name="Normal 2 4 4 8 3" xfId="8947"/>
    <cellStyle name="Normal 2 4 4 8 3 2" xfId="8948"/>
    <cellStyle name="Normal 2 4 4 8 3 3" xfId="8949"/>
    <cellStyle name="Normal 2 4 4 8 4" xfId="8950"/>
    <cellStyle name="Normal 2 4 4 8 4 2" xfId="8951"/>
    <cellStyle name="Normal 2 4 4 8 5" xfId="8952"/>
    <cellStyle name="Normal 2 4 4 8 6" xfId="8953"/>
    <cellStyle name="Normal 2 4 4 9" xfId="8954"/>
    <cellStyle name="Normal 2 4 4 9 2" xfId="8955"/>
    <cellStyle name="Normal 2 4 4 9 2 2" xfId="8956"/>
    <cellStyle name="Normal 2 4 4 9 2 3" xfId="8957"/>
    <cellStyle name="Normal 2 4 4 9 3" xfId="8958"/>
    <cellStyle name="Normal 2 4 4 9 3 2" xfId="8959"/>
    <cellStyle name="Normal 2 4 4 9 3 3" xfId="8960"/>
    <cellStyle name="Normal 2 4 4 9 4" xfId="8961"/>
    <cellStyle name="Normal 2 4 4 9 4 2" xfId="8962"/>
    <cellStyle name="Normal 2 4 4 9 5" xfId="8963"/>
    <cellStyle name="Normal 2 4 4 9 6" xfId="8964"/>
    <cellStyle name="Normal 2 4 5" xfId="8965"/>
    <cellStyle name="Normal 2 4 5 10" xfId="8966"/>
    <cellStyle name="Normal 2 4 5 10 2" xfId="8967"/>
    <cellStyle name="Normal 2 4 5 10 2 2" xfId="8968"/>
    <cellStyle name="Normal 2 4 5 10 2 3" xfId="8969"/>
    <cellStyle name="Normal 2 4 5 10 3" xfId="8970"/>
    <cellStyle name="Normal 2 4 5 10 3 2" xfId="8971"/>
    <cellStyle name="Normal 2 4 5 10 4" xfId="8972"/>
    <cellStyle name="Normal 2 4 5 10 5" xfId="8973"/>
    <cellStyle name="Normal 2 4 5 11" xfId="8974"/>
    <cellStyle name="Normal 2 4 5 11 2" xfId="8975"/>
    <cellStyle name="Normal 2 4 5 11 3" xfId="8976"/>
    <cellStyle name="Normal 2 4 5 12" xfId="8977"/>
    <cellStyle name="Normal 2 4 5 12 2" xfId="8978"/>
    <cellStyle name="Normal 2 4 5 12 3" xfId="8979"/>
    <cellStyle name="Normal 2 4 5 13" xfId="8980"/>
    <cellStyle name="Normal 2 4 5 13 2" xfId="8981"/>
    <cellStyle name="Normal 2 4 5 14" xfId="8982"/>
    <cellStyle name="Normal 2 4 5 15" xfId="8983"/>
    <cellStyle name="Normal 2 4 5 2" xfId="8984"/>
    <cellStyle name="Normal 2 4 5 2 2" xfId="8985"/>
    <cellStyle name="Normal 2 4 5 2 2 2" xfId="8986"/>
    <cellStyle name="Normal 2 4 5 2 2 3" xfId="8987"/>
    <cellStyle name="Normal 2 4 5 2 3" xfId="8988"/>
    <cellStyle name="Normal 2 4 5 2 3 2" xfId="8989"/>
    <cellStyle name="Normal 2 4 5 2 3 3" xfId="8990"/>
    <cellStyle name="Normal 2 4 5 2 4" xfId="8991"/>
    <cellStyle name="Normal 2 4 5 2 4 2" xfId="8992"/>
    <cellStyle name="Normal 2 4 5 2 5" xfId="8993"/>
    <cellStyle name="Normal 2 4 5 2 6" xfId="8994"/>
    <cellStyle name="Normal 2 4 5 3" xfId="8995"/>
    <cellStyle name="Normal 2 4 5 3 2" xfId="8996"/>
    <cellStyle name="Normal 2 4 5 3 2 2" xfId="8997"/>
    <cellStyle name="Normal 2 4 5 3 2 3" xfId="8998"/>
    <cellStyle name="Normal 2 4 5 3 3" xfId="8999"/>
    <cellStyle name="Normal 2 4 5 3 3 2" xfId="9000"/>
    <cellStyle name="Normal 2 4 5 3 3 3" xfId="9001"/>
    <cellStyle name="Normal 2 4 5 3 4" xfId="9002"/>
    <cellStyle name="Normal 2 4 5 3 4 2" xfId="9003"/>
    <cellStyle name="Normal 2 4 5 3 5" xfId="9004"/>
    <cellStyle name="Normal 2 4 5 3 6" xfId="9005"/>
    <cellStyle name="Normal 2 4 5 4" xfId="9006"/>
    <cellStyle name="Normal 2 4 5 4 2" xfId="9007"/>
    <cellStyle name="Normal 2 4 5 4 2 2" xfId="9008"/>
    <cellStyle name="Normal 2 4 5 4 2 3" xfId="9009"/>
    <cellStyle name="Normal 2 4 5 4 3" xfId="9010"/>
    <cellStyle name="Normal 2 4 5 4 3 2" xfId="9011"/>
    <cellStyle name="Normal 2 4 5 4 3 3" xfId="9012"/>
    <cellStyle name="Normal 2 4 5 4 4" xfId="9013"/>
    <cellStyle name="Normal 2 4 5 4 4 2" xfId="9014"/>
    <cellStyle name="Normal 2 4 5 4 5" xfId="9015"/>
    <cellStyle name="Normal 2 4 5 4 6" xfId="9016"/>
    <cellStyle name="Normal 2 4 5 5" xfId="9017"/>
    <cellStyle name="Normal 2 4 5 5 2" xfId="9018"/>
    <cellStyle name="Normal 2 4 5 5 2 2" xfId="9019"/>
    <cellStyle name="Normal 2 4 5 5 2 3" xfId="9020"/>
    <cellStyle name="Normal 2 4 5 5 3" xfId="9021"/>
    <cellStyle name="Normal 2 4 5 5 3 2" xfId="9022"/>
    <cellStyle name="Normal 2 4 5 5 3 3" xfId="9023"/>
    <cellStyle name="Normal 2 4 5 5 4" xfId="9024"/>
    <cellStyle name="Normal 2 4 5 5 4 2" xfId="9025"/>
    <cellStyle name="Normal 2 4 5 5 5" xfId="9026"/>
    <cellStyle name="Normal 2 4 5 5 6" xfId="9027"/>
    <cellStyle name="Normal 2 4 5 6" xfId="9028"/>
    <cellStyle name="Normal 2 4 5 6 2" xfId="9029"/>
    <cellStyle name="Normal 2 4 5 6 2 2" xfId="9030"/>
    <cellStyle name="Normal 2 4 5 6 2 3" xfId="9031"/>
    <cellStyle name="Normal 2 4 5 6 3" xfId="9032"/>
    <cellStyle name="Normal 2 4 5 6 3 2" xfId="9033"/>
    <cellStyle name="Normal 2 4 5 6 3 3" xfId="9034"/>
    <cellStyle name="Normal 2 4 5 6 4" xfId="9035"/>
    <cellStyle name="Normal 2 4 5 6 4 2" xfId="9036"/>
    <cellStyle name="Normal 2 4 5 6 5" xfId="9037"/>
    <cellStyle name="Normal 2 4 5 6 6" xfId="9038"/>
    <cellStyle name="Normal 2 4 5 7" xfId="9039"/>
    <cellStyle name="Normal 2 4 5 7 2" xfId="9040"/>
    <cellStyle name="Normal 2 4 5 7 2 2" xfId="9041"/>
    <cellStyle name="Normal 2 4 5 7 2 3" xfId="9042"/>
    <cellStyle name="Normal 2 4 5 7 3" xfId="9043"/>
    <cellStyle name="Normal 2 4 5 7 3 2" xfId="9044"/>
    <cellStyle name="Normal 2 4 5 7 3 3" xfId="9045"/>
    <cellStyle name="Normal 2 4 5 7 4" xfId="9046"/>
    <cellStyle name="Normal 2 4 5 7 4 2" xfId="9047"/>
    <cellStyle name="Normal 2 4 5 7 5" xfId="9048"/>
    <cellStyle name="Normal 2 4 5 7 6" xfId="9049"/>
    <cellStyle name="Normal 2 4 5 8" xfId="9050"/>
    <cellStyle name="Normal 2 4 5 8 2" xfId="9051"/>
    <cellStyle name="Normal 2 4 5 8 2 2" xfId="9052"/>
    <cellStyle name="Normal 2 4 5 8 2 3" xfId="9053"/>
    <cellStyle name="Normal 2 4 5 8 3" xfId="9054"/>
    <cellStyle name="Normal 2 4 5 8 3 2" xfId="9055"/>
    <cellStyle name="Normal 2 4 5 8 3 3" xfId="9056"/>
    <cellStyle name="Normal 2 4 5 8 4" xfId="9057"/>
    <cellStyle name="Normal 2 4 5 8 4 2" xfId="9058"/>
    <cellStyle name="Normal 2 4 5 8 5" xfId="9059"/>
    <cellStyle name="Normal 2 4 5 8 6" xfId="9060"/>
    <cellStyle name="Normal 2 4 5 9" xfId="9061"/>
    <cellStyle name="Normal 2 4 5 9 2" xfId="9062"/>
    <cellStyle name="Normal 2 4 5 9 2 2" xfId="9063"/>
    <cellStyle name="Normal 2 4 5 9 2 3" xfId="9064"/>
    <cellStyle name="Normal 2 4 5 9 3" xfId="9065"/>
    <cellStyle name="Normal 2 4 5 9 3 2" xfId="9066"/>
    <cellStyle name="Normal 2 4 5 9 3 3" xfId="9067"/>
    <cellStyle name="Normal 2 4 5 9 4" xfId="9068"/>
    <cellStyle name="Normal 2 4 5 9 4 2" xfId="9069"/>
    <cellStyle name="Normal 2 4 5 9 5" xfId="9070"/>
    <cellStyle name="Normal 2 4 5 9 6" xfId="9071"/>
    <cellStyle name="Normal 2 4 6" xfId="9072"/>
    <cellStyle name="Normal 2 4 6 2" xfId="9073"/>
    <cellStyle name="Normal 2 4 6 2 2" xfId="9074"/>
    <cellStyle name="Normal 2 4 6 2 3" xfId="9075"/>
    <cellStyle name="Normal 2 4 6 3" xfId="9076"/>
    <cellStyle name="Normal 2 4 6 3 2" xfId="9077"/>
    <cellStyle name="Normal 2 4 6 3 3" xfId="9078"/>
    <cellStyle name="Normal 2 4 6 4" xfId="9079"/>
    <cellStyle name="Normal 2 4 6 4 2" xfId="9080"/>
    <cellStyle name="Normal 2 4 6 5" xfId="9081"/>
    <cellStyle name="Normal 2 4 6 6" xfId="9082"/>
    <cellStyle name="Normal 2 4 7" xfId="9083"/>
    <cellStyle name="Normal 2 4 7 2" xfId="9084"/>
    <cellStyle name="Normal 2 4 7 2 2" xfId="9085"/>
    <cellStyle name="Normal 2 4 7 2 3" xfId="9086"/>
    <cellStyle name="Normal 2 4 7 3" xfId="9087"/>
    <cellStyle name="Normal 2 4 7 3 2" xfId="9088"/>
    <cellStyle name="Normal 2 4 7 3 3" xfId="9089"/>
    <cellStyle name="Normal 2 4 7 4" xfId="9090"/>
    <cellStyle name="Normal 2 4 7 4 2" xfId="9091"/>
    <cellStyle name="Normal 2 4 7 5" xfId="9092"/>
    <cellStyle name="Normal 2 4 7 6" xfId="9093"/>
    <cellStyle name="Normal 2 4 8" xfId="9094"/>
    <cellStyle name="Normal 2 4 8 2" xfId="9095"/>
    <cellStyle name="Normal 2 4 8 2 2" xfId="9096"/>
    <cellStyle name="Normal 2 4 8 2 3" xfId="9097"/>
    <cellStyle name="Normal 2 4 8 3" xfId="9098"/>
    <cellStyle name="Normal 2 4 8 3 2" xfId="9099"/>
    <cellStyle name="Normal 2 4 8 3 3" xfId="9100"/>
    <cellStyle name="Normal 2 4 8 4" xfId="9101"/>
    <cellStyle name="Normal 2 4 8 4 2" xfId="9102"/>
    <cellStyle name="Normal 2 4 8 5" xfId="9103"/>
    <cellStyle name="Normal 2 4 8 6" xfId="9104"/>
    <cellStyle name="Normal 2 4 9" xfId="9105"/>
    <cellStyle name="Normal 2 4 9 2" xfId="9106"/>
    <cellStyle name="Normal 2 4 9 2 2" xfId="9107"/>
    <cellStyle name="Normal 2 4 9 2 3" xfId="9108"/>
    <cellStyle name="Normal 2 4 9 3" xfId="9109"/>
    <cellStyle name="Normal 2 4 9 3 2" xfId="9110"/>
    <cellStyle name="Normal 2 4 9 3 3" xfId="9111"/>
    <cellStyle name="Normal 2 4 9 4" xfId="9112"/>
    <cellStyle name="Normal 2 4 9 4 2" xfId="9113"/>
    <cellStyle name="Normal 2 4 9 5" xfId="9114"/>
    <cellStyle name="Normal 2 4 9 6" xfId="9115"/>
    <cellStyle name="Normal 2 5" xfId="9116"/>
    <cellStyle name="Normal 2 5 10" xfId="9117"/>
    <cellStyle name="Normal 2 5 10 2" xfId="9118"/>
    <cellStyle name="Normal 2 5 10 2 2" xfId="9119"/>
    <cellStyle name="Normal 2 5 10 2 3" xfId="9120"/>
    <cellStyle name="Normal 2 5 10 3" xfId="9121"/>
    <cellStyle name="Normal 2 5 10 3 2" xfId="9122"/>
    <cellStyle name="Normal 2 5 10 3 3" xfId="9123"/>
    <cellStyle name="Normal 2 5 10 4" xfId="9124"/>
    <cellStyle name="Normal 2 5 10 4 2" xfId="9125"/>
    <cellStyle name="Normal 2 5 10 5" xfId="9126"/>
    <cellStyle name="Normal 2 5 10 6" xfId="9127"/>
    <cellStyle name="Normal 2 5 11" xfId="9128"/>
    <cellStyle name="Normal 2 5 11 2" xfId="9129"/>
    <cellStyle name="Normal 2 5 11 2 2" xfId="9130"/>
    <cellStyle name="Normal 2 5 11 2 3" xfId="9131"/>
    <cellStyle name="Normal 2 5 11 3" xfId="9132"/>
    <cellStyle name="Normal 2 5 11 3 2" xfId="9133"/>
    <cellStyle name="Normal 2 5 11 3 3" xfId="9134"/>
    <cellStyle name="Normal 2 5 11 4" xfId="9135"/>
    <cellStyle name="Normal 2 5 11 4 2" xfId="9136"/>
    <cellStyle name="Normal 2 5 11 5" xfId="9137"/>
    <cellStyle name="Normal 2 5 11 6" xfId="9138"/>
    <cellStyle name="Normal 2 5 12" xfId="9139"/>
    <cellStyle name="Normal 2 5 12 2" xfId="9140"/>
    <cellStyle name="Normal 2 5 12 2 2" xfId="9141"/>
    <cellStyle name="Normal 2 5 12 2 3" xfId="9142"/>
    <cellStyle name="Normal 2 5 12 3" xfId="9143"/>
    <cellStyle name="Normal 2 5 12 3 2" xfId="9144"/>
    <cellStyle name="Normal 2 5 12 4" xfId="9145"/>
    <cellStyle name="Normal 2 5 12 5" xfId="9146"/>
    <cellStyle name="Normal 2 5 13" xfId="9147"/>
    <cellStyle name="Normal 2 5 13 2" xfId="9148"/>
    <cellStyle name="Normal 2 5 13 3" xfId="9149"/>
    <cellStyle name="Normal 2 5 14" xfId="9150"/>
    <cellStyle name="Normal 2 5 14 2" xfId="9151"/>
    <cellStyle name="Normal 2 5 14 3" xfId="9152"/>
    <cellStyle name="Normal 2 5 15" xfId="9153"/>
    <cellStyle name="Normal 2 5 15 2" xfId="9154"/>
    <cellStyle name="Normal 2 5 16" xfId="9155"/>
    <cellStyle name="Normal 2 5 17" xfId="9156"/>
    <cellStyle name="Normal 2 5 2" xfId="9157"/>
    <cellStyle name="Normal 2 5 2 10" xfId="9158"/>
    <cellStyle name="Normal 2 5 2 10 2" xfId="9159"/>
    <cellStyle name="Normal 2 5 2 10 2 2" xfId="9160"/>
    <cellStyle name="Normal 2 5 2 10 2 3" xfId="9161"/>
    <cellStyle name="Normal 2 5 2 10 3" xfId="9162"/>
    <cellStyle name="Normal 2 5 2 10 3 2" xfId="9163"/>
    <cellStyle name="Normal 2 5 2 10 3 3" xfId="9164"/>
    <cellStyle name="Normal 2 5 2 10 4" xfId="9165"/>
    <cellStyle name="Normal 2 5 2 10 4 2" xfId="9166"/>
    <cellStyle name="Normal 2 5 2 10 5" xfId="9167"/>
    <cellStyle name="Normal 2 5 2 10 6" xfId="9168"/>
    <cellStyle name="Normal 2 5 2 11" xfId="9169"/>
    <cellStyle name="Normal 2 5 2 11 2" xfId="9170"/>
    <cellStyle name="Normal 2 5 2 11 2 2" xfId="9171"/>
    <cellStyle name="Normal 2 5 2 11 2 3" xfId="9172"/>
    <cellStyle name="Normal 2 5 2 11 3" xfId="9173"/>
    <cellStyle name="Normal 2 5 2 11 3 2" xfId="9174"/>
    <cellStyle name="Normal 2 5 2 11 4" xfId="9175"/>
    <cellStyle name="Normal 2 5 2 11 5" xfId="9176"/>
    <cellStyle name="Normal 2 5 2 12" xfId="9177"/>
    <cellStyle name="Normal 2 5 2 12 2" xfId="9178"/>
    <cellStyle name="Normal 2 5 2 12 3" xfId="9179"/>
    <cellStyle name="Normal 2 5 2 13" xfId="9180"/>
    <cellStyle name="Normal 2 5 2 13 2" xfId="9181"/>
    <cellStyle name="Normal 2 5 2 13 3" xfId="9182"/>
    <cellStyle name="Normal 2 5 2 14" xfId="9183"/>
    <cellStyle name="Normal 2 5 2 14 2" xfId="9184"/>
    <cellStyle name="Normal 2 5 2 15" xfId="9185"/>
    <cellStyle name="Normal 2 5 2 16" xfId="9186"/>
    <cellStyle name="Normal 2 5 2 2" xfId="9187"/>
    <cellStyle name="Normal 2 5 2 2 10" xfId="9188"/>
    <cellStyle name="Normal 2 5 2 2 10 2" xfId="9189"/>
    <cellStyle name="Normal 2 5 2 2 10 2 2" xfId="9190"/>
    <cellStyle name="Normal 2 5 2 2 10 2 3" xfId="9191"/>
    <cellStyle name="Normal 2 5 2 2 10 3" xfId="9192"/>
    <cellStyle name="Normal 2 5 2 2 10 3 2" xfId="9193"/>
    <cellStyle name="Normal 2 5 2 2 10 4" xfId="9194"/>
    <cellStyle name="Normal 2 5 2 2 10 5" xfId="9195"/>
    <cellStyle name="Normal 2 5 2 2 11" xfId="9196"/>
    <cellStyle name="Normal 2 5 2 2 11 2" xfId="9197"/>
    <cellStyle name="Normal 2 5 2 2 11 3" xfId="9198"/>
    <cellStyle name="Normal 2 5 2 2 12" xfId="9199"/>
    <cellStyle name="Normal 2 5 2 2 12 2" xfId="9200"/>
    <cellStyle name="Normal 2 5 2 2 12 3" xfId="9201"/>
    <cellStyle name="Normal 2 5 2 2 13" xfId="9202"/>
    <cellStyle name="Normal 2 5 2 2 13 2" xfId="9203"/>
    <cellStyle name="Normal 2 5 2 2 14" xfId="9204"/>
    <cellStyle name="Normal 2 5 2 2 15" xfId="9205"/>
    <cellStyle name="Normal 2 5 2 2 2" xfId="9206"/>
    <cellStyle name="Normal 2 5 2 2 2 2" xfId="9207"/>
    <cellStyle name="Normal 2 5 2 2 2 2 2" xfId="9208"/>
    <cellStyle name="Normal 2 5 2 2 2 2 3" xfId="9209"/>
    <cellStyle name="Normal 2 5 2 2 2 3" xfId="9210"/>
    <cellStyle name="Normal 2 5 2 2 2 3 2" xfId="9211"/>
    <cellStyle name="Normal 2 5 2 2 2 3 3" xfId="9212"/>
    <cellStyle name="Normal 2 5 2 2 2 4" xfId="9213"/>
    <cellStyle name="Normal 2 5 2 2 2 4 2" xfId="9214"/>
    <cellStyle name="Normal 2 5 2 2 2 5" xfId="9215"/>
    <cellStyle name="Normal 2 5 2 2 2 6" xfId="9216"/>
    <cellStyle name="Normal 2 5 2 2 3" xfId="9217"/>
    <cellStyle name="Normal 2 5 2 2 3 2" xfId="9218"/>
    <cellStyle name="Normal 2 5 2 2 3 2 2" xfId="9219"/>
    <cellStyle name="Normal 2 5 2 2 3 2 3" xfId="9220"/>
    <cellStyle name="Normal 2 5 2 2 3 3" xfId="9221"/>
    <cellStyle name="Normal 2 5 2 2 3 3 2" xfId="9222"/>
    <cellStyle name="Normal 2 5 2 2 3 3 3" xfId="9223"/>
    <cellStyle name="Normal 2 5 2 2 3 4" xfId="9224"/>
    <cellStyle name="Normal 2 5 2 2 3 4 2" xfId="9225"/>
    <cellStyle name="Normal 2 5 2 2 3 5" xfId="9226"/>
    <cellStyle name="Normal 2 5 2 2 3 6" xfId="9227"/>
    <cellStyle name="Normal 2 5 2 2 4" xfId="9228"/>
    <cellStyle name="Normal 2 5 2 2 4 2" xfId="9229"/>
    <cellStyle name="Normal 2 5 2 2 4 2 2" xfId="9230"/>
    <cellStyle name="Normal 2 5 2 2 4 2 3" xfId="9231"/>
    <cellStyle name="Normal 2 5 2 2 4 3" xfId="9232"/>
    <cellStyle name="Normal 2 5 2 2 4 3 2" xfId="9233"/>
    <cellStyle name="Normal 2 5 2 2 4 3 3" xfId="9234"/>
    <cellStyle name="Normal 2 5 2 2 4 4" xfId="9235"/>
    <cellStyle name="Normal 2 5 2 2 4 4 2" xfId="9236"/>
    <cellStyle name="Normal 2 5 2 2 4 5" xfId="9237"/>
    <cellStyle name="Normal 2 5 2 2 4 6" xfId="9238"/>
    <cellStyle name="Normal 2 5 2 2 5" xfId="9239"/>
    <cellStyle name="Normal 2 5 2 2 5 2" xfId="9240"/>
    <cellStyle name="Normal 2 5 2 2 5 2 2" xfId="9241"/>
    <cellStyle name="Normal 2 5 2 2 5 2 3" xfId="9242"/>
    <cellStyle name="Normal 2 5 2 2 5 3" xfId="9243"/>
    <cellStyle name="Normal 2 5 2 2 5 3 2" xfId="9244"/>
    <cellStyle name="Normal 2 5 2 2 5 3 3" xfId="9245"/>
    <cellStyle name="Normal 2 5 2 2 5 4" xfId="9246"/>
    <cellStyle name="Normal 2 5 2 2 5 4 2" xfId="9247"/>
    <cellStyle name="Normal 2 5 2 2 5 5" xfId="9248"/>
    <cellStyle name="Normal 2 5 2 2 5 6" xfId="9249"/>
    <cellStyle name="Normal 2 5 2 2 6" xfId="9250"/>
    <cellStyle name="Normal 2 5 2 2 6 2" xfId="9251"/>
    <cellStyle name="Normal 2 5 2 2 6 2 2" xfId="9252"/>
    <cellStyle name="Normal 2 5 2 2 6 2 3" xfId="9253"/>
    <cellStyle name="Normal 2 5 2 2 6 3" xfId="9254"/>
    <cellStyle name="Normal 2 5 2 2 6 3 2" xfId="9255"/>
    <cellStyle name="Normal 2 5 2 2 6 3 3" xfId="9256"/>
    <cellStyle name="Normal 2 5 2 2 6 4" xfId="9257"/>
    <cellStyle name="Normal 2 5 2 2 6 4 2" xfId="9258"/>
    <cellStyle name="Normal 2 5 2 2 6 5" xfId="9259"/>
    <cellStyle name="Normal 2 5 2 2 6 6" xfId="9260"/>
    <cellStyle name="Normal 2 5 2 2 7" xfId="9261"/>
    <cellStyle name="Normal 2 5 2 2 7 2" xfId="9262"/>
    <cellStyle name="Normal 2 5 2 2 7 2 2" xfId="9263"/>
    <cellStyle name="Normal 2 5 2 2 7 2 3" xfId="9264"/>
    <cellStyle name="Normal 2 5 2 2 7 3" xfId="9265"/>
    <cellStyle name="Normal 2 5 2 2 7 3 2" xfId="9266"/>
    <cellStyle name="Normal 2 5 2 2 7 3 3" xfId="9267"/>
    <cellStyle name="Normal 2 5 2 2 7 4" xfId="9268"/>
    <cellStyle name="Normal 2 5 2 2 7 4 2" xfId="9269"/>
    <cellStyle name="Normal 2 5 2 2 7 5" xfId="9270"/>
    <cellStyle name="Normal 2 5 2 2 7 6" xfId="9271"/>
    <cellStyle name="Normal 2 5 2 2 8" xfId="9272"/>
    <cellStyle name="Normal 2 5 2 2 8 2" xfId="9273"/>
    <cellStyle name="Normal 2 5 2 2 8 2 2" xfId="9274"/>
    <cellStyle name="Normal 2 5 2 2 8 2 3" xfId="9275"/>
    <cellStyle name="Normal 2 5 2 2 8 3" xfId="9276"/>
    <cellStyle name="Normal 2 5 2 2 8 3 2" xfId="9277"/>
    <cellStyle name="Normal 2 5 2 2 8 3 3" xfId="9278"/>
    <cellStyle name="Normal 2 5 2 2 8 4" xfId="9279"/>
    <cellStyle name="Normal 2 5 2 2 8 4 2" xfId="9280"/>
    <cellStyle name="Normal 2 5 2 2 8 5" xfId="9281"/>
    <cellStyle name="Normal 2 5 2 2 8 6" xfId="9282"/>
    <cellStyle name="Normal 2 5 2 2 9" xfId="9283"/>
    <cellStyle name="Normal 2 5 2 2 9 2" xfId="9284"/>
    <cellStyle name="Normal 2 5 2 2 9 2 2" xfId="9285"/>
    <cellStyle name="Normal 2 5 2 2 9 2 3" xfId="9286"/>
    <cellStyle name="Normal 2 5 2 2 9 3" xfId="9287"/>
    <cellStyle name="Normal 2 5 2 2 9 3 2" xfId="9288"/>
    <cellStyle name="Normal 2 5 2 2 9 3 3" xfId="9289"/>
    <cellStyle name="Normal 2 5 2 2 9 4" xfId="9290"/>
    <cellStyle name="Normal 2 5 2 2 9 4 2" xfId="9291"/>
    <cellStyle name="Normal 2 5 2 2 9 5" xfId="9292"/>
    <cellStyle name="Normal 2 5 2 2 9 6" xfId="9293"/>
    <cellStyle name="Normal 2 5 2 3" xfId="9294"/>
    <cellStyle name="Normal 2 5 2 3 2" xfId="9295"/>
    <cellStyle name="Normal 2 5 2 3 2 2" xfId="9296"/>
    <cellStyle name="Normal 2 5 2 3 2 3" xfId="9297"/>
    <cellStyle name="Normal 2 5 2 3 3" xfId="9298"/>
    <cellStyle name="Normal 2 5 2 3 3 2" xfId="9299"/>
    <cellStyle name="Normal 2 5 2 3 3 3" xfId="9300"/>
    <cellStyle name="Normal 2 5 2 3 4" xfId="9301"/>
    <cellStyle name="Normal 2 5 2 3 4 2" xfId="9302"/>
    <cellStyle name="Normal 2 5 2 3 5" xfId="9303"/>
    <cellStyle name="Normal 2 5 2 3 6" xfId="9304"/>
    <cellStyle name="Normal 2 5 2 4" xfId="9305"/>
    <cellStyle name="Normal 2 5 2 4 2" xfId="9306"/>
    <cellStyle name="Normal 2 5 2 4 2 2" xfId="9307"/>
    <cellStyle name="Normal 2 5 2 4 2 3" xfId="9308"/>
    <cellStyle name="Normal 2 5 2 4 3" xfId="9309"/>
    <cellStyle name="Normal 2 5 2 4 3 2" xfId="9310"/>
    <cellStyle name="Normal 2 5 2 4 3 3" xfId="9311"/>
    <cellStyle name="Normal 2 5 2 4 4" xfId="9312"/>
    <cellStyle name="Normal 2 5 2 4 4 2" xfId="9313"/>
    <cellStyle name="Normal 2 5 2 4 5" xfId="9314"/>
    <cellStyle name="Normal 2 5 2 4 6" xfId="9315"/>
    <cellStyle name="Normal 2 5 2 5" xfId="9316"/>
    <cellStyle name="Normal 2 5 2 5 2" xfId="9317"/>
    <cellStyle name="Normal 2 5 2 5 2 2" xfId="9318"/>
    <cellStyle name="Normal 2 5 2 5 2 3" xfId="9319"/>
    <cellStyle name="Normal 2 5 2 5 3" xfId="9320"/>
    <cellStyle name="Normal 2 5 2 5 3 2" xfId="9321"/>
    <cellStyle name="Normal 2 5 2 5 3 3" xfId="9322"/>
    <cellStyle name="Normal 2 5 2 5 4" xfId="9323"/>
    <cellStyle name="Normal 2 5 2 5 4 2" xfId="9324"/>
    <cellStyle name="Normal 2 5 2 5 5" xfId="9325"/>
    <cellStyle name="Normal 2 5 2 5 6" xfId="9326"/>
    <cellStyle name="Normal 2 5 2 6" xfId="9327"/>
    <cellStyle name="Normal 2 5 2 6 2" xfId="9328"/>
    <cellStyle name="Normal 2 5 2 6 2 2" xfId="9329"/>
    <cellStyle name="Normal 2 5 2 6 2 3" xfId="9330"/>
    <cellStyle name="Normal 2 5 2 6 3" xfId="9331"/>
    <cellStyle name="Normal 2 5 2 6 3 2" xfId="9332"/>
    <cellStyle name="Normal 2 5 2 6 3 3" xfId="9333"/>
    <cellStyle name="Normal 2 5 2 6 4" xfId="9334"/>
    <cellStyle name="Normal 2 5 2 6 4 2" xfId="9335"/>
    <cellStyle name="Normal 2 5 2 6 5" xfId="9336"/>
    <cellStyle name="Normal 2 5 2 6 6" xfId="9337"/>
    <cellStyle name="Normal 2 5 2 7" xfId="9338"/>
    <cellStyle name="Normal 2 5 2 7 2" xfId="9339"/>
    <cellStyle name="Normal 2 5 2 7 2 2" xfId="9340"/>
    <cellStyle name="Normal 2 5 2 7 2 3" xfId="9341"/>
    <cellStyle name="Normal 2 5 2 7 3" xfId="9342"/>
    <cellStyle name="Normal 2 5 2 7 3 2" xfId="9343"/>
    <cellStyle name="Normal 2 5 2 7 3 3" xfId="9344"/>
    <cellStyle name="Normal 2 5 2 7 4" xfId="9345"/>
    <cellStyle name="Normal 2 5 2 7 4 2" xfId="9346"/>
    <cellStyle name="Normal 2 5 2 7 5" xfId="9347"/>
    <cellStyle name="Normal 2 5 2 7 6" xfId="9348"/>
    <cellStyle name="Normal 2 5 2 8" xfId="9349"/>
    <cellStyle name="Normal 2 5 2 8 2" xfId="9350"/>
    <cellStyle name="Normal 2 5 2 8 2 2" xfId="9351"/>
    <cellStyle name="Normal 2 5 2 8 2 3" xfId="9352"/>
    <cellStyle name="Normal 2 5 2 8 3" xfId="9353"/>
    <cellStyle name="Normal 2 5 2 8 3 2" xfId="9354"/>
    <cellStyle name="Normal 2 5 2 8 3 3" xfId="9355"/>
    <cellStyle name="Normal 2 5 2 8 4" xfId="9356"/>
    <cellStyle name="Normal 2 5 2 8 4 2" xfId="9357"/>
    <cellStyle name="Normal 2 5 2 8 5" xfId="9358"/>
    <cellStyle name="Normal 2 5 2 8 6" xfId="9359"/>
    <cellStyle name="Normal 2 5 2 9" xfId="9360"/>
    <cellStyle name="Normal 2 5 2 9 2" xfId="9361"/>
    <cellStyle name="Normal 2 5 2 9 2 2" xfId="9362"/>
    <cellStyle name="Normal 2 5 2 9 2 3" xfId="9363"/>
    <cellStyle name="Normal 2 5 2 9 3" xfId="9364"/>
    <cellStyle name="Normal 2 5 2 9 3 2" xfId="9365"/>
    <cellStyle name="Normal 2 5 2 9 3 3" xfId="9366"/>
    <cellStyle name="Normal 2 5 2 9 4" xfId="9367"/>
    <cellStyle name="Normal 2 5 2 9 4 2" xfId="9368"/>
    <cellStyle name="Normal 2 5 2 9 5" xfId="9369"/>
    <cellStyle name="Normal 2 5 2 9 6" xfId="9370"/>
    <cellStyle name="Normal 2 5 3" xfId="9371"/>
    <cellStyle name="Normal 2 5 3 10" xfId="9372"/>
    <cellStyle name="Normal 2 5 3 10 2" xfId="9373"/>
    <cellStyle name="Normal 2 5 3 10 2 2" xfId="9374"/>
    <cellStyle name="Normal 2 5 3 10 2 3" xfId="9375"/>
    <cellStyle name="Normal 2 5 3 10 3" xfId="9376"/>
    <cellStyle name="Normal 2 5 3 10 3 2" xfId="9377"/>
    <cellStyle name="Normal 2 5 3 10 4" xfId="9378"/>
    <cellStyle name="Normal 2 5 3 10 5" xfId="9379"/>
    <cellStyle name="Normal 2 5 3 11" xfId="9380"/>
    <cellStyle name="Normal 2 5 3 11 2" xfId="9381"/>
    <cellStyle name="Normal 2 5 3 11 3" xfId="9382"/>
    <cellStyle name="Normal 2 5 3 12" xfId="9383"/>
    <cellStyle name="Normal 2 5 3 12 2" xfId="9384"/>
    <cellStyle name="Normal 2 5 3 12 3" xfId="9385"/>
    <cellStyle name="Normal 2 5 3 13" xfId="9386"/>
    <cellStyle name="Normal 2 5 3 13 2" xfId="9387"/>
    <cellStyle name="Normal 2 5 3 14" xfId="9388"/>
    <cellStyle name="Normal 2 5 3 15" xfId="9389"/>
    <cellStyle name="Normal 2 5 3 2" xfId="9390"/>
    <cellStyle name="Normal 2 5 3 2 2" xfId="9391"/>
    <cellStyle name="Normal 2 5 3 2 2 2" xfId="9392"/>
    <cellStyle name="Normal 2 5 3 2 2 3" xfId="9393"/>
    <cellStyle name="Normal 2 5 3 2 3" xfId="9394"/>
    <cellStyle name="Normal 2 5 3 2 3 2" xfId="9395"/>
    <cellStyle name="Normal 2 5 3 2 3 3" xfId="9396"/>
    <cellStyle name="Normal 2 5 3 2 4" xfId="9397"/>
    <cellStyle name="Normal 2 5 3 2 4 2" xfId="9398"/>
    <cellStyle name="Normal 2 5 3 2 5" xfId="9399"/>
    <cellStyle name="Normal 2 5 3 2 6" xfId="9400"/>
    <cellStyle name="Normal 2 5 3 3" xfId="9401"/>
    <cellStyle name="Normal 2 5 3 3 2" xfId="9402"/>
    <cellStyle name="Normal 2 5 3 3 2 2" xfId="9403"/>
    <cellStyle name="Normal 2 5 3 3 2 3" xfId="9404"/>
    <cellStyle name="Normal 2 5 3 3 3" xfId="9405"/>
    <cellStyle name="Normal 2 5 3 3 3 2" xfId="9406"/>
    <cellStyle name="Normal 2 5 3 3 3 3" xfId="9407"/>
    <cellStyle name="Normal 2 5 3 3 4" xfId="9408"/>
    <cellStyle name="Normal 2 5 3 3 4 2" xfId="9409"/>
    <cellStyle name="Normal 2 5 3 3 5" xfId="9410"/>
    <cellStyle name="Normal 2 5 3 3 6" xfId="9411"/>
    <cellStyle name="Normal 2 5 3 4" xfId="9412"/>
    <cellStyle name="Normal 2 5 3 4 2" xfId="9413"/>
    <cellStyle name="Normal 2 5 3 4 2 2" xfId="9414"/>
    <cellStyle name="Normal 2 5 3 4 2 3" xfId="9415"/>
    <cellStyle name="Normal 2 5 3 4 3" xfId="9416"/>
    <cellStyle name="Normal 2 5 3 4 3 2" xfId="9417"/>
    <cellStyle name="Normal 2 5 3 4 3 3" xfId="9418"/>
    <cellStyle name="Normal 2 5 3 4 4" xfId="9419"/>
    <cellStyle name="Normal 2 5 3 4 4 2" xfId="9420"/>
    <cellStyle name="Normal 2 5 3 4 5" xfId="9421"/>
    <cellStyle name="Normal 2 5 3 4 6" xfId="9422"/>
    <cellStyle name="Normal 2 5 3 5" xfId="9423"/>
    <cellStyle name="Normal 2 5 3 5 2" xfId="9424"/>
    <cellStyle name="Normal 2 5 3 5 2 2" xfId="9425"/>
    <cellStyle name="Normal 2 5 3 5 2 3" xfId="9426"/>
    <cellStyle name="Normal 2 5 3 5 3" xfId="9427"/>
    <cellStyle name="Normal 2 5 3 5 3 2" xfId="9428"/>
    <cellStyle name="Normal 2 5 3 5 3 3" xfId="9429"/>
    <cellStyle name="Normal 2 5 3 5 4" xfId="9430"/>
    <cellStyle name="Normal 2 5 3 5 4 2" xfId="9431"/>
    <cellStyle name="Normal 2 5 3 5 5" xfId="9432"/>
    <cellStyle name="Normal 2 5 3 5 6" xfId="9433"/>
    <cellStyle name="Normal 2 5 3 6" xfId="9434"/>
    <cellStyle name="Normal 2 5 3 6 2" xfId="9435"/>
    <cellStyle name="Normal 2 5 3 6 2 2" xfId="9436"/>
    <cellStyle name="Normal 2 5 3 6 2 3" xfId="9437"/>
    <cellStyle name="Normal 2 5 3 6 3" xfId="9438"/>
    <cellStyle name="Normal 2 5 3 6 3 2" xfId="9439"/>
    <cellStyle name="Normal 2 5 3 6 3 3" xfId="9440"/>
    <cellStyle name="Normal 2 5 3 6 4" xfId="9441"/>
    <cellStyle name="Normal 2 5 3 6 4 2" xfId="9442"/>
    <cellStyle name="Normal 2 5 3 6 5" xfId="9443"/>
    <cellStyle name="Normal 2 5 3 6 6" xfId="9444"/>
    <cellStyle name="Normal 2 5 3 7" xfId="9445"/>
    <cellStyle name="Normal 2 5 3 7 2" xfId="9446"/>
    <cellStyle name="Normal 2 5 3 7 2 2" xfId="9447"/>
    <cellStyle name="Normal 2 5 3 7 2 3" xfId="9448"/>
    <cellStyle name="Normal 2 5 3 7 3" xfId="9449"/>
    <cellStyle name="Normal 2 5 3 7 3 2" xfId="9450"/>
    <cellStyle name="Normal 2 5 3 7 3 3" xfId="9451"/>
    <cellStyle name="Normal 2 5 3 7 4" xfId="9452"/>
    <cellStyle name="Normal 2 5 3 7 4 2" xfId="9453"/>
    <cellStyle name="Normal 2 5 3 7 5" xfId="9454"/>
    <cellStyle name="Normal 2 5 3 7 6" xfId="9455"/>
    <cellStyle name="Normal 2 5 3 8" xfId="9456"/>
    <cellStyle name="Normal 2 5 3 8 2" xfId="9457"/>
    <cellStyle name="Normal 2 5 3 8 2 2" xfId="9458"/>
    <cellStyle name="Normal 2 5 3 8 2 3" xfId="9459"/>
    <cellStyle name="Normal 2 5 3 8 3" xfId="9460"/>
    <cellStyle name="Normal 2 5 3 8 3 2" xfId="9461"/>
    <cellStyle name="Normal 2 5 3 8 3 3" xfId="9462"/>
    <cellStyle name="Normal 2 5 3 8 4" xfId="9463"/>
    <cellStyle name="Normal 2 5 3 8 4 2" xfId="9464"/>
    <cellStyle name="Normal 2 5 3 8 5" xfId="9465"/>
    <cellStyle name="Normal 2 5 3 8 6" xfId="9466"/>
    <cellStyle name="Normal 2 5 3 9" xfId="9467"/>
    <cellStyle name="Normal 2 5 3 9 2" xfId="9468"/>
    <cellStyle name="Normal 2 5 3 9 2 2" xfId="9469"/>
    <cellStyle name="Normal 2 5 3 9 2 3" xfId="9470"/>
    <cellStyle name="Normal 2 5 3 9 3" xfId="9471"/>
    <cellStyle name="Normal 2 5 3 9 3 2" xfId="9472"/>
    <cellStyle name="Normal 2 5 3 9 3 3" xfId="9473"/>
    <cellStyle name="Normal 2 5 3 9 4" xfId="9474"/>
    <cellStyle name="Normal 2 5 3 9 4 2" xfId="9475"/>
    <cellStyle name="Normal 2 5 3 9 5" xfId="9476"/>
    <cellStyle name="Normal 2 5 3 9 6" xfId="9477"/>
    <cellStyle name="Normal 2 5 4" xfId="9478"/>
    <cellStyle name="Normal 2 5 4 2" xfId="9479"/>
    <cellStyle name="Normal 2 5 4 2 2" xfId="9480"/>
    <cellStyle name="Normal 2 5 4 2 3" xfId="9481"/>
    <cellStyle name="Normal 2 5 4 3" xfId="9482"/>
    <cellStyle name="Normal 2 5 4 3 2" xfId="9483"/>
    <cellStyle name="Normal 2 5 4 3 3" xfId="9484"/>
    <cellStyle name="Normal 2 5 4 4" xfId="9485"/>
    <cellStyle name="Normal 2 5 4 4 2" xfId="9486"/>
    <cellStyle name="Normal 2 5 4 5" xfId="9487"/>
    <cellStyle name="Normal 2 5 4 6" xfId="9488"/>
    <cellStyle name="Normal 2 5 5" xfId="9489"/>
    <cellStyle name="Normal 2 5 5 2" xfId="9490"/>
    <cellStyle name="Normal 2 5 5 2 2" xfId="9491"/>
    <cellStyle name="Normal 2 5 5 2 3" xfId="9492"/>
    <cellStyle name="Normal 2 5 5 3" xfId="9493"/>
    <cellStyle name="Normal 2 5 5 3 2" xfId="9494"/>
    <cellStyle name="Normal 2 5 5 3 3" xfId="9495"/>
    <cellStyle name="Normal 2 5 5 4" xfId="9496"/>
    <cellStyle name="Normal 2 5 5 4 2" xfId="9497"/>
    <cellStyle name="Normal 2 5 5 5" xfId="9498"/>
    <cellStyle name="Normal 2 5 5 6" xfId="9499"/>
    <cellStyle name="Normal 2 5 6" xfId="9500"/>
    <cellStyle name="Normal 2 5 6 2" xfId="9501"/>
    <cellStyle name="Normal 2 5 6 2 2" xfId="9502"/>
    <cellStyle name="Normal 2 5 6 2 3" xfId="9503"/>
    <cellStyle name="Normal 2 5 6 3" xfId="9504"/>
    <cellStyle name="Normal 2 5 6 3 2" xfId="9505"/>
    <cellStyle name="Normal 2 5 6 3 3" xfId="9506"/>
    <cellStyle name="Normal 2 5 6 4" xfId="9507"/>
    <cellStyle name="Normal 2 5 6 4 2" xfId="9508"/>
    <cellStyle name="Normal 2 5 6 5" xfId="9509"/>
    <cellStyle name="Normal 2 5 6 6" xfId="9510"/>
    <cellStyle name="Normal 2 5 7" xfId="9511"/>
    <cellStyle name="Normal 2 5 7 2" xfId="9512"/>
    <cellStyle name="Normal 2 5 7 2 2" xfId="9513"/>
    <cellStyle name="Normal 2 5 7 2 3" xfId="9514"/>
    <cellStyle name="Normal 2 5 7 3" xfId="9515"/>
    <cellStyle name="Normal 2 5 7 3 2" xfId="9516"/>
    <cellStyle name="Normal 2 5 7 3 3" xfId="9517"/>
    <cellStyle name="Normal 2 5 7 4" xfId="9518"/>
    <cellStyle name="Normal 2 5 7 4 2" xfId="9519"/>
    <cellStyle name="Normal 2 5 7 5" xfId="9520"/>
    <cellStyle name="Normal 2 5 7 6" xfId="9521"/>
    <cellStyle name="Normal 2 5 8" xfId="9522"/>
    <cellStyle name="Normal 2 5 8 2" xfId="9523"/>
    <cellStyle name="Normal 2 5 8 2 2" xfId="9524"/>
    <cellStyle name="Normal 2 5 8 2 3" xfId="9525"/>
    <cellStyle name="Normal 2 5 8 3" xfId="9526"/>
    <cellStyle name="Normal 2 5 8 3 2" xfId="9527"/>
    <cellStyle name="Normal 2 5 8 3 3" xfId="9528"/>
    <cellStyle name="Normal 2 5 8 4" xfId="9529"/>
    <cellStyle name="Normal 2 5 8 4 2" xfId="9530"/>
    <cellStyle name="Normal 2 5 8 5" xfId="9531"/>
    <cellStyle name="Normal 2 5 8 6" xfId="9532"/>
    <cellStyle name="Normal 2 5 9" xfId="9533"/>
    <cellStyle name="Normal 2 5 9 2" xfId="9534"/>
    <cellStyle name="Normal 2 5 9 2 2" xfId="9535"/>
    <cellStyle name="Normal 2 5 9 2 3" xfId="9536"/>
    <cellStyle name="Normal 2 5 9 3" xfId="9537"/>
    <cellStyle name="Normal 2 5 9 3 2" xfId="9538"/>
    <cellStyle name="Normal 2 5 9 3 3" xfId="9539"/>
    <cellStyle name="Normal 2 5 9 4" xfId="9540"/>
    <cellStyle name="Normal 2 5 9 4 2" xfId="9541"/>
    <cellStyle name="Normal 2 5 9 5" xfId="9542"/>
    <cellStyle name="Normal 2 5 9 6" xfId="9543"/>
    <cellStyle name="Normal 2 6" xfId="9544"/>
    <cellStyle name="Normal 2 6 10" xfId="9545"/>
    <cellStyle name="Normal 2 6 10 2" xfId="9546"/>
    <cellStyle name="Normal 2 6 10 2 2" xfId="9547"/>
    <cellStyle name="Normal 2 6 10 2 3" xfId="9548"/>
    <cellStyle name="Normal 2 6 10 3" xfId="9549"/>
    <cellStyle name="Normal 2 6 10 3 2" xfId="9550"/>
    <cellStyle name="Normal 2 6 10 3 3" xfId="9551"/>
    <cellStyle name="Normal 2 6 10 4" xfId="9552"/>
    <cellStyle name="Normal 2 6 10 4 2" xfId="9553"/>
    <cellStyle name="Normal 2 6 10 5" xfId="9554"/>
    <cellStyle name="Normal 2 6 10 6" xfId="9555"/>
    <cellStyle name="Normal 2 6 11" xfId="9556"/>
    <cellStyle name="Normal 2 6 11 2" xfId="9557"/>
    <cellStyle name="Normal 2 6 11 2 2" xfId="9558"/>
    <cellStyle name="Normal 2 6 11 2 3" xfId="9559"/>
    <cellStyle name="Normal 2 6 11 3" xfId="9560"/>
    <cellStyle name="Normal 2 6 11 3 2" xfId="9561"/>
    <cellStyle name="Normal 2 6 11 3 3" xfId="9562"/>
    <cellStyle name="Normal 2 6 11 4" xfId="9563"/>
    <cellStyle name="Normal 2 6 11 4 2" xfId="9564"/>
    <cellStyle name="Normal 2 6 11 5" xfId="9565"/>
    <cellStyle name="Normal 2 6 11 6" xfId="9566"/>
    <cellStyle name="Normal 2 6 12" xfId="9567"/>
    <cellStyle name="Normal 2 6 12 2" xfId="9568"/>
    <cellStyle name="Normal 2 6 12 2 2" xfId="9569"/>
    <cellStyle name="Normal 2 6 12 2 3" xfId="9570"/>
    <cellStyle name="Normal 2 6 12 3" xfId="9571"/>
    <cellStyle name="Normal 2 6 12 3 2" xfId="9572"/>
    <cellStyle name="Normal 2 6 12 4" xfId="9573"/>
    <cellStyle name="Normal 2 6 12 5" xfId="9574"/>
    <cellStyle name="Normal 2 6 13" xfId="9575"/>
    <cellStyle name="Normal 2 6 13 2" xfId="9576"/>
    <cellStyle name="Normal 2 6 13 3" xfId="9577"/>
    <cellStyle name="Normal 2 6 14" xfId="9578"/>
    <cellStyle name="Normal 2 6 14 2" xfId="9579"/>
    <cellStyle name="Normal 2 6 14 3" xfId="9580"/>
    <cellStyle name="Normal 2 6 15" xfId="9581"/>
    <cellStyle name="Normal 2 6 15 2" xfId="9582"/>
    <cellStyle name="Normal 2 6 16" xfId="9583"/>
    <cellStyle name="Normal 2 6 17" xfId="9584"/>
    <cellStyle name="Normal 2 6 2" xfId="9585"/>
    <cellStyle name="Normal 2 6 2 10" xfId="9586"/>
    <cellStyle name="Normal 2 6 2 10 2" xfId="9587"/>
    <cellStyle name="Normal 2 6 2 10 2 2" xfId="9588"/>
    <cellStyle name="Normal 2 6 2 10 2 3" xfId="9589"/>
    <cellStyle name="Normal 2 6 2 10 3" xfId="9590"/>
    <cellStyle name="Normal 2 6 2 10 3 2" xfId="9591"/>
    <cellStyle name="Normal 2 6 2 10 3 3" xfId="9592"/>
    <cellStyle name="Normal 2 6 2 10 4" xfId="9593"/>
    <cellStyle name="Normal 2 6 2 10 4 2" xfId="9594"/>
    <cellStyle name="Normal 2 6 2 10 5" xfId="9595"/>
    <cellStyle name="Normal 2 6 2 10 6" xfId="9596"/>
    <cellStyle name="Normal 2 6 2 11" xfId="9597"/>
    <cellStyle name="Normal 2 6 2 11 2" xfId="9598"/>
    <cellStyle name="Normal 2 6 2 11 2 2" xfId="9599"/>
    <cellStyle name="Normal 2 6 2 11 2 3" xfId="9600"/>
    <cellStyle name="Normal 2 6 2 11 3" xfId="9601"/>
    <cellStyle name="Normal 2 6 2 11 3 2" xfId="9602"/>
    <cellStyle name="Normal 2 6 2 11 4" xfId="9603"/>
    <cellStyle name="Normal 2 6 2 11 5" xfId="9604"/>
    <cellStyle name="Normal 2 6 2 12" xfId="9605"/>
    <cellStyle name="Normal 2 6 2 12 2" xfId="9606"/>
    <cellStyle name="Normal 2 6 2 12 3" xfId="9607"/>
    <cellStyle name="Normal 2 6 2 13" xfId="9608"/>
    <cellStyle name="Normal 2 6 2 13 2" xfId="9609"/>
    <cellStyle name="Normal 2 6 2 13 3" xfId="9610"/>
    <cellStyle name="Normal 2 6 2 14" xfId="9611"/>
    <cellStyle name="Normal 2 6 2 14 2" xfId="9612"/>
    <cellStyle name="Normal 2 6 2 15" xfId="9613"/>
    <cellStyle name="Normal 2 6 2 16" xfId="9614"/>
    <cellStyle name="Normal 2 6 2 2" xfId="9615"/>
    <cellStyle name="Normal 2 6 2 2 10" xfId="9616"/>
    <cellStyle name="Normal 2 6 2 2 10 2" xfId="9617"/>
    <cellStyle name="Normal 2 6 2 2 10 2 2" xfId="9618"/>
    <cellStyle name="Normal 2 6 2 2 10 2 3" xfId="9619"/>
    <cellStyle name="Normal 2 6 2 2 10 3" xfId="9620"/>
    <cellStyle name="Normal 2 6 2 2 10 3 2" xfId="9621"/>
    <cellStyle name="Normal 2 6 2 2 10 4" xfId="9622"/>
    <cellStyle name="Normal 2 6 2 2 10 5" xfId="9623"/>
    <cellStyle name="Normal 2 6 2 2 11" xfId="9624"/>
    <cellStyle name="Normal 2 6 2 2 11 2" xfId="9625"/>
    <cellStyle name="Normal 2 6 2 2 11 3" xfId="9626"/>
    <cellStyle name="Normal 2 6 2 2 12" xfId="9627"/>
    <cellStyle name="Normal 2 6 2 2 12 2" xfId="9628"/>
    <cellStyle name="Normal 2 6 2 2 12 3" xfId="9629"/>
    <cellStyle name="Normal 2 6 2 2 13" xfId="9630"/>
    <cellStyle name="Normal 2 6 2 2 13 2" xfId="9631"/>
    <cellStyle name="Normal 2 6 2 2 14" xfId="9632"/>
    <cellStyle name="Normal 2 6 2 2 15" xfId="9633"/>
    <cellStyle name="Normal 2 6 2 2 2" xfId="9634"/>
    <cellStyle name="Normal 2 6 2 2 2 2" xfId="9635"/>
    <cellStyle name="Normal 2 6 2 2 2 2 2" xfId="9636"/>
    <cellStyle name="Normal 2 6 2 2 2 2 3" xfId="9637"/>
    <cellStyle name="Normal 2 6 2 2 2 3" xfId="9638"/>
    <cellStyle name="Normal 2 6 2 2 2 3 2" xfId="9639"/>
    <cellStyle name="Normal 2 6 2 2 2 3 3" xfId="9640"/>
    <cellStyle name="Normal 2 6 2 2 2 4" xfId="9641"/>
    <cellStyle name="Normal 2 6 2 2 2 4 2" xfId="9642"/>
    <cellStyle name="Normal 2 6 2 2 2 5" xfId="9643"/>
    <cellStyle name="Normal 2 6 2 2 2 6" xfId="9644"/>
    <cellStyle name="Normal 2 6 2 2 3" xfId="9645"/>
    <cellStyle name="Normal 2 6 2 2 3 2" xfId="9646"/>
    <cellStyle name="Normal 2 6 2 2 3 2 2" xfId="9647"/>
    <cellStyle name="Normal 2 6 2 2 3 2 3" xfId="9648"/>
    <cellStyle name="Normal 2 6 2 2 3 3" xfId="9649"/>
    <cellStyle name="Normal 2 6 2 2 3 3 2" xfId="9650"/>
    <cellStyle name="Normal 2 6 2 2 3 3 3" xfId="9651"/>
    <cellStyle name="Normal 2 6 2 2 3 4" xfId="9652"/>
    <cellStyle name="Normal 2 6 2 2 3 4 2" xfId="9653"/>
    <cellStyle name="Normal 2 6 2 2 3 5" xfId="9654"/>
    <cellStyle name="Normal 2 6 2 2 3 6" xfId="9655"/>
    <cellStyle name="Normal 2 6 2 2 4" xfId="9656"/>
    <cellStyle name="Normal 2 6 2 2 4 2" xfId="9657"/>
    <cellStyle name="Normal 2 6 2 2 4 2 2" xfId="9658"/>
    <cellStyle name="Normal 2 6 2 2 4 2 3" xfId="9659"/>
    <cellStyle name="Normal 2 6 2 2 4 3" xfId="9660"/>
    <cellStyle name="Normal 2 6 2 2 4 3 2" xfId="9661"/>
    <cellStyle name="Normal 2 6 2 2 4 3 3" xfId="9662"/>
    <cellStyle name="Normal 2 6 2 2 4 4" xfId="9663"/>
    <cellStyle name="Normal 2 6 2 2 4 4 2" xfId="9664"/>
    <cellStyle name="Normal 2 6 2 2 4 5" xfId="9665"/>
    <cellStyle name="Normal 2 6 2 2 4 6" xfId="9666"/>
    <cellStyle name="Normal 2 6 2 2 5" xfId="9667"/>
    <cellStyle name="Normal 2 6 2 2 5 2" xfId="9668"/>
    <cellStyle name="Normal 2 6 2 2 5 2 2" xfId="9669"/>
    <cellStyle name="Normal 2 6 2 2 5 2 3" xfId="9670"/>
    <cellStyle name="Normal 2 6 2 2 5 3" xfId="9671"/>
    <cellStyle name="Normal 2 6 2 2 5 3 2" xfId="9672"/>
    <cellStyle name="Normal 2 6 2 2 5 3 3" xfId="9673"/>
    <cellStyle name="Normal 2 6 2 2 5 4" xfId="9674"/>
    <cellStyle name="Normal 2 6 2 2 5 4 2" xfId="9675"/>
    <cellStyle name="Normal 2 6 2 2 5 5" xfId="9676"/>
    <cellStyle name="Normal 2 6 2 2 5 6" xfId="9677"/>
    <cellStyle name="Normal 2 6 2 2 6" xfId="9678"/>
    <cellStyle name="Normal 2 6 2 2 6 2" xfId="9679"/>
    <cellStyle name="Normal 2 6 2 2 6 2 2" xfId="9680"/>
    <cellStyle name="Normal 2 6 2 2 6 2 3" xfId="9681"/>
    <cellStyle name="Normal 2 6 2 2 6 3" xfId="9682"/>
    <cellStyle name="Normal 2 6 2 2 6 3 2" xfId="9683"/>
    <cellStyle name="Normal 2 6 2 2 6 3 3" xfId="9684"/>
    <cellStyle name="Normal 2 6 2 2 6 4" xfId="9685"/>
    <cellStyle name="Normal 2 6 2 2 6 4 2" xfId="9686"/>
    <cellStyle name="Normal 2 6 2 2 6 5" xfId="9687"/>
    <cellStyle name="Normal 2 6 2 2 6 6" xfId="9688"/>
    <cellStyle name="Normal 2 6 2 2 7" xfId="9689"/>
    <cellStyle name="Normal 2 6 2 2 7 2" xfId="9690"/>
    <cellStyle name="Normal 2 6 2 2 7 2 2" xfId="9691"/>
    <cellStyle name="Normal 2 6 2 2 7 2 3" xfId="9692"/>
    <cellStyle name="Normal 2 6 2 2 7 3" xfId="9693"/>
    <cellStyle name="Normal 2 6 2 2 7 3 2" xfId="9694"/>
    <cellStyle name="Normal 2 6 2 2 7 3 3" xfId="9695"/>
    <cellStyle name="Normal 2 6 2 2 7 4" xfId="9696"/>
    <cellStyle name="Normal 2 6 2 2 7 4 2" xfId="9697"/>
    <cellStyle name="Normal 2 6 2 2 7 5" xfId="9698"/>
    <cellStyle name="Normal 2 6 2 2 7 6" xfId="9699"/>
    <cellStyle name="Normal 2 6 2 2 8" xfId="9700"/>
    <cellStyle name="Normal 2 6 2 2 8 2" xfId="9701"/>
    <cellStyle name="Normal 2 6 2 2 8 2 2" xfId="9702"/>
    <cellStyle name="Normal 2 6 2 2 8 2 3" xfId="9703"/>
    <cellStyle name="Normal 2 6 2 2 8 3" xfId="9704"/>
    <cellStyle name="Normal 2 6 2 2 8 3 2" xfId="9705"/>
    <cellStyle name="Normal 2 6 2 2 8 3 3" xfId="9706"/>
    <cellStyle name="Normal 2 6 2 2 8 4" xfId="9707"/>
    <cellStyle name="Normal 2 6 2 2 8 4 2" xfId="9708"/>
    <cellStyle name="Normal 2 6 2 2 8 5" xfId="9709"/>
    <cellStyle name="Normal 2 6 2 2 8 6" xfId="9710"/>
    <cellStyle name="Normal 2 6 2 2 9" xfId="9711"/>
    <cellStyle name="Normal 2 6 2 2 9 2" xfId="9712"/>
    <cellStyle name="Normal 2 6 2 2 9 2 2" xfId="9713"/>
    <cellStyle name="Normal 2 6 2 2 9 2 3" xfId="9714"/>
    <cellStyle name="Normal 2 6 2 2 9 3" xfId="9715"/>
    <cellStyle name="Normal 2 6 2 2 9 3 2" xfId="9716"/>
    <cellStyle name="Normal 2 6 2 2 9 3 3" xfId="9717"/>
    <cellStyle name="Normal 2 6 2 2 9 4" xfId="9718"/>
    <cellStyle name="Normal 2 6 2 2 9 4 2" xfId="9719"/>
    <cellStyle name="Normal 2 6 2 2 9 5" xfId="9720"/>
    <cellStyle name="Normal 2 6 2 2 9 6" xfId="9721"/>
    <cellStyle name="Normal 2 6 2 3" xfId="9722"/>
    <cellStyle name="Normal 2 6 2 3 2" xfId="9723"/>
    <cellStyle name="Normal 2 6 2 3 2 2" xfId="9724"/>
    <cellStyle name="Normal 2 6 2 3 2 3" xfId="9725"/>
    <cellStyle name="Normal 2 6 2 3 3" xfId="9726"/>
    <cellStyle name="Normal 2 6 2 3 3 2" xfId="9727"/>
    <cellStyle name="Normal 2 6 2 3 3 3" xfId="9728"/>
    <cellStyle name="Normal 2 6 2 3 4" xfId="9729"/>
    <cellStyle name="Normal 2 6 2 3 4 2" xfId="9730"/>
    <cellStyle name="Normal 2 6 2 3 5" xfId="9731"/>
    <cellStyle name="Normal 2 6 2 3 6" xfId="9732"/>
    <cellStyle name="Normal 2 6 2 4" xfId="9733"/>
    <cellStyle name="Normal 2 6 2 4 2" xfId="9734"/>
    <cellStyle name="Normal 2 6 2 4 2 2" xfId="9735"/>
    <cellStyle name="Normal 2 6 2 4 2 3" xfId="9736"/>
    <cellStyle name="Normal 2 6 2 4 3" xfId="9737"/>
    <cellStyle name="Normal 2 6 2 4 3 2" xfId="9738"/>
    <cellStyle name="Normal 2 6 2 4 3 3" xfId="9739"/>
    <cellStyle name="Normal 2 6 2 4 4" xfId="9740"/>
    <cellStyle name="Normal 2 6 2 4 4 2" xfId="9741"/>
    <cellStyle name="Normal 2 6 2 4 5" xfId="9742"/>
    <cellStyle name="Normal 2 6 2 4 6" xfId="9743"/>
    <cellStyle name="Normal 2 6 2 5" xfId="9744"/>
    <cellStyle name="Normal 2 6 2 5 2" xfId="9745"/>
    <cellStyle name="Normal 2 6 2 5 2 2" xfId="9746"/>
    <cellStyle name="Normal 2 6 2 5 2 3" xfId="9747"/>
    <cellStyle name="Normal 2 6 2 5 3" xfId="9748"/>
    <cellStyle name="Normal 2 6 2 5 3 2" xfId="9749"/>
    <cellStyle name="Normal 2 6 2 5 3 3" xfId="9750"/>
    <cellStyle name="Normal 2 6 2 5 4" xfId="9751"/>
    <cellStyle name="Normal 2 6 2 5 4 2" xfId="9752"/>
    <cellStyle name="Normal 2 6 2 5 5" xfId="9753"/>
    <cellStyle name="Normal 2 6 2 5 6" xfId="9754"/>
    <cellStyle name="Normal 2 6 2 6" xfId="9755"/>
    <cellStyle name="Normal 2 6 2 6 2" xfId="9756"/>
    <cellStyle name="Normal 2 6 2 6 2 2" xfId="9757"/>
    <cellStyle name="Normal 2 6 2 6 2 3" xfId="9758"/>
    <cellStyle name="Normal 2 6 2 6 3" xfId="9759"/>
    <cellStyle name="Normal 2 6 2 6 3 2" xfId="9760"/>
    <cellStyle name="Normal 2 6 2 6 3 3" xfId="9761"/>
    <cellStyle name="Normal 2 6 2 6 4" xfId="9762"/>
    <cellStyle name="Normal 2 6 2 6 4 2" xfId="9763"/>
    <cellStyle name="Normal 2 6 2 6 5" xfId="9764"/>
    <cellStyle name="Normal 2 6 2 6 6" xfId="9765"/>
    <cellStyle name="Normal 2 6 2 7" xfId="9766"/>
    <cellStyle name="Normal 2 6 2 7 2" xfId="9767"/>
    <cellStyle name="Normal 2 6 2 7 2 2" xfId="9768"/>
    <cellStyle name="Normal 2 6 2 7 2 3" xfId="9769"/>
    <cellStyle name="Normal 2 6 2 7 3" xfId="9770"/>
    <cellStyle name="Normal 2 6 2 7 3 2" xfId="9771"/>
    <cellStyle name="Normal 2 6 2 7 3 3" xfId="9772"/>
    <cellStyle name="Normal 2 6 2 7 4" xfId="9773"/>
    <cellStyle name="Normal 2 6 2 7 4 2" xfId="9774"/>
    <cellStyle name="Normal 2 6 2 7 5" xfId="9775"/>
    <cellStyle name="Normal 2 6 2 7 6" xfId="9776"/>
    <cellStyle name="Normal 2 6 2 8" xfId="9777"/>
    <cellStyle name="Normal 2 6 2 8 2" xfId="9778"/>
    <cellStyle name="Normal 2 6 2 8 2 2" xfId="9779"/>
    <cellStyle name="Normal 2 6 2 8 2 3" xfId="9780"/>
    <cellStyle name="Normal 2 6 2 8 3" xfId="9781"/>
    <cellStyle name="Normal 2 6 2 8 3 2" xfId="9782"/>
    <cellStyle name="Normal 2 6 2 8 3 3" xfId="9783"/>
    <cellStyle name="Normal 2 6 2 8 4" xfId="9784"/>
    <cellStyle name="Normal 2 6 2 8 4 2" xfId="9785"/>
    <cellStyle name="Normal 2 6 2 8 5" xfId="9786"/>
    <cellStyle name="Normal 2 6 2 8 6" xfId="9787"/>
    <cellStyle name="Normal 2 6 2 9" xfId="9788"/>
    <cellStyle name="Normal 2 6 2 9 2" xfId="9789"/>
    <cellStyle name="Normal 2 6 2 9 2 2" xfId="9790"/>
    <cellStyle name="Normal 2 6 2 9 2 3" xfId="9791"/>
    <cellStyle name="Normal 2 6 2 9 3" xfId="9792"/>
    <cellStyle name="Normal 2 6 2 9 3 2" xfId="9793"/>
    <cellStyle name="Normal 2 6 2 9 3 3" xfId="9794"/>
    <cellStyle name="Normal 2 6 2 9 4" xfId="9795"/>
    <cellStyle name="Normal 2 6 2 9 4 2" xfId="9796"/>
    <cellStyle name="Normal 2 6 2 9 5" xfId="9797"/>
    <cellStyle name="Normal 2 6 2 9 6" xfId="9798"/>
    <cellStyle name="Normal 2 6 3" xfId="9799"/>
    <cellStyle name="Normal 2 6 3 10" xfId="9800"/>
    <cellStyle name="Normal 2 6 3 10 2" xfId="9801"/>
    <cellStyle name="Normal 2 6 3 10 2 2" xfId="9802"/>
    <cellStyle name="Normal 2 6 3 10 2 3" xfId="9803"/>
    <cellStyle name="Normal 2 6 3 10 3" xfId="9804"/>
    <cellStyle name="Normal 2 6 3 10 3 2" xfId="9805"/>
    <cellStyle name="Normal 2 6 3 10 4" xfId="9806"/>
    <cellStyle name="Normal 2 6 3 10 5" xfId="9807"/>
    <cellStyle name="Normal 2 6 3 11" xfId="9808"/>
    <cellStyle name="Normal 2 6 3 11 2" xfId="9809"/>
    <cellStyle name="Normal 2 6 3 11 3" xfId="9810"/>
    <cellStyle name="Normal 2 6 3 12" xfId="9811"/>
    <cellStyle name="Normal 2 6 3 12 2" xfId="9812"/>
    <cellStyle name="Normal 2 6 3 12 3" xfId="9813"/>
    <cellStyle name="Normal 2 6 3 13" xfId="9814"/>
    <cellStyle name="Normal 2 6 3 13 2" xfId="9815"/>
    <cellStyle name="Normal 2 6 3 14" xfId="9816"/>
    <cellStyle name="Normal 2 6 3 15" xfId="9817"/>
    <cellStyle name="Normal 2 6 3 2" xfId="9818"/>
    <cellStyle name="Normal 2 6 3 2 2" xfId="9819"/>
    <cellStyle name="Normal 2 6 3 2 2 2" xfId="9820"/>
    <cellStyle name="Normal 2 6 3 2 2 3" xfId="9821"/>
    <cellStyle name="Normal 2 6 3 2 3" xfId="9822"/>
    <cellStyle name="Normal 2 6 3 2 3 2" xfId="9823"/>
    <cellStyle name="Normal 2 6 3 2 3 3" xfId="9824"/>
    <cellStyle name="Normal 2 6 3 2 4" xfId="9825"/>
    <cellStyle name="Normal 2 6 3 2 4 2" xfId="9826"/>
    <cellStyle name="Normal 2 6 3 2 5" xfId="9827"/>
    <cellStyle name="Normal 2 6 3 2 6" xfId="9828"/>
    <cellStyle name="Normal 2 6 3 3" xfId="9829"/>
    <cellStyle name="Normal 2 6 3 3 2" xfId="9830"/>
    <cellStyle name="Normal 2 6 3 3 2 2" xfId="9831"/>
    <cellStyle name="Normal 2 6 3 3 2 3" xfId="9832"/>
    <cellStyle name="Normal 2 6 3 3 3" xfId="9833"/>
    <cellStyle name="Normal 2 6 3 3 3 2" xfId="9834"/>
    <cellStyle name="Normal 2 6 3 3 3 3" xfId="9835"/>
    <cellStyle name="Normal 2 6 3 3 4" xfId="9836"/>
    <cellStyle name="Normal 2 6 3 3 4 2" xfId="9837"/>
    <cellStyle name="Normal 2 6 3 3 5" xfId="9838"/>
    <cellStyle name="Normal 2 6 3 3 6" xfId="9839"/>
    <cellStyle name="Normal 2 6 3 4" xfId="9840"/>
    <cellStyle name="Normal 2 6 3 4 2" xfId="9841"/>
    <cellStyle name="Normal 2 6 3 4 2 2" xfId="9842"/>
    <cellStyle name="Normal 2 6 3 4 2 3" xfId="9843"/>
    <cellStyle name="Normal 2 6 3 4 3" xfId="9844"/>
    <cellStyle name="Normal 2 6 3 4 3 2" xfId="9845"/>
    <cellStyle name="Normal 2 6 3 4 3 3" xfId="9846"/>
    <cellStyle name="Normal 2 6 3 4 4" xfId="9847"/>
    <cellStyle name="Normal 2 6 3 4 4 2" xfId="9848"/>
    <cellStyle name="Normal 2 6 3 4 5" xfId="9849"/>
    <cellStyle name="Normal 2 6 3 4 6" xfId="9850"/>
    <cellStyle name="Normal 2 6 3 5" xfId="9851"/>
    <cellStyle name="Normal 2 6 3 5 2" xfId="9852"/>
    <cellStyle name="Normal 2 6 3 5 2 2" xfId="9853"/>
    <cellStyle name="Normal 2 6 3 5 2 3" xfId="9854"/>
    <cellStyle name="Normal 2 6 3 5 3" xfId="9855"/>
    <cellStyle name="Normal 2 6 3 5 3 2" xfId="9856"/>
    <cellStyle name="Normal 2 6 3 5 3 3" xfId="9857"/>
    <cellStyle name="Normal 2 6 3 5 4" xfId="9858"/>
    <cellStyle name="Normal 2 6 3 5 4 2" xfId="9859"/>
    <cellStyle name="Normal 2 6 3 5 5" xfId="9860"/>
    <cellStyle name="Normal 2 6 3 5 6" xfId="9861"/>
    <cellStyle name="Normal 2 6 3 6" xfId="9862"/>
    <cellStyle name="Normal 2 6 3 6 2" xfId="9863"/>
    <cellStyle name="Normal 2 6 3 6 2 2" xfId="9864"/>
    <cellStyle name="Normal 2 6 3 6 2 3" xfId="9865"/>
    <cellStyle name="Normal 2 6 3 6 3" xfId="9866"/>
    <cellStyle name="Normal 2 6 3 6 3 2" xfId="9867"/>
    <cellStyle name="Normal 2 6 3 6 3 3" xfId="9868"/>
    <cellStyle name="Normal 2 6 3 6 4" xfId="9869"/>
    <cellStyle name="Normal 2 6 3 6 4 2" xfId="9870"/>
    <cellStyle name="Normal 2 6 3 6 5" xfId="9871"/>
    <cellStyle name="Normal 2 6 3 6 6" xfId="9872"/>
    <cellStyle name="Normal 2 6 3 7" xfId="9873"/>
    <cellStyle name="Normal 2 6 3 7 2" xfId="9874"/>
    <cellStyle name="Normal 2 6 3 7 2 2" xfId="9875"/>
    <cellStyle name="Normal 2 6 3 7 2 3" xfId="9876"/>
    <cellStyle name="Normal 2 6 3 7 3" xfId="9877"/>
    <cellStyle name="Normal 2 6 3 7 3 2" xfId="9878"/>
    <cellStyle name="Normal 2 6 3 7 3 3" xfId="9879"/>
    <cellStyle name="Normal 2 6 3 7 4" xfId="9880"/>
    <cellStyle name="Normal 2 6 3 7 4 2" xfId="9881"/>
    <cellStyle name="Normal 2 6 3 7 5" xfId="9882"/>
    <cellStyle name="Normal 2 6 3 7 6" xfId="9883"/>
    <cellStyle name="Normal 2 6 3 8" xfId="9884"/>
    <cellStyle name="Normal 2 6 3 8 2" xfId="9885"/>
    <cellStyle name="Normal 2 6 3 8 2 2" xfId="9886"/>
    <cellStyle name="Normal 2 6 3 8 2 3" xfId="9887"/>
    <cellStyle name="Normal 2 6 3 8 3" xfId="9888"/>
    <cellStyle name="Normal 2 6 3 8 3 2" xfId="9889"/>
    <cellStyle name="Normal 2 6 3 8 3 3" xfId="9890"/>
    <cellStyle name="Normal 2 6 3 8 4" xfId="9891"/>
    <cellStyle name="Normal 2 6 3 8 4 2" xfId="9892"/>
    <cellStyle name="Normal 2 6 3 8 5" xfId="9893"/>
    <cellStyle name="Normal 2 6 3 8 6" xfId="9894"/>
    <cellStyle name="Normal 2 6 3 9" xfId="9895"/>
    <cellStyle name="Normal 2 6 3 9 2" xfId="9896"/>
    <cellStyle name="Normal 2 6 3 9 2 2" xfId="9897"/>
    <cellStyle name="Normal 2 6 3 9 2 3" xfId="9898"/>
    <cellStyle name="Normal 2 6 3 9 3" xfId="9899"/>
    <cellStyle name="Normal 2 6 3 9 3 2" xfId="9900"/>
    <cellStyle name="Normal 2 6 3 9 3 3" xfId="9901"/>
    <cellStyle name="Normal 2 6 3 9 4" xfId="9902"/>
    <cellStyle name="Normal 2 6 3 9 4 2" xfId="9903"/>
    <cellStyle name="Normal 2 6 3 9 5" xfId="9904"/>
    <cellStyle name="Normal 2 6 3 9 6" xfId="9905"/>
    <cellStyle name="Normal 2 6 4" xfId="9906"/>
    <cellStyle name="Normal 2 6 4 2" xfId="9907"/>
    <cellStyle name="Normal 2 6 4 2 2" xfId="9908"/>
    <cellStyle name="Normal 2 6 4 2 3" xfId="9909"/>
    <cellStyle name="Normal 2 6 4 3" xfId="9910"/>
    <cellStyle name="Normal 2 6 4 3 2" xfId="9911"/>
    <cellStyle name="Normal 2 6 4 3 3" xfId="9912"/>
    <cellStyle name="Normal 2 6 4 4" xfId="9913"/>
    <cellStyle name="Normal 2 6 4 4 2" xfId="9914"/>
    <cellStyle name="Normal 2 6 4 5" xfId="9915"/>
    <cellStyle name="Normal 2 6 4 6" xfId="9916"/>
    <cellStyle name="Normal 2 6 5" xfId="9917"/>
    <cellStyle name="Normal 2 6 5 2" xfId="9918"/>
    <cellStyle name="Normal 2 6 5 2 2" xfId="9919"/>
    <cellStyle name="Normal 2 6 5 2 3" xfId="9920"/>
    <cellStyle name="Normal 2 6 5 3" xfId="9921"/>
    <cellStyle name="Normal 2 6 5 3 2" xfId="9922"/>
    <cellStyle name="Normal 2 6 5 3 3" xfId="9923"/>
    <cellStyle name="Normal 2 6 5 4" xfId="9924"/>
    <cellStyle name="Normal 2 6 5 4 2" xfId="9925"/>
    <cellStyle name="Normal 2 6 5 5" xfId="9926"/>
    <cellStyle name="Normal 2 6 5 6" xfId="9927"/>
    <cellStyle name="Normal 2 6 6" xfId="9928"/>
    <cellStyle name="Normal 2 6 6 2" xfId="9929"/>
    <cellStyle name="Normal 2 6 6 2 2" xfId="9930"/>
    <cellStyle name="Normal 2 6 6 2 3" xfId="9931"/>
    <cellStyle name="Normal 2 6 6 3" xfId="9932"/>
    <cellStyle name="Normal 2 6 6 3 2" xfId="9933"/>
    <cellStyle name="Normal 2 6 6 3 3" xfId="9934"/>
    <cellStyle name="Normal 2 6 6 4" xfId="9935"/>
    <cellStyle name="Normal 2 6 6 4 2" xfId="9936"/>
    <cellStyle name="Normal 2 6 6 5" xfId="9937"/>
    <cellStyle name="Normal 2 6 6 6" xfId="9938"/>
    <cellStyle name="Normal 2 6 7" xfId="9939"/>
    <cellStyle name="Normal 2 6 7 2" xfId="9940"/>
    <cellStyle name="Normal 2 6 7 2 2" xfId="9941"/>
    <cellStyle name="Normal 2 6 7 2 3" xfId="9942"/>
    <cellStyle name="Normal 2 6 7 3" xfId="9943"/>
    <cellStyle name="Normal 2 6 7 3 2" xfId="9944"/>
    <cellStyle name="Normal 2 6 7 3 3" xfId="9945"/>
    <cellStyle name="Normal 2 6 7 4" xfId="9946"/>
    <cellStyle name="Normal 2 6 7 4 2" xfId="9947"/>
    <cellStyle name="Normal 2 6 7 5" xfId="9948"/>
    <cellStyle name="Normal 2 6 7 6" xfId="9949"/>
    <cellStyle name="Normal 2 6 8" xfId="9950"/>
    <cellStyle name="Normal 2 6 8 2" xfId="9951"/>
    <cellStyle name="Normal 2 6 8 2 2" xfId="9952"/>
    <cellStyle name="Normal 2 6 8 2 3" xfId="9953"/>
    <cellStyle name="Normal 2 6 8 3" xfId="9954"/>
    <cellStyle name="Normal 2 6 8 3 2" xfId="9955"/>
    <cellStyle name="Normal 2 6 8 3 3" xfId="9956"/>
    <cellStyle name="Normal 2 6 8 4" xfId="9957"/>
    <cellStyle name="Normal 2 6 8 4 2" xfId="9958"/>
    <cellStyle name="Normal 2 6 8 5" xfId="9959"/>
    <cellStyle name="Normal 2 6 8 6" xfId="9960"/>
    <cellStyle name="Normal 2 6 9" xfId="9961"/>
    <cellStyle name="Normal 2 6 9 2" xfId="9962"/>
    <cellStyle name="Normal 2 6 9 2 2" xfId="9963"/>
    <cellStyle name="Normal 2 6 9 2 3" xfId="9964"/>
    <cellStyle name="Normal 2 6 9 3" xfId="9965"/>
    <cellStyle name="Normal 2 6 9 3 2" xfId="9966"/>
    <cellStyle name="Normal 2 6 9 3 3" xfId="9967"/>
    <cellStyle name="Normal 2 6 9 4" xfId="9968"/>
    <cellStyle name="Normal 2 6 9 4 2" xfId="9969"/>
    <cellStyle name="Normal 2 6 9 5" xfId="9970"/>
    <cellStyle name="Normal 2 6 9 6" xfId="9971"/>
    <cellStyle name="Normal 2 7" xfId="9972"/>
    <cellStyle name="Normal 2 7 10" xfId="9973"/>
    <cellStyle name="Normal 2 7 10 2" xfId="9974"/>
    <cellStyle name="Normal 2 7 10 2 2" xfId="9975"/>
    <cellStyle name="Normal 2 7 10 2 3" xfId="9976"/>
    <cellStyle name="Normal 2 7 10 3" xfId="9977"/>
    <cellStyle name="Normal 2 7 10 3 2" xfId="9978"/>
    <cellStyle name="Normal 2 7 10 3 3" xfId="9979"/>
    <cellStyle name="Normal 2 7 10 4" xfId="9980"/>
    <cellStyle name="Normal 2 7 10 4 2" xfId="9981"/>
    <cellStyle name="Normal 2 7 10 5" xfId="9982"/>
    <cellStyle name="Normal 2 7 10 6" xfId="9983"/>
    <cellStyle name="Normal 2 7 11" xfId="9984"/>
    <cellStyle name="Normal 2 7 11 2" xfId="9985"/>
    <cellStyle name="Normal 2 7 11 2 2" xfId="9986"/>
    <cellStyle name="Normal 2 7 11 2 3" xfId="9987"/>
    <cellStyle name="Normal 2 7 11 3" xfId="9988"/>
    <cellStyle name="Normal 2 7 11 3 2" xfId="9989"/>
    <cellStyle name="Normal 2 7 11 4" xfId="9990"/>
    <cellStyle name="Normal 2 7 11 5" xfId="9991"/>
    <cellStyle name="Normal 2 7 12" xfId="9992"/>
    <cellStyle name="Normal 2 7 12 2" xfId="9993"/>
    <cellStyle name="Normal 2 7 12 3" xfId="9994"/>
    <cellStyle name="Normal 2 7 13" xfId="9995"/>
    <cellStyle name="Normal 2 7 13 2" xfId="9996"/>
    <cellStyle name="Normal 2 7 13 3" xfId="9997"/>
    <cellStyle name="Normal 2 7 14" xfId="9998"/>
    <cellStyle name="Normal 2 7 14 2" xfId="9999"/>
    <cellStyle name="Normal 2 7 15" xfId="10000"/>
    <cellStyle name="Normal 2 7 16" xfId="10001"/>
    <cellStyle name="Normal 2 7 2" xfId="10002"/>
    <cellStyle name="Normal 2 7 2 10" xfId="10003"/>
    <cellStyle name="Normal 2 7 2 10 2" xfId="10004"/>
    <cellStyle name="Normal 2 7 2 10 2 2" xfId="10005"/>
    <cellStyle name="Normal 2 7 2 10 2 3" xfId="10006"/>
    <cellStyle name="Normal 2 7 2 10 3" xfId="10007"/>
    <cellStyle name="Normal 2 7 2 10 3 2" xfId="10008"/>
    <cellStyle name="Normal 2 7 2 10 4" xfId="10009"/>
    <cellStyle name="Normal 2 7 2 10 5" xfId="10010"/>
    <cellStyle name="Normal 2 7 2 11" xfId="10011"/>
    <cellStyle name="Normal 2 7 2 11 2" xfId="10012"/>
    <cellStyle name="Normal 2 7 2 11 3" xfId="10013"/>
    <cellStyle name="Normal 2 7 2 12" xfId="10014"/>
    <cellStyle name="Normal 2 7 2 12 2" xfId="10015"/>
    <cellStyle name="Normal 2 7 2 12 3" xfId="10016"/>
    <cellStyle name="Normal 2 7 2 13" xfId="10017"/>
    <cellStyle name="Normal 2 7 2 13 2" xfId="10018"/>
    <cellStyle name="Normal 2 7 2 14" xfId="10019"/>
    <cellStyle name="Normal 2 7 2 15" xfId="10020"/>
    <cellStyle name="Normal 2 7 2 2" xfId="10021"/>
    <cellStyle name="Normal 2 7 2 2 2" xfId="10022"/>
    <cellStyle name="Normal 2 7 2 2 2 2" xfId="10023"/>
    <cellStyle name="Normal 2 7 2 2 2 3" xfId="10024"/>
    <cellStyle name="Normal 2 7 2 2 3" xfId="10025"/>
    <cellStyle name="Normal 2 7 2 2 3 2" xfId="10026"/>
    <cellStyle name="Normal 2 7 2 2 3 3" xfId="10027"/>
    <cellStyle name="Normal 2 7 2 2 4" xfId="10028"/>
    <cellStyle name="Normal 2 7 2 2 4 2" xfId="10029"/>
    <cellStyle name="Normal 2 7 2 2 5" xfId="10030"/>
    <cellStyle name="Normal 2 7 2 2 6" xfId="10031"/>
    <cellStyle name="Normal 2 7 2 3" xfId="10032"/>
    <cellStyle name="Normal 2 7 2 3 2" xfId="10033"/>
    <cellStyle name="Normal 2 7 2 3 2 2" xfId="10034"/>
    <cellStyle name="Normal 2 7 2 3 2 3" xfId="10035"/>
    <cellStyle name="Normal 2 7 2 3 3" xfId="10036"/>
    <cellStyle name="Normal 2 7 2 3 3 2" xfId="10037"/>
    <cellStyle name="Normal 2 7 2 3 3 3" xfId="10038"/>
    <cellStyle name="Normal 2 7 2 3 4" xfId="10039"/>
    <cellStyle name="Normal 2 7 2 3 4 2" xfId="10040"/>
    <cellStyle name="Normal 2 7 2 3 5" xfId="10041"/>
    <cellStyle name="Normal 2 7 2 3 6" xfId="10042"/>
    <cellStyle name="Normal 2 7 2 4" xfId="10043"/>
    <cellStyle name="Normal 2 7 2 4 2" xfId="10044"/>
    <cellStyle name="Normal 2 7 2 4 2 2" xfId="10045"/>
    <cellStyle name="Normal 2 7 2 4 2 3" xfId="10046"/>
    <cellStyle name="Normal 2 7 2 4 3" xfId="10047"/>
    <cellStyle name="Normal 2 7 2 4 3 2" xfId="10048"/>
    <cellStyle name="Normal 2 7 2 4 3 3" xfId="10049"/>
    <cellStyle name="Normal 2 7 2 4 4" xfId="10050"/>
    <cellStyle name="Normal 2 7 2 4 4 2" xfId="10051"/>
    <cellStyle name="Normal 2 7 2 4 5" xfId="10052"/>
    <cellStyle name="Normal 2 7 2 4 6" xfId="10053"/>
    <cellStyle name="Normal 2 7 2 5" xfId="10054"/>
    <cellStyle name="Normal 2 7 2 5 2" xfId="10055"/>
    <cellStyle name="Normal 2 7 2 5 2 2" xfId="10056"/>
    <cellStyle name="Normal 2 7 2 5 2 3" xfId="10057"/>
    <cellStyle name="Normal 2 7 2 5 3" xfId="10058"/>
    <cellStyle name="Normal 2 7 2 5 3 2" xfId="10059"/>
    <cellStyle name="Normal 2 7 2 5 3 3" xfId="10060"/>
    <cellStyle name="Normal 2 7 2 5 4" xfId="10061"/>
    <cellStyle name="Normal 2 7 2 5 4 2" xfId="10062"/>
    <cellStyle name="Normal 2 7 2 5 5" xfId="10063"/>
    <cellStyle name="Normal 2 7 2 5 6" xfId="10064"/>
    <cellStyle name="Normal 2 7 2 6" xfId="10065"/>
    <cellStyle name="Normal 2 7 2 6 2" xfId="10066"/>
    <cellStyle name="Normal 2 7 2 6 2 2" xfId="10067"/>
    <cellStyle name="Normal 2 7 2 6 2 3" xfId="10068"/>
    <cellStyle name="Normal 2 7 2 6 3" xfId="10069"/>
    <cellStyle name="Normal 2 7 2 6 3 2" xfId="10070"/>
    <cellStyle name="Normal 2 7 2 6 3 3" xfId="10071"/>
    <cellStyle name="Normal 2 7 2 6 4" xfId="10072"/>
    <cellStyle name="Normal 2 7 2 6 4 2" xfId="10073"/>
    <cellStyle name="Normal 2 7 2 6 5" xfId="10074"/>
    <cellStyle name="Normal 2 7 2 6 6" xfId="10075"/>
    <cellStyle name="Normal 2 7 2 7" xfId="10076"/>
    <cellStyle name="Normal 2 7 2 7 2" xfId="10077"/>
    <cellStyle name="Normal 2 7 2 7 2 2" xfId="10078"/>
    <cellStyle name="Normal 2 7 2 7 2 3" xfId="10079"/>
    <cellStyle name="Normal 2 7 2 7 3" xfId="10080"/>
    <cellStyle name="Normal 2 7 2 7 3 2" xfId="10081"/>
    <cellStyle name="Normal 2 7 2 7 3 3" xfId="10082"/>
    <cellStyle name="Normal 2 7 2 7 4" xfId="10083"/>
    <cellStyle name="Normal 2 7 2 7 4 2" xfId="10084"/>
    <cellStyle name="Normal 2 7 2 7 5" xfId="10085"/>
    <cellStyle name="Normal 2 7 2 7 6" xfId="10086"/>
    <cellStyle name="Normal 2 7 2 8" xfId="10087"/>
    <cellStyle name="Normal 2 7 2 8 2" xfId="10088"/>
    <cellStyle name="Normal 2 7 2 8 2 2" xfId="10089"/>
    <cellStyle name="Normal 2 7 2 8 2 3" xfId="10090"/>
    <cellStyle name="Normal 2 7 2 8 3" xfId="10091"/>
    <cellStyle name="Normal 2 7 2 8 3 2" xfId="10092"/>
    <cellStyle name="Normal 2 7 2 8 3 3" xfId="10093"/>
    <cellStyle name="Normal 2 7 2 8 4" xfId="10094"/>
    <cellStyle name="Normal 2 7 2 8 4 2" xfId="10095"/>
    <cellStyle name="Normal 2 7 2 8 5" xfId="10096"/>
    <cellStyle name="Normal 2 7 2 8 6" xfId="10097"/>
    <cellStyle name="Normal 2 7 2 9" xfId="10098"/>
    <cellStyle name="Normal 2 7 2 9 2" xfId="10099"/>
    <cellStyle name="Normal 2 7 2 9 2 2" xfId="10100"/>
    <cellStyle name="Normal 2 7 2 9 2 3" xfId="10101"/>
    <cellStyle name="Normal 2 7 2 9 3" xfId="10102"/>
    <cellStyle name="Normal 2 7 2 9 3 2" xfId="10103"/>
    <cellStyle name="Normal 2 7 2 9 3 3" xfId="10104"/>
    <cellStyle name="Normal 2 7 2 9 4" xfId="10105"/>
    <cellStyle name="Normal 2 7 2 9 4 2" xfId="10106"/>
    <cellStyle name="Normal 2 7 2 9 5" xfId="10107"/>
    <cellStyle name="Normal 2 7 2 9 6" xfId="10108"/>
    <cellStyle name="Normal 2 7 3" xfId="10109"/>
    <cellStyle name="Normal 2 7 3 2" xfId="10110"/>
    <cellStyle name="Normal 2 7 3 2 2" xfId="10111"/>
    <cellStyle name="Normal 2 7 3 2 3" xfId="10112"/>
    <cellStyle name="Normal 2 7 3 3" xfId="10113"/>
    <cellStyle name="Normal 2 7 3 3 2" xfId="10114"/>
    <cellStyle name="Normal 2 7 3 3 3" xfId="10115"/>
    <cellStyle name="Normal 2 7 3 4" xfId="10116"/>
    <cellStyle name="Normal 2 7 3 4 2" xfId="10117"/>
    <cellStyle name="Normal 2 7 3 5" xfId="10118"/>
    <cellStyle name="Normal 2 7 3 6" xfId="10119"/>
    <cellStyle name="Normal 2 7 4" xfId="10120"/>
    <cellStyle name="Normal 2 7 4 2" xfId="10121"/>
    <cellStyle name="Normal 2 7 4 2 2" xfId="10122"/>
    <cellStyle name="Normal 2 7 4 2 3" xfId="10123"/>
    <cellStyle name="Normal 2 7 4 3" xfId="10124"/>
    <cellStyle name="Normal 2 7 4 3 2" xfId="10125"/>
    <cellStyle name="Normal 2 7 4 3 3" xfId="10126"/>
    <cellStyle name="Normal 2 7 4 4" xfId="10127"/>
    <cellStyle name="Normal 2 7 4 4 2" xfId="10128"/>
    <cellStyle name="Normal 2 7 4 5" xfId="10129"/>
    <cellStyle name="Normal 2 7 4 6" xfId="10130"/>
    <cellStyle name="Normal 2 7 5" xfId="10131"/>
    <cellStyle name="Normal 2 7 5 2" xfId="10132"/>
    <cellStyle name="Normal 2 7 5 2 2" xfId="10133"/>
    <cellStyle name="Normal 2 7 5 2 3" xfId="10134"/>
    <cellStyle name="Normal 2 7 5 3" xfId="10135"/>
    <cellStyle name="Normal 2 7 5 3 2" xfId="10136"/>
    <cellStyle name="Normal 2 7 5 3 3" xfId="10137"/>
    <cellStyle name="Normal 2 7 5 4" xfId="10138"/>
    <cellStyle name="Normal 2 7 5 4 2" xfId="10139"/>
    <cellStyle name="Normal 2 7 5 5" xfId="10140"/>
    <cellStyle name="Normal 2 7 5 6" xfId="10141"/>
    <cellStyle name="Normal 2 7 6" xfId="10142"/>
    <cellStyle name="Normal 2 7 6 2" xfId="10143"/>
    <cellStyle name="Normal 2 7 6 2 2" xfId="10144"/>
    <cellStyle name="Normal 2 7 6 2 3" xfId="10145"/>
    <cellStyle name="Normal 2 7 6 3" xfId="10146"/>
    <cellStyle name="Normal 2 7 6 3 2" xfId="10147"/>
    <cellStyle name="Normal 2 7 6 3 3" xfId="10148"/>
    <cellStyle name="Normal 2 7 6 4" xfId="10149"/>
    <cellStyle name="Normal 2 7 6 4 2" xfId="10150"/>
    <cellStyle name="Normal 2 7 6 5" xfId="10151"/>
    <cellStyle name="Normal 2 7 6 6" xfId="10152"/>
    <cellStyle name="Normal 2 7 7" xfId="10153"/>
    <cellStyle name="Normal 2 7 7 2" xfId="10154"/>
    <cellStyle name="Normal 2 7 7 2 2" xfId="10155"/>
    <cellStyle name="Normal 2 7 7 2 3" xfId="10156"/>
    <cellStyle name="Normal 2 7 7 3" xfId="10157"/>
    <cellStyle name="Normal 2 7 7 3 2" xfId="10158"/>
    <cellStyle name="Normal 2 7 7 3 3" xfId="10159"/>
    <cellStyle name="Normal 2 7 7 4" xfId="10160"/>
    <cellStyle name="Normal 2 7 7 4 2" xfId="10161"/>
    <cellStyle name="Normal 2 7 7 5" xfId="10162"/>
    <cellStyle name="Normal 2 7 7 6" xfId="10163"/>
    <cellStyle name="Normal 2 7 8" xfId="10164"/>
    <cellStyle name="Normal 2 7 8 2" xfId="10165"/>
    <cellStyle name="Normal 2 7 8 2 2" xfId="10166"/>
    <cellStyle name="Normal 2 7 8 2 3" xfId="10167"/>
    <cellStyle name="Normal 2 7 8 3" xfId="10168"/>
    <cellStyle name="Normal 2 7 8 3 2" xfId="10169"/>
    <cellStyle name="Normal 2 7 8 3 3" xfId="10170"/>
    <cellStyle name="Normal 2 7 8 4" xfId="10171"/>
    <cellStyle name="Normal 2 7 8 4 2" xfId="10172"/>
    <cellStyle name="Normal 2 7 8 5" xfId="10173"/>
    <cellStyle name="Normal 2 7 8 6" xfId="10174"/>
    <cellStyle name="Normal 2 7 9" xfId="10175"/>
    <cellStyle name="Normal 2 7 9 2" xfId="10176"/>
    <cellStyle name="Normal 2 7 9 2 2" xfId="10177"/>
    <cellStyle name="Normal 2 7 9 2 3" xfId="10178"/>
    <cellStyle name="Normal 2 7 9 3" xfId="10179"/>
    <cellStyle name="Normal 2 7 9 3 2" xfId="10180"/>
    <cellStyle name="Normal 2 7 9 3 3" xfId="10181"/>
    <cellStyle name="Normal 2 7 9 4" xfId="10182"/>
    <cellStyle name="Normal 2 7 9 4 2" xfId="10183"/>
    <cellStyle name="Normal 2 7 9 5" xfId="10184"/>
    <cellStyle name="Normal 2 7 9 6" xfId="10185"/>
    <cellStyle name="Normal 2 8" xfId="10186"/>
    <cellStyle name="Normal 2 8 10" xfId="10187"/>
    <cellStyle name="Normal 2 8 10 2" xfId="10188"/>
    <cellStyle name="Normal 2 8 10 2 2" xfId="10189"/>
    <cellStyle name="Normal 2 8 10 2 3" xfId="10190"/>
    <cellStyle name="Normal 2 8 10 3" xfId="10191"/>
    <cellStyle name="Normal 2 8 10 3 2" xfId="10192"/>
    <cellStyle name="Normal 2 8 10 4" xfId="10193"/>
    <cellStyle name="Normal 2 8 10 5" xfId="10194"/>
    <cellStyle name="Normal 2 8 11" xfId="10195"/>
    <cellStyle name="Normal 2 8 11 2" xfId="10196"/>
    <cellStyle name="Normal 2 8 11 3" xfId="10197"/>
    <cellStyle name="Normal 2 8 12" xfId="10198"/>
    <cellStyle name="Normal 2 8 12 2" xfId="10199"/>
    <cellStyle name="Normal 2 8 12 3" xfId="10200"/>
    <cellStyle name="Normal 2 8 13" xfId="10201"/>
    <cellStyle name="Normal 2 8 13 2" xfId="10202"/>
    <cellStyle name="Normal 2 8 14" xfId="10203"/>
    <cellStyle name="Normal 2 8 15" xfId="10204"/>
    <cellStyle name="Normal 2 8 2" xfId="10205"/>
    <cellStyle name="Normal 2 8 2 2" xfId="10206"/>
    <cellStyle name="Normal 2 8 2 2 2" xfId="10207"/>
    <cellStyle name="Normal 2 8 2 2 3" xfId="10208"/>
    <cellStyle name="Normal 2 8 2 3" xfId="10209"/>
    <cellStyle name="Normal 2 8 2 3 2" xfId="10210"/>
    <cellStyle name="Normal 2 8 2 3 3" xfId="10211"/>
    <cellStyle name="Normal 2 8 2 4" xfId="10212"/>
    <cellStyle name="Normal 2 8 2 4 2" xfId="10213"/>
    <cellStyle name="Normal 2 8 2 5" xfId="10214"/>
    <cellStyle name="Normal 2 8 2 6" xfId="10215"/>
    <cellStyle name="Normal 2 8 3" xfId="10216"/>
    <cellStyle name="Normal 2 8 3 2" xfId="10217"/>
    <cellStyle name="Normal 2 8 3 2 2" xfId="10218"/>
    <cellStyle name="Normal 2 8 3 2 3" xfId="10219"/>
    <cellStyle name="Normal 2 8 3 3" xfId="10220"/>
    <cellStyle name="Normal 2 8 3 3 2" xfId="10221"/>
    <cellStyle name="Normal 2 8 3 3 3" xfId="10222"/>
    <cellStyle name="Normal 2 8 3 4" xfId="10223"/>
    <cellStyle name="Normal 2 8 3 4 2" xfId="10224"/>
    <cellStyle name="Normal 2 8 3 5" xfId="10225"/>
    <cellStyle name="Normal 2 8 3 6" xfId="10226"/>
    <cellStyle name="Normal 2 8 4" xfId="10227"/>
    <cellStyle name="Normal 2 8 4 2" xfId="10228"/>
    <cellStyle name="Normal 2 8 4 2 2" xfId="10229"/>
    <cellStyle name="Normal 2 8 4 2 3" xfId="10230"/>
    <cellStyle name="Normal 2 8 4 3" xfId="10231"/>
    <cellStyle name="Normal 2 8 4 3 2" xfId="10232"/>
    <cellStyle name="Normal 2 8 4 3 3" xfId="10233"/>
    <cellStyle name="Normal 2 8 4 4" xfId="10234"/>
    <cellStyle name="Normal 2 8 4 4 2" xfId="10235"/>
    <cellStyle name="Normal 2 8 4 5" xfId="10236"/>
    <cellStyle name="Normal 2 8 4 6" xfId="10237"/>
    <cellStyle name="Normal 2 8 5" xfId="10238"/>
    <cellStyle name="Normal 2 8 5 2" xfId="10239"/>
    <cellStyle name="Normal 2 8 5 2 2" xfId="10240"/>
    <cellStyle name="Normal 2 8 5 2 3" xfId="10241"/>
    <cellStyle name="Normal 2 8 5 3" xfId="10242"/>
    <cellStyle name="Normal 2 8 5 3 2" xfId="10243"/>
    <cellStyle name="Normal 2 8 5 3 3" xfId="10244"/>
    <cellStyle name="Normal 2 8 5 4" xfId="10245"/>
    <cellStyle name="Normal 2 8 5 4 2" xfId="10246"/>
    <cellStyle name="Normal 2 8 5 5" xfId="10247"/>
    <cellStyle name="Normal 2 8 5 6" xfId="10248"/>
    <cellStyle name="Normal 2 8 6" xfId="10249"/>
    <cellStyle name="Normal 2 8 6 2" xfId="10250"/>
    <cellStyle name="Normal 2 8 6 2 2" xfId="10251"/>
    <cellStyle name="Normal 2 8 6 2 3" xfId="10252"/>
    <cellStyle name="Normal 2 8 6 3" xfId="10253"/>
    <cellStyle name="Normal 2 8 6 3 2" xfId="10254"/>
    <cellStyle name="Normal 2 8 6 3 3" xfId="10255"/>
    <cellStyle name="Normal 2 8 6 4" xfId="10256"/>
    <cellStyle name="Normal 2 8 6 4 2" xfId="10257"/>
    <cellStyle name="Normal 2 8 6 5" xfId="10258"/>
    <cellStyle name="Normal 2 8 6 6" xfId="10259"/>
    <cellStyle name="Normal 2 8 7" xfId="10260"/>
    <cellStyle name="Normal 2 8 7 2" xfId="10261"/>
    <cellStyle name="Normal 2 8 7 2 2" xfId="10262"/>
    <cellStyle name="Normal 2 8 7 2 3" xfId="10263"/>
    <cellStyle name="Normal 2 8 7 3" xfId="10264"/>
    <cellStyle name="Normal 2 8 7 3 2" xfId="10265"/>
    <cellStyle name="Normal 2 8 7 3 3" xfId="10266"/>
    <cellStyle name="Normal 2 8 7 4" xfId="10267"/>
    <cellStyle name="Normal 2 8 7 4 2" xfId="10268"/>
    <cellStyle name="Normal 2 8 7 5" xfId="10269"/>
    <cellStyle name="Normal 2 8 7 6" xfId="10270"/>
    <cellStyle name="Normal 2 8 8" xfId="10271"/>
    <cellStyle name="Normal 2 8 8 2" xfId="10272"/>
    <cellStyle name="Normal 2 8 8 2 2" xfId="10273"/>
    <cellStyle name="Normal 2 8 8 2 3" xfId="10274"/>
    <cellStyle name="Normal 2 8 8 3" xfId="10275"/>
    <cellStyle name="Normal 2 8 8 3 2" xfId="10276"/>
    <cellStyle name="Normal 2 8 8 3 3" xfId="10277"/>
    <cellStyle name="Normal 2 8 8 4" xfId="10278"/>
    <cellStyle name="Normal 2 8 8 4 2" xfId="10279"/>
    <cellStyle name="Normal 2 8 8 5" xfId="10280"/>
    <cellStyle name="Normal 2 8 8 6" xfId="10281"/>
    <cellStyle name="Normal 2 8 9" xfId="10282"/>
    <cellStyle name="Normal 2 8 9 2" xfId="10283"/>
    <cellStyle name="Normal 2 8 9 2 2" xfId="10284"/>
    <cellStyle name="Normal 2 8 9 2 3" xfId="10285"/>
    <cellStyle name="Normal 2 8 9 3" xfId="10286"/>
    <cellStyle name="Normal 2 8 9 3 2" xfId="10287"/>
    <cellStyle name="Normal 2 8 9 3 3" xfId="10288"/>
    <cellStyle name="Normal 2 8 9 4" xfId="10289"/>
    <cellStyle name="Normal 2 8 9 4 2" xfId="10290"/>
    <cellStyle name="Normal 2 8 9 5" xfId="10291"/>
    <cellStyle name="Normal 2 8 9 6" xfId="10292"/>
    <cellStyle name="Normal 2 9" xfId="10293"/>
    <cellStyle name="Normal 2 9 2" xfId="10294"/>
    <cellStyle name="Normal 2 9 2 2" xfId="10295"/>
    <cellStyle name="Normal 2 9 2 3" xfId="10296"/>
    <cellStyle name="Normal 2 9 3" xfId="10297"/>
    <cellStyle name="Normal 2 9 3 2" xfId="10298"/>
    <cellStyle name="Normal 2 9 3 3" xfId="10299"/>
    <cellStyle name="Normal 2 9 4" xfId="10300"/>
    <cellStyle name="Normal 2 9 4 2" xfId="10301"/>
    <cellStyle name="Normal 2 9 5" xfId="10302"/>
    <cellStyle name="Normal 2 9 6" xfId="10303"/>
    <cellStyle name="Normal 3" xfId="10304"/>
    <cellStyle name="Normal 3 10" xfId="10305"/>
    <cellStyle name="Normal 3 10 2" xfId="10306"/>
    <cellStyle name="Normal 3 10 2 2" xfId="10307"/>
    <cellStyle name="Normal 3 10 2 3" xfId="10308"/>
    <cellStyle name="Normal 3 10 3" xfId="10309"/>
    <cellStyle name="Normal 3 10 3 2" xfId="10310"/>
    <cellStyle name="Normal 3 10 3 3" xfId="10311"/>
    <cellStyle name="Normal 3 10 4" xfId="10312"/>
    <cellStyle name="Normal 3 10 4 2" xfId="10313"/>
    <cellStyle name="Normal 3 10 5" xfId="10314"/>
    <cellStyle name="Normal 3 10 6" xfId="10315"/>
    <cellStyle name="Normal 3 11" xfId="10316"/>
    <cellStyle name="Normal 3 11 2" xfId="10317"/>
    <cellStyle name="Normal 3 11 2 2" xfId="10318"/>
    <cellStyle name="Normal 3 11 2 3" xfId="10319"/>
    <cellStyle name="Normal 3 11 3" xfId="10320"/>
    <cellStyle name="Normal 3 11 3 2" xfId="10321"/>
    <cellStyle name="Normal 3 11 3 3" xfId="10322"/>
    <cellStyle name="Normal 3 11 4" xfId="10323"/>
    <cellStyle name="Normal 3 11 4 2" xfId="10324"/>
    <cellStyle name="Normal 3 11 5" xfId="10325"/>
    <cellStyle name="Normal 3 11 6" xfId="10326"/>
    <cellStyle name="Normal 3 12" xfId="10327"/>
    <cellStyle name="Normal 3 12 2" xfId="10328"/>
    <cellStyle name="Normal 3 12 2 2" xfId="10329"/>
    <cellStyle name="Normal 3 12 2 3" xfId="10330"/>
    <cellStyle name="Normal 3 12 3" xfId="10331"/>
    <cellStyle name="Normal 3 12 3 2" xfId="10332"/>
    <cellStyle name="Normal 3 12 3 3" xfId="10333"/>
    <cellStyle name="Normal 3 12 4" xfId="10334"/>
    <cellStyle name="Normal 3 12 4 2" xfId="10335"/>
    <cellStyle name="Normal 3 12 5" xfId="10336"/>
    <cellStyle name="Normal 3 12 6" xfId="10337"/>
    <cellStyle name="Normal 3 13" xfId="10338"/>
    <cellStyle name="Normal 3 13 2" xfId="10339"/>
    <cellStyle name="Normal 3 13 2 2" xfId="10340"/>
    <cellStyle name="Normal 3 13 2 3" xfId="10341"/>
    <cellStyle name="Normal 3 13 3" xfId="10342"/>
    <cellStyle name="Normal 3 13 3 2" xfId="10343"/>
    <cellStyle name="Normal 3 13 4" xfId="10344"/>
    <cellStyle name="Normal 3 13 5" xfId="10345"/>
    <cellStyle name="Normal 3 14" xfId="10346"/>
    <cellStyle name="Normal 3 14 2" xfId="10347"/>
    <cellStyle name="Normal 3 14 3" xfId="10348"/>
    <cellStyle name="Normal 3 15" xfId="10349"/>
    <cellStyle name="Normal 3 15 2" xfId="10350"/>
    <cellStyle name="Normal 3 15 3" xfId="10351"/>
    <cellStyle name="Normal 3 16" xfId="10352"/>
    <cellStyle name="Normal 3 16 2" xfId="10353"/>
    <cellStyle name="Normal 3 17" xfId="10354"/>
    <cellStyle name="Normal 3 18" xfId="10355"/>
    <cellStyle name="Normal 3 2" xfId="10356"/>
    <cellStyle name="Normal 3 2 10" xfId="10357"/>
    <cellStyle name="Normal 3 2 10 2" xfId="10358"/>
    <cellStyle name="Normal 3 2 10 2 2" xfId="10359"/>
    <cellStyle name="Normal 3 2 10 2 3" xfId="10360"/>
    <cellStyle name="Normal 3 2 10 3" xfId="10361"/>
    <cellStyle name="Normal 3 2 10 3 2" xfId="10362"/>
    <cellStyle name="Normal 3 2 10 3 3" xfId="10363"/>
    <cellStyle name="Normal 3 2 10 4" xfId="10364"/>
    <cellStyle name="Normal 3 2 10 4 2" xfId="10365"/>
    <cellStyle name="Normal 3 2 10 5" xfId="10366"/>
    <cellStyle name="Normal 3 2 10 6" xfId="10367"/>
    <cellStyle name="Normal 3 2 11" xfId="10368"/>
    <cellStyle name="Normal 3 2 11 2" xfId="10369"/>
    <cellStyle name="Normal 3 2 11 2 2" xfId="10370"/>
    <cellStyle name="Normal 3 2 11 2 3" xfId="10371"/>
    <cellStyle name="Normal 3 2 11 3" xfId="10372"/>
    <cellStyle name="Normal 3 2 11 3 2" xfId="10373"/>
    <cellStyle name="Normal 3 2 11 4" xfId="10374"/>
    <cellStyle name="Normal 3 2 11 5" xfId="10375"/>
    <cellStyle name="Normal 3 2 12" xfId="10376"/>
    <cellStyle name="Normal 3 2 12 2" xfId="10377"/>
    <cellStyle name="Normal 3 2 12 3" xfId="10378"/>
    <cellStyle name="Normal 3 2 13" xfId="10379"/>
    <cellStyle name="Normal 3 2 13 2" xfId="10380"/>
    <cellStyle name="Normal 3 2 13 3" xfId="10381"/>
    <cellStyle name="Normal 3 2 14" xfId="10382"/>
    <cellStyle name="Normal 3 2 14 2" xfId="10383"/>
    <cellStyle name="Normal 3 2 15" xfId="10384"/>
    <cellStyle name="Normal 3 2 16" xfId="10385"/>
    <cellStyle name="Normal 3 2 2" xfId="10386"/>
    <cellStyle name="Normal 3 2 2 10" xfId="10387"/>
    <cellStyle name="Normal 3 2 2 10 2" xfId="10388"/>
    <cellStyle name="Normal 3 2 2 10 2 2" xfId="10389"/>
    <cellStyle name="Normal 3 2 2 10 2 3" xfId="10390"/>
    <cellStyle name="Normal 3 2 2 10 3" xfId="10391"/>
    <cellStyle name="Normal 3 2 2 10 3 2" xfId="10392"/>
    <cellStyle name="Normal 3 2 2 10 4" xfId="10393"/>
    <cellStyle name="Normal 3 2 2 10 5" xfId="10394"/>
    <cellStyle name="Normal 3 2 2 11" xfId="10395"/>
    <cellStyle name="Normal 3 2 2 11 2" xfId="10396"/>
    <cellStyle name="Normal 3 2 2 11 3" xfId="10397"/>
    <cellStyle name="Normal 3 2 2 12" xfId="10398"/>
    <cellStyle name="Normal 3 2 2 12 2" xfId="10399"/>
    <cellStyle name="Normal 3 2 2 12 3" xfId="10400"/>
    <cellStyle name="Normal 3 2 2 13" xfId="10401"/>
    <cellStyle name="Normal 3 2 2 13 2" xfId="10402"/>
    <cellStyle name="Normal 3 2 2 14" xfId="10403"/>
    <cellStyle name="Normal 3 2 2 15" xfId="10404"/>
    <cellStyle name="Normal 3 2 2 2" xfId="10405"/>
    <cellStyle name="Normal 3 2 2 2 2" xfId="10406"/>
    <cellStyle name="Normal 3 2 2 2 2 2" xfId="10407"/>
    <cellStyle name="Normal 3 2 2 2 2 3" xfId="10408"/>
    <cellStyle name="Normal 3 2 2 2 3" xfId="10409"/>
    <cellStyle name="Normal 3 2 2 2 3 2" xfId="10410"/>
    <cellStyle name="Normal 3 2 2 2 3 3" xfId="10411"/>
    <cellStyle name="Normal 3 2 2 2 4" xfId="10412"/>
    <cellStyle name="Normal 3 2 2 2 4 2" xfId="10413"/>
    <cellStyle name="Normal 3 2 2 2 5" xfId="10414"/>
    <cellStyle name="Normal 3 2 2 2 6" xfId="10415"/>
    <cellStyle name="Normal 3 2 2 3" xfId="10416"/>
    <cellStyle name="Normal 3 2 2 3 2" xfId="10417"/>
    <cellStyle name="Normal 3 2 2 3 2 2" xfId="10418"/>
    <cellStyle name="Normal 3 2 2 3 2 3" xfId="10419"/>
    <cellStyle name="Normal 3 2 2 3 3" xfId="10420"/>
    <cellStyle name="Normal 3 2 2 3 3 2" xfId="10421"/>
    <cellStyle name="Normal 3 2 2 3 3 3" xfId="10422"/>
    <cellStyle name="Normal 3 2 2 3 4" xfId="10423"/>
    <cellStyle name="Normal 3 2 2 3 4 2" xfId="10424"/>
    <cellStyle name="Normal 3 2 2 3 5" xfId="10425"/>
    <cellStyle name="Normal 3 2 2 3 6" xfId="10426"/>
    <cellStyle name="Normal 3 2 2 4" xfId="10427"/>
    <cellStyle name="Normal 3 2 2 4 2" xfId="10428"/>
    <cellStyle name="Normal 3 2 2 4 2 2" xfId="10429"/>
    <cellStyle name="Normal 3 2 2 4 2 3" xfId="10430"/>
    <cellStyle name="Normal 3 2 2 4 3" xfId="10431"/>
    <cellStyle name="Normal 3 2 2 4 3 2" xfId="10432"/>
    <cellStyle name="Normal 3 2 2 4 3 3" xfId="10433"/>
    <cellStyle name="Normal 3 2 2 4 4" xfId="10434"/>
    <cellStyle name="Normal 3 2 2 4 4 2" xfId="10435"/>
    <cellStyle name="Normal 3 2 2 4 5" xfId="10436"/>
    <cellStyle name="Normal 3 2 2 4 6" xfId="10437"/>
    <cellStyle name="Normal 3 2 2 5" xfId="10438"/>
    <cellStyle name="Normal 3 2 2 5 2" xfId="10439"/>
    <cellStyle name="Normal 3 2 2 5 2 2" xfId="10440"/>
    <cellStyle name="Normal 3 2 2 5 2 3" xfId="10441"/>
    <cellStyle name="Normal 3 2 2 5 3" xfId="10442"/>
    <cellStyle name="Normal 3 2 2 5 3 2" xfId="10443"/>
    <cellStyle name="Normal 3 2 2 5 3 3" xfId="10444"/>
    <cellStyle name="Normal 3 2 2 5 4" xfId="10445"/>
    <cellStyle name="Normal 3 2 2 5 4 2" xfId="10446"/>
    <cellStyle name="Normal 3 2 2 5 5" xfId="10447"/>
    <cellStyle name="Normal 3 2 2 5 6" xfId="10448"/>
    <cellStyle name="Normal 3 2 2 6" xfId="10449"/>
    <cellStyle name="Normal 3 2 2 6 2" xfId="10450"/>
    <cellStyle name="Normal 3 2 2 6 2 2" xfId="10451"/>
    <cellStyle name="Normal 3 2 2 6 2 3" xfId="10452"/>
    <cellStyle name="Normal 3 2 2 6 3" xfId="10453"/>
    <cellStyle name="Normal 3 2 2 6 3 2" xfId="10454"/>
    <cellStyle name="Normal 3 2 2 6 3 3" xfId="10455"/>
    <cellStyle name="Normal 3 2 2 6 4" xfId="10456"/>
    <cellStyle name="Normal 3 2 2 6 4 2" xfId="10457"/>
    <cellStyle name="Normal 3 2 2 6 5" xfId="10458"/>
    <cellStyle name="Normal 3 2 2 6 6" xfId="10459"/>
    <cellStyle name="Normal 3 2 2 7" xfId="10460"/>
    <cellStyle name="Normal 3 2 2 7 2" xfId="10461"/>
    <cellStyle name="Normal 3 2 2 7 2 2" xfId="10462"/>
    <cellStyle name="Normal 3 2 2 7 2 3" xfId="10463"/>
    <cellStyle name="Normal 3 2 2 7 3" xfId="10464"/>
    <cellStyle name="Normal 3 2 2 7 3 2" xfId="10465"/>
    <cellStyle name="Normal 3 2 2 7 3 3" xfId="10466"/>
    <cellStyle name="Normal 3 2 2 7 4" xfId="10467"/>
    <cellStyle name="Normal 3 2 2 7 4 2" xfId="10468"/>
    <cellStyle name="Normal 3 2 2 7 5" xfId="10469"/>
    <cellStyle name="Normal 3 2 2 7 6" xfId="10470"/>
    <cellStyle name="Normal 3 2 2 8" xfId="10471"/>
    <cellStyle name="Normal 3 2 2 8 2" xfId="10472"/>
    <cellStyle name="Normal 3 2 2 8 2 2" xfId="10473"/>
    <cellStyle name="Normal 3 2 2 8 2 3" xfId="10474"/>
    <cellStyle name="Normal 3 2 2 8 3" xfId="10475"/>
    <cellStyle name="Normal 3 2 2 8 3 2" xfId="10476"/>
    <cellStyle name="Normal 3 2 2 8 3 3" xfId="10477"/>
    <cellStyle name="Normal 3 2 2 8 4" xfId="10478"/>
    <cellStyle name="Normal 3 2 2 8 4 2" xfId="10479"/>
    <cellStyle name="Normal 3 2 2 8 5" xfId="10480"/>
    <cellStyle name="Normal 3 2 2 8 6" xfId="10481"/>
    <cellStyle name="Normal 3 2 2 9" xfId="10482"/>
    <cellStyle name="Normal 3 2 2 9 2" xfId="10483"/>
    <cellStyle name="Normal 3 2 2 9 2 2" xfId="10484"/>
    <cellStyle name="Normal 3 2 2 9 2 3" xfId="10485"/>
    <cellStyle name="Normal 3 2 2 9 3" xfId="10486"/>
    <cellStyle name="Normal 3 2 2 9 3 2" xfId="10487"/>
    <cellStyle name="Normal 3 2 2 9 3 3" xfId="10488"/>
    <cellStyle name="Normal 3 2 2 9 4" xfId="10489"/>
    <cellStyle name="Normal 3 2 2 9 4 2" xfId="10490"/>
    <cellStyle name="Normal 3 2 2 9 5" xfId="10491"/>
    <cellStyle name="Normal 3 2 2 9 6" xfId="10492"/>
    <cellStyle name="Normal 3 2 3" xfId="10493"/>
    <cellStyle name="Normal 3 2 3 2" xfId="10494"/>
    <cellStyle name="Normal 3 2 3 2 2" xfId="10495"/>
    <cellStyle name="Normal 3 2 3 2 3" xfId="10496"/>
    <cellStyle name="Normal 3 2 3 3" xfId="10497"/>
    <cellStyle name="Normal 3 2 3 3 2" xfId="10498"/>
    <cellStyle name="Normal 3 2 3 3 3" xfId="10499"/>
    <cellStyle name="Normal 3 2 3 4" xfId="10500"/>
    <cellStyle name="Normal 3 2 3 4 2" xfId="10501"/>
    <cellStyle name="Normal 3 2 3 5" xfId="10502"/>
    <cellStyle name="Normal 3 2 3 6" xfId="10503"/>
    <cellStyle name="Normal 3 2 4" xfId="10504"/>
    <cellStyle name="Normal 3 2 4 2" xfId="10505"/>
    <cellStyle name="Normal 3 2 4 2 2" xfId="10506"/>
    <cellStyle name="Normal 3 2 4 2 3" xfId="10507"/>
    <cellStyle name="Normal 3 2 4 3" xfId="10508"/>
    <cellStyle name="Normal 3 2 4 3 2" xfId="10509"/>
    <cellStyle name="Normal 3 2 4 3 3" xfId="10510"/>
    <cellStyle name="Normal 3 2 4 4" xfId="10511"/>
    <cellStyle name="Normal 3 2 4 4 2" xfId="10512"/>
    <cellStyle name="Normal 3 2 4 5" xfId="10513"/>
    <cellStyle name="Normal 3 2 4 6" xfId="10514"/>
    <cellStyle name="Normal 3 2 5" xfId="10515"/>
    <cellStyle name="Normal 3 2 5 2" xfId="10516"/>
    <cellStyle name="Normal 3 2 5 2 2" xfId="10517"/>
    <cellStyle name="Normal 3 2 5 2 3" xfId="10518"/>
    <cellStyle name="Normal 3 2 5 3" xfId="10519"/>
    <cellStyle name="Normal 3 2 5 3 2" xfId="10520"/>
    <cellStyle name="Normal 3 2 5 3 3" xfId="10521"/>
    <cellStyle name="Normal 3 2 5 4" xfId="10522"/>
    <cellStyle name="Normal 3 2 5 4 2" xfId="10523"/>
    <cellStyle name="Normal 3 2 5 5" xfId="10524"/>
    <cellStyle name="Normal 3 2 5 6" xfId="10525"/>
    <cellStyle name="Normal 3 2 6" xfId="10526"/>
    <cellStyle name="Normal 3 2 6 2" xfId="10527"/>
    <cellStyle name="Normal 3 2 6 2 2" xfId="10528"/>
    <cellStyle name="Normal 3 2 6 2 3" xfId="10529"/>
    <cellStyle name="Normal 3 2 6 3" xfId="10530"/>
    <cellStyle name="Normal 3 2 6 3 2" xfId="10531"/>
    <cellStyle name="Normal 3 2 6 3 3" xfId="10532"/>
    <cellStyle name="Normal 3 2 6 4" xfId="10533"/>
    <cellStyle name="Normal 3 2 6 4 2" xfId="10534"/>
    <cellStyle name="Normal 3 2 6 5" xfId="10535"/>
    <cellStyle name="Normal 3 2 6 6" xfId="10536"/>
    <cellStyle name="Normal 3 2 7" xfId="10537"/>
    <cellStyle name="Normal 3 2 7 2" xfId="10538"/>
    <cellStyle name="Normal 3 2 7 2 2" xfId="10539"/>
    <cellStyle name="Normal 3 2 7 2 3" xfId="10540"/>
    <cellStyle name="Normal 3 2 7 3" xfId="10541"/>
    <cellStyle name="Normal 3 2 7 3 2" xfId="10542"/>
    <cellStyle name="Normal 3 2 7 3 3" xfId="10543"/>
    <cellStyle name="Normal 3 2 7 4" xfId="10544"/>
    <cellStyle name="Normal 3 2 7 4 2" xfId="10545"/>
    <cellStyle name="Normal 3 2 7 5" xfId="10546"/>
    <cellStyle name="Normal 3 2 7 6" xfId="10547"/>
    <cellStyle name="Normal 3 2 8" xfId="10548"/>
    <cellStyle name="Normal 3 2 8 2" xfId="10549"/>
    <cellStyle name="Normal 3 2 8 2 2" xfId="10550"/>
    <cellStyle name="Normal 3 2 8 2 3" xfId="10551"/>
    <cellStyle name="Normal 3 2 8 3" xfId="10552"/>
    <cellStyle name="Normal 3 2 8 3 2" xfId="10553"/>
    <cellStyle name="Normal 3 2 8 3 3" xfId="10554"/>
    <cellStyle name="Normal 3 2 8 4" xfId="10555"/>
    <cellStyle name="Normal 3 2 8 4 2" xfId="10556"/>
    <cellStyle name="Normal 3 2 8 5" xfId="10557"/>
    <cellStyle name="Normal 3 2 8 6" xfId="10558"/>
    <cellStyle name="Normal 3 2 9" xfId="10559"/>
    <cellStyle name="Normal 3 2 9 2" xfId="10560"/>
    <cellStyle name="Normal 3 2 9 2 2" xfId="10561"/>
    <cellStyle name="Normal 3 2 9 2 3" xfId="10562"/>
    <cellStyle name="Normal 3 2 9 3" xfId="10563"/>
    <cellStyle name="Normal 3 2 9 3 2" xfId="10564"/>
    <cellStyle name="Normal 3 2 9 3 3" xfId="10565"/>
    <cellStyle name="Normal 3 2 9 4" xfId="10566"/>
    <cellStyle name="Normal 3 2 9 4 2" xfId="10567"/>
    <cellStyle name="Normal 3 2 9 5" xfId="10568"/>
    <cellStyle name="Normal 3 2 9 6" xfId="10569"/>
    <cellStyle name="Normal 3 3" xfId="10570"/>
    <cellStyle name="Normal 3 3 10" xfId="10571"/>
    <cellStyle name="Normal 3 3 10 2" xfId="10572"/>
    <cellStyle name="Normal 3 3 10 2 2" xfId="10573"/>
    <cellStyle name="Normal 3 3 10 2 3" xfId="10574"/>
    <cellStyle name="Normal 3 3 10 3" xfId="10575"/>
    <cellStyle name="Normal 3 3 10 3 2" xfId="10576"/>
    <cellStyle name="Normal 3 3 10 4" xfId="10577"/>
    <cellStyle name="Normal 3 3 10 5" xfId="10578"/>
    <cellStyle name="Normal 3 3 11" xfId="10579"/>
    <cellStyle name="Normal 3 3 11 2" xfId="10580"/>
    <cellStyle name="Normal 3 3 11 3" xfId="10581"/>
    <cellStyle name="Normal 3 3 12" xfId="10582"/>
    <cellStyle name="Normal 3 3 12 2" xfId="10583"/>
    <cellStyle name="Normal 3 3 12 3" xfId="10584"/>
    <cellStyle name="Normal 3 3 13" xfId="10585"/>
    <cellStyle name="Normal 3 3 13 2" xfId="10586"/>
    <cellStyle name="Normal 3 3 14" xfId="10587"/>
    <cellStyle name="Normal 3 3 15" xfId="10588"/>
    <cellStyle name="Normal 3 3 2" xfId="10589"/>
    <cellStyle name="Normal 3 3 2 2" xfId="10590"/>
    <cellStyle name="Normal 3 3 2 2 2" xfId="10591"/>
    <cellStyle name="Normal 3 3 2 2 3" xfId="10592"/>
    <cellStyle name="Normal 3 3 2 3" xfId="10593"/>
    <cellStyle name="Normal 3 3 2 3 2" xfId="10594"/>
    <cellStyle name="Normal 3 3 2 3 3" xfId="10595"/>
    <cellStyle name="Normal 3 3 2 4" xfId="10596"/>
    <cellStyle name="Normal 3 3 2 4 2" xfId="10597"/>
    <cellStyle name="Normal 3 3 2 5" xfId="10598"/>
    <cellStyle name="Normal 3 3 2 6" xfId="10599"/>
    <cellStyle name="Normal 3 3 3" xfId="10600"/>
    <cellStyle name="Normal 3 3 3 2" xfId="10601"/>
    <cellStyle name="Normal 3 3 3 2 2" xfId="10602"/>
    <cellStyle name="Normal 3 3 3 2 3" xfId="10603"/>
    <cellStyle name="Normal 3 3 3 3" xfId="10604"/>
    <cellStyle name="Normal 3 3 3 3 2" xfId="10605"/>
    <cellStyle name="Normal 3 3 3 3 3" xfId="10606"/>
    <cellStyle name="Normal 3 3 3 4" xfId="10607"/>
    <cellStyle name="Normal 3 3 3 4 2" xfId="10608"/>
    <cellStyle name="Normal 3 3 3 5" xfId="10609"/>
    <cellStyle name="Normal 3 3 3 6" xfId="10610"/>
    <cellStyle name="Normal 3 3 4" xfId="10611"/>
    <cellStyle name="Normal 3 3 4 2" xfId="10612"/>
    <cellStyle name="Normal 3 3 4 2 2" xfId="10613"/>
    <cellStyle name="Normal 3 3 4 2 3" xfId="10614"/>
    <cellStyle name="Normal 3 3 4 3" xfId="10615"/>
    <cellStyle name="Normal 3 3 4 3 2" xfId="10616"/>
    <cellStyle name="Normal 3 3 4 3 3" xfId="10617"/>
    <cellStyle name="Normal 3 3 4 4" xfId="10618"/>
    <cellStyle name="Normal 3 3 4 4 2" xfId="10619"/>
    <cellStyle name="Normal 3 3 4 5" xfId="10620"/>
    <cellStyle name="Normal 3 3 4 6" xfId="10621"/>
    <cellStyle name="Normal 3 3 5" xfId="10622"/>
    <cellStyle name="Normal 3 3 5 2" xfId="10623"/>
    <cellStyle name="Normal 3 3 5 2 2" xfId="10624"/>
    <cellStyle name="Normal 3 3 5 2 3" xfId="10625"/>
    <cellStyle name="Normal 3 3 5 3" xfId="10626"/>
    <cellStyle name="Normal 3 3 5 3 2" xfId="10627"/>
    <cellStyle name="Normal 3 3 5 3 3" xfId="10628"/>
    <cellStyle name="Normal 3 3 5 4" xfId="10629"/>
    <cellStyle name="Normal 3 3 5 4 2" xfId="10630"/>
    <cellStyle name="Normal 3 3 5 5" xfId="10631"/>
    <cellStyle name="Normal 3 3 5 6" xfId="10632"/>
    <cellStyle name="Normal 3 3 6" xfId="10633"/>
    <cellStyle name="Normal 3 3 6 2" xfId="10634"/>
    <cellStyle name="Normal 3 3 6 2 2" xfId="10635"/>
    <cellStyle name="Normal 3 3 6 2 3" xfId="10636"/>
    <cellStyle name="Normal 3 3 6 3" xfId="10637"/>
    <cellStyle name="Normal 3 3 6 3 2" xfId="10638"/>
    <cellStyle name="Normal 3 3 6 3 3" xfId="10639"/>
    <cellStyle name="Normal 3 3 6 4" xfId="10640"/>
    <cellStyle name="Normal 3 3 6 4 2" xfId="10641"/>
    <cellStyle name="Normal 3 3 6 5" xfId="10642"/>
    <cellStyle name="Normal 3 3 6 6" xfId="10643"/>
    <cellStyle name="Normal 3 3 7" xfId="10644"/>
    <cellStyle name="Normal 3 3 7 2" xfId="10645"/>
    <cellStyle name="Normal 3 3 7 2 2" xfId="10646"/>
    <cellStyle name="Normal 3 3 7 2 3" xfId="10647"/>
    <cellStyle name="Normal 3 3 7 3" xfId="10648"/>
    <cellStyle name="Normal 3 3 7 3 2" xfId="10649"/>
    <cellStyle name="Normal 3 3 7 3 3" xfId="10650"/>
    <cellStyle name="Normal 3 3 7 4" xfId="10651"/>
    <cellStyle name="Normal 3 3 7 4 2" xfId="10652"/>
    <cellStyle name="Normal 3 3 7 5" xfId="10653"/>
    <cellStyle name="Normal 3 3 7 6" xfId="10654"/>
    <cellStyle name="Normal 3 3 8" xfId="10655"/>
    <cellStyle name="Normal 3 3 8 2" xfId="10656"/>
    <cellStyle name="Normal 3 3 8 2 2" xfId="10657"/>
    <cellStyle name="Normal 3 3 8 2 3" xfId="10658"/>
    <cellStyle name="Normal 3 3 8 3" xfId="10659"/>
    <cellStyle name="Normal 3 3 8 3 2" xfId="10660"/>
    <cellStyle name="Normal 3 3 8 3 3" xfId="10661"/>
    <cellStyle name="Normal 3 3 8 4" xfId="10662"/>
    <cellStyle name="Normal 3 3 8 4 2" xfId="10663"/>
    <cellStyle name="Normal 3 3 8 5" xfId="10664"/>
    <cellStyle name="Normal 3 3 8 6" xfId="10665"/>
    <cellStyle name="Normal 3 3 9" xfId="10666"/>
    <cellStyle name="Normal 3 3 9 2" xfId="10667"/>
    <cellStyle name="Normal 3 3 9 2 2" xfId="10668"/>
    <cellStyle name="Normal 3 3 9 2 3" xfId="10669"/>
    <cellStyle name="Normal 3 3 9 3" xfId="10670"/>
    <cellStyle name="Normal 3 3 9 3 2" xfId="10671"/>
    <cellStyle name="Normal 3 3 9 3 3" xfId="10672"/>
    <cellStyle name="Normal 3 3 9 4" xfId="10673"/>
    <cellStyle name="Normal 3 3 9 4 2" xfId="10674"/>
    <cellStyle name="Normal 3 3 9 5" xfId="10675"/>
    <cellStyle name="Normal 3 3 9 6" xfId="10676"/>
    <cellStyle name="Normal 3 4" xfId="10677"/>
    <cellStyle name="Normal 3 5" xfId="10678"/>
    <cellStyle name="Normal 3 5 2" xfId="10679"/>
    <cellStyle name="Normal 3 5 2 2" xfId="10680"/>
    <cellStyle name="Normal 3 5 2 3" xfId="10681"/>
    <cellStyle name="Normal 3 5 3" xfId="10682"/>
    <cellStyle name="Normal 3 5 3 2" xfId="10683"/>
    <cellStyle name="Normal 3 5 3 3" xfId="10684"/>
    <cellStyle name="Normal 3 5 4" xfId="10685"/>
    <cellStyle name="Normal 3 5 4 2" xfId="10686"/>
    <cellStyle name="Normal 3 5 5" xfId="10687"/>
    <cellStyle name="Normal 3 5 6" xfId="10688"/>
    <cellStyle name="Normal 3 6" xfId="10689"/>
    <cellStyle name="Normal 3 6 2" xfId="10690"/>
    <cellStyle name="Normal 3 6 2 2" xfId="10691"/>
    <cellStyle name="Normal 3 6 2 3" xfId="10692"/>
    <cellStyle name="Normal 3 6 3" xfId="10693"/>
    <cellStyle name="Normal 3 6 3 2" xfId="10694"/>
    <cellStyle name="Normal 3 6 3 3" xfId="10695"/>
    <cellStyle name="Normal 3 6 4" xfId="10696"/>
    <cellStyle name="Normal 3 6 4 2" xfId="10697"/>
    <cellStyle name="Normal 3 6 5" xfId="10698"/>
    <cellStyle name="Normal 3 6 6" xfId="10699"/>
    <cellStyle name="Normal 3 7" xfId="10700"/>
    <cellStyle name="Normal 3 7 2" xfId="10701"/>
    <cellStyle name="Normal 3 7 2 2" xfId="10702"/>
    <cellStyle name="Normal 3 7 2 3" xfId="10703"/>
    <cellStyle name="Normal 3 7 3" xfId="10704"/>
    <cellStyle name="Normal 3 7 3 2" xfId="10705"/>
    <cellStyle name="Normal 3 7 3 3" xfId="10706"/>
    <cellStyle name="Normal 3 7 4" xfId="10707"/>
    <cellStyle name="Normal 3 7 4 2" xfId="10708"/>
    <cellStyle name="Normal 3 7 5" xfId="10709"/>
    <cellStyle name="Normal 3 7 6" xfId="10710"/>
    <cellStyle name="Normal 3 8" xfId="10711"/>
    <cellStyle name="Normal 3 8 2" xfId="10712"/>
    <cellStyle name="Normal 3 8 2 2" xfId="10713"/>
    <cellStyle name="Normal 3 8 2 3" xfId="10714"/>
    <cellStyle name="Normal 3 8 3" xfId="10715"/>
    <cellStyle name="Normal 3 8 3 2" xfId="10716"/>
    <cellStyle name="Normal 3 8 3 3" xfId="10717"/>
    <cellStyle name="Normal 3 8 4" xfId="10718"/>
    <cellStyle name="Normal 3 8 4 2" xfId="10719"/>
    <cellStyle name="Normal 3 8 5" xfId="10720"/>
    <cellStyle name="Normal 3 8 6" xfId="10721"/>
    <cellStyle name="Normal 3 9" xfId="10722"/>
    <cellStyle name="Normal 3 9 2" xfId="10723"/>
    <cellStyle name="Normal 3 9 2 2" xfId="10724"/>
    <cellStyle name="Normal 3 9 2 3" xfId="10725"/>
    <cellStyle name="Normal 3 9 3" xfId="10726"/>
    <cellStyle name="Normal 3 9 3 2" xfId="10727"/>
    <cellStyle name="Normal 3 9 3 3" xfId="10728"/>
    <cellStyle name="Normal 3 9 4" xfId="10729"/>
    <cellStyle name="Normal 3 9 4 2" xfId="10730"/>
    <cellStyle name="Normal 3 9 5" xfId="10731"/>
    <cellStyle name="Normal 3 9 6" xfId="10732"/>
    <cellStyle name="Normal 4" xfId="10733"/>
    <cellStyle name="Normal 4 10" xfId="10734"/>
    <cellStyle name="Normal 4 10 2" xfId="10735"/>
    <cellStyle name="Normal 4 10 2 2" xfId="10736"/>
    <cellStyle name="Normal 4 10 2 3" xfId="10737"/>
    <cellStyle name="Normal 4 10 3" xfId="10738"/>
    <cellStyle name="Normal 4 10 3 2" xfId="10739"/>
    <cellStyle name="Normal 4 10 3 3" xfId="10740"/>
    <cellStyle name="Normal 4 10 4" xfId="10741"/>
    <cellStyle name="Normal 4 10 4 2" xfId="10742"/>
    <cellStyle name="Normal 4 10 5" xfId="10743"/>
    <cellStyle name="Normal 4 10 6" xfId="10744"/>
    <cellStyle name="Normal 4 11" xfId="10745"/>
    <cellStyle name="Normal 4 11 2" xfId="10746"/>
    <cellStyle name="Normal 4 11 2 2" xfId="10747"/>
    <cellStyle name="Normal 4 11 2 3" xfId="10748"/>
    <cellStyle name="Normal 4 11 3" xfId="10749"/>
    <cellStyle name="Normal 4 11 3 2" xfId="10750"/>
    <cellStyle name="Normal 4 11 3 3" xfId="10751"/>
    <cellStyle name="Normal 4 11 4" xfId="10752"/>
    <cellStyle name="Normal 4 11 4 2" xfId="10753"/>
    <cellStyle name="Normal 4 11 5" xfId="10754"/>
    <cellStyle name="Normal 4 11 6" xfId="10755"/>
    <cellStyle name="Normal 4 12" xfId="10756"/>
    <cellStyle name="Normal 4 12 2" xfId="10757"/>
    <cellStyle name="Normal 4 12 2 2" xfId="10758"/>
    <cellStyle name="Normal 4 12 2 3" xfId="10759"/>
    <cellStyle name="Normal 4 12 3" xfId="10760"/>
    <cellStyle name="Normal 4 12 3 2" xfId="10761"/>
    <cellStyle name="Normal 4 12 4" xfId="10762"/>
    <cellStyle name="Normal 4 12 5" xfId="10763"/>
    <cellStyle name="Normal 4 13" xfId="10764"/>
    <cellStyle name="Normal 4 13 2" xfId="10765"/>
    <cellStyle name="Normal 4 13 3" xfId="10766"/>
    <cellStyle name="Normal 4 14" xfId="10767"/>
    <cellStyle name="Normal 4 14 2" xfId="10768"/>
    <cellStyle name="Normal 4 14 3" xfId="10769"/>
    <cellStyle name="Normal 4 15" xfId="10770"/>
    <cellStyle name="Normal 4 15 2" xfId="10771"/>
    <cellStyle name="Normal 4 16" xfId="10772"/>
    <cellStyle name="Normal 4 17" xfId="10773"/>
    <cellStyle name="Normal 4 2" xfId="10774"/>
    <cellStyle name="Normal 4 2 10" xfId="10775"/>
    <cellStyle name="Normal 4 2 10 2" xfId="10776"/>
    <cellStyle name="Normal 4 2 10 2 2" xfId="10777"/>
    <cellStyle name="Normal 4 2 10 2 3" xfId="10778"/>
    <cellStyle name="Normal 4 2 10 3" xfId="10779"/>
    <cellStyle name="Normal 4 2 10 3 2" xfId="10780"/>
    <cellStyle name="Normal 4 2 10 3 3" xfId="10781"/>
    <cellStyle name="Normal 4 2 10 4" xfId="10782"/>
    <cellStyle name="Normal 4 2 10 4 2" xfId="10783"/>
    <cellStyle name="Normal 4 2 10 5" xfId="10784"/>
    <cellStyle name="Normal 4 2 10 6" xfId="10785"/>
    <cellStyle name="Normal 4 2 11" xfId="10786"/>
    <cellStyle name="Normal 4 2 11 2" xfId="10787"/>
    <cellStyle name="Normal 4 2 11 2 2" xfId="10788"/>
    <cellStyle name="Normal 4 2 11 2 3" xfId="10789"/>
    <cellStyle name="Normal 4 2 11 3" xfId="10790"/>
    <cellStyle name="Normal 4 2 11 3 2" xfId="10791"/>
    <cellStyle name="Normal 4 2 11 4" xfId="10792"/>
    <cellStyle name="Normal 4 2 11 5" xfId="10793"/>
    <cellStyle name="Normal 4 2 12" xfId="10794"/>
    <cellStyle name="Normal 4 2 12 2" xfId="10795"/>
    <cellStyle name="Normal 4 2 12 3" xfId="10796"/>
    <cellStyle name="Normal 4 2 13" xfId="10797"/>
    <cellStyle name="Normal 4 2 13 2" xfId="10798"/>
    <cellStyle name="Normal 4 2 13 3" xfId="10799"/>
    <cellStyle name="Normal 4 2 14" xfId="10800"/>
    <cellStyle name="Normal 4 2 14 2" xfId="10801"/>
    <cellStyle name="Normal 4 2 15" xfId="10802"/>
    <cellStyle name="Normal 4 2 16" xfId="10803"/>
    <cellStyle name="Normal 4 2 2" xfId="10804"/>
    <cellStyle name="Normal 4 2 2 10" xfId="10805"/>
    <cellStyle name="Normal 4 2 2 10 2" xfId="10806"/>
    <cellStyle name="Normal 4 2 2 10 2 2" xfId="10807"/>
    <cellStyle name="Normal 4 2 2 10 2 3" xfId="10808"/>
    <cellStyle name="Normal 4 2 2 10 3" xfId="10809"/>
    <cellStyle name="Normal 4 2 2 10 3 2" xfId="10810"/>
    <cellStyle name="Normal 4 2 2 10 4" xfId="10811"/>
    <cellStyle name="Normal 4 2 2 10 5" xfId="10812"/>
    <cellStyle name="Normal 4 2 2 11" xfId="10813"/>
    <cellStyle name="Normal 4 2 2 11 2" xfId="10814"/>
    <cellStyle name="Normal 4 2 2 11 3" xfId="10815"/>
    <cellStyle name="Normal 4 2 2 12" xfId="10816"/>
    <cellStyle name="Normal 4 2 2 12 2" xfId="10817"/>
    <cellStyle name="Normal 4 2 2 12 3" xfId="10818"/>
    <cellStyle name="Normal 4 2 2 13" xfId="10819"/>
    <cellStyle name="Normal 4 2 2 13 2" xfId="10820"/>
    <cellStyle name="Normal 4 2 2 14" xfId="10821"/>
    <cellStyle name="Normal 4 2 2 15" xfId="10822"/>
    <cellStyle name="Normal 4 2 2 2" xfId="10823"/>
    <cellStyle name="Normal 4 2 2 2 2" xfId="10824"/>
    <cellStyle name="Normal 4 2 2 2 2 2" xfId="10825"/>
    <cellStyle name="Normal 4 2 2 2 2 3" xfId="10826"/>
    <cellStyle name="Normal 4 2 2 2 3" xfId="10827"/>
    <cellStyle name="Normal 4 2 2 2 3 2" xfId="10828"/>
    <cellStyle name="Normal 4 2 2 2 3 3" xfId="10829"/>
    <cellStyle name="Normal 4 2 2 2 4" xfId="10830"/>
    <cellStyle name="Normal 4 2 2 2 4 2" xfId="10831"/>
    <cellStyle name="Normal 4 2 2 2 5" xfId="10832"/>
    <cellStyle name="Normal 4 2 2 2 6" xfId="10833"/>
    <cellStyle name="Normal 4 2 2 3" xfId="10834"/>
    <cellStyle name="Normal 4 2 2 3 2" xfId="10835"/>
    <cellStyle name="Normal 4 2 2 3 2 2" xfId="10836"/>
    <cellStyle name="Normal 4 2 2 3 2 3" xfId="10837"/>
    <cellStyle name="Normal 4 2 2 3 3" xfId="10838"/>
    <cellStyle name="Normal 4 2 2 3 3 2" xfId="10839"/>
    <cellStyle name="Normal 4 2 2 3 3 3" xfId="10840"/>
    <cellStyle name="Normal 4 2 2 3 4" xfId="10841"/>
    <cellStyle name="Normal 4 2 2 3 4 2" xfId="10842"/>
    <cellStyle name="Normal 4 2 2 3 5" xfId="10843"/>
    <cellStyle name="Normal 4 2 2 3 6" xfId="10844"/>
    <cellStyle name="Normal 4 2 2 4" xfId="10845"/>
    <cellStyle name="Normal 4 2 2 4 2" xfId="10846"/>
    <cellStyle name="Normal 4 2 2 4 2 2" xfId="10847"/>
    <cellStyle name="Normal 4 2 2 4 2 3" xfId="10848"/>
    <cellStyle name="Normal 4 2 2 4 3" xfId="10849"/>
    <cellStyle name="Normal 4 2 2 4 3 2" xfId="10850"/>
    <cellStyle name="Normal 4 2 2 4 3 3" xfId="10851"/>
    <cellStyle name="Normal 4 2 2 4 4" xfId="10852"/>
    <cellStyle name="Normal 4 2 2 4 4 2" xfId="10853"/>
    <cellStyle name="Normal 4 2 2 4 5" xfId="10854"/>
    <cellStyle name="Normal 4 2 2 4 6" xfId="10855"/>
    <cellStyle name="Normal 4 2 2 5" xfId="10856"/>
    <cellStyle name="Normal 4 2 2 5 2" xfId="10857"/>
    <cellStyle name="Normal 4 2 2 5 2 2" xfId="10858"/>
    <cellStyle name="Normal 4 2 2 5 2 3" xfId="10859"/>
    <cellStyle name="Normal 4 2 2 5 3" xfId="10860"/>
    <cellStyle name="Normal 4 2 2 5 3 2" xfId="10861"/>
    <cellStyle name="Normal 4 2 2 5 3 3" xfId="10862"/>
    <cellStyle name="Normal 4 2 2 5 4" xfId="10863"/>
    <cellStyle name="Normal 4 2 2 5 4 2" xfId="10864"/>
    <cellStyle name="Normal 4 2 2 5 5" xfId="10865"/>
    <cellStyle name="Normal 4 2 2 5 6" xfId="10866"/>
    <cellStyle name="Normal 4 2 2 6" xfId="10867"/>
    <cellStyle name="Normal 4 2 2 6 2" xfId="10868"/>
    <cellStyle name="Normal 4 2 2 6 2 2" xfId="10869"/>
    <cellStyle name="Normal 4 2 2 6 2 3" xfId="10870"/>
    <cellStyle name="Normal 4 2 2 6 3" xfId="10871"/>
    <cellStyle name="Normal 4 2 2 6 3 2" xfId="10872"/>
    <cellStyle name="Normal 4 2 2 6 3 3" xfId="10873"/>
    <cellStyle name="Normal 4 2 2 6 4" xfId="10874"/>
    <cellStyle name="Normal 4 2 2 6 4 2" xfId="10875"/>
    <cellStyle name="Normal 4 2 2 6 5" xfId="10876"/>
    <cellStyle name="Normal 4 2 2 6 6" xfId="10877"/>
    <cellStyle name="Normal 4 2 2 7" xfId="10878"/>
    <cellStyle name="Normal 4 2 2 7 2" xfId="10879"/>
    <cellStyle name="Normal 4 2 2 7 2 2" xfId="10880"/>
    <cellStyle name="Normal 4 2 2 7 2 3" xfId="10881"/>
    <cellStyle name="Normal 4 2 2 7 3" xfId="10882"/>
    <cellStyle name="Normal 4 2 2 7 3 2" xfId="10883"/>
    <cellStyle name="Normal 4 2 2 7 3 3" xfId="10884"/>
    <cellStyle name="Normal 4 2 2 7 4" xfId="10885"/>
    <cellStyle name="Normal 4 2 2 7 4 2" xfId="10886"/>
    <cellStyle name="Normal 4 2 2 7 5" xfId="10887"/>
    <cellStyle name="Normal 4 2 2 7 6" xfId="10888"/>
    <cellStyle name="Normal 4 2 2 8" xfId="10889"/>
    <cellStyle name="Normal 4 2 2 8 2" xfId="10890"/>
    <cellStyle name="Normal 4 2 2 8 2 2" xfId="10891"/>
    <cellStyle name="Normal 4 2 2 8 2 3" xfId="10892"/>
    <cellStyle name="Normal 4 2 2 8 3" xfId="10893"/>
    <cellStyle name="Normal 4 2 2 8 3 2" xfId="10894"/>
    <cellStyle name="Normal 4 2 2 8 3 3" xfId="10895"/>
    <cellStyle name="Normal 4 2 2 8 4" xfId="10896"/>
    <cellStyle name="Normal 4 2 2 8 4 2" xfId="10897"/>
    <cellStyle name="Normal 4 2 2 8 5" xfId="10898"/>
    <cellStyle name="Normal 4 2 2 8 6" xfId="10899"/>
    <cellStyle name="Normal 4 2 2 9" xfId="10900"/>
    <cellStyle name="Normal 4 2 2 9 2" xfId="10901"/>
    <cellStyle name="Normal 4 2 2 9 2 2" xfId="10902"/>
    <cellStyle name="Normal 4 2 2 9 2 3" xfId="10903"/>
    <cellStyle name="Normal 4 2 2 9 3" xfId="10904"/>
    <cellStyle name="Normal 4 2 2 9 3 2" xfId="10905"/>
    <cellStyle name="Normal 4 2 2 9 3 3" xfId="10906"/>
    <cellStyle name="Normal 4 2 2 9 4" xfId="10907"/>
    <cellStyle name="Normal 4 2 2 9 4 2" xfId="10908"/>
    <cellStyle name="Normal 4 2 2 9 5" xfId="10909"/>
    <cellStyle name="Normal 4 2 2 9 6" xfId="10910"/>
    <cellStyle name="Normal 4 2 3" xfId="10911"/>
    <cellStyle name="Normal 4 2 3 2" xfId="10912"/>
    <cellStyle name="Normal 4 2 3 2 2" xfId="10913"/>
    <cellStyle name="Normal 4 2 3 2 3" xfId="10914"/>
    <cellStyle name="Normal 4 2 3 3" xfId="10915"/>
    <cellStyle name="Normal 4 2 3 3 2" xfId="10916"/>
    <cellStyle name="Normal 4 2 3 3 3" xfId="10917"/>
    <cellStyle name="Normal 4 2 3 4" xfId="10918"/>
    <cellStyle name="Normal 4 2 3 4 2" xfId="10919"/>
    <cellStyle name="Normal 4 2 3 5" xfId="10920"/>
    <cellStyle name="Normal 4 2 3 6" xfId="10921"/>
    <cellStyle name="Normal 4 2 4" xfId="10922"/>
    <cellStyle name="Normal 4 2 4 2" xfId="10923"/>
    <cellStyle name="Normal 4 2 4 2 2" xfId="10924"/>
    <cellStyle name="Normal 4 2 4 2 3" xfId="10925"/>
    <cellStyle name="Normal 4 2 4 3" xfId="10926"/>
    <cellStyle name="Normal 4 2 4 3 2" xfId="10927"/>
    <cellStyle name="Normal 4 2 4 3 3" xfId="10928"/>
    <cellStyle name="Normal 4 2 4 4" xfId="10929"/>
    <cellStyle name="Normal 4 2 4 4 2" xfId="10930"/>
    <cellStyle name="Normal 4 2 4 5" xfId="10931"/>
    <cellStyle name="Normal 4 2 4 6" xfId="10932"/>
    <cellStyle name="Normal 4 2 5" xfId="10933"/>
    <cellStyle name="Normal 4 2 5 2" xfId="10934"/>
    <cellStyle name="Normal 4 2 5 2 2" xfId="10935"/>
    <cellStyle name="Normal 4 2 5 2 3" xfId="10936"/>
    <cellStyle name="Normal 4 2 5 3" xfId="10937"/>
    <cellStyle name="Normal 4 2 5 3 2" xfId="10938"/>
    <cellStyle name="Normal 4 2 5 3 3" xfId="10939"/>
    <cellStyle name="Normal 4 2 5 4" xfId="10940"/>
    <cellStyle name="Normal 4 2 5 4 2" xfId="10941"/>
    <cellStyle name="Normal 4 2 5 5" xfId="10942"/>
    <cellStyle name="Normal 4 2 5 6" xfId="10943"/>
    <cellStyle name="Normal 4 2 6" xfId="10944"/>
    <cellStyle name="Normal 4 2 6 2" xfId="10945"/>
    <cellStyle name="Normal 4 2 6 2 2" xfId="10946"/>
    <cellStyle name="Normal 4 2 6 2 3" xfId="10947"/>
    <cellStyle name="Normal 4 2 6 3" xfId="10948"/>
    <cellStyle name="Normal 4 2 6 3 2" xfId="10949"/>
    <cellStyle name="Normal 4 2 6 3 3" xfId="10950"/>
    <cellStyle name="Normal 4 2 6 4" xfId="10951"/>
    <cellStyle name="Normal 4 2 6 4 2" xfId="10952"/>
    <cellStyle name="Normal 4 2 6 5" xfId="10953"/>
    <cellStyle name="Normal 4 2 6 6" xfId="10954"/>
    <cellStyle name="Normal 4 2 7" xfId="10955"/>
    <cellStyle name="Normal 4 2 7 2" xfId="10956"/>
    <cellStyle name="Normal 4 2 7 2 2" xfId="10957"/>
    <cellStyle name="Normal 4 2 7 2 3" xfId="10958"/>
    <cellStyle name="Normal 4 2 7 3" xfId="10959"/>
    <cellStyle name="Normal 4 2 7 3 2" xfId="10960"/>
    <cellStyle name="Normal 4 2 7 3 3" xfId="10961"/>
    <cellStyle name="Normal 4 2 7 4" xfId="10962"/>
    <cellStyle name="Normal 4 2 7 4 2" xfId="10963"/>
    <cellStyle name="Normal 4 2 7 5" xfId="10964"/>
    <cellStyle name="Normal 4 2 7 6" xfId="10965"/>
    <cellStyle name="Normal 4 2 8" xfId="10966"/>
    <cellStyle name="Normal 4 2 8 2" xfId="10967"/>
    <cellStyle name="Normal 4 2 8 2 2" xfId="10968"/>
    <cellStyle name="Normal 4 2 8 2 3" xfId="10969"/>
    <cellStyle name="Normal 4 2 8 3" xfId="10970"/>
    <cellStyle name="Normal 4 2 8 3 2" xfId="10971"/>
    <cellStyle name="Normal 4 2 8 3 3" xfId="10972"/>
    <cellStyle name="Normal 4 2 8 4" xfId="10973"/>
    <cellStyle name="Normal 4 2 8 4 2" xfId="10974"/>
    <cellStyle name="Normal 4 2 8 5" xfId="10975"/>
    <cellStyle name="Normal 4 2 8 6" xfId="10976"/>
    <cellStyle name="Normal 4 2 9" xfId="10977"/>
    <cellStyle name="Normal 4 2 9 2" xfId="10978"/>
    <cellStyle name="Normal 4 2 9 2 2" xfId="10979"/>
    <cellStyle name="Normal 4 2 9 2 3" xfId="10980"/>
    <cellStyle name="Normal 4 2 9 3" xfId="10981"/>
    <cellStyle name="Normal 4 2 9 3 2" xfId="10982"/>
    <cellStyle name="Normal 4 2 9 3 3" xfId="10983"/>
    <cellStyle name="Normal 4 2 9 4" xfId="10984"/>
    <cellStyle name="Normal 4 2 9 4 2" xfId="10985"/>
    <cellStyle name="Normal 4 2 9 5" xfId="10986"/>
    <cellStyle name="Normal 4 2 9 6" xfId="10987"/>
    <cellStyle name="Normal 4 3" xfId="10988"/>
    <cellStyle name="Normal 4 3 10" xfId="10989"/>
    <cellStyle name="Normal 4 3 10 2" xfId="10990"/>
    <cellStyle name="Normal 4 3 10 2 2" xfId="10991"/>
    <cellStyle name="Normal 4 3 10 2 3" xfId="10992"/>
    <cellStyle name="Normal 4 3 10 3" xfId="10993"/>
    <cellStyle name="Normal 4 3 10 3 2" xfId="10994"/>
    <cellStyle name="Normal 4 3 10 4" xfId="10995"/>
    <cellStyle name="Normal 4 3 10 5" xfId="10996"/>
    <cellStyle name="Normal 4 3 11" xfId="10997"/>
    <cellStyle name="Normal 4 3 11 2" xfId="10998"/>
    <cellStyle name="Normal 4 3 11 3" xfId="10999"/>
    <cellStyle name="Normal 4 3 12" xfId="11000"/>
    <cellStyle name="Normal 4 3 12 2" xfId="11001"/>
    <cellStyle name="Normal 4 3 12 3" xfId="11002"/>
    <cellStyle name="Normal 4 3 13" xfId="11003"/>
    <cellStyle name="Normal 4 3 13 2" xfId="11004"/>
    <cellStyle name="Normal 4 3 14" xfId="11005"/>
    <cellStyle name="Normal 4 3 15" xfId="11006"/>
    <cellStyle name="Normal 4 3 2" xfId="11007"/>
    <cellStyle name="Normal 4 3 2 2" xfId="11008"/>
    <cellStyle name="Normal 4 3 2 2 2" xfId="11009"/>
    <cellStyle name="Normal 4 3 2 2 3" xfId="11010"/>
    <cellStyle name="Normal 4 3 2 3" xfId="11011"/>
    <cellStyle name="Normal 4 3 2 3 2" xfId="11012"/>
    <cellStyle name="Normal 4 3 2 3 3" xfId="11013"/>
    <cellStyle name="Normal 4 3 2 4" xfId="11014"/>
    <cellStyle name="Normal 4 3 2 4 2" xfId="11015"/>
    <cellStyle name="Normal 4 3 2 5" xfId="11016"/>
    <cellStyle name="Normal 4 3 2 6" xfId="11017"/>
    <cellStyle name="Normal 4 3 3" xfId="11018"/>
    <cellStyle name="Normal 4 3 3 2" xfId="11019"/>
    <cellStyle name="Normal 4 3 3 2 2" xfId="11020"/>
    <cellStyle name="Normal 4 3 3 2 3" xfId="11021"/>
    <cellStyle name="Normal 4 3 3 3" xfId="11022"/>
    <cellStyle name="Normal 4 3 3 3 2" xfId="11023"/>
    <cellStyle name="Normal 4 3 3 3 3" xfId="11024"/>
    <cellStyle name="Normal 4 3 3 4" xfId="11025"/>
    <cellStyle name="Normal 4 3 3 4 2" xfId="11026"/>
    <cellStyle name="Normal 4 3 3 5" xfId="11027"/>
    <cellStyle name="Normal 4 3 3 6" xfId="11028"/>
    <cellStyle name="Normal 4 3 4" xfId="11029"/>
    <cellStyle name="Normal 4 3 4 2" xfId="11030"/>
    <cellStyle name="Normal 4 3 4 2 2" xfId="11031"/>
    <cellStyle name="Normal 4 3 4 2 3" xfId="11032"/>
    <cellStyle name="Normal 4 3 4 3" xfId="11033"/>
    <cellStyle name="Normal 4 3 4 3 2" xfId="11034"/>
    <cellStyle name="Normal 4 3 4 3 3" xfId="11035"/>
    <cellStyle name="Normal 4 3 4 4" xfId="11036"/>
    <cellStyle name="Normal 4 3 4 4 2" xfId="11037"/>
    <cellStyle name="Normal 4 3 4 5" xfId="11038"/>
    <cellStyle name="Normal 4 3 4 6" xfId="11039"/>
    <cellStyle name="Normal 4 3 5" xfId="11040"/>
    <cellStyle name="Normal 4 3 5 2" xfId="11041"/>
    <cellStyle name="Normal 4 3 5 2 2" xfId="11042"/>
    <cellStyle name="Normal 4 3 5 2 3" xfId="11043"/>
    <cellStyle name="Normal 4 3 5 3" xfId="11044"/>
    <cellStyle name="Normal 4 3 5 3 2" xfId="11045"/>
    <cellStyle name="Normal 4 3 5 3 3" xfId="11046"/>
    <cellStyle name="Normal 4 3 5 4" xfId="11047"/>
    <cellStyle name="Normal 4 3 5 4 2" xfId="11048"/>
    <cellStyle name="Normal 4 3 5 5" xfId="11049"/>
    <cellStyle name="Normal 4 3 5 6" xfId="11050"/>
    <cellStyle name="Normal 4 3 6" xfId="11051"/>
    <cellStyle name="Normal 4 3 6 2" xfId="11052"/>
    <cellStyle name="Normal 4 3 6 2 2" xfId="11053"/>
    <cellStyle name="Normal 4 3 6 2 3" xfId="11054"/>
    <cellStyle name="Normal 4 3 6 3" xfId="11055"/>
    <cellStyle name="Normal 4 3 6 3 2" xfId="11056"/>
    <cellStyle name="Normal 4 3 6 3 3" xfId="11057"/>
    <cellStyle name="Normal 4 3 6 4" xfId="11058"/>
    <cellStyle name="Normal 4 3 6 4 2" xfId="11059"/>
    <cellStyle name="Normal 4 3 6 5" xfId="11060"/>
    <cellStyle name="Normal 4 3 6 6" xfId="11061"/>
    <cellStyle name="Normal 4 3 7" xfId="11062"/>
    <cellStyle name="Normal 4 3 7 2" xfId="11063"/>
    <cellStyle name="Normal 4 3 7 2 2" xfId="11064"/>
    <cellStyle name="Normal 4 3 7 2 3" xfId="11065"/>
    <cellStyle name="Normal 4 3 7 3" xfId="11066"/>
    <cellStyle name="Normal 4 3 7 3 2" xfId="11067"/>
    <cellStyle name="Normal 4 3 7 3 3" xfId="11068"/>
    <cellStyle name="Normal 4 3 7 4" xfId="11069"/>
    <cellStyle name="Normal 4 3 7 4 2" xfId="11070"/>
    <cellStyle name="Normal 4 3 7 5" xfId="11071"/>
    <cellStyle name="Normal 4 3 7 6" xfId="11072"/>
    <cellStyle name="Normal 4 3 8" xfId="11073"/>
    <cellStyle name="Normal 4 3 8 2" xfId="11074"/>
    <cellStyle name="Normal 4 3 8 2 2" xfId="11075"/>
    <cellStyle name="Normal 4 3 8 2 3" xfId="11076"/>
    <cellStyle name="Normal 4 3 8 3" xfId="11077"/>
    <cellStyle name="Normal 4 3 8 3 2" xfId="11078"/>
    <cellStyle name="Normal 4 3 8 3 3" xfId="11079"/>
    <cellStyle name="Normal 4 3 8 4" xfId="11080"/>
    <cellStyle name="Normal 4 3 8 4 2" xfId="11081"/>
    <cellStyle name="Normal 4 3 8 5" xfId="11082"/>
    <cellStyle name="Normal 4 3 8 6" xfId="11083"/>
    <cellStyle name="Normal 4 3 9" xfId="11084"/>
    <cellStyle name="Normal 4 3 9 2" xfId="11085"/>
    <cellStyle name="Normal 4 3 9 2 2" xfId="11086"/>
    <cellStyle name="Normal 4 3 9 2 3" xfId="11087"/>
    <cellStyle name="Normal 4 3 9 3" xfId="11088"/>
    <cellStyle name="Normal 4 3 9 3 2" xfId="11089"/>
    <cellStyle name="Normal 4 3 9 3 3" xfId="11090"/>
    <cellStyle name="Normal 4 3 9 4" xfId="11091"/>
    <cellStyle name="Normal 4 3 9 4 2" xfId="11092"/>
    <cellStyle name="Normal 4 3 9 5" xfId="11093"/>
    <cellStyle name="Normal 4 3 9 6" xfId="11094"/>
    <cellStyle name="Normal 4 4" xfId="11095"/>
    <cellStyle name="Normal 4 4 2" xfId="11096"/>
    <cellStyle name="Normal 4 4 2 2" xfId="11097"/>
    <cellStyle name="Normal 4 4 2 3" xfId="11098"/>
    <cellStyle name="Normal 4 4 3" xfId="11099"/>
    <cellStyle name="Normal 4 4 3 2" xfId="11100"/>
    <cellStyle name="Normal 4 4 3 3" xfId="11101"/>
    <cellStyle name="Normal 4 4 4" xfId="11102"/>
    <cellStyle name="Normal 4 4 4 2" xfId="11103"/>
    <cellStyle name="Normal 4 4 5" xfId="11104"/>
    <cellStyle name="Normal 4 4 6" xfId="11105"/>
    <cellStyle name="Normal 4 5" xfId="11106"/>
    <cellStyle name="Normal 4 5 2" xfId="11107"/>
    <cellStyle name="Normal 4 5 2 2" xfId="11108"/>
    <cellStyle name="Normal 4 5 2 3" xfId="11109"/>
    <cellStyle name="Normal 4 5 3" xfId="11110"/>
    <cellStyle name="Normal 4 5 3 2" xfId="11111"/>
    <cellStyle name="Normal 4 5 3 3" xfId="11112"/>
    <cellStyle name="Normal 4 5 4" xfId="11113"/>
    <cellStyle name="Normal 4 5 4 2" xfId="11114"/>
    <cellStyle name="Normal 4 5 5" xfId="11115"/>
    <cellStyle name="Normal 4 5 6" xfId="11116"/>
    <cellStyle name="Normal 4 6" xfId="11117"/>
    <cellStyle name="Normal 4 6 2" xfId="11118"/>
    <cellStyle name="Normal 4 6 2 2" xfId="11119"/>
    <cellStyle name="Normal 4 6 2 3" xfId="11120"/>
    <cellStyle name="Normal 4 6 3" xfId="11121"/>
    <cellStyle name="Normal 4 6 3 2" xfId="11122"/>
    <cellStyle name="Normal 4 6 3 3" xfId="11123"/>
    <cellStyle name="Normal 4 6 4" xfId="11124"/>
    <cellStyle name="Normal 4 6 4 2" xfId="11125"/>
    <cellStyle name="Normal 4 6 5" xfId="11126"/>
    <cellStyle name="Normal 4 6 6" xfId="11127"/>
    <cellStyle name="Normal 4 7" xfId="11128"/>
    <cellStyle name="Normal 4 7 2" xfId="11129"/>
    <cellStyle name="Normal 4 7 2 2" xfId="11130"/>
    <cellStyle name="Normal 4 7 2 3" xfId="11131"/>
    <cellStyle name="Normal 4 7 3" xfId="11132"/>
    <cellStyle name="Normal 4 7 3 2" xfId="11133"/>
    <cellStyle name="Normal 4 7 3 3" xfId="11134"/>
    <cellStyle name="Normal 4 7 4" xfId="11135"/>
    <cellStyle name="Normal 4 7 4 2" xfId="11136"/>
    <cellStyle name="Normal 4 7 5" xfId="11137"/>
    <cellStyle name="Normal 4 7 6" xfId="11138"/>
    <cellStyle name="Normal 4 8" xfId="11139"/>
    <cellStyle name="Normal 4 8 2" xfId="11140"/>
    <cellStyle name="Normal 4 8 2 2" xfId="11141"/>
    <cellStyle name="Normal 4 8 2 3" xfId="11142"/>
    <cellStyle name="Normal 4 8 3" xfId="11143"/>
    <cellStyle name="Normal 4 8 3 2" xfId="11144"/>
    <cellStyle name="Normal 4 8 3 3" xfId="11145"/>
    <cellStyle name="Normal 4 8 4" xfId="11146"/>
    <cellStyle name="Normal 4 8 4 2" xfId="11147"/>
    <cellStyle name="Normal 4 8 5" xfId="11148"/>
    <cellStyle name="Normal 4 8 6" xfId="11149"/>
    <cellStyle name="Normal 4 9" xfId="11150"/>
    <cellStyle name="Normal 4 9 2" xfId="11151"/>
    <cellStyle name="Normal 4 9 2 2" xfId="11152"/>
    <cellStyle name="Normal 4 9 2 3" xfId="11153"/>
    <cellStyle name="Normal 4 9 3" xfId="11154"/>
    <cellStyle name="Normal 4 9 3 2" xfId="11155"/>
    <cellStyle name="Normal 4 9 3 3" xfId="11156"/>
    <cellStyle name="Normal 4 9 4" xfId="11157"/>
    <cellStyle name="Normal 4 9 4 2" xfId="11158"/>
    <cellStyle name="Normal 4 9 5" xfId="11159"/>
    <cellStyle name="Normal 4 9 6" xfId="11160"/>
    <cellStyle name="Normal 5" xfId="11161"/>
    <cellStyle name="Normal 6" xfId="11162"/>
    <cellStyle name="Normal 6 2" xfId="11163"/>
    <cellStyle name="Normal 7" xfId="11173"/>
    <cellStyle name="Satisfaisant 2" xfId="11164"/>
    <cellStyle name="Sortie 2" xfId="11165"/>
    <cellStyle name="Texte explicatif 2" xfId="11166"/>
    <cellStyle name="Titre 1 2" xfId="11167"/>
    <cellStyle name="Titre 2 2" xfId="11168"/>
    <cellStyle name="Titre 3 2" xfId="11169"/>
    <cellStyle name="Titre 4 2" xfId="11170"/>
    <cellStyle name="Total 2" xfId="11171"/>
    <cellStyle name="Vérification 2" xfId="11172"/>
  </cellStyles>
  <dxfs count="2661">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6" tint="0.39994506668294322"/>
        </patternFill>
      </fill>
    </dxf>
    <dxf>
      <fill>
        <patternFill>
          <bgColor rgb="FFCCCCFF"/>
        </patternFill>
      </fill>
    </dxf>
    <dxf>
      <fill>
        <patternFill>
          <bgColor theme="6" tint="0.39994506668294322"/>
        </patternFill>
      </fill>
    </dxf>
    <dxf>
      <fill>
        <patternFill>
          <bgColor rgb="FFCCCCFF"/>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0" tint="-0.34998626667073579"/>
        </patternFill>
      </fill>
    </dxf>
    <dxf>
      <fill>
        <patternFill>
          <bgColor theme="0" tint="-0.34998626667073579"/>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rgb="FFCCCCFF"/>
        </patternFill>
      </fill>
    </dxf>
    <dxf>
      <fill>
        <patternFill>
          <bgColor theme="6" tint="0.39994506668294322"/>
        </patternFill>
      </fill>
    </dxf>
    <dxf>
      <fill>
        <patternFill>
          <bgColor rgb="FFCCCCFF"/>
        </patternFill>
      </fill>
    </dxf>
    <dxf>
      <fill>
        <patternFill>
          <bgColor theme="6" tint="0.39994506668294322"/>
        </patternFill>
      </fill>
    </dxf>
    <dxf>
      <fill>
        <patternFill>
          <bgColor theme="9" tint="0.59996337778862885"/>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6" tint="0.39994506668294322"/>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theme="6" tint="0.39994506668294322"/>
        </patternFill>
      </fill>
    </dxf>
    <dxf>
      <fill>
        <patternFill>
          <bgColor rgb="FFCCCCFF"/>
        </patternFill>
      </fill>
    </dxf>
    <dxf>
      <fill>
        <patternFill>
          <bgColor theme="9" tint="0.59996337778862885"/>
        </patternFill>
      </fill>
    </dxf>
    <dxf>
      <fill>
        <patternFill>
          <bgColor rgb="FFCCCCFF"/>
        </patternFill>
      </fill>
    </dxf>
    <dxf>
      <fill>
        <patternFill>
          <bgColor theme="6" tint="0.39994506668294322"/>
        </patternFill>
      </fill>
    </dxf>
    <dxf>
      <fill>
        <patternFill>
          <bgColor theme="9" tint="0.59996337778862885"/>
        </patternFill>
      </fill>
    </dxf>
    <dxf>
      <fill>
        <patternFill>
          <bgColor theme="6" tint="0.39994506668294322"/>
        </patternFill>
      </fill>
    </dxf>
    <dxf>
      <fill>
        <patternFill>
          <bgColor rgb="FFCCCCFF"/>
        </patternFill>
      </fill>
    </dxf>
  </dxfs>
  <tableStyles count="0" defaultTableStyle="TableStyleMedium2" defaultPivotStyle="PivotStyleLight16"/>
  <colors>
    <mruColors>
      <color rgb="FF99CCFF"/>
      <color rgb="FF66FFFF"/>
      <color rgb="FF00FF00"/>
      <color rgb="FF66FF99"/>
      <color rgb="FFFF66FF"/>
      <color rgb="FFCCECFF"/>
      <color rgb="FF780CE4"/>
      <color rgb="FFFFCC66"/>
      <color rgb="FF00FFFF"/>
      <color rgb="FFCC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gif"/></Relationships>
</file>

<file path=xl/drawings/_rels/drawing3.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0</xdr:row>
      <xdr:rowOff>0</xdr:rowOff>
    </xdr:from>
    <xdr:to>
      <xdr:col>15</xdr:col>
      <xdr:colOff>9525</xdr:colOff>
      <xdr:row>0</xdr:row>
      <xdr:rowOff>9525</xdr:rowOff>
    </xdr:to>
    <xdr:pic>
      <xdr:nvPicPr>
        <xdr:cNvPr id="2" name="Image 1"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3" name="Image 2"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4" name="Image 3"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5" name="Image 4"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6" name="Image 5"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 name="Image 6"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8" name="Image 7"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9" name="Image 8"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0" name="Image 9"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 name="Image 1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 name="Image 1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 name="Image 1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 name="Image 1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6" name="Image 1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7" name="Image 1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 name="Image 1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 name="Image 1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 name="Image 2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 name="Image 2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 name="Image 2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 name="Image 2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 name="Image 2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 name="Image 2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 name="Image 2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 name="Image 2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 name="Image 3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 name="Image 3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 name="Image 3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 name="Image 3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 name="Image 3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38" name="Image 37"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39" name="Image 38"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40" name="Image 39"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41" name="Image 4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42" name="Image 4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43" name="Image 4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18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44" name="Image 43"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 name="Image 44"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 name="Image 45"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 name="Image 46"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 name="Image 47"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9" name="Image 48"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0" name="Image 4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2" name="Image 5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3" name="Image 5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4" name="Image 5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6" name="Image 5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7" name="Image 5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0961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8" name="Image 5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5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0" name="Image 5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1" name="Image 6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2" name="Image 6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4" name="Image 6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5" name="Image 6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189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6" name="Image 6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8" name="Image 6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69" name="Image 6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70" name="Image 6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7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40155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72" name="Image 7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206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73" name="Image 7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1227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7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5" name="Image 7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780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6" name="Image 75"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7"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030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8" name="Image 7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38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79" name="Image 78"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80" name="Image 79"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81" name="Image 80"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82" name="Image 8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39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4" name="Image 8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780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5" name="Image 8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38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6" name="Image 8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7" name="Image 8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88" name="Image 8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8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0" name="Image 8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1" name="Image 90"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267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2"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460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3" name="Image 9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4" name="Image 93"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5" name="Image 94"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96" name="Image 95"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97" name="Image 9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9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99" name="Image 9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00" name="Image 9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01" name="Image 10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02" name="Image 10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03" name="Image 10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10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05" name="Image 10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06" name="Image 105"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267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07"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460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08" name="Image 10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09" name="Image 108"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10" name="Image 109"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11" name="Image 110"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112" name="Image 11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4" name="Image 11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5" name="Image 11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6" name="Image 11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7" name="Image 11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8" name="Image 11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19" name="Image 11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1" name="Image 12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2" name="Image 12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3" name="Image 122"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5" name="Image 12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6" name="Image 125"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7" name="Image 12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29" name="Image 12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0" name="Image 12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1" name="Image 130"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2"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3" name="Image 132"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4" name="Image 133"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5" name="Image 134"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7" name="Image 13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8" name="Image 13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39" name="Image 13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1" name="Image 14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2" name="Image 14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3" name="Image 142"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5" name="Image 14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6" name="Image 145"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7" name="Image 14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49" name="Image 14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0" name="Image 14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1" name="Image 150"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2"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3" name="Image 152"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4" name="Image 153"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5" name="Image 154"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7" name="Image 15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58" name="Image 15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15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0" name="Image 15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780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1" name="Image 160"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2"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030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3" name="Image 16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38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4" name="Image 163"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5" name="Image 164"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66" name="Image 165"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167" name="Image 16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39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6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69" name="Image 16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780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70" name="Image 16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38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71" name="Image 17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72" name="Image 17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73" name="Image 17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17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75" name="Image 17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76" name="Image 175"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267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77"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460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78" name="Image 17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79" name="Image 178"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80" name="Image 179"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81" name="Image 180"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182" name="Image 18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4" name="Image 18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5" name="Image 18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6" name="Image 18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7" name="Image 18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88" name="Image 18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0</xdr:row>
      <xdr:rowOff>0</xdr:rowOff>
    </xdr:from>
    <xdr:to>
      <xdr:col>15</xdr:col>
      <xdr:colOff>9525</xdr:colOff>
      <xdr:row>0</xdr:row>
      <xdr:rowOff>9525</xdr:rowOff>
    </xdr:to>
    <xdr:pic>
      <xdr:nvPicPr>
        <xdr:cNvPr id="18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0" name="Image 18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1" name="Image 190"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267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2"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4600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3" name="Image 19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4" name="Image 193"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5" name="Image 194"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0</xdr:row>
      <xdr:rowOff>0</xdr:rowOff>
    </xdr:from>
    <xdr:to>
      <xdr:col>15</xdr:col>
      <xdr:colOff>9525</xdr:colOff>
      <xdr:row>0</xdr:row>
      <xdr:rowOff>9525</xdr:rowOff>
    </xdr:to>
    <xdr:pic>
      <xdr:nvPicPr>
        <xdr:cNvPr id="196" name="Image 195"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0</xdr:row>
      <xdr:rowOff>0</xdr:rowOff>
    </xdr:from>
    <xdr:ext cx="9525" cy="9525"/>
    <xdr:pic>
      <xdr:nvPicPr>
        <xdr:cNvPr id="197" name="Image 19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9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199" name="Image 19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0" name="Image 19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1" name="Image 20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2" name="Image 20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3" name="Image 20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968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4" name="Image 20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6" name="Image 20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7" name="Image 20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8" name="Image 20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0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0" name="Image 20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1" name="Image 21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2" name="Image 21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4" name="Image 21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5" name="Image 21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6" name="Image 21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8" name="Image 21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19" name="Image 21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0" name="Image 21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2" name="Image 22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3" name="Image 22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4" name="Image 22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6" name="Image 22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7" name="Image 22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8" name="Image 22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2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0" name="Image 22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1" name="Image 23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2" name="Image 23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95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886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4" name="Image 23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076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5" name="Image 23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7934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6" name="Image 23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8" name="Image 23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39" name="Image 23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0" name="Image 23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13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204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2" name="Image 24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94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3" name="Image 24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4" name="Image 243"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5" name="Image 244"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6" name="Image 245"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7" name="Image 246"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8" name="Image 247"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49" name="Image 248"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0" name="Image 249"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1" name="Image 250"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2" name="Image 251"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3" name="Image 252"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4" name="Image 253"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5" name="Image 254"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6" name="Image 25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8" name="Image 25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59" name="Image 25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0" name="Image 25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2" name="Image 26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3" name="Image 26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4" name="Image 26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6" name="Image 26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7" name="Image 26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8" name="Image 26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6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0" name="Image 26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1" name="Image 27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2" name="Image 27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4" name="Image 27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5" name="Image 27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6" name="Image 27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8" name="Image 27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79" name="Image 27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0" name="Image 279"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1" name="Image 280"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2" name="Image 281"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3" name="Image 282"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4" name="Image 283"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5" name="Image 284"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6" name="Image 28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7" name="Image 28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8" name="Image 28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89" name="Image 288"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0" name="Image 289"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1" name="Image 290"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2" name="Image 29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4" name="Image 29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5" name="Image 29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6" name="Image 29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8" name="Image 29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299" name="Image 29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0" name="Image 29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2" name="Image 30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3" name="Image 30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4" name="Image 30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6" name="Image 30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7" name="Image 30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8" name="Image 30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0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0" name="Image 30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1" name="Image 31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2" name="Image 31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4" name="Image 31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5" name="Image 31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7" name="Image 31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8" name="Image 317"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19"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0" name="Image 31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1" name="Image 32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2" name="Image 32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3" name="Image 32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4" name="Image 32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6" name="Image 32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7" name="Image 32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8" name="Image 327"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29" name="Image 328"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0" name="Image 329"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2" name="Image 33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3" name="Image 332"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4"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5" name="Image 33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6" name="Image 33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7" name="Image 33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8" name="Image 33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39" name="Image 33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1" name="Image 34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2" name="Image 34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3" name="Image 342"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4" name="Image 343"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5" name="Image 344"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7" name="Image 34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8" name="Image 347"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49"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0" name="Image 34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1" name="Image 35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2" name="Image 35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3" name="Image 35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4" name="Image 35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6" name="Image 35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7" name="Image 35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8" name="Image 357"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59" name="Image 358"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0" name="Image 359"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1" name="Image 360"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2"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3" name="Image 362"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4" name="Image 363"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5" name="Image 364"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7" name="Image 36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8" name="Image 36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69" name="Image 36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1" name="Image 37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2" name="Image 37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3" name="Image 372"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5" name="Image 37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6" name="Image 375"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7" name="Image 37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79" name="Image 37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0" name="Image 37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1" name="Image 380"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2"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3" name="Image 382"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4" name="Image 383"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5" name="Image 384"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7" name="Image 38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8" name="Image 387"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89" name="Image 38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1" name="Image 39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2" name="Image 39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3" name="Image 392"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4"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5" name="Image 394"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6" name="Image 395"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7" name="Image 396"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399" name="Image 398"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0" name="Image 39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2" name="Image 40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3" name="Image 402"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4"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5" name="Image 40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6" name="Image 40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7" name="Image 40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8" name="Image 40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09" name="Image 40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1" name="Image 41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2" name="Image 41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3" name="Image 412"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4" name="Image 413"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5" name="Image 414"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6"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7" name="Image 416"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8" name="Image 417"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19"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0" name="Image 419"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1" name="Image 420"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2" name="Image 421"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3" name="Image 422"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4" name="Image 42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6" name="Image 42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7" name="Image 42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8" name="Image 427"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29" name="Image 428"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0" name="Image 429"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2" name="Image 43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3" name="Image 432" descr="https://secure.adnxs.com/seg?add=297932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4"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5" name="Image 43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6" name="Image 435"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7" name="Image 436"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8" name="Image 437"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39" name="Image 438"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0"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1" name="Image 440"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2" name="Image 441"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3" name="Image 442" descr="https://secure.adnxs.com/px?id=56763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4" name="Image 443" descr="https://secure.adnxs.com/px?id=550796&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5" name="Image 444" descr="https://secure.adnxs.com/seg?add=2979320&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6" name="Image 44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8" name="Image 44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49" name="Image 44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0" name="Image 44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2" name="Image 45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3" name="Image 45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4" name="Image 45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6" name="Image 45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7" name="Image 45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8" name="Image 45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5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0" name="Image 45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1" name="Image 46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2" name="Image 46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4" name="Image 46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5" name="Image 46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6" name="Image 465"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7"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8" name="Image 467"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69" name="Image 468"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0" name="Image 469"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2" name="Image 471"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3" name="Image 472"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4" name="Image 473"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5"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6" name="Image 475"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7" name="Image 476"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8" name="Image 477"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79"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0" name="Image 479"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1" name="Image 480"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2" name="Image 481" descr="https://secure.adnxs.com/seg?add=2491894:43&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3"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4" name="Image 483" descr="https://secure.adnxs.com/px?id=550797&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0</xdr:row>
      <xdr:rowOff>0</xdr:rowOff>
    </xdr:from>
    <xdr:ext cx="9525" cy="9525"/>
    <xdr:pic>
      <xdr:nvPicPr>
        <xdr:cNvPr id="485" name="Image 484" descr="https://secure.adnxs.com/px?id=567631&amp;t=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12</xdr:col>
      <xdr:colOff>0</xdr:colOff>
      <xdr:row>0</xdr:row>
      <xdr:rowOff>0</xdr:rowOff>
    </xdr:from>
    <xdr:to>
      <xdr:col>12</xdr:col>
      <xdr:colOff>9525</xdr:colOff>
      <xdr:row>287</xdr:row>
      <xdr:rowOff>16248</xdr:rowOff>
    </xdr:to>
    <xdr:pic>
      <xdr:nvPicPr>
        <xdr:cNvPr id="5"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78450" y="0"/>
          <a:ext cx="9525" cy="64293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0</xdr:row>
      <xdr:rowOff>0</xdr:rowOff>
    </xdr:from>
    <xdr:to>
      <xdr:col>12</xdr:col>
      <xdr:colOff>9525</xdr:colOff>
      <xdr:row>287</xdr:row>
      <xdr:rowOff>16248</xdr:rowOff>
    </xdr:to>
    <xdr:pic>
      <xdr:nvPicPr>
        <xdr:cNvPr id="6" name="Image 5"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11825" y="0"/>
          <a:ext cx="9525" cy="64293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0</xdr:row>
      <xdr:rowOff>0</xdr:rowOff>
    </xdr:from>
    <xdr:to>
      <xdr:col>12</xdr:col>
      <xdr:colOff>0</xdr:colOff>
      <xdr:row>287</xdr:row>
      <xdr:rowOff>16248</xdr:rowOff>
    </xdr:to>
    <xdr:pic>
      <xdr:nvPicPr>
        <xdr:cNvPr id="7" name="Image 6"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0" cy="64293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0</xdr:row>
      <xdr:rowOff>0</xdr:rowOff>
    </xdr:from>
    <xdr:to>
      <xdr:col>12</xdr:col>
      <xdr:colOff>0</xdr:colOff>
      <xdr:row>287</xdr:row>
      <xdr:rowOff>16248</xdr:rowOff>
    </xdr:to>
    <xdr:pic>
      <xdr:nvPicPr>
        <xdr:cNvPr id="8" name="Image 7"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0" cy="64293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0</xdr:row>
      <xdr:rowOff>0</xdr:rowOff>
    </xdr:from>
    <xdr:to>
      <xdr:col>12</xdr:col>
      <xdr:colOff>0</xdr:colOff>
      <xdr:row>287</xdr:row>
      <xdr:rowOff>16248</xdr:rowOff>
    </xdr:to>
    <xdr:pic>
      <xdr:nvPicPr>
        <xdr:cNvPr id="9" name="Image 8"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0" cy="64293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0</xdr:row>
      <xdr:rowOff>0</xdr:rowOff>
    </xdr:from>
    <xdr:ext cx="9525" cy="9525"/>
    <xdr:pic>
      <xdr:nvPicPr>
        <xdr:cNvPr id="10" name="Image 9" descr="https://secure.adnxs.com/seg?add=2491894:43&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687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1"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2" name="Image 11" descr="https://secure.adnxs.com/px?id=55079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7260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3" name="Image 12"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118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4" name="Image 13"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5" name="Image 14"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0</xdr:row>
      <xdr:rowOff>0</xdr:rowOff>
    </xdr:from>
    <xdr:ext cx="9525" cy="9525"/>
    <xdr:pic>
      <xdr:nvPicPr>
        <xdr:cNvPr id="16" name="Image 15"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44992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17" name="Image 16" descr="https://secure.adnxs.com/seg?add=2491894:43&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18" name="imgConv" descr="https://its.tradelab.fr/?type=convr&amp;x=1&amp;cdata=%7B%22a%22%3A550797%2C%22l%22%3A%5B%5D%2C%22i%22%3A7%2C%22c%22%3A30%2C%22t%22%3A%22h%22%2C%22m%22%3A%22null%22%2C%22vi%22%3A0%2C%22vc%22%3A0%2C%22hf%22%3A0%2C%22x%22%3A%7B%7D%7D&amp;advid=531602&amp;xur=www.infogreffe.fr%2Fentreprise-societe%2F752906487-kioka-920112B051690000.html&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19" name="Image 18" descr="https://secure.adnxs.com/px?id=550797&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20" name="Image 19"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21" name="Image 20"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22" name="Image 21"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0</xdr:row>
      <xdr:rowOff>0</xdr:rowOff>
    </xdr:from>
    <xdr:ext cx="9525" cy="9525"/>
    <xdr:pic>
      <xdr:nvPicPr>
        <xdr:cNvPr id="23" name="Image 22"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9731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9525</xdr:colOff>
      <xdr:row>847</xdr:row>
      <xdr:rowOff>10086</xdr:rowOff>
    </xdr:to>
    <xdr:pic>
      <xdr:nvPicPr>
        <xdr:cNvPr id="2"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847</xdr:row>
      <xdr:rowOff>10086</xdr:rowOff>
    </xdr:to>
    <xdr:pic>
      <xdr:nvPicPr>
        <xdr:cNvPr id="3" name="Image 2"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4" name="Image 3"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5" name="Image 4"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6" name="Image 5"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847</xdr:row>
      <xdr:rowOff>10086</xdr:rowOff>
    </xdr:to>
    <xdr:pic>
      <xdr:nvPicPr>
        <xdr:cNvPr id="7"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847</xdr:row>
      <xdr:rowOff>10086</xdr:rowOff>
    </xdr:to>
    <xdr:pic>
      <xdr:nvPicPr>
        <xdr:cNvPr id="8" name="Image 7"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9" name="Image 8"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10" name="Image 9"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11" name="Image 10"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847</xdr:row>
      <xdr:rowOff>10086</xdr:rowOff>
    </xdr:to>
    <xdr:pic>
      <xdr:nvPicPr>
        <xdr:cNvPr id="12" name="imgTP" descr="https://its.tradelab.fr/?type=tp&amp;advid=531602&amp;adata=%7B%22c%22%3A%7B%22ref_url%22%3A%22www.google.fr%2Furl%3Fsa%3Dt%26rct%3Dj%26q%3D%26esrc%3Ds%26source%3Dweb%26cd%3D1%26ved%3D0ahUKEwiaqM-U76zaAhUQ_KQKHSuxDoQQFgguMAA%26url%3Dhttps%253A%252F%252Fwww.infogreffe.fr%252Fentreprise-societe%252F752906487-kioka-920112B051690000.html%26usg%3DAOvVaw3-Hp-vw_TLvihvIy28nHCv%22%2C%22ref_ts%22%3A1523265777%2C%22page_url%22%3A%22www.infogreffe.fr%2Fentreprise-societe%2F752906487-kioka-920112B051690000.html%22%2C%22dm%22%3A%22infogreffe.fr%22%7D%2C%22v%22%3A%7B%22vis_cnt%22%3A1%2C%22frst_vis_ts%22%3A1523265777%2C%22prev_vis_ts%22%3A1523265777%2C%22curr_vis_ts%22%3A1523265777%2C%22total_page_cnt%22%3A1%2C%22prev_page_cnt%22%3A1%2C%22curr_page_cnt%22%3A1%7D%7D"/>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847</xdr:row>
      <xdr:rowOff>10086</xdr:rowOff>
    </xdr:to>
    <xdr:pic>
      <xdr:nvPicPr>
        <xdr:cNvPr id="13" name="Image 12" descr="https://secure.adnxs.com/px?id=567631&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9525"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14" name="Image 13" descr="https://secure.adnxs.com/px?id=56763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15" name="Image 14" descr="https://secure.adnxs.com/px?id=550796&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0</xdr:colOff>
      <xdr:row>847</xdr:row>
      <xdr:rowOff>10086</xdr:rowOff>
    </xdr:to>
    <xdr:pic>
      <xdr:nvPicPr>
        <xdr:cNvPr id="16" name="Image 15" descr="https://secure.adnxs.com/seg?add=2979320&amp;t=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239625" y="0"/>
          <a:ext cx="0" cy="60455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CHANGES%20Seb/SUIVI%20ECHANGE%20REF%20MISE%20A%20JOUR%20S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CHANGES%20Seb/03-%20SUIVI%20ECHANGE%20REF%20MISE%20A%20JOUR%2024%2004%202018%20Se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ECHANGES%20Seb/03-%20SUIVI%20ECHANGE%20REF%20MISE%20A%20JOUR%2024%2004%202018%20S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CD,"/>
      <sheetName val="SQL Results"/>
      <sheetName val="REED Balance client sans calcu_"/>
      <sheetName val="Annexe Cleurs"/>
      <sheetName val="Annexe Com1"/>
      <sheetName val="Annexe Com2"/>
      <sheetName val="Annexe Statut Final"/>
      <sheetName val="Liste réponse int."/>
      <sheetName val="Annexe Phoning"/>
      <sheetName val="Annexe Sous action "/>
      <sheetName val="FR - ETR"/>
      <sheetName val="REF"/>
      <sheetName val="Base TCD"/>
      <sheetName val="Feuil3"/>
      <sheetName val="Feuil2"/>
      <sheetName val="Feuil1"/>
      <sheetName val="2010"/>
      <sheetName val="LITIGE"/>
      <sheetName val="2011"/>
      <sheetName val="2012"/>
      <sheetName val="2013"/>
      <sheetName val="2014"/>
      <sheetName val="2015"/>
      <sheetName val="2016"/>
      <sheetName val="2006-2007"/>
      <sheetName val="2008"/>
      <sheetName val="2009"/>
      <sheetName val="TVA"/>
      <sheetName val="Feuil8"/>
      <sheetName val="BDD Globale"/>
      <sheetName val="TCD"/>
      <sheetName val="REED Balance client sans ca (2"/>
      <sheetName val="Feuil4"/>
      <sheetName val="date"/>
      <sheetName val="Feuil5"/>
      <sheetName val="Eq_salons"/>
      <sheetName val="Feuil6"/>
      <sheetName val="Liste investigation"/>
    </sheetNames>
    <sheetDataSet>
      <sheetData sheetId="0" refreshError="1"/>
      <sheetData sheetId="1" refreshError="1">
        <row r="1">
          <cell r="A1" t="str">
            <v>ENT_ID</v>
          </cell>
          <cell r="B1" t="str">
            <v>ENT_NOM</v>
          </cell>
          <cell r="C1" t="str">
            <v>ENT_ADRES1</v>
          </cell>
          <cell r="D1" t="str">
            <v>ENT_ADRES2</v>
          </cell>
          <cell r="E1" t="str">
            <v>ENT_COD_POS</v>
          </cell>
          <cell r="F1" t="str">
            <v>ENT_VILLE</v>
          </cell>
          <cell r="G1" t="str">
            <v>PAY_NOM</v>
          </cell>
          <cell r="H1" t="str">
            <v>ENT_LAN_ID</v>
          </cell>
          <cell r="I1" t="str">
            <v>ENT_TELEPH</v>
          </cell>
          <cell r="J1" t="str">
            <v>ENT_EMAIL</v>
          </cell>
          <cell r="K1" t="str">
            <v>INT_PRENOM</v>
          </cell>
          <cell r="L1" t="str">
            <v>INT_NOM</v>
          </cell>
          <cell r="M1" t="str">
            <v>INT_TELEPH</v>
          </cell>
          <cell r="N1" t="str">
            <v>INT_EMAIL</v>
          </cell>
        </row>
        <row r="2">
          <cell r="A2">
            <v>1743</v>
          </cell>
          <cell r="B2" t="str">
            <v>GROUPE MONITEUR</v>
          </cell>
          <cell r="C2" t="str">
            <v>10 PLACE DU GENERAL DE GAULLE</v>
          </cell>
          <cell r="D2" t="str">
            <v>ANTONY PARC II</v>
          </cell>
          <cell r="E2" t="str">
            <v>92160</v>
          </cell>
          <cell r="F2" t="str">
            <v>ANTHONY</v>
          </cell>
          <cell r="G2" t="str">
            <v>FRANCE</v>
          </cell>
          <cell r="H2" t="str">
            <v>1</v>
          </cell>
          <cell r="I2" t="str">
            <v>+33 1 40 13 30 30</v>
          </cell>
          <cell r="J2" t="str">
            <v>magali.jorgensen@groupemoniteur.fr</v>
          </cell>
          <cell r="K2" t="str">
            <v>CHRISTIAN</v>
          </cell>
          <cell r="L2" t="str">
            <v>D ORIGNY</v>
          </cell>
          <cell r="M2" t="str">
            <v>0140133230</v>
          </cell>
          <cell r="N2" t="str">
            <v/>
          </cell>
        </row>
        <row r="3">
          <cell r="A3">
            <v>1743</v>
          </cell>
          <cell r="B3" t="str">
            <v>GROUPE MONITEUR</v>
          </cell>
          <cell r="C3" t="str">
            <v>10 PLACE DU GENERAL DE GAULLE</v>
          </cell>
          <cell r="D3" t="str">
            <v>ANTONY PARC II</v>
          </cell>
          <cell r="E3" t="str">
            <v>92160</v>
          </cell>
          <cell r="F3" t="str">
            <v>ANTHONY</v>
          </cell>
          <cell r="G3" t="str">
            <v>FRANCE</v>
          </cell>
          <cell r="H3" t="str">
            <v>1</v>
          </cell>
          <cell r="I3" t="str">
            <v>+33 1 40 13 30 30</v>
          </cell>
          <cell r="J3" t="str">
            <v>magali.jorgensen@groupemoniteur.fr</v>
          </cell>
          <cell r="K3" t="str">
            <v>Philippe</v>
          </cell>
          <cell r="L3" t="str">
            <v>DEMAZELLE</v>
          </cell>
          <cell r="M3" t="str">
            <v>0140133230</v>
          </cell>
          <cell r="N3" t="str">
            <v>anne-marie.roux@groupemoniteur.fr</v>
          </cell>
        </row>
        <row r="4">
          <cell r="A4">
            <v>1743</v>
          </cell>
          <cell r="B4" t="str">
            <v>GROUPE MONITEUR</v>
          </cell>
          <cell r="C4" t="str">
            <v>10 PLACE DU GENERAL DE GAULLE</v>
          </cell>
          <cell r="D4" t="str">
            <v>ANTONY PARC II</v>
          </cell>
          <cell r="E4" t="str">
            <v>92160</v>
          </cell>
          <cell r="F4" t="str">
            <v>ANTHONY</v>
          </cell>
          <cell r="G4" t="str">
            <v>FRANCE</v>
          </cell>
          <cell r="H4" t="str">
            <v>1</v>
          </cell>
          <cell r="I4" t="str">
            <v>+33 1 40 13 30 30</v>
          </cell>
          <cell r="J4" t="str">
            <v>magali.jorgensen@groupemoniteur.fr</v>
          </cell>
          <cell r="K4" t="str">
            <v>MARIE</v>
          </cell>
          <cell r="L4" t="str">
            <v>CHANCHOLE</v>
          </cell>
          <cell r="M4" t="str">
            <v>0140133230</v>
          </cell>
          <cell r="N4" t="str">
            <v/>
          </cell>
        </row>
        <row r="5">
          <cell r="A5">
            <v>1743</v>
          </cell>
          <cell r="B5" t="str">
            <v>GROUPE MONITEUR</v>
          </cell>
          <cell r="C5" t="str">
            <v>10 PLACE DU GENERAL DE GAULLE</v>
          </cell>
          <cell r="D5" t="str">
            <v>ANTONY PARC II</v>
          </cell>
          <cell r="E5" t="str">
            <v>92160</v>
          </cell>
          <cell r="F5" t="str">
            <v>ANTHONY</v>
          </cell>
          <cell r="G5" t="str">
            <v>FRANCE</v>
          </cell>
          <cell r="H5" t="str">
            <v>1</v>
          </cell>
          <cell r="I5" t="str">
            <v>+33 1 40 13 30 30</v>
          </cell>
          <cell r="J5" t="str">
            <v>magali.jorgensen@groupemoniteur.fr</v>
          </cell>
          <cell r="K5" t="str">
            <v>JEAN PHILIP</v>
          </cell>
          <cell r="L5" t="str">
            <v>TRIOLET</v>
          </cell>
          <cell r="M5" t="str">
            <v>0140133230</v>
          </cell>
          <cell r="N5" t="str">
            <v>jean-philip.triolet@groupemoniteur.fr</v>
          </cell>
        </row>
        <row r="6">
          <cell r="A6">
            <v>1743</v>
          </cell>
          <cell r="B6" t="str">
            <v>GROUPE MONITEUR</v>
          </cell>
          <cell r="C6" t="str">
            <v>10 PLACE DU GENERAL DE GAULLE</v>
          </cell>
          <cell r="D6" t="str">
            <v>ANTONY PARC II</v>
          </cell>
          <cell r="E6" t="str">
            <v>92160</v>
          </cell>
          <cell r="F6" t="str">
            <v>ANTHONY</v>
          </cell>
          <cell r="G6" t="str">
            <v>FRANCE</v>
          </cell>
          <cell r="H6" t="str">
            <v>1</v>
          </cell>
          <cell r="I6" t="str">
            <v>+33 1 40 13 30 30</v>
          </cell>
          <cell r="J6" t="str">
            <v>magali.jorgensen@groupemoniteur.fr</v>
          </cell>
          <cell r="K6" t="str">
            <v>Christian</v>
          </cell>
          <cell r="L6" t="str">
            <v>D'ORIGNY</v>
          </cell>
          <cell r="M6" t="str">
            <v>01 40 13 32 20</v>
          </cell>
          <cell r="N6" t="str">
            <v>christian.dorigny@groupemoniteur.fr</v>
          </cell>
        </row>
        <row r="7">
          <cell r="A7">
            <v>1743</v>
          </cell>
          <cell r="B7" t="str">
            <v>GROUPE MONITEUR</v>
          </cell>
          <cell r="C7" t="str">
            <v>10 PLACE DU GENERAL DE GAULLE</v>
          </cell>
          <cell r="D7" t="str">
            <v>ANTONY PARC II</v>
          </cell>
          <cell r="E7" t="str">
            <v>92160</v>
          </cell>
          <cell r="F7" t="str">
            <v>ANTHONY</v>
          </cell>
          <cell r="G7" t="str">
            <v>FRANCE</v>
          </cell>
          <cell r="H7" t="str">
            <v>1</v>
          </cell>
          <cell r="I7" t="str">
            <v>+33 1 40 13 30 30</v>
          </cell>
          <cell r="J7" t="str">
            <v>magali.jorgensen@groupemoniteur.fr</v>
          </cell>
          <cell r="K7" t="str">
            <v>NATHALIE</v>
          </cell>
          <cell r="L7" t="str">
            <v>AUBURTIN BERTRAND</v>
          </cell>
          <cell r="M7" t="str">
            <v>+33140133220</v>
          </cell>
          <cell r="N7" t="str">
            <v>nathalie.auburtin@groupemoniteur.fr</v>
          </cell>
        </row>
        <row r="8">
          <cell r="A8">
            <v>1743</v>
          </cell>
          <cell r="B8" t="str">
            <v>GROUPE MONITEUR</v>
          </cell>
          <cell r="C8" t="str">
            <v>10 PLACE DU GENERAL DE GAULLE</v>
          </cell>
          <cell r="D8" t="str">
            <v>ANTONY PARC II</v>
          </cell>
          <cell r="E8" t="str">
            <v>92160</v>
          </cell>
          <cell r="F8" t="str">
            <v>ANTHONY</v>
          </cell>
          <cell r="G8" t="str">
            <v>FRANCE</v>
          </cell>
          <cell r="H8" t="str">
            <v>1</v>
          </cell>
          <cell r="I8" t="str">
            <v>+33 1 40 13 30 30</v>
          </cell>
          <cell r="J8" t="str">
            <v>magali.jorgensen@groupemoniteur.fr</v>
          </cell>
          <cell r="K8" t="str">
            <v>JEAN PHILIP</v>
          </cell>
          <cell r="L8" t="str">
            <v>TRIOLET</v>
          </cell>
          <cell r="M8" t="str">
            <v>+33140135086</v>
          </cell>
          <cell r="N8" t="str">
            <v>jean-philip.triolet@groupemoniteur.fr</v>
          </cell>
        </row>
        <row r="9">
          <cell r="A9">
            <v>1743</v>
          </cell>
          <cell r="B9" t="str">
            <v>GROUPE MONITEUR</v>
          </cell>
          <cell r="C9" t="str">
            <v>10 PLACE DU GENERAL DE GAULLE</v>
          </cell>
          <cell r="D9" t="str">
            <v>ANTONY PARC II</v>
          </cell>
          <cell r="E9" t="str">
            <v>92160</v>
          </cell>
          <cell r="F9" t="str">
            <v>ANTHONY</v>
          </cell>
          <cell r="G9" t="str">
            <v>FRANCE</v>
          </cell>
          <cell r="H9" t="str">
            <v>1</v>
          </cell>
          <cell r="I9" t="str">
            <v>+33 1 40 13 30 30</v>
          </cell>
          <cell r="J9" t="str">
            <v>magali.jorgensen@groupemoniteur.fr</v>
          </cell>
          <cell r="K9" t="str">
            <v>JACQUES</v>
          </cell>
          <cell r="L9" t="str">
            <v>GUY</v>
          </cell>
          <cell r="M9" t="str">
            <v>+33140133220</v>
          </cell>
          <cell r="N9" t="str">
            <v>jacques.guy@groupemoniteur.fr</v>
          </cell>
        </row>
        <row r="10">
          <cell r="A10">
            <v>1743</v>
          </cell>
          <cell r="B10" t="str">
            <v>GROUPE MONITEUR</v>
          </cell>
          <cell r="C10" t="str">
            <v>10 PLACE DU GENERAL DE GAULLE</v>
          </cell>
          <cell r="D10" t="str">
            <v>ANTONY PARC II</v>
          </cell>
          <cell r="E10" t="str">
            <v>92160</v>
          </cell>
          <cell r="F10" t="str">
            <v>ANTHONY</v>
          </cell>
          <cell r="G10" t="str">
            <v>FRANCE</v>
          </cell>
          <cell r="H10" t="str">
            <v>1</v>
          </cell>
          <cell r="I10" t="str">
            <v>+33 1 40 13 30 30</v>
          </cell>
          <cell r="J10" t="str">
            <v>magali.jorgensen@groupemoniteur.fr</v>
          </cell>
          <cell r="K10" t="str">
            <v>JEAN PHILIP</v>
          </cell>
          <cell r="L10" t="str">
            <v>TRIOLET</v>
          </cell>
          <cell r="M10" t="str">
            <v>01 40 13 50 86</v>
          </cell>
          <cell r="N10" t="str">
            <v>jean-philip.triolet@groupemoniteur.fr</v>
          </cell>
        </row>
        <row r="11">
          <cell r="A11">
            <v>1743</v>
          </cell>
          <cell r="B11" t="str">
            <v>GROUPE MONITEUR</v>
          </cell>
          <cell r="C11" t="str">
            <v>10 PLACE DU GENERAL DE GAULLE</v>
          </cell>
          <cell r="D11" t="str">
            <v>ANTONY PARC II</v>
          </cell>
          <cell r="E11" t="str">
            <v>92160</v>
          </cell>
          <cell r="F11" t="str">
            <v>ANTHONY</v>
          </cell>
          <cell r="G11" t="str">
            <v>FRANCE</v>
          </cell>
          <cell r="H11" t="str">
            <v>1</v>
          </cell>
          <cell r="I11" t="str">
            <v>+33 1 40 13 30 30</v>
          </cell>
          <cell r="J11" t="str">
            <v>magali.jorgensen@groupemoniteur.fr</v>
          </cell>
          <cell r="K11" t="str">
            <v>KATY</v>
          </cell>
          <cell r="L11" t="str">
            <v>ASSOULINE</v>
          </cell>
        </row>
        <row r="12">
          <cell r="A12">
            <v>1743</v>
          </cell>
          <cell r="B12" t="str">
            <v>GROUPE MONITEUR</v>
          </cell>
          <cell r="C12" t="str">
            <v>10 PLACE DU GENERAL DE GAULLE</v>
          </cell>
          <cell r="D12" t="str">
            <v>ANTONY PARC II</v>
          </cell>
          <cell r="E12" t="str">
            <v>92160</v>
          </cell>
          <cell r="F12" t="str">
            <v>ANTHONY</v>
          </cell>
          <cell r="G12" t="str">
            <v>FRANCE</v>
          </cell>
          <cell r="H12" t="str">
            <v>1</v>
          </cell>
          <cell r="I12" t="str">
            <v>+33 1 40 13 30 30</v>
          </cell>
          <cell r="J12" t="str">
            <v>magali.jorgensen@groupemoniteur.fr</v>
          </cell>
          <cell r="K12" t="str">
            <v>Guillaume</v>
          </cell>
          <cell r="L12" t="str">
            <v>PROT</v>
          </cell>
        </row>
        <row r="13">
          <cell r="A13">
            <v>1743</v>
          </cell>
          <cell r="B13" t="str">
            <v>GROUPE MONITEUR</v>
          </cell>
          <cell r="C13" t="str">
            <v>10 PLACE DU GENERAL DE GAULLE</v>
          </cell>
          <cell r="D13" t="str">
            <v>ANTONY PARC II</v>
          </cell>
          <cell r="E13" t="str">
            <v>92160</v>
          </cell>
          <cell r="F13" t="str">
            <v>ANTHONY</v>
          </cell>
          <cell r="G13" t="str">
            <v>FRANCE</v>
          </cell>
          <cell r="H13" t="str">
            <v>1</v>
          </cell>
          <cell r="I13" t="str">
            <v>+33 1 40 13 30 30</v>
          </cell>
          <cell r="J13" t="str">
            <v>magali.jorgensen@groupemoniteur.fr</v>
          </cell>
          <cell r="K13" t="str">
            <v>.Magali</v>
          </cell>
          <cell r="L13" t="str">
            <v>JORGENSEN</v>
          </cell>
          <cell r="M13" t="str">
            <v>01 40 13 30 93</v>
          </cell>
          <cell r="N13" t="str">
            <v>magali.jorgensen@groupemoniteur.fr</v>
          </cell>
        </row>
        <row r="14">
          <cell r="A14">
            <v>1743</v>
          </cell>
          <cell r="B14" t="str">
            <v>GROUPE MONITEUR</v>
          </cell>
          <cell r="C14" t="str">
            <v>10 PLACE DU GENERAL DE GAULLE</v>
          </cell>
          <cell r="D14" t="str">
            <v>ANTONY PARC II</v>
          </cell>
          <cell r="E14" t="str">
            <v>92160</v>
          </cell>
          <cell r="F14" t="str">
            <v>ANTHONY</v>
          </cell>
          <cell r="G14" t="str">
            <v>FRANCE</v>
          </cell>
          <cell r="H14" t="str">
            <v>1</v>
          </cell>
          <cell r="I14" t="str">
            <v>+33 1 40 13 30 30</v>
          </cell>
          <cell r="J14" t="str">
            <v>magali.jorgensen@groupemoniteur.fr</v>
          </cell>
          <cell r="K14" t="str">
            <v>Magali</v>
          </cell>
          <cell r="L14" t="str">
            <v>JORGENSEN</v>
          </cell>
          <cell r="M14" t="str">
            <v>+33 1 40 13 30 71</v>
          </cell>
          <cell r="N14" t="str">
            <v>magali.jorgensen@groupemoniteur.fr</v>
          </cell>
        </row>
        <row r="15">
          <cell r="A15">
            <v>1743</v>
          </cell>
          <cell r="B15" t="str">
            <v>GROUPE MONITEUR</v>
          </cell>
          <cell r="C15" t="str">
            <v>10 PLACE DU GENERAL DE GAULLE</v>
          </cell>
          <cell r="D15" t="str">
            <v>ANTONY PARC II</v>
          </cell>
          <cell r="E15" t="str">
            <v>92160</v>
          </cell>
          <cell r="F15" t="str">
            <v>ANTHONY</v>
          </cell>
          <cell r="G15" t="str">
            <v>FRANCE</v>
          </cell>
          <cell r="H15" t="str">
            <v>1</v>
          </cell>
          <cell r="I15" t="str">
            <v>+33 1 40 13 30 30</v>
          </cell>
          <cell r="J15" t="str">
            <v>magali.jorgensen@groupemoniteur.fr</v>
          </cell>
          <cell r="K15" t="str">
            <v>Karine</v>
          </cell>
          <cell r="L15" t="str">
            <v>DUCOURS</v>
          </cell>
          <cell r="N15" t="str">
            <v>karine.ducours@groupemoniteur.fr</v>
          </cell>
        </row>
        <row r="16">
          <cell r="A16">
            <v>1743</v>
          </cell>
          <cell r="B16" t="str">
            <v>GROUPE MONITEUR</v>
          </cell>
          <cell r="C16" t="str">
            <v>10 PLACE DU GENERAL DE GAULLE</v>
          </cell>
          <cell r="D16" t="str">
            <v>ANTONY PARC II</v>
          </cell>
          <cell r="E16" t="str">
            <v>92160</v>
          </cell>
          <cell r="F16" t="str">
            <v>ANTHONY</v>
          </cell>
          <cell r="G16" t="str">
            <v>FRANCE</v>
          </cell>
          <cell r="H16" t="str">
            <v>1</v>
          </cell>
          <cell r="I16" t="str">
            <v>+33 1 40 13 30 30</v>
          </cell>
          <cell r="J16" t="str">
            <v>magali.jorgensen@groupemoniteur.fr</v>
          </cell>
          <cell r="K16" t="str">
            <v>NOEMIE</v>
          </cell>
          <cell r="L16" t="str">
            <v>HASSON</v>
          </cell>
          <cell r="N16" t="str">
            <v>noemie.hasson@groupemoniteur.fr</v>
          </cell>
        </row>
        <row r="17">
          <cell r="A17">
            <v>1743</v>
          </cell>
          <cell r="B17" t="str">
            <v>GROUPE MONITEUR</v>
          </cell>
          <cell r="C17" t="str">
            <v>10 PLACE DU GENERAL DE GAULLE</v>
          </cell>
          <cell r="D17" t="str">
            <v>ANTONY PARC II</v>
          </cell>
          <cell r="E17" t="str">
            <v>92160</v>
          </cell>
          <cell r="F17" t="str">
            <v>ANTHONY</v>
          </cell>
          <cell r="G17" t="str">
            <v>FRANCE</v>
          </cell>
          <cell r="H17" t="str">
            <v>1</v>
          </cell>
          <cell r="I17" t="str">
            <v>+33 1 40 13 30 30</v>
          </cell>
          <cell r="J17" t="str">
            <v>magali.jorgensen@groupemoniteur.fr</v>
          </cell>
          <cell r="K17" t="str">
            <v>Magali</v>
          </cell>
          <cell r="L17" t="str">
            <v>JORGENSEN</v>
          </cell>
          <cell r="N17" t="str">
            <v>magali.jorgensen@groupemoniteur.fr</v>
          </cell>
        </row>
        <row r="18">
          <cell r="A18">
            <v>1743</v>
          </cell>
          <cell r="B18" t="str">
            <v>GROUPE MONITEUR</v>
          </cell>
          <cell r="C18" t="str">
            <v>10 PLACE DU GENERAL DE GAULLE</v>
          </cell>
          <cell r="D18" t="str">
            <v>ANTONY PARC II</v>
          </cell>
          <cell r="E18" t="str">
            <v>92160</v>
          </cell>
          <cell r="F18" t="str">
            <v>ANTHONY</v>
          </cell>
          <cell r="G18" t="str">
            <v>FRANCE</v>
          </cell>
          <cell r="H18" t="str">
            <v>1</v>
          </cell>
          <cell r="I18" t="str">
            <v>+33 1 40 13 30 30</v>
          </cell>
          <cell r="J18" t="str">
            <v>magali.jorgensen@groupemoniteur.fr</v>
          </cell>
          <cell r="K18" t="str">
            <v>Noemie</v>
          </cell>
          <cell r="L18" t="str">
            <v>HASSON</v>
          </cell>
          <cell r="M18" t="str">
            <v>+33 1 40 13 36 82</v>
          </cell>
          <cell r="N18" t="str">
            <v>noemie.hasson@groupemoniteur.fr</v>
          </cell>
        </row>
        <row r="19">
          <cell r="A19">
            <v>1743</v>
          </cell>
          <cell r="B19" t="str">
            <v>GROUPE MONITEUR</v>
          </cell>
          <cell r="C19" t="str">
            <v>10 PLACE DU GENERAL DE GAULLE</v>
          </cell>
          <cell r="D19" t="str">
            <v>ANTONY PARC II</v>
          </cell>
          <cell r="E19" t="str">
            <v>92160</v>
          </cell>
          <cell r="F19" t="str">
            <v>ANTHONY</v>
          </cell>
          <cell r="G19" t="str">
            <v>FRANCE</v>
          </cell>
          <cell r="H19" t="str">
            <v>1</v>
          </cell>
          <cell r="I19" t="str">
            <v>+33 1 40 13 30 30</v>
          </cell>
          <cell r="J19" t="str">
            <v>magali.jorgensen@groupemoniteur.fr</v>
          </cell>
          <cell r="K19" t="str">
            <v>Catherine</v>
          </cell>
          <cell r="L19" t="str">
            <v>PASQUET</v>
          </cell>
          <cell r="N19" t="str">
            <v>catherine.pasquet@groupemoniteur.fr</v>
          </cell>
        </row>
        <row r="20">
          <cell r="A20">
            <v>1743</v>
          </cell>
          <cell r="B20" t="str">
            <v>GROUPE MONITEUR</v>
          </cell>
          <cell r="C20" t="str">
            <v>10 PLACE DU GENERAL DE GAULLE</v>
          </cell>
          <cell r="D20" t="str">
            <v>ANTONY PARC II</v>
          </cell>
          <cell r="E20" t="str">
            <v>92160</v>
          </cell>
          <cell r="F20" t="str">
            <v>ANTHONY</v>
          </cell>
          <cell r="G20" t="str">
            <v>FRANCE</v>
          </cell>
          <cell r="H20" t="str">
            <v>1</v>
          </cell>
          <cell r="I20" t="str">
            <v>+33 1 40 13 30 30</v>
          </cell>
          <cell r="J20" t="str">
            <v>magali.jorgensen@groupemoniteur.fr</v>
          </cell>
          <cell r="K20" t="str">
            <v>VINCENT</v>
          </cell>
          <cell r="L20" t="str">
            <v>ARVERS</v>
          </cell>
          <cell r="M20" t="str">
            <v>+33177929259</v>
          </cell>
          <cell r="N20" t="str">
            <v>vincent.arvers@infopro-digital.com</v>
          </cell>
        </row>
        <row r="21">
          <cell r="A21">
            <v>1743</v>
          </cell>
          <cell r="B21" t="str">
            <v>GROUPE MONITEUR</v>
          </cell>
          <cell r="C21" t="str">
            <v>10 PLACE DU GENERAL DE GAULLE</v>
          </cell>
          <cell r="D21" t="str">
            <v>ANTONY PARC II</v>
          </cell>
          <cell r="E21" t="str">
            <v>92160</v>
          </cell>
          <cell r="F21" t="str">
            <v>ANTHONY</v>
          </cell>
          <cell r="G21" t="str">
            <v>FRANCE</v>
          </cell>
          <cell r="H21" t="str">
            <v>1</v>
          </cell>
          <cell r="I21" t="str">
            <v>+33 1 40 13 30 30</v>
          </cell>
          <cell r="J21" t="str">
            <v>magali.jorgensen@groupemoniteur.fr</v>
          </cell>
          <cell r="K21" t="str">
            <v>Claire</v>
          </cell>
          <cell r="L21" t="str">
            <v>BELMAHDI</v>
          </cell>
          <cell r="N21" t="str">
            <v>claire.belmahdi@groupemoniteur.fr</v>
          </cell>
        </row>
        <row r="22">
          <cell r="A22">
            <v>1743</v>
          </cell>
          <cell r="B22" t="str">
            <v>GROUPE MONITEUR</v>
          </cell>
          <cell r="C22" t="str">
            <v>10 PLACE DU GENERAL DE GAULLE</v>
          </cell>
          <cell r="D22" t="str">
            <v>ANTONY PARC II</v>
          </cell>
          <cell r="E22" t="str">
            <v>92160</v>
          </cell>
          <cell r="F22" t="str">
            <v>ANTHONY</v>
          </cell>
          <cell r="G22" t="str">
            <v>FRANCE</v>
          </cell>
          <cell r="H22" t="str">
            <v>1</v>
          </cell>
          <cell r="I22" t="str">
            <v>+33 1 40 13 30 30</v>
          </cell>
          <cell r="J22" t="str">
            <v>magali.jorgensen@groupemoniteur.fr</v>
          </cell>
          <cell r="K22" t="str">
            <v>ALINE</v>
          </cell>
          <cell r="L22" t="str">
            <v>LEQUILLERIER</v>
          </cell>
          <cell r="M22" t="str">
            <v>+33140135017</v>
          </cell>
          <cell r="N22" t="str">
            <v>aline.lequillerier@groupemoniteur.fr</v>
          </cell>
        </row>
        <row r="23">
          <cell r="A23">
            <v>1743</v>
          </cell>
          <cell r="B23" t="str">
            <v>GROUPE MONITEUR</v>
          </cell>
          <cell r="C23" t="str">
            <v>10 PLACE DU GENERAL DE GAULLE</v>
          </cell>
          <cell r="D23" t="str">
            <v>ANTONY PARC II</v>
          </cell>
          <cell r="E23" t="str">
            <v>92160</v>
          </cell>
          <cell r="F23" t="str">
            <v>ANTHONY</v>
          </cell>
          <cell r="G23" t="str">
            <v>FRANCE</v>
          </cell>
          <cell r="H23" t="str">
            <v>1</v>
          </cell>
          <cell r="I23" t="str">
            <v>+33 1 40 13 30 30</v>
          </cell>
          <cell r="J23" t="str">
            <v>magali.jorgensen@groupemoniteur.fr</v>
          </cell>
          <cell r="L23" t="str">
            <v>DELHOMME</v>
          </cell>
          <cell r="N23" t="str">
            <v>ddelhomme@infopro-digital.com</v>
          </cell>
        </row>
        <row r="24">
          <cell r="A24">
            <v>1743</v>
          </cell>
          <cell r="B24" t="str">
            <v>GROUPE MONITEUR</v>
          </cell>
          <cell r="C24" t="str">
            <v>10 PLACE DU GENERAL DE GAULLE</v>
          </cell>
          <cell r="D24" t="str">
            <v>ANTONY PARC II</v>
          </cell>
          <cell r="E24" t="str">
            <v>92160</v>
          </cell>
          <cell r="F24" t="str">
            <v>ANTHONY</v>
          </cell>
          <cell r="G24" t="str">
            <v>FRANCE</v>
          </cell>
          <cell r="H24" t="str">
            <v>1</v>
          </cell>
          <cell r="I24" t="str">
            <v>+33 1 40 13 30 30</v>
          </cell>
          <cell r="J24" t="str">
            <v>magali.jorgensen@groupemoniteur.fr</v>
          </cell>
          <cell r="K24" t="str">
            <v>Yannick</v>
          </cell>
          <cell r="L24" t="str">
            <v>VEDRINES</v>
          </cell>
          <cell r="M24" t="str">
            <v>+33177929407</v>
          </cell>
          <cell r="N24" t="str">
            <v>yvedrines@infopro-digital.com</v>
          </cell>
        </row>
        <row r="25">
          <cell r="A25">
            <v>1782</v>
          </cell>
          <cell r="B25" t="str">
            <v>ALBERTO GRECO EDITORE SRL</v>
          </cell>
          <cell r="C25" t="str">
            <v>141 VIALE CARLO ESPINASSE</v>
          </cell>
          <cell r="E25" t="str">
            <v>20156</v>
          </cell>
          <cell r="F25" t="str">
            <v>MILANO</v>
          </cell>
          <cell r="G25" t="str">
            <v>ITALIE</v>
          </cell>
          <cell r="H25" t="str">
            <v>1</v>
          </cell>
          <cell r="I25" t="str">
            <v>00 39 02 300 391</v>
          </cell>
          <cell r="K25" t="str">
            <v>Sara</v>
          </cell>
          <cell r="L25" t="str">
            <v>CATTANEO</v>
          </cell>
          <cell r="M25" t="str">
            <v>00 39 02 30 03 91</v>
          </cell>
        </row>
        <row r="26">
          <cell r="A26">
            <v>3355</v>
          </cell>
          <cell r="B26" t="str">
            <v>EDITIONS LEGISLATIVES</v>
          </cell>
          <cell r="C26" t="str">
            <v>80 AVENUE DE LA MARNE</v>
          </cell>
          <cell r="E26" t="str">
            <v>92546</v>
          </cell>
          <cell r="F26" t="str">
            <v>MONTROUGE CEDEX</v>
          </cell>
          <cell r="G26" t="str">
            <v>FRANCE</v>
          </cell>
          <cell r="H26" t="str">
            <v>1</v>
          </cell>
          <cell r="I26" t="str">
            <v>01 40 92 68 68</v>
          </cell>
          <cell r="J26" t="str">
            <v>salon@editions-legislatives.fr</v>
          </cell>
          <cell r="K26" t="str">
            <v>LUC</v>
          </cell>
          <cell r="L26" t="str">
            <v>PETORIN</v>
          </cell>
          <cell r="N26" t="str">
            <v>lpetorin@editions-legislatives.fr</v>
          </cell>
        </row>
        <row r="27">
          <cell r="A27">
            <v>3355</v>
          </cell>
          <cell r="B27" t="str">
            <v>EDITIONS LEGISLATIVES</v>
          </cell>
          <cell r="C27" t="str">
            <v>80 AVENUE DE LA MARNE</v>
          </cell>
          <cell r="E27" t="str">
            <v>92546</v>
          </cell>
          <cell r="F27" t="str">
            <v>MONTROUGE CEDEX</v>
          </cell>
          <cell r="G27" t="str">
            <v>FRANCE</v>
          </cell>
          <cell r="H27" t="str">
            <v>1</v>
          </cell>
          <cell r="I27" t="str">
            <v>01 40 92 68 68</v>
          </cell>
          <cell r="J27" t="str">
            <v>salon@editions-legislatives.fr</v>
          </cell>
          <cell r="K27" t="str">
            <v>Alain</v>
          </cell>
          <cell r="L27" t="str">
            <v>AUBRUN</v>
          </cell>
          <cell r="M27" t="str">
            <v>01 40 92 69 08</v>
          </cell>
          <cell r="N27" t="str">
            <v>aaubrun@editions-legislatives.fr</v>
          </cell>
        </row>
        <row r="28">
          <cell r="A28">
            <v>3355</v>
          </cell>
          <cell r="B28" t="str">
            <v>EDITIONS LEGISLATIVES</v>
          </cell>
          <cell r="C28" t="str">
            <v>80 AVENUE DE LA MARNE</v>
          </cell>
          <cell r="E28" t="str">
            <v>92546</v>
          </cell>
          <cell r="F28" t="str">
            <v>MONTROUGE CEDEX</v>
          </cell>
          <cell r="G28" t="str">
            <v>FRANCE</v>
          </cell>
          <cell r="H28" t="str">
            <v>1</v>
          </cell>
          <cell r="I28" t="str">
            <v>01 40 92 68 68</v>
          </cell>
          <cell r="J28" t="str">
            <v>salon@editions-legislatives.fr</v>
          </cell>
          <cell r="K28" t="str">
            <v>LUC</v>
          </cell>
          <cell r="L28" t="str">
            <v>PETORIN</v>
          </cell>
          <cell r="M28" t="str">
            <v>0140926868</v>
          </cell>
          <cell r="N28" t="str">
            <v>lpetorin@editions-legislatives.fr</v>
          </cell>
        </row>
        <row r="29">
          <cell r="A29">
            <v>3355</v>
          </cell>
          <cell r="B29" t="str">
            <v>EDITIONS LEGISLATIVES</v>
          </cell>
          <cell r="C29" t="str">
            <v>80 AVENUE DE LA MARNE</v>
          </cell>
          <cell r="E29" t="str">
            <v>92546</v>
          </cell>
          <cell r="F29" t="str">
            <v>MONTROUGE CEDEX</v>
          </cell>
          <cell r="G29" t="str">
            <v>FRANCE</v>
          </cell>
          <cell r="H29" t="str">
            <v>1</v>
          </cell>
          <cell r="I29" t="str">
            <v>01 40 92 68 68</v>
          </cell>
          <cell r="J29" t="str">
            <v>salon@editions-legislatives.fr</v>
          </cell>
          <cell r="K29" t="str">
            <v>ALAIN</v>
          </cell>
          <cell r="L29" t="str">
            <v>AUBRUN</v>
          </cell>
          <cell r="M29" t="str">
            <v>01 40 92 69 08</v>
          </cell>
          <cell r="N29" t="str">
            <v>relext@editions-legislatives.fr</v>
          </cell>
        </row>
        <row r="30">
          <cell r="A30">
            <v>4225</v>
          </cell>
          <cell r="B30" t="str">
            <v>PYC EDITION</v>
          </cell>
          <cell r="C30" t="str">
            <v>16-18 PLACE DE LA CHAPELLE</v>
          </cell>
          <cell r="E30" t="str">
            <v>75018</v>
          </cell>
          <cell r="F30" t="str">
            <v>PARIS</v>
          </cell>
          <cell r="G30" t="str">
            <v>FRANCE</v>
          </cell>
          <cell r="H30" t="str">
            <v>1</v>
          </cell>
          <cell r="I30" t="str">
            <v>01 53 26 48 00</v>
          </cell>
          <cell r="J30" t="str">
            <v>mc-jugan@pyc.fr</v>
          </cell>
          <cell r="K30" t="str">
            <v>Valerie</v>
          </cell>
          <cell r="L30" t="str">
            <v>PONS</v>
          </cell>
          <cell r="M30" t="str">
            <v>01 53 26 88 85</v>
          </cell>
          <cell r="N30" t="str">
            <v>v-pons@pyc.fr</v>
          </cell>
        </row>
        <row r="31">
          <cell r="A31">
            <v>4225</v>
          </cell>
          <cell r="B31" t="str">
            <v>PYC EDITION</v>
          </cell>
          <cell r="C31" t="str">
            <v>16-18 PLACE DE LA CHAPELLE</v>
          </cell>
          <cell r="E31" t="str">
            <v>75018</v>
          </cell>
          <cell r="F31" t="str">
            <v>PARIS</v>
          </cell>
          <cell r="G31" t="str">
            <v>FRANCE</v>
          </cell>
          <cell r="H31" t="str">
            <v>1</v>
          </cell>
          <cell r="I31" t="str">
            <v>01 53 26 48 00</v>
          </cell>
          <cell r="J31" t="str">
            <v>mc-jugan@pyc.fr</v>
          </cell>
          <cell r="K31" t="str">
            <v>VALERIE</v>
          </cell>
          <cell r="L31" t="str">
            <v>PONS</v>
          </cell>
          <cell r="M31" t="str">
            <v>0153268885</v>
          </cell>
          <cell r="N31" t="str">
            <v>v-pons@pyc.fr</v>
          </cell>
        </row>
        <row r="32">
          <cell r="A32">
            <v>4225</v>
          </cell>
          <cell r="B32" t="str">
            <v>PYC EDITION</v>
          </cell>
          <cell r="C32" t="str">
            <v>16-18 PLACE DE LA CHAPELLE</v>
          </cell>
          <cell r="E32" t="str">
            <v>75018</v>
          </cell>
          <cell r="F32" t="str">
            <v>PARIS</v>
          </cell>
          <cell r="G32" t="str">
            <v>FRANCE</v>
          </cell>
          <cell r="H32" t="str">
            <v>1</v>
          </cell>
          <cell r="I32" t="str">
            <v>01 53 26 48 00</v>
          </cell>
          <cell r="J32" t="str">
            <v>mc-jugan@pyc.fr</v>
          </cell>
          <cell r="K32" t="str">
            <v>Frederic</v>
          </cell>
          <cell r="L32" t="str">
            <v>ESCOFFIER</v>
          </cell>
          <cell r="M32" t="str">
            <v>01 53 26 48 00</v>
          </cell>
          <cell r="N32" t="str">
            <v>f-escoffier@pyc.fr</v>
          </cell>
        </row>
        <row r="33">
          <cell r="A33">
            <v>4225</v>
          </cell>
          <cell r="B33" t="str">
            <v>PYC EDITION</v>
          </cell>
          <cell r="C33" t="str">
            <v>16-18 PLACE DE LA CHAPELLE</v>
          </cell>
          <cell r="E33" t="str">
            <v>75018</v>
          </cell>
          <cell r="F33" t="str">
            <v>PARIS</v>
          </cell>
          <cell r="G33" t="str">
            <v>FRANCE</v>
          </cell>
          <cell r="H33" t="str">
            <v>1</v>
          </cell>
          <cell r="I33" t="str">
            <v>01 53 26 48 00</v>
          </cell>
          <cell r="J33" t="str">
            <v>mc-jugan@pyc.fr</v>
          </cell>
          <cell r="K33" t="str">
            <v>Marie</v>
          </cell>
          <cell r="L33" t="str">
            <v>JUGAN</v>
          </cell>
          <cell r="M33" t="str">
            <v>01 53 26 47 90</v>
          </cell>
          <cell r="N33" t="str">
            <v>mc-jugan@pyc.fr</v>
          </cell>
        </row>
        <row r="34">
          <cell r="A34">
            <v>4225</v>
          </cell>
          <cell r="B34" t="str">
            <v>PYC EDITION</v>
          </cell>
          <cell r="C34" t="str">
            <v>16-18 PLACE DE LA CHAPELLE</v>
          </cell>
          <cell r="E34" t="str">
            <v>75018</v>
          </cell>
          <cell r="F34" t="str">
            <v>PARIS</v>
          </cell>
          <cell r="G34" t="str">
            <v>FRANCE</v>
          </cell>
          <cell r="H34" t="str">
            <v>1</v>
          </cell>
          <cell r="I34" t="str">
            <v>01 53 26 48 00</v>
          </cell>
          <cell r="J34" t="str">
            <v>mc-jugan@pyc.fr</v>
          </cell>
          <cell r="K34" t="str">
            <v>JEAN CHRISTOPHE</v>
          </cell>
          <cell r="L34" t="str">
            <v>RAVEAU</v>
          </cell>
          <cell r="N34" t="str">
            <v>jc-raveau@pyc.fr</v>
          </cell>
        </row>
        <row r="35">
          <cell r="A35">
            <v>9445</v>
          </cell>
          <cell r="B35" t="str">
            <v>AGENCE QUALITE CONSTRUCTION</v>
          </cell>
          <cell r="C35" t="str">
            <v>29 RUE DE MIROMESNIL</v>
          </cell>
          <cell r="E35" t="str">
            <v>75008</v>
          </cell>
          <cell r="F35" t="str">
            <v>PARIS</v>
          </cell>
          <cell r="G35" t="str">
            <v>FRANCE</v>
          </cell>
          <cell r="H35" t="str">
            <v>1</v>
          </cell>
          <cell r="I35" t="str">
            <v>+33 1 44 51 03 51</v>
          </cell>
          <cell r="J35" t="str">
            <v>c.jouanin@qualiteconstruction.com</v>
          </cell>
          <cell r="K35" t="str">
            <v>Rose Marie</v>
          </cell>
          <cell r="L35" t="str">
            <v>FAVIER</v>
          </cell>
          <cell r="M35" t="str">
            <v>01 44 51 03 51</v>
          </cell>
          <cell r="N35" t="str">
            <v>rm.favier@qualiteconstruction.com</v>
          </cell>
        </row>
        <row r="36">
          <cell r="A36">
            <v>9445</v>
          </cell>
          <cell r="B36" t="str">
            <v>AGENCE QUALITE CONSTRUCTION</v>
          </cell>
          <cell r="C36" t="str">
            <v>29 RUE DE MIROMESNIL</v>
          </cell>
          <cell r="E36" t="str">
            <v>75008</v>
          </cell>
          <cell r="F36" t="str">
            <v>PARIS</v>
          </cell>
          <cell r="G36" t="str">
            <v>FRANCE</v>
          </cell>
          <cell r="H36" t="str">
            <v>1</v>
          </cell>
          <cell r="I36" t="str">
            <v>+33 1 44 51 03 51</v>
          </cell>
          <cell r="J36" t="str">
            <v>c.jouanin@qualiteconstruction.com</v>
          </cell>
          <cell r="K36" t="str">
            <v>Rose Marie</v>
          </cell>
          <cell r="L36" t="str">
            <v>FAVIER</v>
          </cell>
          <cell r="M36" t="str">
            <v>+33 1 44 51 03 61</v>
          </cell>
          <cell r="N36" t="str">
            <v>rm.favier@qualiteconstruction.com</v>
          </cell>
        </row>
        <row r="37">
          <cell r="A37">
            <v>9445</v>
          </cell>
          <cell r="B37" t="str">
            <v>AGENCE QUALITE CONSTRUCTION</v>
          </cell>
          <cell r="C37" t="str">
            <v>29 RUE DE MIROMESNIL</v>
          </cell>
          <cell r="E37" t="str">
            <v>75008</v>
          </cell>
          <cell r="F37" t="str">
            <v>PARIS</v>
          </cell>
          <cell r="G37" t="str">
            <v>FRANCE</v>
          </cell>
          <cell r="H37" t="str">
            <v>1</v>
          </cell>
          <cell r="I37" t="str">
            <v>+33 1 44 51 03 51</v>
          </cell>
          <cell r="J37" t="str">
            <v>c.jouanin@qualiteconstruction.com</v>
          </cell>
          <cell r="K37" t="str">
            <v>Marc</v>
          </cell>
          <cell r="L37" t="str">
            <v>DUCOURNEAU</v>
          </cell>
        </row>
        <row r="38">
          <cell r="A38">
            <v>9445</v>
          </cell>
          <cell r="B38" t="str">
            <v>AGENCE QUALITE CONSTRUCTION</v>
          </cell>
          <cell r="C38" t="str">
            <v>29 RUE DE MIROMESNIL</v>
          </cell>
          <cell r="E38" t="str">
            <v>75008</v>
          </cell>
          <cell r="F38" t="str">
            <v>PARIS</v>
          </cell>
          <cell r="G38" t="str">
            <v>FRANCE</v>
          </cell>
          <cell r="H38" t="str">
            <v>1</v>
          </cell>
          <cell r="I38" t="str">
            <v>+33 1 44 51 03 51</v>
          </cell>
          <cell r="J38" t="str">
            <v>c.jouanin@qualiteconstruction.com</v>
          </cell>
          <cell r="K38" t="str">
            <v>Corinne</v>
          </cell>
          <cell r="L38" t="str">
            <v>JOUANIN</v>
          </cell>
          <cell r="M38" t="str">
            <v>+33144510362</v>
          </cell>
          <cell r="N38" t="str">
            <v>c.jouanin@qualiteconstruction.com</v>
          </cell>
        </row>
        <row r="39">
          <cell r="A39">
            <v>9633</v>
          </cell>
          <cell r="B39" t="str">
            <v>ASSOCIATION FRANCAISE DU FROID</v>
          </cell>
          <cell r="C39" t="str">
            <v>17 RUE GUILLAUME APOLLINAIRE</v>
          </cell>
          <cell r="E39" t="str">
            <v>75006</v>
          </cell>
          <cell r="F39" t="str">
            <v>PARIS</v>
          </cell>
          <cell r="G39" t="str">
            <v>FRANCE</v>
          </cell>
          <cell r="H39" t="str">
            <v>1</v>
          </cell>
          <cell r="I39" t="str">
            <v>01 45 44 52 52</v>
          </cell>
          <cell r="J39" t="str">
            <v>secretariat-a.f.f@wanadoo.fr</v>
          </cell>
          <cell r="K39" t="str">
            <v>VINCENT</v>
          </cell>
          <cell r="L39" t="str">
            <v>SERMAGE</v>
          </cell>
          <cell r="M39" t="str">
            <v>01 45 44 52 52</v>
          </cell>
          <cell r="N39" t="str">
            <v>sermage@wanadoo.fr</v>
          </cell>
        </row>
        <row r="40">
          <cell r="A40">
            <v>9633</v>
          </cell>
          <cell r="B40" t="str">
            <v>ASSOCIATION FRANCAISE DU FROID</v>
          </cell>
          <cell r="C40" t="str">
            <v>17 RUE GUILLAUME APOLLINAIRE</v>
          </cell>
          <cell r="E40" t="str">
            <v>75006</v>
          </cell>
          <cell r="F40" t="str">
            <v>PARIS</v>
          </cell>
          <cell r="G40" t="str">
            <v>FRANCE</v>
          </cell>
          <cell r="H40" t="str">
            <v>1</v>
          </cell>
          <cell r="I40" t="str">
            <v>01 45 44 52 52</v>
          </cell>
          <cell r="J40" t="str">
            <v>secretariat-a.f.f@wanadoo.fr</v>
          </cell>
          <cell r="K40" t="str">
            <v>PAUL</v>
          </cell>
          <cell r="L40" t="str">
            <v>RIVET</v>
          </cell>
          <cell r="N40" t="str">
            <v>paulrivet@free.fr</v>
          </cell>
        </row>
        <row r="41">
          <cell r="A41">
            <v>9633</v>
          </cell>
          <cell r="B41" t="str">
            <v>ASSOCIATION FRANCAISE DU FROID</v>
          </cell>
          <cell r="C41" t="str">
            <v>17 RUE GUILLAUME APOLLINAIRE</v>
          </cell>
          <cell r="E41" t="str">
            <v>75006</v>
          </cell>
          <cell r="F41" t="str">
            <v>PARIS</v>
          </cell>
          <cell r="G41" t="str">
            <v>FRANCE</v>
          </cell>
          <cell r="H41" t="str">
            <v>1</v>
          </cell>
          <cell r="I41" t="str">
            <v>01 45 44 52 52</v>
          </cell>
          <cell r="J41" t="str">
            <v>secretariat-a.f.f@wanadoo.fr</v>
          </cell>
          <cell r="K41" t="str">
            <v>Maggy</v>
          </cell>
          <cell r="L41" t="str">
            <v>KNOCKAERT</v>
          </cell>
          <cell r="M41" t="str">
            <v>01 45 44 52 52</v>
          </cell>
          <cell r="N41" t="str">
            <v>secretariat-a.f.f@wanadoo.fr</v>
          </cell>
        </row>
        <row r="42">
          <cell r="A42">
            <v>9633</v>
          </cell>
          <cell r="B42" t="str">
            <v>ASSOCIATION FRANCAISE DU FROID</v>
          </cell>
          <cell r="C42" t="str">
            <v>17 RUE GUILLAUME APOLLINAIRE</v>
          </cell>
          <cell r="E42" t="str">
            <v>75006</v>
          </cell>
          <cell r="F42" t="str">
            <v>PARIS</v>
          </cell>
          <cell r="G42" t="str">
            <v>FRANCE</v>
          </cell>
          <cell r="H42" t="str">
            <v>1</v>
          </cell>
          <cell r="I42" t="str">
            <v>01 45 44 52 52</v>
          </cell>
          <cell r="J42" t="str">
            <v>secretariat-a.f.f@wanadoo.fr</v>
          </cell>
          <cell r="K42" t="str">
            <v>Paul</v>
          </cell>
          <cell r="L42" t="str">
            <v>RIVET</v>
          </cell>
          <cell r="M42" t="str">
            <v>04 78 47 76 80</v>
          </cell>
          <cell r="N42" t="str">
            <v>paulrivet@free.fr</v>
          </cell>
        </row>
        <row r="43">
          <cell r="A43">
            <v>9633</v>
          </cell>
          <cell r="B43" t="str">
            <v>ASSOCIATION FRANCAISE DU FROID</v>
          </cell>
          <cell r="C43" t="str">
            <v>17 RUE GUILLAUME APOLLINAIRE</v>
          </cell>
          <cell r="E43" t="str">
            <v>75006</v>
          </cell>
          <cell r="F43" t="str">
            <v>PARIS</v>
          </cell>
          <cell r="G43" t="str">
            <v>FRANCE</v>
          </cell>
          <cell r="H43" t="str">
            <v>1</v>
          </cell>
          <cell r="I43" t="str">
            <v>01 45 44 52 52</v>
          </cell>
          <cell r="J43" t="str">
            <v>secretariat-a.f.f@wanadoo.fr</v>
          </cell>
          <cell r="K43" t="str">
            <v>VINCENT</v>
          </cell>
          <cell r="L43" t="str">
            <v>SERMAGE</v>
          </cell>
          <cell r="M43" t="str">
            <v>01 45 44 52 52</v>
          </cell>
          <cell r="N43" t="str">
            <v>a.f.f@wanadoo.fr</v>
          </cell>
        </row>
        <row r="44">
          <cell r="A44">
            <v>9684</v>
          </cell>
          <cell r="B44" t="str">
            <v>GPMSE FEDERATION</v>
          </cell>
          <cell r="C44" t="str">
            <v>17 RUE DE L'AMIRAL HAMELIN</v>
          </cell>
          <cell r="E44" t="str">
            <v>75116</v>
          </cell>
          <cell r="F44" t="str">
            <v>PARIS</v>
          </cell>
          <cell r="G44" t="str">
            <v>FRANCE</v>
          </cell>
          <cell r="H44" t="str">
            <v>1</v>
          </cell>
          <cell r="I44" t="str">
            <v>+33 1 45 05 71 71</v>
          </cell>
          <cell r="J44" t="str">
            <v>beatrice.debagneux@gpmse.com</v>
          </cell>
          <cell r="K44" t="str">
            <v>Beatrice</v>
          </cell>
          <cell r="L44" t="str">
            <v>DE BAGNEUX</v>
          </cell>
          <cell r="M44" t="str">
            <v>01 45 05 71 71</v>
          </cell>
          <cell r="N44" t="str">
            <v>secretatriat@gpmse.com</v>
          </cell>
        </row>
        <row r="45">
          <cell r="A45">
            <v>9684</v>
          </cell>
          <cell r="B45" t="str">
            <v>GPMSE FEDERATION</v>
          </cell>
          <cell r="C45" t="str">
            <v>17 RUE DE L'AMIRAL HAMELIN</v>
          </cell>
          <cell r="E45" t="str">
            <v>75116</v>
          </cell>
          <cell r="F45" t="str">
            <v>PARIS</v>
          </cell>
          <cell r="G45" t="str">
            <v>FRANCE</v>
          </cell>
          <cell r="H45" t="str">
            <v>1</v>
          </cell>
          <cell r="I45" t="str">
            <v>+33 1 45 05 71 71</v>
          </cell>
          <cell r="J45" t="str">
            <v>beatrice.debagneux@gpmse.com</v>
          </cell>
          <cell r="K45" t="str">
            <v>BEATRICE</v>
          </cell>
          <cell r="L45" t="str">
            <v>DE BAGNEUX</v>
          </cell>
          <cell r="N45" t="str">
            <v>gpmse@wanadoo.fr</v>
          </cell>
        </row>
        <row r="46">
          <cell r="A46">
            <v>9684</v>
          </cell>
          <cell r="B46" t="str">
            <v>GPMSE FEDERATION</v>
          </cell>
          <cell r="C46" t="str">
            <v>17 RUE DE L'AMIRAL HAMELIN</v>
          </cell>
          <cell r="E46" t="str">
            <v>75116</v>
          </cell>
          <cell r="F46" t="str">
            <v>PARIS</v>
          </cell>
          <cell r="G46" t="str">
            <v>FRANCE</v>
          </cell>
          <cell r="H46" t="str">
            <v>1</v>
          </cell>
          <cell r="I46" t="str">
            <v>+33 1 45 05 71 71</v>
          </cell>
          <cell r="J46" t="str">
            <v>beatrice.debagneux@gpmse.com</v>
          </cell>
          <cell r="K46" t="str">
            <v>Beatrice</v>
          </cell>
          <cell r="L46" t="str">
            <v>DE BAGNEUX</v>
          </cell>
          <cell r="M46" t="str">
            <v>+33 1 45 05 71 71</v>
          </cell>
          <cell r="N46" t="str">
            <v>secretariat@gpmse.com</v>
          </cell>
        </row>
        <row r="47">
          <cell r="A47">
            <v>9684</v>
          </cell>
          <cell r="B47" t="str">
            <v>GPMSE FEDERATION</v>
          </cell>
          <cell r="C47" t="str">
            <v>17 RUE DE L'AMIRAL HAMELIN</v>
          </cell>
          <cell r="E47" t="str">
            <v>75116</v>
          </cell>
          <cell r="F47" t="str">
            <v>PARIS</v>
          </cell>
          <cell r="G47" t="str">
            <v>FRANCE</v>
          </cell>
          <cell r="H47" t="str">
            <v>1</v>
          </cell>
          <cell r="I47" t="str">
            <v>+33 1 45 05 71 71</v>
          </cell>
          <cell r="J47" t="str">
            <v>beatrice.debagneux@gpmse.com</v>
          </cell>
          <cell r="K47" t="str">
            <v>Catherine</v>
          </cell>
          <cell r="L47" t="str">
            <v>PIRES</v>
          </cell>
          <cell r="N47" t="str">
            <v>secretariat@gpmse.com</v>
          </cell>
        </row>
        <row r="48">
          <cell r="A48">
            <v>9684</v>
          </cell>
          <cell r="B48" t="str">
            <v>GPMSE FEDERATION</v>
          </cell>
          <cell r="C48" t="str">
            <v>17 RUE DE L'AMIRAL HAMELIN</v>
          </cell>
          <cell r="E48" t="str">
            <v>75116</v>
          </cell>
          <cell r="F48" t="str">
            <v>PARIS</v>
          </cell>
          <cell r="G48" t="str">
            <v>FRANCE</v>
          </cell>
          <cell r="H48" t="str">
            <v>1</v>
          </cell>
          <cell r="I48" t="str">
            <v>+33 1 45 05 71 71</v>
          </cell>
          <cell r="J48" t="str">
            <v>beatrice.debagneux@gpmse.com</v>
          </cell>
          <cell r="K48" t="str">
            <v>Cyrielle</v>
          </cell>
          <cell r="L48" t="str">
            <v>DURAND</v>
          </cell>
          <cell r="M48" t="str">
            <v>+33 1 45 05 71 71</v>
          </cell>
          <cell r="N48" t="str">
            <v>secretariat@gpmse.com</v>
          </cell>
        </row>
        <row r="49">
          <cell r="A49">
            <v>9824</v>
          </cell>
          <cell r="B49" t="str">
            <v>ENTREPRENDRE SA</v>
          </cell>
          <cell r="C49" t="str">
            <v>53 RUE DU CHEMIN VERT</v>
          </cell>
          <cell r="E49" t="str">
            <v>92100</v>
          </cell>
          <cell r="F49" t="str">
            <v>BOULOGNE BILLANCOURT</v>
          </cell>
          <cell r="G49" t="str">
            <v>FRANCE</v>
          </cell>
          <cell r="H49" t="str">
            <v>1</v>
          </cell>
          <cell r="I49" t="str">
            <v>+33 1 46 10 21 21</v>
          </cell>
          <cell r="K49" t="str">
            <v>Eric</v>
          </cell>
          <cell r="L49" t="str">
            <v>ROQUEBERT</v>
          </cell>
          <cell r="M49" t="str">
            <v>01 46 10 21 06</v>
          </cell>
          <cell r="N49" t="str">
            <v>eric.roquebert@lafontpresse.fr</v>
          </cell>
        </row>
        <row r="50">
          <cell r="A50">
            <v>9824</v>
          </cell>
          <cell r="B50" t="str">
            <v>ENTREPRENDRE SA</v>
          </cell>
          <cell r="C50" t="str">
            <v>53 RUE DU CHEMIN VERT</v>
          </cell>
          <cell r="E50" t="str">
            <v>92100</v>
          </cell>
          <cell r="F50" t="str">
            <v>BOULOGNE BILLANCOURT</v>
          </cell>
          <cell r="G50" t="str">
            <v>FRANCE</v>
          </cell>
          <cell r="H50" t="str">
            <v>1</v>
          </cell>
          <cell r="I50" t="str">
            <v>+33 1 46 10 21 21</v>
          </cell>
          <cell r="K50" t="str">
            <v>Eric</v>
          </cell>
          <cell r="L50" t="str">
            <v>ROQUEBERT</v>
          </cell>
          <cell r="M50" t="str">
            <v>+33 1 56 77 57 57</v>
          </cell>
          <cell r="N50" t="str">
            <v>eric.roquebert@lafontpresse.fr</v>
          </cell>
        </row>
        <row r="51">
          <cell r="A51">
            <v>9824</v>
          </cell>
          <cell r="B51" t="str">
            <v>ENTREPRENDRE SA</v>
          </cell>
          <cell r="C51" t="str">
            <v>53 RUE DU CHEMIN VERT</v>
          </cell>
          <cell r="E51" t="str">
            <v>92100</v>
          </cell>
          <cell r="F51" t="str">
            <v>BOULOGNE BILLANCOURT</v>
          </cell>
          <cell r="G51" t="str">
            <v>FRANCE</v>
          </cell>
          <cell r="H51" t="str">
            <v>1</v>
          </cell>
          <cell r="I51" t="str">
            <v>+33 1 46 10 21 21</v>
          </cell>
          <cell r="K51" t="str">
            <v>ERIC</v>
          </cell>
          <cell r="L51" t="str">
            <v>ROQUEBERT</v>
          </cell>
          <cell r="M51" t="str">
            <v>+331 46 10 21 06</v>
          </cell>
          <cell r="N51" t="str">
            <v>eric.roquebert@lafontpresse.fr</v>
          </cell>
        </row>
        <row r="52">
          <cell r="A52">
            <v>9824</v>
          </cell>
          <cell r="B52" t="str">
            <v>ENTREPRENDRE SA</v>
          </cell>
          <cell r="C52" t="str">
            <v>53 RUE DU CHEMIN VERT</v>
          </cell>
          <cell r="E52" t="str">
            <v>92100</v>
          </cell>
          <cell r="F52" t="str">
            <v>BOULOGNE BILLANCOURT</v>
          </cell>
          <cell r="G52" t="str">
            <v>FRANCE</v>
          </cell>
          <cell r="H52" t="str">
            <v>1</v>
          </cell>
          <cell r="I52" t="str">
            <v>+33 1 46 10 21 21</v>
          </cell>
          <cell r="K52" t="str">
            <v>STÉPHANE</v>
          </cell>
          <cell r="L52" t="str">
            <v>LESAGE</v>
          </cell>
          <cell r="M52" t="str">
            <v>+33146102105</v>
          </cell>
        </row>
        <row r="53">
          <cell r="A53">
            <v>9824</v>
          </cell>
          <cell r="B53" t="str">
            <v>ENTREPRENDRE SA</v>
          </cell>
          <cell r="C53" t="str">
            <v>53 RUE DU CHEMIN VERT</v>
          </cell>
          <cell r="E53" t="str">
            <v>92100</v>
          </cell>
          <cell r="F53" t="str">
            <v>BOULOGNE BILLANCOURT</v>
          </cell>
          <cell r="G53" t="str">
            <v>FRANCE</v>
          </cell>
          <cell r="H53" t="str">
            <v>1</v>
          </cell>
          <cell r="I53" t="str">
            <v>+33 1 46 10 21 21</v>
          </cell>
          <cell r="K53" t="str">
            <v>Stephane</v>
          </cell>
          <cell r="L53" t="str">
            <v>LESAGE</v>
          </cell>
          <cell r="M53" t="str">
            <v>01 56 77 57 80</v>
          </cell>
          <cell r="N53" t="str">
            <v>stephane.lesage@lafontpresse.fr</v>
          </cell>
        </row>
        <row r="54">
          <cell r="A54">
            <v>9824</v>
          </cell>
          <cell r="B54" t="str">
            <v>ENTREPRENDRE SA</v>
          </cell>
          <cell r="C54" t="str">
            <v>53 RUE DU CHEMIN VERT</v>
          </cell>
          <cell r="E54" t="str">
            <v>92100</v>
          </cell>
          <cell r="F54" t="str">
            <v>BOULOGNE BILLANCOURT</v>
          </cell>
          <cell r="G54" t="str">
            <v>FRANCE</v>
          </cell>
          <cell r="H54" t="str">
            <v>1</v>
          </cell>
          <cell r="I54" t="str">
            <v>+33 1 46 10 21 21</v>
          </cell>
          <cell r="K54" t="str">
            <v>Stéphane</v>
          </cell>
          <cell r="L54" t="str">
            <v>LESAGE</v>
          </cell>
          <cell r="M54" t="str">
            <v>01 46 10 21 05</v>
          </cell>
          <cell r="N54" t="str">
            <v>stephane.lesage@lafontpresse.fr</v>
          </cell>
        </row>
        <row r="55">
          <cell r="A55">
            <v>10380</v>
          </cell>
          <cell r="B55" t="str">
            <v>BIP INFORMATION PROFESSIONNELLE</v>
          </cell>
          <cell r="C55" t="str">
            <v>8 AVENUE RICARDO MAZZA</v>
          </cell>
          <cell r="E55" t="str">
            <v>34630</v>
          </cell>
          <cell r="F55" t="str">
            <v>SAINT THIBERY</v>
          </cell>
          <cell r="G55" t="str">
            <v>FRANCE</v>
          </cell>
          <cell r="H55" t="str">
            <v>1</v>
          </cell>
          <cell r="I55" t="str">
            <v>+33 01 56 08 64 10</v>
          </cell>
          <cell r="K55" t="str">
            <v>Fabienne</v>
          </cell>
          <cell r="L55" t="str">
            <v>FEIGNA</v>
          </cell>
          <cell r="M55" t="str">
            <v>04 67 77 71 75</v>
          </cell>
          <cell r="N55" t="str">
            <v>support@bipinfopro.com</v>
          </cell>
        </row>
        <row r="56">
          <cell r="A56">
            <v>10380</v>
          </cell>
          <cell r="B56" t="str">
            <v>BIP INFORMATION PROFESSIONNELLE</v>
          </cell>
          <cell r="C56" t="str">
            <v>8 AVENUE RICARDO MAZZA</v>
          </cell>
          <cell r="E56" t="str">
            <v>34630</v>
          </cell>
          <cell r="F56" t="str">
            <v>SAINT THIBERY</v>
          </cell>
          <cell r="G56" t="str">
            <v>FRANCE</v>
          </cell>
          <cell r="H56" t="str">
            <v>1</v>
          </cell>
          <cell r="I56" t="str">
            <v>+33 01 56 08 64 10</v>
          </cell>
          <cell r="K56" t="str">
            <v>Frederic</v>
          </cell>
          <cell r="L56" t="str">
            <v>MAOUT</v>
          </cell>
          <cell r="M56" t="str">
            <v>04 67 77 95 32</v>
          </cell>
          <cell r="N56" t="str">
            <v/>
          </cell>
        </row>
        <row r="57">
          <cell r="A57">
            <v>10380</v>
          </cell>
          <cell r="B57" t="str">
            <v>BIP INFORMATION PROFESSIONNELLE</v>
          </cell>
          <cell r="C57" t="str">
            <v>8 AVENUE RICARDO MAZZA</v>
          </cell>
          <cell r="E57" t="str">
            <v>34630</v>
          </cell>
          <cell r="F57" t="str">
            <v>SAINT THIBERY</v>
          </cell>
          <cell r="G57" t="str">
            <v>FRANCE</v>
          </cell>
          <cell r="H57" t="str">
            <v>1</v>
          </cell>
          <cell r="I57" t="str">
            <v>+33 01 56 08 64 10</v>
          </cell>
          <cell r="K57" t="str">
            <v>FREDERIC</v>
          </cell>
          <cell r="L57" t="str">
            <v>MAOUT</v>
          </cell>
          <cell r="N57" t="str">
            <v>sabine.naudeau@bipinfopro.com</v>
          </cell>
        </row>
        <row r="58">
          <cell r="A58">
            <v>10380</v>
          </cell>
          <cell r="B58" t="str">
            <v>BIP INFORMATION PROFESSIONNELLE</v>
          </cell>
          <cell r="C58" t="str">
            <v>8 AVENUE RICARDO MAZZA</v>
          </cell>
          <cell r="E58" t="str">
            <v>34630</v>
          </cell>
          <cell r="F58" t="str">
            <v>SAINT THIBERY</v>
          </cell>
          <cell r="G58" t="str">
            <v>FRANCE</v>
          </cell>
          <cell r="H58" t="str">
            <v>1</v>
          </cell>
          <cell r="I58" t="str">
            <v>+33 01 56 08 64 10</v>
          </cell>
          <cell r="K58" t="str">
            <v>NATHALIE</v>
          </cell>
          <cell r="L58" t="str">
            <v>VIGGIANI</v>
          </cell>
          <cell r="N58" t="str">
            <v>nathalie.viggiani@bipinfopro.com</v>
          </cell>
        </row>
        <row r="59">
          <cell r="A59">
            <v>10380</v>
          </cell>
          <cell r="B59" t="str">
            <v>BIP INFORMATION PROFESSIONNELLE</v>
          </cell>
          <cell r="C59" t="str">
            <v>8 AVENUE RICARDO MAZZA</v>
          </cell>
          <cell r="E59" t="str">
            <v>34630</v>
          </cell>
          <cell r="F59" t="str">
            <v>SAINT THIBERY</v>
          </cell>
          <cell r="G59" t="str">
            <v>FRANCE</v>
          </cell>
          <cell r="H59" t="str">
            <v>1</v>
          </cell>
          <cell r="I59" t="str">
            <v>+33 01 56 08 64 10</v>
          </cell>
          <cell r="K59" t="str">
            <v>NATHALIE</v>
          </cell>
          <cell r="L59" t="str">
            <v>SEGARRA</v>
          </cell>
          <cell r="N59" t="str">
            <v>nathalie.segarra@batirama.com</v>
          </cell>
        </row>
        <row r="60">
          <cell r="A60">
            <v>11911</v>
          </cell>
          <cell r="B60" t="str">
            <v>ANMOPYC</v>
          </cell>
          <cell r="C60" t="str">
            <v>PASEO DE LA INDEPENDENCIA, 24-26, 3°,OF.4</v>
          </cell>
          <cell r="E60" t="str">
            <v>50004</v>
          </cell>
          <cell r="F60" t="str">
            <v>ZARAGOZA</v>
          </cell>
          <cell r="G60" t="str">
            <v>ESPAGNE</v>
          </cell>
          <cell r="H60" t="str">
            <v>1</v>
          </cell>
          <cell r="I60" t="str">
            <v>+34 976 227 387</v>
          </cell>
          <cell r="J60" t="str">
            <v>anmopyc@anmopyc.es</v>
          </cell>
          <cell r="K60" t="str">
            <v>Carmen</v>
          </cell>
          <cell r="L60" t="str">
            <v>BRAVO LOPEZ</v>
          </cell>
          <cell r="N60" t="str">
            <v>cbravo@anmopyc.es</v>
          </cell>
        </row>
        <row r="61">
          <cell r="A61">
            <v>11911</v>
          </cell>
          <cell r="B61" t="str">
            <v>ANMOPYC</v>
          </cell>
          <cell r="C61" t="str">
            <v>PASEO DE LA INDEPENDENCIA, 24-26, 3°,OF.4</v>
          </cell>
          <cell r="E61" t="str">
            <v>50004</v>
          </cell>
          <cell r="F61" t="str">
            <v>ZARAGOZA</v>
          </cell>
          <cell r="G61" t="str">
            <v>ESPAGNE</v>
          </cell>
          <cell r="H61" t="str">
            <v>1</v>
          </cell>
          <cell r="I61" t="str">
            <v>+34 976 227 387</v>
          </cell>
          <cell r="J61" t="str">
            <v>anmopyc@anmopyc.es</v>
          </cell>
          <cell r="K61" t="str">
            <v>Raquel</v>
          </cell>
          <cell r="L61" t="str">
            <v>MARTIN</v>
          </cell>
          <cell r="M61" t="str">
            <v>0034976227387</v>
          </cell>
          <cell r="N61" t="str">
            <v>rmartin@anmopyc.es</v>
          </cell>
        </row>
        <row r="62">
          <cell r="A62">
            <v>11911</v>
          </cell>
          <cell r="B62" t="str">
            <v>ANMOPYC</v>
          </cell>
          <cell r="C62" t="str">
            <v>PASEO DE LA INDEPENDENCIA, 24-26, 3°,OF.4</v>
          </cell>
          <cell r="E62" t="str">
            <v>50004</v>
          </cell>
          <cell r="F62" t="str">
            <v>ZARAGOZA</v>
          </cell>
          <cell r="G62" t="str">
            <v>ESPAGNE</v>
          </cell>
          <cell r="H62" t="str">
            <v>1</v>
          </cell>
          <cell r="I62" t="str">
            <v>+34 976 227 387</v>
          </cell>
          <cell r="J62" t="str">
            <v>anmopyc@anmopyc.es</v>
          </cell>
          <cell r="K62" t="str">
            <v>JORGE</v>
          </cell>
          <cell r="L62" t="str">
            <v>CUARTERO DASTIS</v>
          </cell>
          <cell r="N62" t="str">
            <v>jcuartero@anmopyc.es</v>
          </cell>
        </row>
        <row r="63">
          <cell r="A63">
            <v>11911</v>
          </cell>
          <cell r="B63" t="str">
            <v>ANMOPYC</v>
          </cell>
          <cell r="C63" t="str">
            <v>PASEO DE LA INDEPENDENCIA, 24-26, 3°,OF.4</v>
          </cell>
          <cell r="E63" t="str">
            <v>50004</v>
          </cell>
          <cell r="F63" t="str">
            <v>ZARAGOZA</v>
          </cell>
          <cell r="G63" t="str">
            <v>ESPAGNE</v>
          </cell>
          <cell r="H63" t="str">
            <v>1</v>
          </cell>
          <cell r="I63" t="str">
            <v>+34 976 227 387</v>
          </cell>
          <cell r="J63" t="str">
            <v>anmopyc@anmopyc.es</v>
          </cell>
          <cell r="K63" t="str">
            <v>Carmen</v>
          </cell>
          <cell r="L63" t="str">
            <v>BRAVO LOPEZ</v>
          </cell>
          <cell r="M63" t="str">
            <v>+34 976 227 387</v>
          </cell>
          <cell r="N63" t="str">
            <v>cbravo@anmopyc.es</v>
          </cell>
        </row>
        <row r="64">
          <cell r="A64">
            <v>12384</v>
          </cell>
          <cell r="B64" t="str">
            <v>QUALIBAT</v>
          </cell>
          <cell r="C64" t="str">
            <v>55 AVENUE KLEBER</v>
          </cell>
          <cell r="E64" t="str">
            <v>75784</v>
          </cell>
          <cell r="F64" t="str">
            <v>PARIS CEDEX 16</v>
          </cell>
          <cell r="G64" t="str">
            <v>FRANCE</v>
          </cell>
          <cell r="H64" t="str">
            <v>1</v>
          </cell>
          <cell r="I64" t="str">
            <v>+33147042601</v>
          </cell>
          <cell r="J64" t="str">
            <v>contactgp@qualibat.com</v>
          </cell>
          <cell r="K64" t="str">
            <v>Marie Francoise</v>
          </cell>
          <cell r="L64" t="str">
            <v>FERRARI</v>
          </cell>
          <cell r="M64" t="str">
            <v>01 47 04 26 01</v>
          </cell>
          <cell r="N64" t="str">
            <v>mf.ferrari@qualibat.org</v>
          </cell>
        </row>
        <row r="65">
          <cell r="A65">
            <v>12384</v>
          </cell>
          <cell r="B65" t="str">
            <v>QUALIBAT</v>
          </cell>
          <cell r="C65" t="str">
            <v>55 AVENUE KLEBER</v>
          </cell>
          <cell r="E65" t="str">
            <v>75784</v>
          </cell>
          <cell r="F65" t="str">
            <v>PARIS CEDEX 16</v>
          </cell>
          <cell r="G65" t="str">
            <v>FRANCE</v>
          </cell>
          <cell r="H65" t="str">
            <v>1</v>
          </cell>
          <cell r="I65" t="str">
            <v>+33147042601</v>
          </cell>
          <cell r="J65" t="str">
            <v>contactgp@qualibat.com</v>
          </cell>
          <cell r="K65" t="str">
            <v>CAROLINE</v>
          </cell>
          <cell r="L65" t="str">
            <v>FRANCOIS</v>
          </cell>
          <cell r="N65" t="str">
            <v>c.francois@qualibat.com</v>
          </cell>
        </row>
        <row r="66">
          <cell r="A66">
            <v>12384</v>
          </cell>
          <cell r="B66" t="str">
            <v>QUALIBAT</v>
          </cell>
          <cell r="C66" t="str">
            <v>55 AVENUE KLEBER</v>
          </cell>
          <cell r="E66" t="str">
            <v>75784</v>
          </cell>
          <cell r="F66" t="str">
            <v>PARIS CEDEX 16</v>
          </cell>
          <cell r="G66" t="str">
            <v>FRANCE</v>
          </cell>
          <cell r="H66" t="str">
            <v>1</v>
          </cell>
          <cell r="I66" t="str">
            <v>+33147042601</v>
          </cell>
          <cell r="J66" t="str">
            <v>contactgp@qualibat.com</v>
          </cell>
          <cell r="K66" t="str">
            <v>Caroline</v>
          </cell>
          <cell r="L66" t="str">
            <v>FRANCOIS</v>
          </cell>
          <cell r="M66" t="str">
            <v>+33 1 47 04 26 01</v>
          </cell>
          <cell r="N66" t="str">
            <v>c.francois@qualibat.com</v>
          </cell>
        </row>
        <row r="67">
          <cell r="A67">
            <v>12384</v>
          </cell>
          <cell r="B67" t="str">
            <v>QUALIBAT</v>
          </cell>
          <cell r="C67" t="str">
            <v>55 AVENUE KLEBER</v>
          </cell>
          <cell r="E67" t="str">
            <v>75784</v>
          </cell>
          <cell r="F67" t="str">
            <v>PARIS CEDEX 16</v>
          </cell>
          <cell r="G67" t="str">
            <v>FRANCE</v>
          </cell>
          <cell r="H67" t="str">
            <v>1</v>
          </cell>
          <cell r="I67" t="str">
            <v>+33147042601</v>
          </cell>
          <cell r="J67" t="str">
            <v>contactgp@qualibat.com</v>
          </cell>
          <cell r="K67" t="str">
            <v>DOMINIQUE</v>
          </cell>
          <cell r="L67" t="str">
            <v>TARRIN</v>
          </cell>
          <cell r="N67" t="str">
            <v>d.tarrin@qualibat.com</v>
          </cell>
        </row>
        <row r="68">
          <cell r="A68">
            <v>12386</v>
          </cell>
          <cell r="B68" t="str">
            <v>UNTEC</v>
          </cell>
          <cell r="C68" t="str">
            <v>8 AVENUE PERCIER</v>
          </cell>
          <cell r="E68" t="str">
            <v>75008</v>
          </cell>
          <cell r="F68" t="str">
            <v>PARIS</v>
          </cell>
          <cell r="G68" t="str">
            <v>FRANCE</v>
          </cell>
          <cell r="H68" t="str">
            <v>1</v>
          </cell>
          <cell r="I68" t="str">
            <v>01 45 63 30 41</v>
          </cell>
          <cell r="J68" t="str">
            <v>untec@untec.com</v>
          </cell>
          <cell r="K68" t="str">
            <v>Blandine</v>
          </cell>
          <cell r="L68" t="str">
            <v>SOUQUET BASIEGE</v>
          </cell>
          <cell r="M68" t="str">
            <v>01 45 63 54 78</v>
          </cell>
          <cell r="N68" t="str">
            <v>bsb@untec.com</v>
          </cell>
        </row>
        <row r="69">
          <cell r="A69">
            <v>12386</v>
          </cell>
          <cell r="B69" t="str">
            <v>UNTEC</v>
          </cell>
          <cell r="C69" t="str">
            <v>8 AVENUE PERCIER</v>
          </cell>
          <cell r="E69" t="str">
            <v>75008</v>
          </cell>
          <cell r="F69" t="str">
            <v>PARIS</v>
          </cell>
          <cell r="G69" t="str">
            <v>FRANCE</v>
          </cell>
          <cell r="H69" t="str">
            <v>1</v>
          </cell>
          <cell r="I69" t="str">
            <v>01 45 63 30 41</v>
          </cell>
          <cell r="J69" t="str">
            <v>untec@untec.com</v>
          </cell>
          <cell r="K69" t="str">
            <v>BLANDINE</v>
          </cell>
          <cell r="L69" t="str">
            <v>SOUQUET-BASIEGE</v>
          </cell>
          <cell r="M69" t="str">
            <v>0145614683</v>
          </cell>
          <cell r="N69" t="str">
            <v>bsb@untec.com</v>
          </cell>
        </row>
        <row r="70">
          <cell r="A70">
            <v>12386</v>
          </cell>
          <cell r="B70" t="str">
            <v>UNTEC</v>
          </cell>
          <cell r="C70" t="str">
            <v>8 AVENUE PERCIER</v>
          </cell>
          <cell r="E70" t="str">
            <v>75008</v>
          </cell>
          <cell r="F70" t="str">
            <v>PARIS</v>
          </cell>
          <cell r="G70" t="str">
            <v>FRANCE</v>
          </cell>
          <cell r="H70" t="str">
            <v>1</v>
          </cell>
          <cell r="I70" t="str">
            <v>01 45 63 30 41</v>
          </cell>
          <cell r="J70" t="str">
            <v>untec@untec.com</v>
          </cell>
          <cell r="K70" t="str">
            <v>Mikael</v>
          </cell>
          <cell r="L70" t="str">
            <v>DE CAMBOURG</v>
          </cell>
          <cell r="M70" t="str">
            <v>+33145633041</v>
          </cell>
          <cell r="N70" t="str">
            <v>mdc@untec.com</v>
          </cell>
        </row>
        <row r="71">
          <cell r="A71">
            <v>12386</v>
          </cell>
          <cell r="B71" t="str">
            <v>UNTEC</v>
          </cell>
          <cell r="C71" t="str">
            <v>8 AVENUE PERCIER</v>
          </cell>
          <cell r="E71" t="str">
            <v>75008</v>
          </cell>
          <cell r="F71" t="str">
            <v>PARIS</v>
          </cell>
          <cell r="G71" t="str">
            <v>FRANCE</v>
          </cell>
          <cell r="H71" t="str">
            <v>1</v>
          </cell>
          <cell r="I71" t="str">
            <v>01 45 63 30 41</v>
          </cell>
          <cell r="J71" t="str">
            <v>untec@untec.com</v>
          </cell>
          <cell r="K71" t="str">
            <v>Patricia</v>
          </cell>
          <cell r="L71" t="str">
            <v>DENANCE</v>
          </cell>
          <cell r="M71" t="str">
            <v>+33145635481</v>
          </cell>
          <cell r="N71" t="str">
            <v>dp@untec.com</v>
          </cell>
        </row>
        <row r="72">
          <cell r="A72">
            <v>12386</v>
          </cell>
          <cell r="B72" t="str">
            <v>UNTEC</v>
          </cell>
          <cell r="C72" t="str">
            <v>8 AVENUE PERCIER</v>
          </cell>
          <cell r="E72" t="str">
            <v>75008</v>
          </cell>
          <cell r="F72" t="str">
            <v>PARIS</v>
          </cell>
          <cell r="G72" t="str">
            <v>FRANCE</v>
          </cell>
          <cell r="H72" t="str">
            <v>1</v>
          </cell>
          <cell r="I72" t="str">
            <v>01 45 63 30 41</v>
          </cell>
          <cell r="J72" t="str">
            <v>untec@untec.com</v>
          </cell>
          <cell r="K72" t="str">
            <v>Mikael</v>
          </cell>
          <cell r="L72" t="str">
            <v>de CAMBOURG</v>
          </cell>
          <cell r="N72" t="str">
            <v>mdc@untec.com</v>
          </cell>
        </row>
        <row r="73">
          <cell r="A73">
            <v>12386</v>
          </cell>
          <cell r="B73" t="str">
            <v>UNTEC</v>
          </cell>
          <cell r="C73" t="str">
            <v>8 AVENUE PERCIER</v>
          </cell>
          <cell r="E73" t="str">
            <v>75008</v>
          </cell>
          <cell r="F73" t="str">
            <v>PARIS</v>
          </cell>
          <cell r="G73" t="str">
            <v>FRANCE</v>
          </cell>
          <cell r="H73" t="str">
            <v>1</v>
          </cell>
          <cell r="I73" t="str">
            <v>01 45 63 30 41</v>
          </cell>
          <cell r="J73" t="str">
            <v>untec@untec.com</v>
          </cell>
          <cell r="K73" t="str">
            <v>CLOTILDE</v>
          </cell>
          <cell r="L73" t="str">
            <v>PAGAN</v>
          </cell>
        </row>
        <row r="74">
          <cell r="A74">
            <v>12386</v>
          </cell>
          <cell r="B74" t="str">
            <v>UNTEC</v>
          </cell>
          <cell r="C74" t="str">
            <v>8 AVENUE PERCIER</v>
          </cell>
          <cell r="E74" t="str">
            <v>75008</v>
          </cell>
          <cell r="F74" t="str">
            <v>PARIS</v>
          </cell>
          <cell r="G74" t="str">
            <v>FRANCE</v>
          </cell>
          <cell r="H74" t="str">
            <v>1</v>
          </cell>
          <cell r="I74" t="str">
            <v>01 45 63 30 41</v>
          </cell>
          <cell r="J74" t="str">
            <v>untec@untec.com</v>
          </cell>
          <cell r="K74" t="str">
            <v>Pascal</v>
          </cell>
          <cell r="L74" t="str">
            <v>ASSELIN</v>
          </cell>
        </row>
        <row r="75">
          <cell r="A75">
            <v>20952</v>
          </cell>
          <cell r="B75" t="str">
            <v>EPC - LA GUILDA DELL UFFICIO TECNICO / A</v>
          </cell>
          <cell r="C75" t="str">
            <v>VIA DELL ACQUA TRAVERSA 187/189</v>
          </cell>
          <cell r="E75" t="str">
            <v>00135</v>
          </cell>
          <cell r="F75" t="str">
            <v>ROMA</v>
          </cell>
          <cell r="G75" t="str">
            <v>ITALIE</v>
          </cell>
          <cell r="H75" t="str">
            <v>2</v>
          </cell>
          <cell r="I75" t="str">
            <v>0039 063313000</v>
          </cell>
          <cell r="J75" t="str">
            <v/>
          </cell>
          <cell r="K75" t="str">
            <v>CLIO</v>
          </cell>
          <cell r="L75" t="str">
            <v>GARGIULO</v>
          </cell>
          <cell r="N75" t="str">
            <v>reda@epcinforma.com</v>
          </cell>
        </row>
        <row r="76">
          <cell r="A76">
            <v>20952</v>
          </cell>
          <cell r="B76" t="str">
            <v>EPC - LA GUILDA DELL UFFICIO TECNICO / A</v>
          </cell>
          <cell r="C76" t="str">
            <v>VIA DELL ACQUA TRAVERSA 187/189</v>
          </cell>
          <cell r="E76" t="str">
            <v>00135</v>
          </cell>
          <cell r="F76" t="str">
            <v>ROMA</v>
          </cell>
          <cell r="G76" t="str">
            <v>ITALIE</v>
          </cell>
          <cell r="H76" t="str">
            <v>2</v>
          </cell>
          <cell r="I76" t="str">
            <v>0039 063313000</v>
          </cell>
          <cell r="J76" t="str">
            <v/>
          </cell>
          <cell r="K76" t="str">
            <v>Mariana</v>
          </cell>
          <cell r="L76" t="str">
            <v>ABRAM</v>
          </cell>
        </row>
        <row r="77">
          <cell r="A77">
            <v>21465</v>
          </cell>
          <cell r="B77" t="str">
            <v>BM2C MEDIA SAS</v>
          </cell>
          <cell r="C77" t="str">
            <v>17 RUE DE L'UNIVERSITE</v>
          </cell>
          <cell r="E77" t="str">
            <v>93160</v>
          </cell>
          <cell r="F77" t="str">
            <v>NOISY LE GRAND</v>
          </cell>
          <cell r="G77" t="str">
            <v>FRANCE</v>
          </cell>
          <cell r="H77" t="str">
            <v>1</v>
          </cell>
          <cell r="I77" t="str">
            <v>+33 1 43 03 99 73</v>
          </cell>
          <cell r="J77" t="str">
            <v>nspubli@wanadoo.fr</v>
          </cell>
          <cell r="K77" t="str">
            <v>Sabine</v>
          </cell>
          <cell r="L77" t="str">
            <v>WILBOIS</v>
          </cell>
          <cell r="M77" t="str">
            <v>01 43 97 95 23</v>
          </cell>
          <cell r="N77" t="str">
            <v>s.wilbois@dial.oleane.com</v>
          </cell>
        </row>
        <row r="78">
          <cell r="A78">
            <v>21465</v>
          </cell>
          <cell r="B78" t="str">
            <v>BM2C MEDIA SAS</v>
          </cell>
          <cell r="C78" t="str">
            <v>17 RUE DE L'UNIVERSITE</v>
          </cell>
          <cell r="E78" t="str">
            <v>93160</v>
          </cell>
          <cell r="F78" t="str">
            <v>NOISY LE GRAND</v>
          </cell>
          <cell r="G78" t="str">
            <v>FRANCE</v>
          </cell>
          <cell r="H78" t="str">
            <v>1</v>
          </cell>
          <cell r="I78" t="str">
            <v>+33 1 43 03 99 73</v>
          </cell>
          <cell r="J78" t="str">
            <v>nspubli@wanadoo.fr</v>
          </cell>
          <cell r="K78" t="str">
            <v>LEILA</v>
          </cell>
          <cell r="L78" t="str">
            <v>BIKINY</v>
          </cell>
          <cell r="M78" t="str">
            <v>01 43 03 99 73</v>
          </cell>
          <cell r="N78" t="str">
            <v>leila.bikiny@orange.fr</v>
          </cell>
        </row>
        <row r="79">
          <cell r="A79">
            <v>21465</v>
          </cell>
          <cell r="B79" t="str">
            <v>BM2C MEDIA SAS</v>
          </cell>
          <cell r="C79" t="str">
            <v>17 RUE DE L'UNIVERSITE</v>
          </cell>
          <cell r="E79" t="str">
            <v>93160</v>
          </cell>
          <cell r="F79" t="str">
            <v>NOISY LE GRAND</v>
          </cell>
          <cell r="G79" t="str">
            <v>FRANCE</v>
          </cell>
          <cell r="H79" t="str">
            <v>1</v>
          </cell>
          <cell r="I79" t="str">
            <v>+33 1 43 03 99 73</v>
          </cell>
          <cell r="J79" t="str">
            <v>nspubli@wanadoo.fr</v>
          </cell>
          <cell r="K79" t="str">
            <v>ROSEMARY</v>
          </cell>
          <cell r="L79" t="str">
            <v>MAUDELONDE</v>
          </cell>
          <cell r="N79" t="str">
            <v>r.maudelonde@gmail.com</v>
          </cell>
        </row>
        <row r="80">
          <cell r="A80">
            <v>21465</v>
          </cell>
          <cell r="B80" t="str">
            <v>BM2C MEDIA SAS</v>
          </cell>
          <cell r="C80" t="str">
            <v>17 RUE DE L'UNIVERSITE</v>
          </cell>
          <cell r="E80" t="str">
            <v>93160</v>
          </cell>
          <cell r="F80" t="str">
            <v>NOISY LE GRAND</v>
          </cell>
          <cell r="G80" t="str">
            <v>FRANCE</v>
          </cell>
          <cell r="H80" t="str">
            <v>1</v>
          </cell>
          <cell r="I80" t="str">
            <v>+33 1 43 03 99 73</v>
          </cell>
          <cell r="J80" t="str">
            <v>nspubli@wanadoo.fr</v>
          </cell>
          <cell r="K80" t="str">
            <v>Laure</v>
          </cell>
          <cell r="L80" t="str">
            <v>MORA</v>
          </cell>
          <cell r="M80" t="str">
            <v>01 43 03 99 73</v>
          </cell>
          <cell r="N80" t="str">
            <v>laure.chatelain@bm2c.fr</v>
          </cell>
        </row>
        <row r="81">
          <cell r="A81">
            <v>21465</v>
          </cell>
          <cell r="B81" t="str">
            <v>BM2C MEDIA SAS</v>
          </cell>
          <cell r="C81" t="str">
            <v>17 RUE DE L'UNIVERSITE</v>
          </cell>
          <cell r="E81" t="str">
            <v>93160</v>
          </cell>
          <cell r="F81" t="str">
            <v>NOISY LE GRAND</v>
          </cell>
          <cell r="G81" t="str">
            <v>FRANCE</v>
          </cell>
          <cell r="H81" t="str">
            <v>1</v>
          </cell>
          <cell r="I81" t="str">
            <v>+33 1 43 03 99 73</v>
          </cell>
          <cell r="J81" t="str">
            <v>nspubli@wanadoo.fr</v>
          </cell>
          <cell r="K81" t="str">
            <v>LAURE</v>
          </cell>
          <cell r="L81" t="str">
            <v>CHATELAIN</v>
          </cell>
          <cell r="M81" t="str">
            <v>+33143039288</v>
          </cell>
          <cell r="N81" t="str">
            <v>laure.chatelain@bm2c.fr</v>
          </cell>
        </row>
        <row r="82">
          <cell r="A82">
            <v>21642</v>
          </cell>
          <cell r="B82" t="str">
            <v>BE-MA EDITRICE SRL</v>
          </cell>
          <cell r="C82" t="str">
            <v>VIA TEOCRITO, 47</v>
          </cell>
          <cell r="E82" t="str">
            <v>20128</v>
          </cell>
          <cell r="F82" t="str">
            <v>MILANO</v>
          </cell>
          <cell r="G82" t="str">
            <v>ITALIE</v>
          </cell>
          <cell r="H82" t="str">
            <v>1</v>
          </cell>
          <cell r="I82" t="str">
            <v>00 39 02 25 2071</v>
          </cell>
          <cell r="J82" t="str">
            <v>marketingedilizia@bema.it</v>
          </cell>
          <cell r="K82" t="str">
            <v>MARA</v>
          </cell>
          <cell r="L82" t="str">
            <v>PORTESAN</v>
          </cell>
          <cell r="N82" t="str">
            <v>mara.portesan@bema.it</v>
          </cell>
        </row>
        <row r="83">
          <cell r="A83">
            <v>21642</v>
          </cell>
          <cell r="B83" t="str">
            <v>BE-MA EDITRICE SRL</v>
          </cell>
          <cell r="C83" t="str">
            <v>VIA TEOCRITO, 47</v>
          </cell>
          <cell r="E83" t="str">
            <v>20128</v>
          </cell>
          <cell r="F83" t="str">
            <v>MILANO</v>
          </cell>
          <cell r="G83" t="str">
            <v>ITALIE</v>
          </cell>
          <cell r="H83" t="str">
            <v>1</v>
          </cell>
          <cell r="I83" t="str">
            <v>00 39 02 25 2071</v>
          </cell>
          <cell r="J83" t="str">
            <v>marketingedilizia@bema.it</v>
          </cell>
          <cell r="K83" t="str">
            <v>Mara</v>
          </cell>
          <cell r="L83" t="str">
            <v>PORTESAN</v>
          </cell>
          <cell r="M83" t="str">
            <v>00 39 02 25 2071</v>
          </cell>
        </row>
        <row r="84">
          <cell r="A84">
            <v>21642</v>
          </cell>
          <cell r="B84" t="str">
            <v>BE-MA EDITRICE SRL</v>
          </cell>
          <cell r="C84" t="str">
            <v>VIA TEOCRITO, 47</v>
          </cell>
          <cell r="E84" t="str">
            <v>20128</v>
          </cell>
          <cell r="F84" t="str">
            <v>MILANO</v>
          </cell>
          <cell r="G84" t="str">
            <v>ITALIE</v>
          </cell>
          <cell r="H84" t="str">
            <v>1</v>
          </cell>
          <cell r="I84" t="str">
            <v>00 39 02 25 2071</v>
          </cell>
          <cell r="J84" t="str">
            <v>marketingedilizia@bema.it</v>
          </cell>
          <cell r="L84" t="str">
            <v>BRENNA</v>
          </cell>
          <cell r="M84" t="str">
            <v>00 39 02 25 20 71</v>
          </cell>
        </row>
        <row r="85">
          <cell r="A85">
            <v>21642</v>
          </cell>
          <cell r="B85" t="str">
            <v>BE-MA EDITRICE SRL</v>
          </cell>
          <cell r="C85" t="str">
            <v>VIA TEOCRITO, 47</v>
          </cell>
          <cell r="E85" t="str">
            <v>20128</v>
          </cell>
          <cell r="F85" t="str">
            <v>MILANO</v>
          </cell>
          <cell r="G85" t="str">
            <v>ITALIE</v>
          </cell>
          <cell r="H85" t="str">
            <v>1</v>
          </cell>
          <cell r="I85" t="str">
            <v>00 39 02 25 2071</v>
          </cell>
          <cell r="J85" t="str">
            <v>marketingedilizia@bema.it</v>
          </cell>
          <cell r="K85" t="str">
            <v>MARA</v>
          </cell>
          <cell r="L85" t="str">
            <v>PORTESAN</v>
          </cell>
          <cell r="M85" t="str">
            <v>0039 02252071</v>
          </cell>
          <cell r="N85" t="str">
            <v>mara.portesan@bema.it</v>
          </cell>
        </row>
        <row r="86">
          <cell r="A86">
            <v>21642</v>
          </cell>
          <cell r="B86" t="str">
            <v>BE-MA EDITRICE SRL</v>
          </cell>
          <cell r="C86" t="str">
            <v>VIA TEOCRITO, 47</v>
          </cell>
          <cell r="E86" t="str">
            <v>20128</v>
          </cell>
          <cell r="F86" t="str">
            <v>MILANO</v>
          </cell>
          <cell r="G86" t="str">
            <v>ITALIE</v>
          </cell>
          <cell r="H86" t="str">
            <v>1</v>
          </cell>
          <cell r="I86" t="str">
            <v>00 39 02 25 2071</v>
          </cell>
          <cell r="J86" t="str">
            <v>marketingedilizia@bema.it</v>
          </cell>
          <cell r="K86" t="str">
            <v>Eliana</v>
          </cell>
          <cell r="L86" t="str">
            <v>LANZINI</v>
          </cell>
          <cell r="M86" t="str">
            <v>003902252071</v>
          </cell>
          <cell r="N86" t="str">
            <v>eliana.lanzini@bema.it</v>
          </cell>
        </row>
        <row r="87">
          <cell r="A87">
            <v>21642</v>
          </cell>
          <cell r="B87" t="str">
            <v>BE-MA EDITRICE SRL</v>
          </cell>
          <cell r="C87" t="str">
            <v>VIA TEOCRITO, 47</v>
          </cell>
          <cell r="E87" t="str">
            <v>20128</v>
          </cell>
          <cell r="F87" t="str">
            <v>MILANO</v>
          </cell>
          <cell r="G87" t="str">
            <v>ITALIE</v>
          </cell>
          <cell r="H87" t="str">
            <v>1</v>
          </cell>
          <cell r="I87" t="str">
            <v>00 39 02 25 2071</v>
          </cell>
          <cell r="J87" t="str">
            <v>marketingedilizia@bema.it</v>
          </cell>
          <cell r="K87" t="str">
            <v>LILIANA</v>
          </cell>
          <cell r="L87" t="str">
            <v>CORNIA</v>
          </cell>
        </row>
        <row r="88">
          <cell r="A88">
            <v>21642</v>
          </cell>
          <cell r="B88" t="str">
            <v>BE-MA EDITRICE SRL</v>
          </cell>
          <cell r="C88" t="str">
            <v>VIA TEOCRITO, 47</v>
          </cell>
          <cell r="E88" t="str">
            <v>20128</v>
          </cell>
          <cell r="F88" t="str">
            <v>MILANO</v>
          </cell>
          <cell r="G88" t="str">
            <v>ITALIE</v>
          </cell>
          <cell r="H88" t="str">
            <v>1</v>
          </cell>
          <cell r="I88" t="str">
            <v>00 39 02 25 2071</v>
          </cell>
          <cell r="J88" t="str">
            <v>marketingedilizia@bema.it</v>
          </cell>
          <cell r="K88" t="str">
            <v>Maria Gisella</v>
          </cell>
          <cell r="L88" t="str">
            <v>BASERGA</v>
          </cell>
          <cell r="N88" t="str">
            <v>amministrazione@bema.it</v>
          </cell>
        </row>
        <row r="89">
          <cell r="A89">
            <v>28967</v>
          </cell>
          <cell r="B89" t="str">
            <v>SESMP</v>
          </cell>
          <cell r="C89" t="str">
            <v>202 QUAI DE CLICHY</v>
          </cell>
          <cell r="E89" t="str">
            <v>92110</v>
          </cell>
          <cell r="F89" t="str">
            <v>CLICHY</v>
          </cell>
          <cell r="G89" t="str">
            <v>FRANCE</v>
          </cell>
          <cell r="H89" t="str">
            <v>1</v>
          </cell>
          <cell r="I89" t="str">
            <v>+331 47 56 18 21</v>
          </cell>
          <cell r="J89" t="str">
            <v>pub.solsmursplafonds@snebtp.com</v>
          </cell>
          <cell r="K89" t="str">
            <v>Delphine</v>
          </cell>
          <cell r="L89" t="str">
            <v>ROYER</v>
          </cell>
          <cell r="M89" t="str">
            <v>01 47 56 18 21</v>
          </cell>
          <cell r="N89" t="str">
            <v>pub.solsmursplafonds@snebtp.com</v>
          </cell>
        </row>
        <row r="90">
          <cell r="A90">
            <v>28967</v>
          </cell>
          <cell r="B90" t="str">
            <v>SESMP</v>
          </cell>
          <cell r="C90" t="str">
            <v>202 QUAI DE CLICHY</v>
          </cell>
          <cell r="E90" t="str">
            <v>92110</v>
          </cell>
          <cell r="F90" t="str">
            <v>CLICHY</v>
          </cell>
          <cell r="G90" t="str">
            <v>FRANCE</v>
          </cell>
          <cell r="H90" t="str">
            <v>1</v>
          </cell>
          <cell r="I90" t="str">
            <v>+331 47 56 18 21</v>
          </cell>
          <cell r="J90" t="str">
            <v>pub.solsmursplafonds@snebtp.com</v>
          </cell>
          <cell r="K90" t="str">
            <v>Delphine</v>
          </cell>
          <cell r="L90" t="str">
            <v>ROYER</v>
          </cell>
          <cell r="M90" t="str">
            <v>01 47 56 18 21</v>
          </cell>
          <cell r="N90" t="str">
            <v>pub.solsmursplafonds@snebtp.com</v>
          </cell>
        </row>
        <row r="91">
          <cell r="A91">
            <v>31675</v>
          </cell>
          <cell r="B91" t="str">
            <v>VMA VERRE &amp; MENUISERIE ACTUALITES</v>
          </cell>
          <cell r="C91" t="str">
            <v>8 AVENUE RICARDO MAZZA</v>
          </cell>
          <cell r="D91" t="str">
            <v>ZA LA CROUZETTE</v>
          </cell>
          <cell r="E91" t="str">
            <v>34630</v>
          </cell>
          <cell r="F91" t="str">
            <v>SAINT THIBERY</v>
          </cell>
          <cell r="G91" t="str">
            <v>FRANCE</v>
          </cell>
          <cell r="H91" t="str">
            <v>1</v>
          </cell>
          <cell r="I91" t="str">
            <v>04 67 77 71 75</v>
          </cell>
          <cell r="K91" t="str">
            <v>NATHALIE</v>
          </cell>
          <cell r="L91" t="str">
            <v>PUEYO VIGGIANI</v>
          </cell>
          <cell r="M91" t="str">
            <v>+33467779843</v>
          </cell>
          <cell r="N91" t="str">
            <v>nathalie.viggiani@verre-menuiserie.com</v>
          </cell>
        </row>
        <row r="92">
          <cell r="A92">
            <v>31675</v>
          </cell>
          <cell r="B92" t="str">
            <v>VMA VERRE &amp; MENUISERIE ACTUALITES</v>
          </cell>
          <cell r="C92" t="str">
            <v>8 AVENUE RICARDO MAZZA</v>
          </cell>
          <cell r="D92" t="str">
            <v>ZA LA CROUZETTE</v>
          </cell>
          <cell r="E92" t="str">
            <v>34630</v>
          </cell>
          <cell r="F92" t="str">
            <v>SAINT THIBERY</v>
          </cell>
          <cell r="G92" t="str">
            <v>FRANCE</v>
          </cell>
          <cell r="H92" t="str">
            <v>1</v>
          </cell>
          <cell r="I92" t="str">
            <v>04 67 77 71 75</v>
          </cell>
          <cell r="K92" t="str">
            <v>Nathalie</v>
          </cell>
          <cell r="L92" t="str">
            <v>VIGGIANI</v>
          </cell>
          <cell r="M92" t="str">
            <v>04 67 77 71 75</v>
          </cell>
          <cell r="N92" t="str">
            <v>nathalie.viggiani@bipinfopro.com</v>
          </cell>
        </row>
        <row r="93">
          <cell r="A93">
            <v>31675</v>
          </cell>
          <cell r="B93" t="str">
            <v>VMA VERRE &amp; MENUISERIE ACTUALITES</v>
          </cell>
          <cell r="C93" t="str">
            <v>8 AVENUE RICARDO MAZZA</v>
          </cell>
          <cell r="D93" t="str">
            <v>ZA LA CROUZETTE</v>
          </cell>
          <cell r="E93" t="str">
            <v>34630</v>
          </cell>
          <cell r="F93" t="str">
            <v>SAINT THIBERY</v>
          </cell>
          <cell r="G93" t="str">
            <v>FRANCE</v>
          </cell>
          <cell r="H93" t="str">
            <v>1</v>
          </cell>
          <cell r="I93" t="str">
            <v>04 67 77 71 75</v>
          </cell>
          <cell r="K93" t="str">
            <v>Frederic</v>
          </cell>
          <cell r="L93" t="str">
            <v>MAOUT</v>
          </cell>
          <cell r="M93" t="str">
            <v>04 67 77 71 75</v>
          </cell>
          <cell r="N93" t="str">
            <v>frederic.maout@bipinfopro.com</v>
          </cell>
        </row>
        <row r="94">
          <cell r="A94">
            <v>31675</v>
          </cell>
          <cell r="B94" t="str">
            <v>VMA VERRE &amp; MENUISERIE ACTUALITES</v>
          </cell>
          <cell r="C94" t="str">
            <v>8 AVENUE RICARDO MAZZA</v>
          </cell>
          <cell r="D94" t="str">
            <v>ZA LA CROUZETTE</v>
          </cell>
          <cell r="E94" t="str">
            <v>34630</v>
          </cell>
          <cell r="F94" t="str">
            <v>SAINT THIBERY</v>
          </cell>
          <cell r="G94" t="str">
            <v>FRANCE</v>
          </cell>
          <cell r="H94" t="str">
            <v>1</v>
          </cell>
          <cell r="I94" t="str">
            <v>04 67 77 71 75</v>
          </cell>
          <cell r="K94" t="str">
            <v>NATHALIE</v>
          </cell>
          <cell r="L94" t="str">
            <v>VIGGIANI</v>
          </cell>
          <cell r="N94" t="str">
            <v>nathalie.viggiani@bipinfopro.com</v>
          </cell>
        </row>
        <row r="95">
          <cell r="A95">
            <v>31675</v>
          </cell>
          <cell r="B95" t="str">
            <v>VMA VERRE &amp; MENUISERIE ACTUALITES</v>
          </cell>
          <cell r="C95" t="str">
            <v>8 AVENUE RICARDO MAZZA</v>
          </cell>
          <cell r="D95" t="str">
            <v>ZA LA CROUZETTE</v>
          </cell>
          <cell r="E95" t="str">
            <v>34630</v>
          </cell>
          <cell r="F95" t="str">
            <v>SAINT THIBERY</v>
          </cell>
          <cell r="G95" t="str">
            <v>FRANCE</v>
          </cell>
          <cell r="H95" t="str">
            <v>1</v>
          </cell>
          <cell r="I95" t="str">
            <v>04 67 77 71 75</v>
          </cell>
          <cell r="K95" t="str">
            <v>Frederic</v>
          </cell>
          <cell r="L95" t="str">
            <v>MAOUT</v>
          </cell>
          <cell r="M95" t="str">
            <v>+33 4 67 77 71 75</v>
          </cell>
          <cell r="N95" t="str">
            <v>frederic.maout@bipinfopro.com</v>
          </cell>
        </row>
        <row r="96">
          <cell r="A96">
            <v>31675</v>
          </cell>
          <cell r="B96" t="str">
            <v>VMA VERRE &amp; MENUISERIE ACTUALITES</v>
          </cell>
          <cell r="C96" t="str">
            <v>8 AVENUE RICARDO MAZZA</v>
          </cell>
          <cell r="D96" t="str">
            <v>ZA LA CROUZETTE</v>
          </cell>
          <cell r="E96" t="str">
            <v>34630</v>
          </cell>
          <cell r="F96" t="str">
            <v>SAINT THIBERY</v>
          </cell>
          <cell r="G96" t="str">
            <v>FRANCE</v>
          </cell>
          <cell r="H96" t="str">
            <v>1</v>
          </cell>
          <cell r="I96" t="str">
            <v>04 67 77 71 75</v>
          </cell>
          <cell r="K96" t="str">
            <v>JEROME</v>
          </cell>
          <cell r="L96" t="str">
            <v>BROUZES</v>
          </cell>
          <cell r="N96" t="str">
            <v>jerome.brouzes@batirama.com</v>
          </cell>
        </row>
        <row r="97">
          <cell r="A97">
            <v>32022</v>
          </cell>
          <cell r="B97" t="str">
            <v>ASSOCIATION FRANÇAISE DU GAZ</v>
          </cell>
          <cell r="C97" t="str">
            <v>8 RUE DE L'HOTEL DE VILLE</v>
          </cell>
          <cell r="E97" t="str">
            <v>92200</v>
          </cell>
          <cell r="F97" t="str">
            <v>NEUILLY SUR SEINE</v>
          </cell>
          <cell r="G97" t="str">
            <v>FRANCE</v>
          </cell>
          <cell r="H97" t="str">
            <v>1</v>
          </cell>
          <cell r="I97" t="str">
            <v>+33 1 80 21 08 00</v>
          </cell>
          <cell r="J97" t="str">
            <v>alexia.bonneau@afgaz.fr</v>
          </cell>
          <cell r="K97" t="str">
            <v>Sandra</v>
          </cell>
          <cell r="L97" t="str">
            <v>BONNEL</v>
          </cell>
          <cell r="M97" t="str">
            <v>01 44 01 87 12</v>
          </cell>
          <cell r="N97" t="str">
            <v>sandra.bonnel@afgaz.fr</v>
          </cell>
        </row>
        <row r="98">
          <cell r="A98">
            <v>32022</v>
          </cell>
          <cell r="B98" t="str">
            <v>ASSOCIATION FRANÇAISE DU GAZ</v>
          </cell>
          <cell r="C98" t="str">
            <v>8 RUE DE L'HOTEL DE VILLE</v>
          </cell>
          <cell r="E98" t="str">
            <v>92200</v>
          </cell>
          <cell r="F98" t="str">
            <v>NEUILLY SUR SEINE</v>
          </cell>
          <cell r="G98" t="str">
            <v>FRANCE</v>
          </cell>
          <cell r="H98" t="str">
            <v>1</v>
          </cell>
          <cell r="I98" t="str">
            <v>+33 1 80 21 08 00</v>
          </cell>
          <cell r="J98" t="str">
            <v>alexia.bonneau@afgaz.fr</v>
          </cell>
          <cell r="K98" t="str">
            <v>BENEDICTE</v>
          </cell>
          <cell r="L98" t="str">
            <v>LOUBAUD</v>
          </cell>
          <cell r="M98" t="str">
            <v>01 44 01 87 87</v>
          </cell>
          <cell r="N98" t="str">
            <v>benedicte.loubaud@afgaz.fr</v>
          </cell>
        </row>
        <row r="99">
          <cell r="A99">
            <v>32022</v>
          </cell>
          <cell r="B99" t="str">
            <v>ASSOCIATION FRANÇAISE DU GAZ</v>
          </cell>
          <cell r="C99" t="str">
            <v>8 RUE DE L'HOTEL DE VILLE</v>
          </cell>
          <cell r="E99" t="str">
            <v>92200</v>
          </cell>
          <cell r="F99" t="str">
            <v>NEUILLY SUR SEINE</v>
          </cell>
          <cell r="G99" t="str">
            <v>FRANCE</v>
          </cell>
          <cell r="H99" t="str">
            <v>1</v>
          </cell>
          <cell r="I99" t="str">
            <v>+33 1 80 21 08 00</v>
          </cell>
          <cell r="J99" t="str">
            <v>alexia.bonneau@afgaz.fr</v>
          </cell>
          <cell r="K99" t="str">
            <v>Madeleine</v>
          </cell>
          <cell r="L99" t="str">
            <v>LAFON</v>
          </cell>
          <cell r="M99" t="str">
            <v>01 80 21 08 69</v>
          </cell>
          <cell r="N99" t="str">
            <v>madeleine.lafon@afgaz.fr</v>
          </cell>
        </row>
        <row r="100">
          <cell r="A100">
            <v>32022</v>
          </cell>
          <cell r="B100" t="str">
            <v>ASSOCIATION FRANÇAISE DU GAZ</v>
          </cell>
          <cell r="C100" t="str">
            <v>8 RUE DE L'HOTEL DE VILLE</v>
          </cell>
          <cell r="E100" t="str">
            <v>92200</v>
          </cell>
          <cell r="F100" t="str">
            <v>NEUILLY SUR SEINE</v>
          </cell>
          <cell r="G100" t="str">
            <v>FRANCE</v>
          </cell>
          <cell r="H100" t="str">
            <v>1</v>
          </cell>
          <cell r="I100" t="str">
            <v>+33 1 80 21 08 00</v>
          </cell>
          <cell r="J100" t="str">
            <v>alexia.bonneau@afgaz.fr</v>
          </cell>
          <cell r="K100" t="str">
            <v>BENEDICTE</v>
          </cell>
          <cell r="L100" t="str">
            <v>LOUBAUD</v>
          </cell>
          <cell r="M100" t="str">
            <v>+33144018788</v>
          </cell>
          <cell r="N100" t="str">
            <v>benedicteloubaud@afgaz.fr</v>
          </cell>
        </row>
        <row r="101">
          <cell r="A101">
            <v>32022</v>
          </cell>
          <cell r="B101" t="str">
            <v>ASSOCIATION FRANÇAISE DU GAZ</v>
          </cell>
          <cell r="C101" t="str">
            <v>8 RUE DE L'HOTEL DE VILLE</v>
          </cell>
          <cell r="E101" t="str">
            <v>92200</v>
          </cell>
          <cell r="F101" t="str">
            <v>NEUILLY SUR SEINE</v>
          </cell>
          <cell r="G101" t="str">
            <v>FRANCE</v>
          </cell>
          <cell r="H101" t="str">
            <v>1</v>
          </cell>
          <cell r="I101" t="str">
            <v>+33 1 80 21 08 00</v>
          </cell>
          <cell r="J101" t="str">
            <v>alexia.bonneau@afgaz.fr</v>
          </cell>
          <cell r="K101" t="str">
            <v>ALEXIA</v>
          </cell>
          <cell r="L101" t="str">
            <v>BONNEAU</v>
          </cell>
          <cell r="N101" t="str">
            <v>alexia.bonneau@afgaz.fr</v>
          </cell>
        </row>
        <row r="102">
          <cell r="A102">
            <v>32022</v>
          </cell>
          <cell r="B102" t="str">
            <v>ASSOCIATION FRANÇAISE DU GAZ</v>
          </cell>
          <cell r="C102" t="str">
            <v>8 RUE DE L'HOTEL DE VILLE</v>
          </cell>
          <cell r="E102" t="str">
            <v>92200</v>
          </cell>
          <cell r="F102" t="str">
            <v>NEUILLY SUR SEINE</v>
          </cell>
          <cell r="G102" t="str">
            <v>FRANCE</v>
          </cell>
          <cell r="H102" t="str">
            <v>1</v>
          </cell>
          <cell r="I102" t="str">
            <v>+33 1 80 21 08 00</v>
          </cell>
          <cell r="J102" t="str">
            <v>alexia.bonneau@afgaz.fr</v>
          </cell>
          <cell r="K102" t="str">
            <v>Benedicte</v>
          </cell>
          <cell r="L102" t="str">
            <v>LOUBAUD</v>
          </cell>
          <cell r="M102" t="str">
            <v>01 44 01 87 88</v>
          </cell>
          <cell r="N102" t="str">
            <v>benedicteloubaud@afgaz.fr</v>
          </cell>
        </row>
        <row r="103">
          <cell r="A103">
            <v>32022</v>
          </cell>
          <cell r="B103" t="str">
            <v>ASSOCIATION FRANÇAISE DU GAZ</v>
          </cell>
          <cell r="C103" t="str">
            <v>8 RUE DE L'HOTEL DE VILLE</v>
          </cell>
          <cell r="E103" t="str">
            <v>92200</v>
          </cell>
          <cell r="F103" t="str">
            <v>NEUILLY SUR SEINE</v>
          </cell>
          <cell r="G103" t="str">
            <v>FRANCE</v>
          </cell>
          <cell r="H103" t="str">
            <v>1</v>
          </cell>
          <cell r="I103" t="str">
            <v>+33 1 80 21 08 00</v>
          </cell>
          <cell r="J103" t="str">
            <v>alexia.bonneau@afgaz.fr</v>
          </cell>
          <cell r="K103" t="str">
            <v>Benoit</v>
          </cell>
          <cell r="L103" t="str">
            <v>DUPRIEZ</v>
          </cell>
          <cell r="M103" t="str">
            <v>01 44 01 87 18</v>
          </cell>
          <cell r="N103" t="str">
            <v>benoit.dupriez@afgaz.fr</v>
          </cell>
        </row>
        <row r="104">
          <cell r="A104">
            <v>32022</v>
          </cell>
          <cell r="B104" t="str">
            <v>ASSOCIATION FRANÇAISE DU GAZ</v>
          </cell>
          <cell r="C104" t="str">
            <v>8 RUE DE L'HOTEL DE VILLE</v>
          </cell>
          <cell r="E104" t="str">
            <v>92200</v>
          </cell>
          <cell r="F104" t="str">
            <v>NEUILLY SUR SEINE</v>
          </cell>
          <cell r="G104" t="str">
            <v>FRANCE</v>
          </cell>
          <cell r="H104" t="str">
            <v>1</v>
          </cell>
          <cell r="I104" t="str">
            <v>+33 1 80 21 08 00</v>
          </cell>
          <cell r="J104" t="str">
            <v>alexia.bonneau@afgaz.fr</v>
          </cell>
          <cell r="K104" t="str">
            <v>Amélie</v>
          </cell>
          <cell r="L104" t="str">
            <v>HERRAULT</v>
          </cell>
          <cell r="M104" t="str">
            <v>+33 1 80 21 07 71</v>
          </cell>
          <cell r="N104" t="str">
            <v>amelie.herrault@afgaz.fr</v>
          </cell>
        </row>
        <row r="105">
          <cell r="A105">
            <v>32051</v>
          </cell>
          <cell r="B105" t="str">
            <v>EDITIONS DE L'ENVIRONNEMENT</v>
          </cell>
          <cell r="C105" t="str">
            <v>30 RUE SCHEFFER</v>
          </cell>
          <cell r="E105" t="str">
            <v>75016</v>
          </cell>
          <cell r="F105" t="str">
            <v>PARIS</v>
          </cell>
          <cell r="G105" t="str">
            <v>FRANCE</v>
          </cell>
          <cell r="H105" t="str">
            <v>1</v>
          </cell>
          <cell r="I105" t="str">
            <v>+33 1 30 08 14 14</v>
          </cell>
          <cell r="J105" t="str">
            <v>direction@groupe-cayola.com</v>
          </cell>
          <cell r="K105" t="str">
            <v>ALAIN</v>
          </cell>
          <cell r="L105" t="str">
            <v>DISS</v>
          </cell>
          <cell r="M105" t="str">
            <v>01 30 08 14 14</v>
          </cell>
        </row>
        <row r="106">
          <cell r="A106">
            <v>32051</v>
          </cell>
          <cell r="B106" t="str">
            <v>EDITIONS DE L'ENVIRONNEMENT</v>
          </cell>
          <cell r="C106" t="str">
            <v>30 RUE SCHEFFER</v>
          </cell>
          <cell r="E106" t="str">
            <v>75016</v>
          </cell>
          <cell r="F106" t="str">
            <v>PARIS</v>
          </cell>
          <cell r="G106" t="str">
            <v>FRANCE</v>
          </cell>
          <cell r="H106" t="str">
            <v>1</v>
          </cell>
          <cell r="I106" t="str">
            <v>+33 1 30 08 14 14</v>
          </cell>
          <cell r="J106" t="str">
            <v>direction@groupe-cayola.com</v>
          </cell>
          <cell r="K106" t="str">
            <v>Aurelie</v>
          </cell>
          <cell r="L106" t="str">
            <v>SEVELIN</v>
          </cell>
          <cell r="M106" t="str">
            <v>01 30 08 14 14</v>
          </cell>
          <cell r="N106" t="str">
            <v>direction@groupe-cayola.com</v>
          </cell>
        </row>
        <row r="107">
          <cell r="A107">
            <v>32051</v>
          </cell>
          <cell r="B107" t="str">
            <v>EDITIONS DE L'ENVIRONNEMENT</v>
          </cell>
          <cell r="C107" t="str">
            <v>30 RUE SCHEFFER</v>
          </cell>
          <cell r="E107" t="str">
            <v>75016</v>
          </cell>
          <cell r="F107" t="str">
            <v>PARIS</v>
          </cell>
          <cell r="G107" t="str">
            <v>FRANCE</v>
          </cell>
          <cell r="H107" t="str">
            <v>1</v>
          </cell>
          <cell r="I107" t="str">
            <v>+33 1 30 08 14 14</v>
          </cell>
          <cell r="J107" t="str">
            <v>direction@groupe-cayola.com</v>
          </cell>
          <cell r="K107" t="str">
            <v>SOPHIE</v>
          </cell>
          <cell r="L107" t="str">
            <v>POGNEAU</v>
          </cell>
          <cell r="M107" t="str">
            <v>+3313081414</v>
          </cell>
          <cell r="N107" t="str">
            <v>direction@groupe-cayola.com</v>
          </cell>
        </row>
        <row r="108">
          <cell r="A108">
            <v>32051</v>
          </cell>
          <cell r="B108" t="str">
            <v>EDITIONS DE L'ENVIRONNEMENT</v>
          </cell>
          <cell r="C108" t="str">
            <v>30 RUE SCHEFFER</v>
          </cell>
          <cell r="E108" t="str">
            <v>75016</v>
          </cell>
          <cell r="F108" t="str">
            <v>PARIS</v>
          </cell>
          <cell r="G108" t="str">
            <v>FRANCE</v>
          </cell>
          <cell r="H108" t="str">
            <v>1</v>
          </cell>
          <cell r="I108" t="str">
            <v>+33 1 30 08 14 14</v>
          </cell>
          <cell r="J108" t="str">
            <v>direction@groupe-cayola.com</v>
          </cell>
          <cell r="K108" t="str">
            <v>Corinne</v>
          </cell>
          <cell r="L108" t="str">
            <v>DELACHAUX</v>
          </cell>
          <cell r="M108" t="str">
            <v>01 30 08 14 14</v>
          </cell>
          <cell r="N108" t="str">
            <v>direction@groupe-cayola.com</v>
          </cell>
        </row>
        <row r="109">
          <cell r="A109">
            <v>32051</v>
          </cell>
          <cell r="B109" t="str">
            <v>EDITIONS DE L'ENVIRONNEMENT</v>
          </cell>
          <cell r="C109" t="str">
            <v>30 RUE SCHEFFER</v>
          </cell>
          <cell r="E109" t="str">
            <v>75016</v>
          </cell>
          <cell r="F109" t="str">
            <v>PARIS</v>
          </cell>
          <cell r="G109" t="str">
            <v>FRANCE</v>
          </cell>
          <cell r="H109" t="str">
            <v>1</v>
          </cell>
          <cell r="I109" t="str">
            <v>+33 1 30 08 14 14</v>
          </cell>
          <cell r="J109" t="str">
            <v>direction@groupe-cayola.com</v>
          </cell>
          <cell r="K109" t="str">
            <v>Christophe</v>
          </cell>
          <cell r="L109" t="str">
            <v>BRILLOUET</v>
          </cell>
          <cell r="M109" t="str">
            <v>+33 1 30 08 14 14</v>
          </cell>
          <cell r="N109" t="str">
            <v>direction@groupe-cayola.com</v>
          </cell>
        </row>
        <row r="110">
          <cell r="A110">
            <v>36273</v>
          </cell>
          <cell r="B110" t="str">
            <v>SEPTELEC</v>
          </cell>
          <cell r="C110" t="str">
            <v>1 PLACE URANIE</v>
          </cell>
          <cell r="E110" t="str">
            <v>94345</v>
          </cell>
          <cell r="F110" t="str">
            <v>JOINVILLE LE PONT CEDEX</v>
          </cell>
          <cell r="G110" t="str">
            <v>FRANCE</v>
          </cell>
          <cell r="H110" t="str">
            <v>1</v>
          </cell>
          <cell r="I110" t="str">
            <v>01 43 97 31 30</v>
          </cell>
          <cell r="K110" t="str">
            <v>JEAN MARC</v>
          </cell>
          <cell r="L110" t="str">
            <v>LOISON</v>
          </cell>
          <cell r="M110" t="str">
            <v>01 43 97 31 30</v>
          </cell>
          <cell r="N110" t="str">
            <v>jmloison@fedelec.fr</v>
          </cell>
        </row>
        <row r="111">
          <cell r="A111">
            <v>36273</v>
          </cell>
          <cell r="B111" t="str">
            <v>SEPTELEC</v>
          </cell>
          <cell r="C111" t="str">
            <v>1 PLACE URANIE</v>
          </cell>
          <cell r="E111" t="str">
            <v>94345</v>
          </cell>
          <cell r="F111" t="str">
            <v>JOINVILLE LE PONT CEDEX</v>
          </cell>
          <cell r="G111" t="str">
            <v>FRANCE</v>
          </cell>
          <cell r="H111" t="str">
            <v>1</v>
          </cell>
          <cell r="I111" t="str">
            <v>01 43 97 31 30</v>
          </cell>
          <cell r="K111" t="str">
            <v>Jean Marc</v>
          </cell>
          <cell r="L111" t="str">
            <v>LOISON</v>
          </cell>
          <cell r="M111" t="str">
            <v>01 43 97 31 30</v>
          </cell>
        </row>
        <row r="112">
          <cell r="A112">
            <v>36273</v>
          </cell>
          <cell r="B112" t="str">
            <v>SEPTELEC</v>
          </cell>
          <cell r="C112" t="str">
            <v>1 PLACE URANIE</v>
          </cell>
          <cell r="E112" t="str">
            <v>94345</v>
          </cell>
          <cell r="F112" t="str">
            <v>JOINVILLE LE PONT CEDEX</v>
          </cell>
          <cell r="G112" t="str">
            <v>FRANCE</v>
          </cell>
          <cell r="H112" t="str">
            <v>1</v>
          </cell>
          <cell r="I112" t="str">
            <v>01 43 97 31 30</v>
          </cell>
          <cell r="K112" t="str">
            <v>JEAN MARC</v>
          </cell>
          <cell r="L112" t="str">
            <v>LOISON</v>
          </cell>
          <cell r="M112" t="str">
            <v>+33143973130</v>
          </cell>
          <cell r="N112" t="str">
            <v>jmloisn@fedelec.fr</v>
          </cell>
        </row>
        <row r="113">
          <cell r="A113">
            <v>36273</v>
          </cell>
          <cell r="B113" t="str">
            <v>SEPTELEC</v>
          </cell>
          <cell r="C113" t="str">
            <v>1 PLACE URANIE</v>
          </cell>
          <cell r="E113" t="str">
            <v>94345</v>
          </cell>
          <cell r="F113" t="str">
            <v>JOINVILLE LE PONT CEDEX</v>
          </cell>
          <cell r="G113" t="str">
            <v>FRANCE</v>
          </cell>
          <cell r="H113" t="str">
            <v>1</v>
          </cell>
          <cell r="I113" t="str">
            <v>01 43 97 31 30</v>
          </cell>
          <cell r="K113" t="str">
            <v>Franck</v>
          </cell>
          <cell r="L113" t="str">
            <v>ALFONSI</v>
          </cell>
          <cell r="M113" t="str">
            <v>+33 1 46 57 53 99</v>
          </cell>
        </row>
        <row r="114">
          <cell r="A114">
            <v>36276</v>
          </cell>
          <cell r="B114" t="str">
            <v>INFOPRO DIGITAL</v>
          </cell>
          <cell r="C114" t="str">
            <v>10 PLACE DU GENERAL DE GAULLE</v>
          </cell>
          <cell r="D114" t="str">
            <v>BP 20156</v>
          </cell>
          <cell r="E114" t="str">
            <v>92186</v>
          </cell>
          <cell r="F114" t="str">
            <v>ANTHONY CEDEX</v>
          </cell>
          <cell r="G114" t="str">
            <v>FRANCE</v>
          </cell>
          <cell r="H114" t="str">
            <v>1</v>
          </cell>
          <cell r="I114" t="str">
            <v>+33 1 77 92 92 92</v>
          </cell>
          <cell r="J114" t="str">
            <v>mdavisseau@usinenouvelle.com</v>
          </cell>
          <cell r="K114" t="str">
            <v>Jean-Baptiste</v>
          </cell>
          <cell r="L114" t="str">
            <v>ALLINE</v>
          </cell>
          <cell r="N114" t="str">
            <v>jballine@gisi.fr</v>
          </cell>
        </row>
        <row r="115">
          <cell r="A115">
            <v>36276</v>
          </cell>
          <cell r="B115" t="str">
            <v>INFOPRO DIGITAL</v>
          </cell>
          <cell r="C115" t="str">
            <v>10 PLACE DU GENERAL DE GAULLE</v>
          </cell>
          <cell r="D115" t="str">
            <v>BP 20156</v>
          </cell>
          <cell r="E115" t="str">
            <v>92186</v>
          </cell>
          <cell r="F115" t="str">
            <v>ANTHONY CEDEX</v>
          </cell>
          <cell r="G115" t="str">
            <v>FRANCE</v>
          </cell>
          <cell r="H115" t="str">
            <v>1</v>
          </cell>
          <cell r="I115" t="str">
            <v>+33 1 77 92 92 92</v>
          </cell>
          <cell r="J115" t="str">
            <v>mdavisseau@usinenouvelle.com</v>
          </cell>
          <cell r="K115" t="str">
            <v>ANNICK</v>
          </cell>
          <cell r="L115" t="str">
            <v>MARTEAU</v>
          </cell>
          <cell r="M115" t="str">
            <v>+33177929793</v>
          </cell>
          <cell r="N115" t="str">
            <v>amarteau@infopro.fr</v>
          </cell>
        </row>
        <row r="116">
          <cell r="A116">
            <v>36276</v>
          </cell>
          <cell r="B116" t="str">
            <v>INFOPRO DIGITAL</v>
          </cell>
          <cell r="C116" t="str">
            <v>10 PLACE DU GENERAL DE GAULLE</v>
          </cell>
          <cell r="D116" t="str">
            <v>BP 20156</v>
          </cell>
          <cell r="E116" t="str">
            <v>92186</v>
          </cell>
          <cell r="F116" t="str">
            <v>ANTHONY CEDEX</v>
          </cell>
          <cell r="G116" t="str">
            <v>FRANCE</v>
          </cell>
          <cell r="H116" t="str">
            <v>1</v>
          </cell>
          <cell r="I116" t="str">
            <v>+33 1 77 92 92 92</v>
          </cell>
          <cell r="J116" t="str">
            <v>mdavisseau@usinenouvelle.com</v>
          </cell>
          <cell r="K116" t="str">
            <v>Jean-Baptiste</v>
          </cell>
          <cell r="L116" t="str">
            <v>ALLINE</v>
          </cell>
          <cell r="N116" t="str">
            <v>jballine@gisi.fr</v>
          </cell>
        </row>
        <row r="117">
          <cell r="A117">
            <v>36276</v>
          </cell>
          <cell r="B117" t="str">
            <v>INFOPRO DIGITAL</v>
          </cell>
          <cell r="C117" t="str">
            <v>10 PLACE DU GENERAL DE GAULLE</v>
          </cell>
          <cell r="D117" t="str">
            <v>BP 20156</v>
          </cell>
          <cell r="E117" t="str">
            <v>92186</v>
          </cell>
          <cell r="F117" t="str">
            <v>ANTHONY CEDEX</v>
          </cell>
          <cell r="G117" t="str">
            <v>FRANCE</v>
          </cell>
          <cell r="H117" t="str">
            <v>1</v>
          </cell>
          <cell r="I117" t="str">
            <v>+33 1 77 92 92 92</v>
          </cell>
          <cell r="J117" t="str">
            <v>mdavisseau@usinenouvelle.com</v>
          </cell>
          <cell r="K117" t="str">
            <v>Elodie</v>
          </cell>
          <cell r="L117" t="str">
            <v>GALLIOD</v>
          </cell>
          <cell r="N117" t="str">
            <v>egalliod@lsa.fr</v>
          </cell>
        </row>
        <row r="118">
          <cell r="A118">
            <v>36276</v>
          </cell>
          <cell r="B118" t="str">
            <v>INFOPRO DIGITAL</v>
          </cell>
          <cell r="C118" t="str">
            <v>10 PLACE DU GENERAL DE GAULLE</v>
          </cell>
          <cell r="D118" t="str">
            <v>BP 20156</v>
          </cell>
          <cell r="E118" t="str">
            <v>92186</v>
          </cell>
          <cell r="F118" t="str">
            <v>ANTHONY CEDEX</v>
          </cell>
          <cell r="G118" t="str">
            <v>FRANCE</v>
          </cell>
          <cell r="H118" t="str">
            <v>1</v>
          </cell>
          <cell r="I118" t="str">
            <v>+33 1 77 92 92 92</v>
          </cell>
          <cell r="J118" t="str">
            <v>mdavisseau@usinenouvelle.com</v>
          </cell>
          <cell r="K118" t="str">
            <v>VIRGINIE</v>
          </cell>
          <cell r="L118" t="str">
            <v>BOYER</v>
          </cell>
        </row>
        <row r="119">
          <cell r="A119">
            <v>36276</v>
          </cell>
          <cell r="B119" t="str">
            <v>INFOPRO DIGITAL</v>
          </cell>
          <cell r="C119" t="str">
            <v>10 PLACE DU GENERAL DE GAULLE</v>
          </cell>
          <cell r="D119" t="str">
            <v>BP 20156</v>
          </cell>
          <cell r="E119" t="str">
            <v>92186</v>
          </cell>
          <cell r="F119" t="str">
            <v>ANTHONY CEDEX</v>
          </cell>
          <cell r="G119" t="str">
            <v>FRANCE</v>
          </cell>
          <cell r="H119" t="str">
            <v>1</v>
          </cell>
          <cell r="I119" t="str">
            <v>+33 1 77 92 92 92</v>
          </cell>
          <cell r="J119" t="str">
            <v>mdavisseau@usinenouvelle.com</v>
          </cell>
          <cell r="K119" t="str">
            <v>Aline</v>
          </cell>
          <cell r="L119" t="str">
            <v>LEQUILLERIER</v>
          </cell>
          <cell r="M119" t="str">
            <v>01 77 92 97 86</v>
          </cell>
          <cell r="N119" t="str">
            <v>aline.lequillerier@groupemoniteur.fr</v>
          </cell>
        </row>
        <row r="120">
          <cell r="A120">
            <v>56048</v>
          </cell>
          <cell r="B120" t="str">
            <v>CNPP ENTREPRISE</v>
          </cell>
          <cell r="C120" t="str">
            <v>ROUTE DE LA CHAPELLE REANVILLE</v>
          </cell>
          <cell r="D120" t="str">
            <v>CS 22265</v>
          </cell>
          <cell r="E120" t="str">
            <v>27950</v>
          </cell>
          <cell r="F120" t="str">
            <v>SAINT MARCEL</v>
          </cell>
          <cell r="G120" t="str">
            <v>FRANCE</v>
          </cell>
          <cell r="H120" t="str">
            <v>1</v>
          </cell>
          <cell r="I120" t="str">
            <v>+33 2 32 53 64 00</v>
          </cell>
          <cell r="K120" t="str">
            <v>Sophie</v>
          </cell>
          <cell r="L120" t="str">
            <v>ROUSSEL</v>
          </cell>
          <cell r="M120" t="str">
            <v>+33 2 32 53 63 39</v>
          </cell>
          <cell r="N120" t="str">
            <v>sophie.roussel@cnpp.com</v>
          </cell>
        </row>
        <row r="121">
          <cell r="A121">
            <v>56048</v>
          </cell>
          <cell r="B121" t="str">
            <v>CNPP ENTREPRISE</v>
          </cell>
          <cell r="C121" t="str">
            <v>ROUTE DE LA CHAPELLE REANVILLE</v>
          </cell>
          <cell r="D121" t="str">
            <v>CS 22265</v>
          </cell>
          <cell r="E121" t="str">
            <v>27950</v>
          </cell>
          <cell r="F121" t="str">
            <v>SAINT MARCEL</v>
          </cell>
          <cell r="G121" t="str">
            <v>FRANCE</v>
          </cell>
          <cell r="H121" t="str">
            <v>1</v>
          </cell>
          <cell r="I121" t="str">
            <v>+33 2 32 53 64 00</v>
          </cell>
          <cell r="K121" t="str">
            <v>SEBASTIEN</v>
          </cell>
          <cell r="L121" t="str">
            <v>SAMUELI</v>
          </cell>
          <cell r="M121" t="str">
            <v>0232536400</v>
          </cell>
          <cell r="N121" t="str">
            <v>sebastien.samueli@cnpp.com</v>
          </cell>
        </row>
        <row r="122">
          <cell r="A122">
            <v>56048</v>
          </cell>
          <cell r="B122" t="str">
            <v>CNPP ENTREPRISE</v>
          </cell>
          <cell r="C122" t="str">
            <v>ROUTE DE LA CHAPELLE REANVILLE</v>
          </cell>
          <cell r="D122" t="str">
            <v>CS 22265</v>
          </cell>
          <cell r="E122" t="str">
            <v>27950</v>
          </cell>
          <cell r="F122" t="str">
            <v>SAINT MARCEL</v>
          </cell>
          <cell r="G122" t="str">
            <v>FRANCE</v>
          </cell>
          <cell r="H122" t="str">
            <v>1</v>
          </cell>
          <cell r="I122" t="str">
            <v>+33 2 32 53 64 00</v>
          </cell>
          <cell r="K122" t="str">
            <v>SANDRINE</v>
          </cell>
          <cell r="L122" t="str">
            <v>GAGNAT</v>
          </cell>
          <cell r="M122" t="str">
            <v>0232536400</v>
          </cell>
          <cell r="N122" t="str">
            <v>sandrine.gagnat@cnpp.com</v>
          </cell>
        </row>
        <row r="123">
          <cell r="A123">
            <v>56048</v>
          </cell>
          <cell r="B123" t="str">
            <v>CNPP ENTREPRISE</v>
          </cell>
          <cell r="C123" t="str">
            <v>ROUTE DE LA CHAPELLE REANVILLE</v>
          </cell>
          <cell r="D123" t="str">
            <v>CS 22265</v>
          </cell>
          <cell r="E123" t="str">
            <v>27950</v>
          </cell>
          <cell r="F123" t="str">
            <v>SAINT MARCEL</v>
          </cell>
          <cell r="G123" t="str">
            <v>FRANCE</v>
          </cell>
          <cell r="H123" t="str">
            <v>1</v>
          </cell>
          <cell r="I123" t="str">
            <v>+33 2 32 53 64 00</v>
          </cell>
          <cell r="K123" t="str">
            <v>Sophie</v>
          </cell>
          <cell r="L123" t="str">
            <v>ROUSSEL</v>
          </cell>
          <cell r="M123" t="str">
            <v>+33 2 32 53 63 39</v>
          </cell>
          <cell r="N123" t="str">
            <v>sophie.roussel@cnpp.com</v>
          </cell>
        </row>
        <row r="124">
          <cell r="A124">
            <v>56048</v>
          </cell>
          <cell r="B124" t="str">
            <v>CNPP ENTREPRISE</v>
          </cell>
          <cell r="C124" t="str">
            <v>ROUTE DE LA CHAPELLE REANVILLE</v>
          </cell>
          <cell r="D124" t="str">
            <v>CS 22265</v>
          </cell>
          <cell r="E124" t="str">
            <v>27950</v>
          </cell>
          <cell r="F124" t="str">
            <v>SAINT MARCEL</v>
          </cell>
          <cell r="G124" t="str">
            <v>FRANCE</v>
          </cell>
          <cell r="H124" t="str">
            <v>1</v>
          </cell>
          <cell r="I124" t="str">
            <v>+33 2 32 53 64 00</v>
          </cell>
          <cell r="K124" t="str">
            <v>SEBASTIEN</v>
          </cell>
          <cell r="L124" t="str">
            <v>SAMUELI</v>
          </cell>
          <cell r="M124" t="str">
            <v>0232536310</v>
          </cell>
          <cell r="N124" t="str">
            <v>sebastien.samueli@cnpp.com</v>
          </cell>
        </row>
        <row r="125">
          <cell r="A125">
            <v>56048</v>
          </cell>
          <cell r="B125" t="str">
            <v>CNPP ENTREPRISE</v>
          </cell>
          <cell r="C125" t="str">
            <v>ROUTE DE LA CHAPELLE REANVILLE</v>
          </cell>
          <cell r="D125" t="str">
            <v>CS 22265</v>
          </cell>
          <cell r="E125" t="str">
            <v>27950</v>
          </cell>
          <cell r="F125" t="str">
            <v>SAINT MARCEL</v>
          </cell>
          <cell r="G125" t="str">
            <v>FRANCE</v>
          </cell>
          <cell r="H125" t="str">
            <v>1</v>
          </cell>
          <cell r="I125" t="str">
            <v>+33 2 32 53 64 00</v>
          </cell>
          <cell r="K125" t="str">
            <v>LILIANE</v>
          </cell>
          <cell r="L125" t="str">
            <v>PREVOT</v>
          </cell>
          <cell r="M125" t="str">
            <v>0144505770</v>
          </cell>
          <cell r="N125" t="str">
            <v>liliane.prevot@cnpp.com</v>
          </cell>
        </row>
        <row r="126">
          <cell r="A126">
            <v>56048</v>
          </cell>
          <cell r="B126" t="str">
            <v>CNPP ENTREPRISE</v>
          </cell>
          <cell r="C126" t="str">
            <v>ROUTE DE LA CHAPELLE REANVILLE</v>
          </cell>
          <cell r="D126" t="str">
            <v>CS 22265</v>
          </cell>
          <cell r="E126" t="str">
            <v>27950</v>
          </cell>
          <cell r="F126" t="str">
            <v>SAINT MARCEL</v>
          </cell>
          <cell r="G126" t="str">
            <v>FRANCE</v>
          </cell>
          <cell r="H126" t="str">
            <v>1</v>
          </cell>
          <cell r="I126" t="str">
            <v>+33 2 32 53 64 00</v>
          </cell>
          <cell r="K126" t="str">
            <v>Nathalie</v>
          </cell>
          <cell r="L126" t="str">
            <v>SALVADO</v>
          </cell>
          <cell r="M126" t="str">
            <v>02 32 53 64 79</v>
          </cell>
          <cell r="N126" t="str">
            <v>nathalie.salvado@cnpp.com</v>
          </cell>
        </row>
        <row r="127">
          <cell r="A127">
            <v>56048</v>
          </cell>
          <cell r="B127" t="str">
            <v>CNPP ENTREPRISE</v>
          </cell>
          <cell r="C127" t="str">
            <v>ROUTE DE LA CHAPELLE REANVILLE</v>
          </cell>
          <cell r="D127" t="str">
            <v>CS 22265</v>
          </cell>
          <cell r="E127" t="str">
            <v>27950</v>
          </cell>
          <cell r="F127" t="str">
            <v>SAINT MARCEL</v>
          </cell>
          <cell r="G127" t="str">
            <v>FRANCE</v>
          </cell>
          <cell r="H127" t="str">
            <v>1</v>
          </cell>
          <cell r="I127" t="str">
            <v>+33 2 32 53 64 00</v>
          </cell>
          <cell r="K127" t="str">
            <v>Sylvie</v>
          </cell>
          <cell r="L127" t="str">
            <v>BLIN</v>
          </cell>
        </row>
        <row r="128">
          <cell r="A128">
            <v>56048</v>
          </cell>
          <cell r="B128" t="str">
            <v>CNPP ENTREPRISE</v>
          </cell>
          <cell r="C128" t="str">
            <v>ROUTE DE LA CHAPELLE REANVILLE</v>
          </cell>
          <cell r="D128" t="str">
            <v>CS 22265</v>
          </cell>
          <cell r="E128" t="str">
            <v>27950</v>
          </cell>
          <cell r="F128" t="str">
            <v>SAINT MARCEL</v>
          </cell>
          <cell r="G128" t="str">
            <v>FRANCE</v>
          </cell>
          <cell r="H128" t="str">
            <v>1</v>
          </cell>
          <cell r="I128" t="str">
            <v>+33 2 32 53 64 00</v>
          </cell>
          <cell r="K128" t="str">
            <v>SANDRINE</v>
          </cell>
          <cell r="L128" t="str">
            <v>GAGNAT</v>
          </cell>
          <cell r="M128" t="str">
            <v>0232536310</v>
          </cell>
          <cell r="N128" t="str">
            <v>sandrine.gagnat@cnpp.com</v>
          </cell>
        </row>
        <row r="129">
          <cell r="A129">
            <v>56048</v>
          </cell>
          <cell r="B129" t="str">
            <v>CNPP ENTREPRISE</v>
          </cell>
          <cell r="C129" t="str">
            <v>ROUTE DE LA CHAPELLE REANVILLE</v>
          </cell>
          <cell r="D129" t="str">
            <v>CS 22265</v>
          </cell>
          <cell r="E129" t="str">
            <v>27950</v>
          </cell>
          <cell r="F129" t="str">
            <v>SAINT MARCEL</v>
          </cell>
          <cell r="G129" t="str">
            <v>FRANCE</v>
          </cell>
          <cell r="H129" t="str">
            <v>1</v>
          </cell>
          <cell r="I129" t="str">
            <v>+33 2 32 53 64 00</v>
          </cell>
          <cell r="K129" t="str">
            <v>SYLVIE</v>
          </cell>
          <cell r="L129" t="str">
            <v>BLIN</v>
          </cell>
          <cell r="M129" t="str">
            <v>0232536310</v>
          </cell>
          <cell r="N129" t="str">
            <v/>
          </cell>
        </row>
        <row r="130">
          <cell r="A130">
            <v>56048</v>
          </cell>
          <cell r="B130" t="str">
            <v>CNPP ENTREPRISE</v>
          </cell>
          <cell r="C130" t="str">
            <v>ROUTE DE LA CHAPELLE REANVILLE</v>
          </cell>
          <cell r="D130" t="str">
            <v>CS 22265</v>
          </cell>
          <cell r="E130" t="str">
            <v>27950</v>
          </cell>
          <cell r="F130" t="str">
            <v>SAINT MARCEL</v>
          </cell>
          <cell r="G130" t="str">
            <v>FRANCE</v>
          </cell>
          <cell r="H130" t="str">
            <v>1</v>
          </cell>
          <cell r="I130" t="str">
            <v>+33 2 32 53 64 00</v>
          </cell>
          <cell r="K130" t="str">
            <v>SYLVIE</v>
          </cell>
          <cell r="L130" t="str">
            <v>BLIN</v>
          </cell>
          <cell r="M130" t="str">
            <v>+33232536310</v>
          </cell>
        </row>
        <row r="131">
          <cell r="A131">
            <v>56048</v>
          </cell>
          <cell r="B131" t="str">
            <v>CNPP ENTREPRISE</v>
          </cell>
          <cell r="C131" t="str">
            <v>ROUTE DE LA CHAPELLE REANVILLE</v>
          </cell>
          <cell r="D131" t="str">
            <v>CS 22265</v>
          </cell>
          <cell r="E131" t="str">
            <v>27950</v>
          </cell>
          <cell r="F131" t="str">
            <v>SAINT MARCEL</v>
          </cell>
          <cell r="G131" t="str">
            <v>FRANCE</v>
          </cell>
          <cell r="H131" t="str">
            <v>1</v>
          </cell>
          <cell r="I131" t="str">
            <v>+33 2 32 53 64 00</v>
          </cell>
          <cell r="K131" t="str">
            <v>Sophie</v>
          </cell>
          <cell r="L131" t="str">
            <v>ROUSSEL</v>
          </cell>
          <cell r="M131" t="str">
            <v>+33 2 32 53 63 39</v>
          </cell>
          <cell r="N131" t="str">
            <v>sophie.roussel@cnpp.com</v>
          </cell>
        </row>
        <row r="132">
          <cell r="A132">
            <v>56048</v>
          </cell>
          <cell r="B132" t="str">
            <v>CNPP ENTREPRISE</v>
          </cell>
          <cell r="C132" t="str">
            <v>ROUTE DE LA CHAPELLE REANVILLE</v>
          </cell>
          <cell r="D132" t="str">
            <v>CS 22265</v>
          </cell>
          <cell r="E132" t="str">
            <v>27950</v>
          </cell>
          <cell r="F132" t="str">
            <v>SAINT MARCEL</v>
          </cell>
          <cell r="G132" t="str">
            <v>FRANCE</v>
          </cell>
          <cell r="H132" t="str">
            <v>1</v>
          </cell>
          <cell r="I132" t="str">
            <v>+33 2 32 53 64 00</v>
          </cell>
          <cell r="K132" t="str">
            <v>DORINE</v>
          </cell>
          <cell r="L132" t="str">
            <v>DELIVERTOUX</v>
          </cell>
          <cell r="M132" t="str">
            <v>+33232536310</v>
          </cell>
          <cell r="N132" t="str">
            <v>marketing@cnpp.com</v>
          </cell>
        </row>
        <row r="133">
          <cell r="A133">
            <v>56048</v>
          </cell>
          <cell r="B133" t="str">
            <v>CNPP ENTREPRISE</v>
          </cell>
          <cell r="C133" t="str">
            <v>ROUTE DE LA CHAPELLE REANVILLE</v>
          </cell>
          <cell r="D133" t="str">
            <v>CS 22265</v>
          </cell>
          <cell r="E133" t="str">
            <v>27950</v>
          </cell>
          <cell r="F133" t="str">
            <v>SAINT MARCEL</v>
          </cell>
          <cell r="G133" t="str">
            <v>FRANCE</v>
          </cell>
          <cell r="H133" t="str">
            <v>1</v>
          </cell>
          <cell r="I133" t="str">
            <v>+33 2 32 53 64 00</v>
          </cell>
          <cell r="K133" t="str">
            <v>CECILE</v>
          </cell>
          <cell r="L133" t="str">
            <v>COFFINET</v>
          </cell>
          <cell r="N133" t="str">
            <v>cecile.coffinet@cnpp.com</v>
          </cell>
        </row>
        <row r="134">
          <cell r="A134">
            <v>56048</v>
          </cell>
          <cell r="B134" t="str">
            <v>CNPP ENTREPRISE</v>
          </cell>
          <cell r="C134" t="str">
            <v>ROUTE DE LA CHAPELLE REANVILLE</v>
          </cell>
          <cell r="D134" t="str">
            <v>CS 22265</v>
          </cell>
          <cell r="E134" t="str">
            <v>27950</v>
          </cell>
          <cell r="F134" t="str">
            <v>SAINT MARCEL</v>
          </cell>
          <cell r="G134" t="str">
            <v>FRANCE</v>
          </cell>
          <cell r="H134" t="str">
            <v>1</v>
          </cell>
          <cell r="I134" t="str">
            <v>+33 2 32 53 64 00</v>
          </cell>
          <cell r="K134" t="str">
            <v>LILIANE</v>
          </cell>
          <cell r="L134" t="str">
            <v>PREVOT</v>
          </cell>
          <cell r="N134" t="str">
            <v>liliane.prevot@cnpp.com</v>
          </cell>
        </row>
        <row r="135">
          <cell r="A135">
            <v>56048</v>
          </cell>
          <cell r="B135" t="str">
            <v>CNPP ENTREPRISE</v>
          </cell>
          <cell r="C135" t="str">
            <v>ROUTE DE LA CHAPELLE REANVILLE</v>
          </cell>
          <cell r="D135" t="str">
            <v>CS 22265</v>
          </cell>
          <cell r="E135" t="str">
            <v>27950</v>
          </cell>
          <cell r="F135" t="str">
            <v>SAINT MARCEL</v>
          </cell>
          <cell r="G135" t="str">
            <v>FRANCE</v>
          </cell>
          <cell r="H135" t="str">
            <v>1</v>
          </cell>
          <cell r="I135" t="str">
            <v>+33 2 32 53 64 00</v>
          </cell>
          <cell r="K135" t="str">
            <v>Sophie</v>
          </cell>
          <cell r="L135" t="str">
            <v>ROUSSEL</v>
          </cell>
          <cell r="N135" t="str">
            <v>sophie.roussel@cnpp.com</v>
          </cell>
        </row>
        <row r="136">
          <cell r="A136">
            <v>56048</v>
          </cell>
          <cell r="B136" t="str">
            <v>CNPP ENTREPRISE</v>
          </cell>
          <cell r="C136" t="str">
            <v>ROUTE DE LA CHAPELLE REANVILLE</v>
          </cell>
          <cell r="D136" t="str">
            <v>CS 22265</v>
          </cell>
          <cell r="E136" t="str">
            <v>27950</v>
          </cell>
          <cell r="F136" t="str">
            <v>SAINT MARCEL</v>
          </cell>
          <cell r="G136" t="str">
            <v>FRANCE</v>
          </cell>
          <cell r="H136" t="str">
            <v>1</v>
          </cell>
          <cell r="I136" t="str">
            <v>+33 2 32 53 64 00</v>
          </cell>
          <cell r="K136" t="str">
            <v>Sébastien</v>
          </cell>
          <cell r="L136" t="str">
            <v>SAMUELI</v>
          </cell>
          <cell r="N136" t="str">
            <v>sebastien.samueli@cnpp.com</v>
          </cell>
        </row>
        <row r="137">
          <cell r="A137">
            <v>56612</v>
          </cell>
          <cell r="B137" t="str">
            <v>CPIH</v>
          </cell>
          <cell r="C137" t="str">
            <v>2 et 4 RUE BARYE</v>
          </cell>
          <cell r="E137" t="str">
            <v>75017</v>
          </cell>
          <cell r="F137" t="str">
            <v>PARIS</v>
          </cell>
          <cell r="G137" t="str">
            <v>FRANCE</v>
          </cell>
          <cell r="H137" t="str">
            <v>1</v>
          </cell>
          <cell r="I137" t="str">
            <v>+33147667000</v>
          </cell>
          <cell r="J137" t="str">
            <v>cpih@wanadoo.fr</v>
          </cell>
          <cell r="K137" t="str">
            <v>Martine</v>
          </cell>
          <cell r="L137" t="str">
            <v>CROHARE</v>
          </cell>
          <cell r="M137" t="str">
            <v>+33147667000</v>
          </cell>
          <cell r="N137" t="str">
            <v>m.crohare@orange.fr</v>
          </cell>
        </row>
        <row r="138">
          <cell r="A138">
            <v>56612</v>
          </cell>
          <cell r="B138" t="str">
            <v>CPIH</v>
          </cell>
          <cell r="C138" t="str">
            <v>2 et 4 RUE BARYE</v>
          </cell>
          <cell r="E138" t="str">
            <v>75017</v>
          </cell>
          <cell r="F138" t="str">
            <v>PARIS</v>
          </cell>
          <cell r="G138" t="str">
            <v>FRANCE</v>
          </cell>
          <cell r="H138" t="str">
            <v>1</v>
          </cell>
          <cell r="I138" t="str">
            <v>+33147667000</v>
          </cell>
          <cell r="J138" t="str">
            <v>cpih@wanadoo.fr</v>
          </cell>
          <cell r="K138" t="str">
            <v>JEAN FRANCOIS</v>
          </cell>
          <cell r="L138" t="str">
            <v>GIRAULT</v>
          </cell>
        </row>
        <row r="139">
          <cell r="A139">
            <v>56612</v>
          </cell>
          <cell r="B139" t="str">
            <v>CPIH</v>
          </cell>
          <cell r="C139" t="str">
            <v>2 et 4 RUE BARYE</v>
          </cell>
          <cell r="E139" t="str">
            <v>75017</v>
          </cell>
          <cell r="F139" t="str">
            <v>PARIS</v>
          </cell>
          <cell r="G139" t="str">
            <v>FRANCE</v>
          </cell>
          <cell r="H139" t="str">
            <v>1</v>
          </cell>
          <cell r="I139" t="str">
            <v>+33147667000</v>
          </cell>
          <cell r="J139" t="str">
            <v>cpih@wanadoo.fr</v>
          </cell>
          <cell r="K139" t="str">
            <v>Martine</v>
          </cell>
          <cell r="L139" t="str">
            <v>CROHARE</v>
          </cell>
          <cell r="M139" t="str">
            <v>+33 1 47 66 70 00</v>
          </cell>
          <cell r="N139" t="str">
            <v>m.crohare@wanadoo.fr</v>
          </cell>
        </row>
        <row r="140">
          <cell r="A140">
            <v>56612</v>
          </cell>
          <cell r="B140" t="str">
            <v>CPIH</v>
          </cell>
          <cell r="C140" t="str">
            <v>2 et 4 RUE BARYE</v>
          </cell>
          <cell r="E140" t="str">
            <v>75017</v>
          </cell>
          <cell r="F140" t="str">
            <v>PARIS</v>
          </cell>
          <cell r="G140" t="str">
            <v>FRANCE</v>
          </cell>
          <cell r="H140" t="str">
            <v>1</v>
          </cell>
          <cell r="I140" t="str">
            <v>+33147667000</v>
          </cell>
          <cell r="J140" t="str">
            <v>cpih@wanadoo.fr</v>
          </cell>
          <cell r="K140" t="str">
            <v>Martine</v>
          </cell>
          <cell r="L140" t="str">
            <v>Croharé</v>
          </cell>
          <cell r="N140" t="str">
            <v>m.crohare@wanadoo.fr</v>
          </cell>
        </row>
        <row r="141">
          <cell r="A141">
            <v>56612</v>
          </cell>
          <cell r="B141" t="str">
            <v>CPIH</v>
          </cell>
          <cell r="C141" t="str">
            <v>2 et 4 RUE BARYE</v>
          </cell>
          <cell r="E141" t="str">
            <v>75017</v>
          </cell>
          <cell r="F141" t="str">
            <v>PARIS</v>
          </cell>
          <cell r="G141" t="str">
            <v>FRANCE</v>
          </cell>
          <cell r="H141" t="str">
            <v>1</v>
          </cell>
          <cell r="I141" t="str">
            <v>+33147667000</v>
          </cell>
          <cell r="J141" t="str">
            <v>cpih@wanadoo.fr</v>
          </cell>
          <cell r="K141" t="str">
            <v>Gérard</v>
          </cell>
          <cell r="L141" t="str">
            <v>Guy</v>
          </cell>
          <cell r="N141" t="str">
            <v>gerard.guy52@orange.fr</v>
          </cell>
        </row>
        <row r="142">
          <cell r="A142">
            <v>56768</v>
          </cell>
          <cell r="B142" t="str">
            <v>LA CUISINE COLLECTIVE</v>
          </cell>
          <cell r="C142" t="str">
            <v>15 RUE TREBOIS</v>
          </cell>
          <cell r="E142" t="str">
            <v>92532</v>
          </cell>
          <cell r="F142" t="str">
            <v>LEVALLOIS PERRET CEDEX</v>
          </cell>
          <cell r="G142" t="str">
            <v>FRANCE</v>
          </cell>
          <cell r="H142" t="str">
            <v>1</v>
          </cell>
          <cell r="I142" t="str">
            <v>+33141409400</v>
          </cell>
          <cell r="J142" t="str">
            <v>courrier@la-cuisine-collective.fr</v>
          </cell>
          <cell r="K142" t="str">
            <v>Isabella</v>
          </cell>
          <cell r="L142" t="str">
            <v>THIBAULT</v>
          </cell>
          <cell r="M142" t="str">
            <v>01 41 40 94 10</v>
          </cell>
          <cell r="N142" t="str">
            <v>isabella@la-cuisine-collective.fr</v>
          </cell>
        </row>
        <row r="143">
          <cell r="A143">
            <v>56768</v>
          </cell>
          <cell r="B143" t="str">
            <v>LA CUISINE COLLECTIVE</v>
          </cell>
          <cell r="C143" t="str">
            <v>15 RUE TREBOIS</v>
          </cell>
          <cell r="E143" t="str">
            <v>92532</v>
          </cell>
          <cell r="F143" t="str">
            <v>LEVALLOIS PERRET CEDEX</v>
          </cell>
          <cell r="G143" t="str">
            <v>FRANCE</v>
          </cell>
          <cell r="H143" t="str">
            <v>1</v>
          </cell>
          <cell r="I143" t="str">
            <v>+33141409400</v>
          </cell>
          <cell r="J143" t="str">
            <v>courrier@la-cuisine-collective.fr</v>
          </cell>
          <cell r="K143" t="str">
            <v>LAURE</v>
          </cell>
          <cell r="L143" t="str">
            <v>BLAGOJEVIC</v>
          </cell>
          <cell r="M143" t="str">
            <v>0141409400</v>
          </cell>
          <cell r="N143" t="str">
            <v>laure@la-cuisine-collective.fr</v>
          </cell>
        </row>
        <row r="144">
          <cell r="A144">
            <v>56768</v>
          </cell>
          <cell r="B144" t="str">
            <v>LA CUISINE COLLECTIVE</v>
          </cell>
          <cell r="C144" t="str">
            <v>15 RUE TREBOIS</v>
          </cell>
          <cell r="E144" t="str">
            <v>92532</v>
          </cell>
          <cell r="F144" t="str">
            <v>LEVALLOIS PERRET CEDEX</v>
          </cell>
          <cell r="G144" t="str">
            <v>FRANCE</v>
          </cell>
          <cell r="H144" t="str">
            <v>1</v>
          </cell>
          <cell r="I144" t="str">
            <v>+33141409400</v>
          </cell>
          <cell r="J144" t="str">
            <v>courrier@la-cuisine-collective.fr</v>
          </cell>
          <cell r="K144" t="str">
            <v>LAURE</v>
          </cell>
          <cell r="L144" t="str">
            <v>BLAGOJEVIC</v>
          </cell>
          <cell r="M144" t="str">
            <v>+33141409423</v>
          </cell>
          <cell r="N144" t="str">
            <v>laure@la-cuisine-collective.fr</v>
          </cell>
        </row>
        <row r="145">
          <cell r="A145">
            <v>56768</v>
          </cell>
          <cell r="B145" t="str">
            <v>LA CUISINE COLLECTIVE</v>
          </cell>
          <cell r="C145" t="str">
            <v>15 RUE TREBOIS</v>
          </cell>
          <cell r="E145" t="str">
            <v>92532</v>
          </cell>
          <cell r="F145" t="str">
            <v>LEVALLOIS PERRET CEDEX</v>
          </cell>
          <cell r="G145" t="str">
            <v>FRANCE</v>
          </cell>
          <cell r="H145" t="str">
            <v>1</v>
          </cell>
          <cell r="I145" t="str">
            <v>+33141409400</v>
          </cell>
          <cell r="J145" t="str">
            <v>courrier@la-cuisine-collective.fr</v>
          </cell>
          <cell r="K145" t="str">
            <v>Corine</v>
          </cell>
          <cell r="L145" t="str">
            <v>BLEY</v>
          </cell>
        </row>
        <row r="146">
          <cell r="A146">
            <v>56768</v>
          </cell>
          <cell r="B146" t="str">
            <v>LA CUISINE COLLECTIVE</v>
          </cell>
          <cell r="C146" t="str">
            <v>15 RUE TREBOIS</v>
          </cell>
          <cell r="E146" t="str">
            <v>92532</v>
          </cell>
          <cell r="F146" t="str">
            <v>LEVALLOIS PERRET CEDEX</v>
          </cell>
          <cell r="G146" t="str">
            <v>FRANCE</v>
          </cell>
          <cell r="H146" t="str">
            <v>1</v>
          </cell>
          <cell r="I146" t="str">
            <v>+33141409400</v>
          </cell>
          <cell r="J146" t="str">
            <v>courrier@la-cuisine-collective.fr</v>
          </cell>
          <cell r="K146" t="str">
            <v>Corine</v>
          </cell>
          <cell r="L146" t="str">
            <v>BLEY</v>
          </cell>
          <cell r="M146" t="str">
            <v>+33141409423</v>
          </cell>
          <cell r="N146" t="str">
            <v>corine@cuisinecollective.fr</v>
          </cell>
        </row>
        <row r="147">
          <cell r="A147">
            <v>56768</v>
          </cell>
          <cell r="B147" t="str">
            <v>LA CUISINE COLLECTIVE</v>
          </cell>
          <cell r="C147" t="str">
            <v>15 RUE TREBOIS</v>
          </cell>
          <cell r="E147" t="str">
            <v>92532</v>
          </cell>
          <cell r="F147" t="str">
            <v>LEVALLOIS PERRET CEDEX</v>
          </cell>
          <cell r="G147" t="str">
            <v>FRANCE</v>
          </cell>
          <cell r="H147" t="str">
            <v>1</v>
          </cell>
          <cell r="I147" t="str">
            <v>+33141409400</v>
          </cell>
          <cell r="J147" t="str">
            <v>courrier@la-cuisine-collective.fr</v>
          </cell>
          <cell r="K147" t="str">
            <v>LEOPOLD ANDRE</v>
          </cell>
          <cell r="L147" t="str">
            <v>.</v>
          </cell>
        </row>
        <row r="148">
          <cell r="A148">
            <v>56768</v>
          </cell>
          <cell r="B148" t="str">
            <v>LA CUISINE COLLECTIVE</v>
          </cell>
          <cell r="C148" t="str">
            <v>15 RUE TREBOIS</v>
          </cell>
          <cell r="E148" t="str">
            <v>92532</v>
          </cell>
          <cell r="F148" t="str">
            <v>LEVALLOIS PERRET CEDEX</v>
          </cell>
          <cell r="G148" t="str">
            <v>FRANCE</v>
          </cell>
          <cell r="H148" t="str">
            <v>1</v>
          </cell>
          <cell r="I148" t="str">
            <v>+33141409400</v>
          </cell>
          <cell r="J148" t="str">
            <v>courrier@la-cuisine-collective.fr</v>
          </cell>
          <cell r="K148" t="str">
            <v>Alexia</v>
          </cell>
          <cell r="L148" t="str">
            <v>Paillard</v>
          </cell>
          <cell r="N148" t="str">
            <v>apaillard@lhotelerie-restauration.fr</v>
          </cell>
        </row>
        <row r="149">
          <cell r="A149">
            <v>58175</v>
          </cell>
          <cell r="B149" t="str">
            <v>RESTAU'CO</v>
          </cell>
          <cell r="C149" t="str">
            <v>7 RUE DU FAUBOURG POISSONNIERE</v>
          </cell>
          <cell r="E149" t="str">
            <v>75009</v>
          </cell>
          <cell r="F149" t="str">
            <v>PARIS</v>
          </cell>
          <cell r="G149" t="str">
            <v>FRANCE</v>
          </cell>
          <cell r="H149" t="str">
            <v>1</v>
          </cell>
          <cell r="I149" t="str">
            <v>09 70 44 91 39</v>
          </cell>
          <cell r="K149" t="str">
            <v>ANNICK</v>
          </cell>
          <cell r="L149" t="str">
            <v>GESLIN</v>
          </cell>
          <cell r="M149" t="str">
            <v>01 56 30 91 06</v>
          </cell>
          <cell r="N149" t="str">
            <v>ccc.paris@wanadoo.fr</v>
          </cell>
        </row>
        <row r="150">
          <cell r="A150">
            <v>58175</v>
          </cell>
          <cell r="B150" t="str">
            <v>RESTAU'CO</v>
          </cell>
          <cell r="C150" t="str">
            <v>7 RUE DU FAUBOURG POISSONNIERE</v>
          </cell>
          <cell r="E150" t="str">
            <v>75009</v>
          </cell>
          <cell r="F150" t="str">
            <v>PARIS</v>
          </cell>
          <cell r="G150" t="str">
            <v>FRANCE</v>
          </cell>
          <cell r="H150" t="str">
            <v>1</v>
          </cell>
          <cell r="I150" t="str">
            <v>09 70 44 91 39</v>
          </cell>
          <cell r="K150" t="str">
            <v>Annick</v>
          </cell>
          <cell r="L150" t="str">
            <v>GESLIN</v>
          </cell>
          <cell r="M150" t="str">
            <v>01 56 30 91 06</v>
          </cell>
          <cell r="N150" t="str">
            <v>ccc.paris@wanadoo.fr</v>
          </cell>
        </row>
        <row r="151">
          <cell r="A151">
            <v>58175</v>
          </cell>
          <cell r="B151" t="str">
            <v>RESTAU'CO</v>
          </cell>
          <cell r="C151" t="str">
            <v>7 RUE DU FAUBOURG POISSONNIERE</v>
          </cell>
          <cell r="E151" t="str">
            <v>75009</v>
          </cell>
          <cell r="F151" t="str">
            <v>PARIS</v>
          </cell>
          <cell r="G151" t="str">
            <v>FRANCE</v>
          </cell>
          <cell r="H151" t="str">
            <v>1</v>
          </cell>
          <cell r="I151" t="str">
            <v>09 70 44 91 39</v>
          </cell>
          <cell r="K151" t="str">
            <v>Anne</v>
          </cell>
          <cell r="L151" t="str">
            <v>PLANTIE6ROUX</v>
          </cell>
          <cell r="N151" t="str">
            <v>a.plantie-roux@restauco.r</v>
          </cell>
        </row>
        <row r="152">
          <cell r="A152">
            <v>58197</v>
          </cell>
          <cell r="B152" t="str">
            <v>CHAMPAGNE RUINART</v>
          </cell>
          <cell r="D152" t="str">
            <v>4 RUE DES CRAYERES - BP 85</v>
          </cell>
          <cell r="E152" t="str">
            <v>51053</v>
          </cell>
          <cell r="F152" t="str">
            <v>REIMS CEDEX</v>
          </cell>
          <cell r="G152" t="str">
            <v>FRANCE</v>
          </cell>
          <cell r="H152" t="str">
            <v>1</v>
          </cell>
          <cell r="I152" t="str">
            <v>+33326775151</v>
          </cell>
          <cell r="K152" t="str">
            <v>Marjorie</v>
          </cell>
          <cell r="L152" t="str">
            <v>GNAT</v>
          </cell>
          <cell r="M152" t="str">
            <v>+331 58 97 68 04</v>
          </cell>
          <cell r="N152" t="str">
            <v>mgnat@ruinart.com</v>
          </cell>
        </row>
        <row r="153">
          <cell r="A153">
            <v>58780</v>
          </cell>
          <cell r="B153" t="str">
            <v>NESTLE WATERS MARKETING ET DISTRIBUTION</v>
          </cell>
          <cell r="C153" t="str">
            <v>12 BD GARIBALDI</v>
          </cell>
          <cell r="E153" t="str">
            <v>92130</v>
          </cell>
          <cell r="F153" t="str">
            <v>ISSY LES MOULINEAUX</v>
          </cell>
          <cell r="G153" t="str">
            <v>FRANCE</v>
          </cell>
          <cell r="H153" t="str">
            <v>1</v>
          </cell>
          <cell r="I153" t="str">
            <v>+33141233764</v>
          </cell>
          <cell r="J153" t="str">
            <v>aurore.bardeau@waters.nestle.com</v>
          </cell>
          <cell r="K153" t="str">
            <v>OLIVIER</v>
          </cell>
          <cell r="L153" t="str">
            <v>DEPAS</v>
          </cell>
          <cell r="N153" t="str">
            <v>olivier.depas@waters.nestle.com</v>
          </cell>
        </row>
        <row r="154">
          <cell r="A154">
            <v>58780</v>
          </cell>
          <cell r="B154" t="str">
            <v>NESTLE WATERS MARKETING ET DISTRIBUTION</v>
          </cell>
          <cell r="C154" t="str">
            <v>12 BD GARIBALDI</v>
          </cell>
          <cell r="E154" t="str">
            <v>92130</v>
          </cell>
          <cell r="F154" t="str">
            <v>ISSY LES MOULINEAUX</v>
          </cell>
          <cell r="G154" t="str">
            <v>FRANCE</v>
          </cell>
          <cell r="H154" t="str">
            <v>1</v>
          </cell>
          <cell r="I154" t="str">
            <v>+33141233764</v>
          </cell>
          <cell r="J154" t="str">
            <v>aurore.bardeau@waters.nestle.com</v>
          </cell>
          <cell r="K154" t="str">
            <v>LAURENT</v>
          </cell>
          <cell r="L154" t="str">
            <v>MATHIEU</v>
          </cell>
          <cell r="M154" t="str">
            <v>0141233800</v>
          </cell>
          <cell r="N154" t="str">
            <v>laurent.mathieu@waters.nestle.com</v>
          </cell>
        </row>
        <row r="155">
          <cell r="A155">
            <v>58780</v>
          </cell>
          <cell r="B155" t="str">
            <v>NESTLE WATERS MARKETING ET DISTRIBUTION</v>
          </cell>
          <cell r="C155" t="str">
            <v>12 BD GARIBALDI</v>
          </cell>
          <cell r="E155" t="str">
            <v>92130</v>
          </cell>
          <cell r="F155" t="str">
            <v>ISSY LES MOULINEAUX</v>
          </cell>
          <cell r="G155" t="str">
            <v>FRANCE</v>
          </cell>
          <cell r="H155" t="str">
            <v>1</v>
          </cell>
          <cell r="I155" t="str">
            <v>+33141233764</v>
          </cell>
          <cell r="J155" t="str">
            <v>aurore.bardeau@waters.nestle.com</v>
          </cell>
          <cell r="K155" t="str">
            <v>OLIVIER</v>
          </cell>
          <cell r="L155" t="str">
            <v>DEPAS</v>
          </cell>
          <cell r="M155" t="str">
            <v>0141233800</v>
          </cell>
          <cell r="N155" t="str">
            <v>olivier.depas@waters.nestle.com</v>
          </cell>
        </row>
        <row r="156">
          <cell r="A156">
            <v>58780</v>
          </cell>
          <cell r="B156" t="str">
            <v>NESTLE WATERS MARKETING ET DISTRIBUTION</v>
          </cell>
          <cell r="C156" t="str">
            <v>12 BD GARIBALDI</v>
          </cell>
          <cell r="E156" t="str">
            <v>92130</v>
          </cell>
          <cell r="F156" t="str">
            <v>ISSY LES MOULINEAUX</v>
          </cell>
          <cell r="G156" t="str">
            <v>FRANCE</v>
          </cell>
          <cell r="H156" t="str">
            <v>1</v>
          </cell>
          <cell r="I156" t="str">
            <v>+33141233764</v>
          </cell>
          <cell r="J156" t="str">
            <v>aurore.bardeau@waters.nestle.com</v>
          </cell>
          <cell r="K156" t="str">
            <v>Nicolas</v>
          </cell>
          <cell r="L156" t="str">
            <v>GAUTIER</v>
          </cell>
          <cell r="M156" t="str">
            <v>01 41 23 68 73</v>
          </cell>
          <cell r="N156" t="str">
            <v>nicolas.gautier@waters.nestle.com</v>
          </cell>
        </row>
        <row r="157">
          <cell r="A157">
            <v>58780</v>
          </cell>
          <cell r="B157" t="str">
            <v>NESTLE WATERS MARKETING ET DISTRIBUTION</v>
          </cell>
          <cell r="C157" t="str">
            <v>12 BD GARIBALDI</v>
          </cell>
          <cell r="E157" t="str">
            <v>92130</v>
          </cell>
          <cell r="F157" t="str">
            <v>ISSY LES MOULINEAUX</v>
          </cell>
          <cell r="G157" t="str">
            <v>FRANCE</v>
          </cell>
          <cell r="H157" t="str">
            <v>1</v>
          </cell>
          <cell r="I157" t="str">
            <v>+33141233764</v>
          </cell>
          <cell r="J157" t="str">
            <v>aurore.bardeau@waters.nestle.com</v>
          </cell>
          <cell r="K157" t="str">
            <v>Pierre</v>
          </cell>
          <cell r="L157" t="str">
            <v>DEL GAROFALO</v>
          </cell>
          <cell r="N157" t="str">
            <v>pierre.delgarofalo@waters.nestle.com</v>
          </cell>
        </row>
        <row r="158">
          <cell r="A158">
            <v>58780</v>
          </cell>
          <cell r="B158" t="str">
            <v>NESTLE WATERS MARKETING ET DISTRIBUTION</v>
          </cell>
          <cell r="C158" t="str">
            <v>12 BD GARIBALDI</v>
          </cell>
          <cell r="E158" t="str">
            <v>92130</v>
          </cell>
          <cell r="F158" t="str">
            <v>ISSY LES MOULINEAUX</v>
          </cell>
          <cell r="G158" t="str">
            <v>FRANCE</v>
          </cell>
          <cell r="H158" t="str">
            <v>1</v>
          </cell>
          <cell r="I158" t="str">
            <v>+33141233764</v>
          </cell>
          <cell r="J158" t="str">
            <v>aurore.bardeau@waters.nestle.com</v>
          </cell>
          <cell r="K158" t="str">
            <v>Valerie</v>
          </cell>
          <cell r="L158" t="str">
            <v>WIECEK</v>
          </cell>
          <cell r="M158" t="str">
            <v>01 41 23 68 95</v>
          </cell>
          <cell r="N158" t="str">
            <v>valerie.wiecek@waters.nestle.com</v>
          </cell>
        </row>
        <row r="159">
          <cell r="A159">
            <v>58780</v>
          </cell>
          <cell r="B159" t="str">
            <v>NESTLE WATERS MARKETING ET DISTRIBUTION</v>
          </cell>
          <cell r="C159" t="str">
            <v>12 BD GARIBALDI</v>
          </cell>
          <cell r="E159" t="str">
            <v>92130</v>
          </cell>
          <cell r="F159" t="str">
            <v>ISSY LES MOULINEAUX</v>
          </cell>
          <cell r="G159" t="str">
            <v>FRANCE</v>
          </cell>
          <cell r="H159" t="str">
            <v>1</v>
          </cell>
          <cell r="I159" t="str">
            <v>+33141233764</v>
          </cell>
          <cell r="J159" t="str">
            <v>aurore.bardeau@waters.nestle.com</v>
          </cell>
          <cell r="K159" t="str">
            <v>AURORE</v>
          </cell>
          <cell r="L159" t="str">
            <v>BARDEAU</v>
          </cell>
          <cell r="N159" t="str">
            <v>aurore.bardeau@waters.nestle.com</v>
          </cell>
        </row>
        <row r="160">
          <cell r="A160">
            <v>58780</v>
          </cell>
          <cell r="B160" t="str">
            <v>NESTLE WATERS MARKETING ET DISTRIBUTION</v>
          </cell>
          <cell r="C160" t="str">
            <v>12 BD GARIBALDI</v>
          </cell>
          <cell r="E160" t="str">
            <v>92130</v>
          </cell>
          <cell r="F160" t="str">
            <v>ISSY LES MOULINEAUX</v>
          </cell>
          <cell r="G160" t="str">
            <v>FRANCE</v>
          </cell>
          <cell r="H160" t="str">
            <v>1</v>
          </cell>
          <cell r="I160" t="str">
            <v>+33141233764</v>
          </cell>
          <cell r="J160" t="str">
            <v>aurore.bardeau@waters.nestle.com</v>
          </cell>
          <cell r="K160" t="str">
            <v>Aurore</v>
          </cell>
          <cell r="L160" t="str">
            <v>BARDEAU</v>
          </cell>
          <cell r="N160" t="str">
            <v>aurore.bardeau@waters.nestle.com</v>
          </cell>
        </row>
        <row r="161">
          <cell r="A161">
            <v>68263</v>
          </cell>
          <cell r="B161" t="str">
            <v>FERRANDI</v>
          </cell>
          <cell r="C161" t="str">
            <v>28 RUE DE L'ABBE GREGOIRE</v>
          </cell>
          <cell r="E161" t="str">
            <v>75006</v>
          </cell>
          <cell r="F161" t="str">
            <v>PARIS</v>
          </cell>
          <cell r="G161" t="str">
            <v>FRANCE</v>
          </cell>
          <cell r="H161" t="str">
            <v>1</v>
          </cell>
          <cell r="I161" t="str">
            <v>+33 1 49 54 28 00</v>
          </cell>
          <cell r="K161" t="str">
            <v>GERARD</v>
          </cell>
          <cell r="L161" t="str">
            <v>DE MARCILLAC</v>
          </cell>
        </row>
        <row r="162">
          <cell r="A162">
            <v>68263</v>
          </cell>
          <cell r="B162" t="str">
            <v>FERRANDI</v>
          </cell>
          <cell r="C162" t="str">
            <v>28 RUE DE L'ABBE GREGOIRE</v>
          </cell>
          <cell r="E162" t="str">
            <v>75006</v>
          </cell>
          <cell r="F162" t="str">
            <v>PARIS</v>
          </cell>
          <cell r="G162" t="str">
            <v>FRANCE</v>
          </cell>
          <cell r="H162" t="str">
            <v>1</v>
          </cell>
          <cell r="I162" t="str">
            <v>+33 1 49 54 28 00</v>
          </cell>
          <cell r="K162" t="str">
            <v>Audrey</v>
          </cell>
          <cell r="L162" t="str">
            <v>JANET</v>
          </cell>
          <cell r="M162" t="str">
            <v>+33 1 49 54 28 23</v>
          </cell>
          <cell r="N162" t="str">
            <v>ajanet@ccip.fr</v>
          </cell>
        </row>
        <row r="163">
          <cell r="A163">
            <v>68263</v>
          </cell>
          <cell r="B163" t="str">
            <v>FERRANDI</v>
          </cell>
          <cell r="C163" t="str">
            <v>28 RUE DE L'ABBE GREGOIRE</v>
          </cell>
          <cell r="E163" t="str">
            <v>75006</v>
          </cell>
          <cell r="F163" t="str">
            <v>PARIS</v>
          </cell>
          <cell r="G163" t="str">
            <v>FRANCE</v>
          </cell>
          <cell r="H163" t="str">
            <v>1</v>
          </cell>
          <cell r="I163" t="str">
            <v>+33 1 49 54 28 00</v>
          </cell>
          <cell r="K163" t="str">
            <v>VALERIE</v>
          </cell>
          <cell r="L163" t="str">
            <v>SPOHN-VILLEROY</v>
          </cell>
          <cell r="N163" t="str">
            <v>vspohn-villeroy@ccip.fr</v>
          </cell>
        </row>
        <row r="164">
          <cell r="A164">
            <v>68263</v>
          </cell>
          <cell r="B164" t="str">
            <v>FERRANDI</v>
          </cell>
          <cell r="C164" t="str">
            <v>28 RUE DE L'ABBE GREGOIRE</v>
          </cell>
          <cell r="E164" t="str">
            <v>75006</v>
          </cell>
          <cell r="F164" t="str">
            <v>PARIS</v>
          </cell>
          <cell r="G164" t="str">
            <v>FRANCE</v>
          </cell>
          <cell r="H164" t="str">
            <v>1</v>
          </cell>
          <cell r="I164" t="str">
            <v>+33 1 49 54 28 00</v>
          </cell>
          <cell r="K164" t="str">
            <v>Emmanuel</v>
          </cell>
          <cell r="L164" t="str">
            <v>PERIER</v>
          </cell>
          <cell r="M164" t="str">
            <v>+33149541787</v>
          </cell>
          <cell r="N164" t="str">
            <v>eperier@ferrandi-paris.fr</v>
          </cell>
        </row>
        <row r="165">
          <cell r="A165">
            <v>68263</v>
          </cell>
          <cell r="B165" t="str">
            <v>FERRANDI</v>
          </cell>
          <cell r="C165" t="str">
            <v>28 RUE DE L'ABBE GREGOIRE</v>
          </cell>
          <cell r="E165" t="str">
            <v>75006</v>
          </cell>
          <cell r="F165" t="str">
            <v>PARIS</v>
          </cell>
          <cell r="G165" t="str">
            <v>FRANCE</v>
          </cell>
          <cell r="H165" t="str">
            <v>1</v>
          </cell>
          <cell r="I165" t="str">
            <v>+33 1 49 54 28 00</v>
          </cell>
          <cell r="L165" t="str">
            <v>MERLOZ</v>
          </cell>
          <cell r="N165" t="str">
            <v>fmerloz@ferrandi-paris.fr</v>
          </cell>
        </row>
        <row r="166">
          <cell r="A166">
            <v>68263</v>
          </cell>
          <cell r="B166" t="str">
            <v>FERRANDI</v>
          </cell>
          <cell r="C166" t="str">
            <v>28 RUE DE L'ABBE GREGOIRE</v>
          </cell>
          <cell r="E166" t="str">
            <v>75006</v>
          </cell>
          <cell r="F166" t="str">
            <v>PARIS</v>
          </cell>
          <cell r="G166" t="str">
            <v>FRANCE</v>
          </cell>
          <cell r="H166" t="str">
            <v>1</v>
          </cell>
          <cell r="I166" t="str">
            <v>+33 1 49 54 28 00</v>
          </cell>
          <cell r="K166" t="str">
            <v>Emmanuel</v>
          </cell>
          <cell r="L166" t="str">
            <v>Perrier</v>
          </cell>
          <cell r="M166" t="str">
            <v>+33149542907</v>
          </cell>
          <cell r="N166" t="str">
            <v>eperrier@ferrandi-paris.fr</v>
          </cell>
        </row>
        <row r="167">
          <cell r="A167">
            <v>69233</v>
          </cell>
          <cell r="B167" t="str">
            <v>INTERNATIONAL FREIGHTING WEEKLY</v>
          </cell>
          <cell r="C167" t="str">
            <v>69-77 PAUL STREET</v>
          </cell>
          <cell r="E167" t="str">
            <v>EC2A 4LQ</v>
          </cell>
          <cell r="F167" t="str">
            <v>LONDON</v>
          </cell>
          <cell r="G167" t="str">
            <v>ROYAUME-UNI</v>
          </cell>
          <cell r="H167" t="str">
            <v>2</v>
          </cell>
          <cell r="I167" t="str">
            <v>00 44 0207 017 50 00</v>
          </cell>
          <cell r="J167" t="str">
            <v/>
          </cell>
          <cell r="K167" t="str">
            <v>DEEKA</v>
          </cell>
          <cell r="L167" t="str">
            <v>SAEED</v>
          </cell>
          <cell r="M167" t="str">
            <v>+442070175000</v>
          </cell>
          <cell r="N167" t="str">
            <v>deeka.saeed@informa.com</v>
          </cell>
        </row>
        <row r="168">
          <cell r="A168">
            <v>69233</v>
          </cell>
          <cell r="B168" t="str">
            <v>INTERNATIONAL FREIGHTING WEEKLY</v>
          </cell>
          <cell r="C168" t="str">
            <v>69-77 PAUL STREET</v>
          </cell>
          <cell r="E168" t="str">
            <v>EC2A 4LQ</v>
          </cell>
          <cell r="F168" t="str">
            <v>LONDON</v>
          </cell>
          <cell r="G168" t="str">
            <v>ROYAUME-UNI</v>
          </cell>
          <cell r="H168" t="str">
            <v>2</v>
          </cell>
          <cell r="I168" t="str">
            <v>00 44 0207 017 50 00</v>
          </cell>
          <cell r="J168" t="str">
            <v/>
          </cell>
          <cell r="K168" t="str">
            <v>DEEKA</v>
          </cell>
          <cell r="L168" t="str">
            <v>SAEED</v>
          </cell>
          <cell r="M168" t="str">
            <v>00 44 207 017 5912</v>
          </cell>
          <cell r="N168" t="str">
            <v>deeka.saeed@informa.com</v>
          </cell>
        </row>
        <row r="169">
          <cell r="A169">
            <v>69431</v>
          </cell>
          <cell r="B169" t="str">
            <v>WOLTERS KLUWER FRANCE</v>
          </cell>
          <cell r="C169" t="str">
            <v>1 RUE EUGENE ET ARMAND PEUGEOT</v>
          </cell>
          <cell r="E169" t="str">
            <v>92856</v>
          </cell>
          <cell r="F169" t="str">
            <v>RUEIL MALMAISON CEDEX</v>
          </cell>
          <cell r="G169" t="str">
            <v>FRANCE</v>
          </cell>
          <cell r="H169" t="str">
            <v>1</v>
          </cell>
          <cell r="I169" t="str">
            <v>+33 1 76 73 30 00</v>
          </cell>
          <cell r="K169" t="str">
            <v>Patricia</v>
          </cell>
          <cell r="L169" t="str">
            <v>Combette</v>
          </cell>
          <cell r="M169" t="str">
            <v>0176734291</v>
          </cell>
          <cell r="N169" t="str">
            <v>pcombette@groupeliaisons.fr</v>
          </cell>
        </row>
        <row r="170">
          <cell r="A170">
            <v>69431</v>
          </cell>
          <cell r="B170" t="str">
            <v>WOLTERS KLUWER FRANCE</v>
          </cell>
          <cell r="C170" t="str">
            <v>1 RUE EUGENE ET ARMAND PEUGEOT</v>
          </cell>
          <cell r="E170" t="str">
            <v>92856</v>
          </cell>
          <cell r="F170" t="str">
            <v>RUEIL MALMAISON CEDEX</v>
          </cell>
          <cell r="G170" t="str">
            <v>FRANCE</v>
          </cell>
          <cell r="H170" t="str">
            <v>1</v>
          </cell>
          <cell r="I170" t="str">
            <v>+33 1 76 73 30 00</v>
          </cell>
          <cell r="K170" t="str">
            <v>BAHIJA</v>
          </cell>
          <cell r="L170" t="str">
            <v>BEN AHMED</v>
          </cell>
          <cell r="M170" t="str">
            <v>01 76 73 30 97</v>
          </cell>
          <cell r="N170" t="str">
            <v>bbenahmed@groupeliaisons.fr</v>
          </cell>
        </row>
        <row r="171">
          <cell r="A171">
            <v>69431</v>
          </cell>
          <cell r="B171" t="str">
            <v>WOLTERS KLUWER FRANCE</v>
          </cell>
          <cell r="C171" t="str">
            <v>1 RUE EUGENE ET ARMAND PEUGEOT</v>
          </cell>
          <cell r="E171" t="str">
            <v>92856</v>
          </cell>
          <cell r="F171" t="str">
            <v>RUEIL MALMAISON CEDEX</v>
          </cell>
          <cell r="G171" t="str">
            <v>FRANCE</v>
          </cell>
          <cell r="H171" t="str">
            <v>1</v>
          </cell>
          <cell r="I171" t="str">
            <v>+33 1 76 73 30 00</v>
          </cell>
          <cell r="K171" t="str">
            <v>LAURENT</v>
          </cell>
          <cell r="L171" t="str">
            <v>ZAGAROLI</v>
          </cell>
          <cell r="M171" t="str">
            <v>0176734291</v>
          </cell>
          <cell r="N171" t="str">
            <v>lzagaroli@groupeliaisons.fr</v>
          </cell>
        </row>
        <row r="172">
          <cell r="A172">
            <v>69431</v>
          </cell>
          <cell r="B172" t="str">
            <v>WOLTERS KLUWER FRANCE</v>
          </cell>
          <cell r="C172" t="str">
            <v>1 RUE EUGENE ET ARMAND PEUGEOT</v>
          </cell>
          <cell r="E172" t="str">
            <v>92856</v>
          </cell>
          <cell r="F172" t="str">
            <v>RUEIL MALMAISON CEDEX</v>
          </cell>
          <cell r="G172" t="str">
            <v>FRANCE</v>
          </cell>
          <cell r="H172" t="str">
            <v>1</v>
          </cell>
          <cell r="I172" t="str">
            <v>+33 1 76 73 30 00</v>
          </cell>
          <cell r="K172" t="str">
            <v>Marie-Christine</v>
          </cell>
          <cell r="L172" t="str">
            <v>Raynaud</v>
          </cell>
          <cell r="M172" t="str">
            <v>0176734291</v>
          </cell>
          <cell r="N172" t="str">
            <v/>
          </cell>
        </row>
        <row r="173">
          <cell r="A173">
            <v>69431</v>
          </cell>
          <cell r="B173" t="str">
            <v>WOLTERS KLUWER FRANCE</v>
          </cell>
          <cell r="C173" t="str">
            <v>1 RUE EUGENE ET ARMAND PEUGEOT</v>
          </cell>
          <cell r="E173" t="str">
            <v>92856</v>
          </cell>
          <cell r="F173" t="str">
            <v>RUEIL MALMAISON CEDEX</v>
          </cell>
          <cell r="G173" t="str">
            <v>FRANCE</v>
          </cell>
          <cell r="H173" t="str">
            <v>1</v>
          </cell>
          <cell r="I173" t="str">
            <v>+33 1 76 73 30 00</v>
          </cell>
          <cell r="K173" t="str">
            <v>Anne-Marie</v>
          </cell>
          <cell r="L173" t="str">
            <v>Vacheron</v>
          </cell>
          <cell r="M173" t="str">
            <v>0176734291</v>
          </cell>
          <cell r="N173" t="str">
            <v/>
          </cell>
        </row>
        <row r="174">
          <cell r="A174">
            <v>69431</v>
          </cell>
          <cell r="B174" t="str">
            <v>WOLTERS KLUWER FRANCE</v>
          </cell>
          <cell r="C174" t="str">
            <v>1 RUE EUGENE ET ARMAND PEUGEOT</v>
          </cell>
          <cell r="E174" t="str">
            <v>92856</v>
          </cell>
          <cell r="F174" t="str">
            <v>RUEIL MALMAISON CEDEX</v>
          </cell>
          <cell r="G174" t="str">
            <v>FRANCE</v>
          </cell>
          <cell r="H174" t="str">
            <v>1</v>
          </cell>
          <cell r="I174" t="str">
            <v>+33 1 76 73 30 00</v>
          </cell>
          <cell r="K174" t="str">
            <v>CARL</v>
          </cell>
          <cell r="L174" t="str">
            <v>JAHIER</v>
          </cell>
          <cell r="M174" t="str">
            <v>+33176733097</v>
          </cell>
          <cell r="N174" t="str">
            <v>cjahier@wolters-kluwer.fr</v>
          </cell>
        </row>
        <row r="175">
          <cell r="A175">
            <v>69431</v>
          </cell>
          <cell r="B175" t="str">
            <v>WOLTERS KLUWER FRANCE</v>
          </cell>
          <cell r="C175" t="str">
            <v>1 RUE EUGENE ET ARMAND PEUGEOT</v>
          </cell>
          <cell r="E175" t="str">
            <v>92856</v>
          </cell>
          <cell r="F175" t="str">
            <v>RUEIL MALMAISON CEDEX</v>
          </cell>
          <cell r="G175" t="str">
            <v>FRANCE</v>
          </cell>
          <cell r="H175" t="str">
            <v>1</v>
          </cell>
          <cell r="I175" t="str">
            <v>+33 1 76 73 30 00</v>
          </cell>
          <cell r="K175" t="str">
            <v>BAHIJA</v>
          </cell>
          <cell r="L175" t="str">
            <v>BEN AHMED</v>
          </cell>
          <cell r="M175" t="str">
            <v>+33176733097</v>
          </cell>
          <cell r="N175" t="str">
            <v>bbenahmed@groupeliaisons.fr</v>
          </cell>
        </row>
        <row r="176">
          <cell r="A176">
            <v>69431</v>
          </cell>
          <cell r="B176" t="str">
            <v>WOLTERS KLUWER FRANCE</v>
          </cell>
          <cell r="C176" t="str">
            <v>1 RUE EUGENE ET ARMAND PEUGEOT</v>
          </cell>
          <cell r="E176" t="str">
            <v>92856</v>
          </cell>
          <cell r="F176" t="str">
            <v>RUEIL MALMAISON CEDEX</v>
          </cell>
          <cell r="G176" t="str">
            <v>FRANCE</v>
          </cell>
          <cell r="H176" t="str">
            <v>1</v>
          </cell>
          <cell r="I176" t="str">
            <v>+33 1 76 73 30 00</v>
          </cell>
          <cell r="K176" t="str">
            <v>BAHIJA</v>
          </cell>
          <cell r="L176" t="str">
            <v>BEN AHMED</v>
          </cell>
          <cell r="M176" t="str">
            <v>0176733097</v>
          </cell>
          <cell r="N176" t="str">
            <v>bbenahmed@groupeliaisons.fr</v>
          </cell>
        </row>
        <row r="177">
          <cell r="A177">
            <v>69431</v>
          </cell>
          <cell r="B177" t="str">
            <v>WOLTERS KLUWER FRANCE</v>
          </cell>
          <cell r="C177" t="str">
            <v>1 RUE EUGENE ET ARMAND PEUGEOT</v>
          </cell>
          <cell r="E177" t="str">
            <v>92856</v>
          </cell>
          <cell r="F177" t="str">
            <v>RUEIL MALMAISON CEDEX</v>
          </cell>
          <cell r="G177" t="str">
            <v>FRANCE</v>
          </cell>
          <cell r="H177" t="str">
            <v>1</v>
          </cell>
          <cell r="I177" t="str">
            <v>+33 1 76 73 30 00</v>
          </cell>
          <cell r="K177" t="str">
            <v>Bahija</v>
          </cell>
          <cell r="L177" t="str">
            <v>BEN AHMED</v>
          </cell>
          <cell r="M177" t="str">
            <v>01 76 73 30 97</v>
          </cell>
          <cell r="N177" t="str">
            <v>bbenahmed@groupeliaisons.fr</v>
          </cell>
        </row>
        <row r="178">
          <cell r="A178">
            <v>69431</v>
          </cell>
          <cell r="B178" t="str">
            <v>WOLTERS KLUWER FRANCE</v>
          </cell>
          <cell r="C178" t="str">
            <v>1 RUE EUGENE ET ARMAND PEUGEOT</v>
          </cell>
          <cell r="E178" t="str">
            <v>92856</v>
          </cell>
          <cell r="F178" t="str">
            <v>RUEIL MALMAISON CEDEX</v>
          </cell>
          <cell r="G178" t="str">
            <v>FRANCE</v>
          </cell>
          <cell r="H178" t="str">
            <v>1</v>
          </cell>
          <cell r="I178" t="str">
            <v>+33 1 76 73 30 00</v>
          </cell>
          <cell r="K178" t="str">
            <v>CAROLINE</v>
          </cell>
          <cell r="L178" t="str">
            <v>PINARD</v>
          </cell>
          <cell r="M178" t="str">
            <v>01 76 73 42 37</v>
          </cell>
          <cell r="N178" t="str">
            <v>cpinard@wolters-kluwer.fr</v>
          </cell>
        </row>
        <row r="179">
          <cell r="A179">
            <v>69431</v>
          </cell>
          <cell r="B179" t="str">
            <v>WOLTERS KLUWER FRANCE</v>
          </cell>
          <cell r="C179" t="str">
            <v>1 RUE EUGENE ET ARMAND PEUGEOT</v>
          </cell>
          <cell r="E179" t="str">
            <v>92856</v>
          </cell>
          <cell r="F179" t="str">
            <v>RUEIL MALMAISON CEDEX</v>
          </cell>
          <cell r="G179" t="str">
            <v>FRANCE</v>
          </cell>
          <cell r="H179" t="str">
            <v>1</v>
          </cell>
          <cell r="I179" t="str">
            <v>+33 1 76 73 30 00</v>
          </cell>
          <cell r="K179" t="str">
            <v>Carl</v>
          </cell>
          <cell r="L179" t="str">
            <v>JAHIER</v>
          </cell>
          <cell r="M179" t="str">
            <v>01 76 73 30 97</v>
          </cell>
          <cell r="N179" t="str">
            <v>cjahier@wolters-kluwer.fr</v>
          </cell>
        </row>
        <row r="180">
          <cell r="A180">
            <v>69431</v>
          </cell>
          <cell r="B180" t="str">
            <v>WOLTERS KLUWER FRANCE</v>
          </cell>
          <cell r="C180" t="str">
            <v>1 RUE EUGENE ET ARMAND PEUGEOT</v>
          </cell>
          <cell r="E180" t="str">
            <v>92856</v>
          </cell>
          <cell r="F180" t="str">
            <v>RUEIL MALMAISON CEDEX</v>
          </cell>
          <cell r="G180" t="str">
            <v>FRANCE</v>
          </cell>
          <cell r="H180" t="str">
            <v>1</v>
          </cell>
          <cell r="I180" t="str">
            <v>+33 1 76 73 30 00</v>
          </cell>
          <cell r="K180" t="str">
            <v>ABDOL</v>
          </cell>
          <cell r="L180" t="str">
            <v>AMIRI</v>
          </cell>
          <cell r="N180" t="str">
            <v>aaamiri@wolters-kluwer.fr</v>
          </cell>
        </row>
        <row r="181">
          <cell r="A181">
            <v>69431</v>
          </cell>
          <cell r="B181" t="str">
            <v>WOLTERS KLUWER FRANCE</v>
          </cell>
          <cell r="C181" t="str">
            <v>1 RUE EUGENE ET ARMAND PEUGEOT</v>
          </cell>
          <cell r="E181" t="str">
            <v>92856</v>
          </cell>
          <cell r="F181" t="str">
            <v>RUEIL MALMAISON CEDEX</v>
          </cell>
          <cell r="G181" t="str">
            <v>FRANCE</v>
          </cell>
          <cell r="H181" t="str">
            <v>1</v>
          </cell>
          <cell r="I181" t="str">
            <v>+33 1 76 73 30 00</v>
          </cell>
          <cell r="K181" t="str">
            <v>CAROLINE</v>
          </cell>
          <cell r="L181" t="str">
            <v>LAURENT</v>
          </cell>
          <cell r="M181" t="str">
            <v>01 76 73 40 01</v>
          </cell>
          <cell r="N181" t="str">
            <v>alalane@teleroute.fr</v>
          </cell>
        </row>
        <row r="182">
          <cell r="A182">
            <v>69431</v>
          </cell>
          <cell r="B182" t="str">
            <v>WOLTERS KLUWER FRANCE</v>
          </cell>
          <cell r="C182" t="str">
            <v>1 RUE EUGENE ET ARMAND PEUGEOT</v>
          </cell>
          <cell r="E182" t="str">
            <v>92856</v>
          </cell>
          <cell r="F182" t="str">
            <v>RUEIL MALMAISON CEDEX</v>
          </cell>
          <cell r="G182" t="str">
            <v>FRANCE</v>
          </cell>
          <cell r="H182" t="str">
            <v>1</v>
          </cell>
          <cell r="I182" t="str">
            <v>+33 1 76 73 30 00</v>
          </cell>
          <cell r="K182" t="str">
            <v>Raphael</v>
          </cell>
          <cell r="L182" t="str">
            <v>DA SILVA</v>
          </cell>
          <cell r="N182" t="str">
            <v>rdasilva@wolters.kluwer.fr</v>
          </cell>
        </row>
        <row r="183">
          <cell r="A183">
            <v>69431</v>
          </cell>
          <cell r="B183" t="str">
            <v>WOLTERS KLUWER FRANCE</v>
          </cell>
          <cell r="C183" t="str">
            <v>1 RUE EUGENE ET ARMAND PEUGEOT</v>
          </cell>
          <cell r="E183" t="str">
            <v>92856</v>
          </cell>
          <cell r="F183" t="str">
            <v>RUEIL MALMAISON CEDEX</v>
          </cell>
          <cell r="G183" t="str">
            <v>FRANCE</v>
          </cell>
          <cell r="H183" t="str">
            <v>1</v>
          </cell>
          <cell r="I183" t="str">
            <v>+33 1 76 73 30 00</v>
          </cell>
          <cell r="K183" t="str">
            <v>Sylvie</v>
          </cell>
          <cell r="L183" t="str">
            <v>DENISEAU</v>
          </cell>
          <cell r="M183" t="str">
            <v>+33 1 76 76 66 56</v>
          </cell>
        </row>
        <row r="184">
          <cell r="A184">
            <v>69941</v>
          </cell>
          <cell r="B184" t="str">
            <v>PROJECTIVE GROUPE</v>
          </cell>
          <cell r="C184" t="str">
            <v>4 PLACE DE REGENSBURG</v>
          </cell>
          <cell r="E184" t="str">
            <v>63000</v>
          </cell>
          <cell r="F184" t="str">
            <v>CLERMONT FERRAND</v>
          </cell>
          <cell r="G184" t="str">
            <v>FRANCE</v>
          </cell>
          <cell r="H184" t="str">
            <v>1</v>
          </cell>
          <cell r="I184" t="str">
            <v>+33 473939911</v>
          </cell>
          <cell r="J184" t="str">
            <v>bernard.derne@projective-groupe.fr</v>
          </cell>
          <cell r="K184" t="str">
            <v>Bernard</v>
          </cell>
          <cell r="L184" t="str">
            <v>BERNE</v>
          </cell>
          <cell r="M184" t="str">
            <v>01 30 83 26 50</v>
          </cell>
          <cell r="N184" t="str">
            <v>gen.grandjean@wanadoo.fr</v>
          </cell>
        </row>
        <row r="185">
          <cell r="A185">
            <v>69941</v>
          </cell>
          <cell r="B185" t="str">
            <v>PROJECTIVE GROUPE</v>
          </cell>
          <cell r="C185" t="str">
            <v>4 PLACE DE REGENSBURG</v>
          </cell>
          <cell r="E185" t="str">
            <v>63000</v>
          </cell>
          <cell r="F185" t="str">
            <v>CLERMONT FERRAND</v>
          </cell>
          <cell r="G185" t="str">
            <v>FRANCE</v>
          </cell>
          <cell r="H185" t="str">
            <v>1</v>
          </cell>
          <cell r="I185" t="str">
            <v>+33 473939911</v>
          </cell>
          <cell r="J185" t="str">
            <v>bernard.derne@projective-groupe.fr</v>
          </cell>
          <cell r="K185" t="str">
            <v>Genevi?ve</v>
          </cell>
          <cell r="L185" t="str">
            <v>GRANDJEAN</v>
          </cell>
          <cell r="M185" t="str">
            <v>0473939911</v>
          </cell>
          <cell r="N185" t="str">
            <v>gen.grandjean@wanadoo.fr</v>
          </cell>
        </row>
        <row r="186">
          <cell r="A186">
            <v>69941</v>
          </cell>
          <cell r="B186" t="str">
            <v>PROJECTIVE GROUPE</v>
          </cell>
          <cell r="C186" t="str">
            <v>4 PLACE DE REGENSBURG</v>
          </cell>
          <cell r="E186" t="str">
            <v>63000</v>
          </cell>
          <cell r="F186" t="str">
            <v>CLERMONT FERRAND</v>
          </cell>
          <cell r="G186" t="str">
            <v>FRANCE</v>
          </cell>
          <cell r="H186" t="str">
            <v>1</v>
          </cell>
          <cell r="I186" t="str">
            <v>+33 473939911</v>
          </cell>
          <cell r="J186" t="str">
            <v>bernard.derne@projective-groupe.fr</v>
          </cell>
          <cell r="K186" t="str">
            <v>Bernard</v>
          </cell>
          <cell r="L186" t="str">
            <v>DERNE</v>
          </cell>
          <cell r="M186" t="str">
            <v>+33 473939911</v>
          </cell>
          <cell r="N186" t="str">
            <v>bernard.derne@projective-groupe.fr</v>
          </cell>
        </row>
        <row r="187">
          <cell r="A187">
            <v>69941</v>
          </cell>
          <cell r="B187" t="str">
            <v>PROJECTIVE GROUPE</v>
          </cell>
          <cell r="C187" t="str">
            <v>4 PLACE DE REGENSBURG</v>
          </cell>
          <cell r="E187" t="str">
            <v>63000</v>
          </cell>
          <cell r="F187" t="str">
            <v>CLERMONT FERRAND</v>
          </cell>
          <cell r="G187" t="str">
            <v>FRANCE</v>
          </cell>
          <cell r="H187" t="str">
            <v>1</v>
          </cell>
          <cell r="I187" t="str">
            <v>+33 473939911</v>
          </cell>
          <cell r="J187" t="str">
            <v>bernard.derne@projective-groupe.fr</v>
          </cell>
          <cell r="K187" t="str">
            <v>Geneviève</v>
          </cell>
          <cell r="L187" t="str">
            <v>GRANDJEAN</v>
          </cell>
          <cell r="M187" t="str">
            <v>+33473939911</v>
          </cell>
          <cell r="N187" t="str">
            <v>genevieve.grandjean@projective-groupe.fr</v>
          </cell>
        </row>
        <row r="188">
          <cell r="A188">
            <v>89363</v>
          </cell>
          <cell r="B188" t="str">
            <v>FABRILABO</v>
          </cell>
          <cell r="C188" t="str">
            <v>39/41 RUE LOUIS BLANC</v>
          </cell>
          <cell r="E188" t="str">
            <v>92038</v>
          </cell>
          <cell r="F188" t="str">
            <v>PARIS LA DEFENSE CEDEX 72</v>
          </cell>
          <cell r="G188" t="str">
            <v>FRANCE</v>
          </cell>
          <cell r="H188" t="str">
            <v>1</v>
          </cell>
          <cell r="I188" t="str">
            <v>+33 4 78 39 38 30</v>
          </cell>
          <cell r="J188" t="str">
            <v>fabrilabo@orange.fr</v>
          </cell>
          <cell r="K188" t="str">
            <v>Francis</v>
          </cell>
          <cell r="L188" t="str">
            <v>PITHON</v>
          </cell>
          <cell r="M188" t="str">
            <v>+33 4 78 04 75 75</v>
          </cell>
          <cell r="N188" t="str">
            <v>francispithon@wanadoo.fr</v>
          </cell>
        </row>
        <row r="189">
          <cell r="A189">
            <v>89363</v>
          </cell>
          <cell r="B189" t="str">
            <v>FABRILABO</v>
          </cell>
          <cell r="C189" t="str">
            <v>39/41 RUE LOUIS BLANC</v>
          </cell>
          <cell r="E189" t="str">
            <v>92038</v>
          </cell>
          <cell r="F189" t="str">
            <v>PARIS LA DEFENSE CEDEX 72</v>
          </cell>
          <cell r="G189" t="str">
            <v>FRANCE</v>
          </cell>
          <cell r="H189" t="str">
            <v>1</v>
          </cell>
          <cell r="I189" t="str">
            <v>+33 4 78 39 38 30</v>
          </cell>
          <cell r="J189" t="str">
            <v>fabrilabo@orange.fr</v>
          </cell>
          <cell r="K189" t="str">
            <v>Francis</v>
          </cell>
          <cell r="L189" t="str">
            <v>PITHON</v>
          </cell>
          <cell r="M189" t="str">
            <v>01 47 17 64 05</v>
          </cell>
          <cell r="N189" t="str">
            <v>fabrilabo@orange.fr</v>
          </cell>
        </row>
        <row r="190">
          <cell r="A190">
            <v>89363</v>
          </cell>
          <cell r="B190" t="str">
            <v>FABRILABO</v>
          </cell>
          <cell r="C190" t="str">
            <v>39/41 RUE LOUIS BLANC</v>
          </cell>
          <cell r="E190" t="str">
            <v>92038</v>
          </cell>
          <cell r="F190" t="str">
            <v>PARIS LA DEFENSE CEDEX 72</v>
          </cell>
          <cell r="G190" t="str">
            <v>FRANCE</v>
          </cell>
          <cell r="H190" t="str">
            <v>1</v>
          </cell>
          <cell r="I190" t="str">
            <v>+33 4 78 39 38 30</v>
          </cell>
          <cell r="J190" t="str">
            <v>fabrilabo@orange.fr</v>
          </cell>
          <cell r="K190" t="str">
            <v>FRANCIS</v>
          </cell>
          <cell r="L190" t="str">
            <v>PITHON</v>
          </cell>
          <cell r="M190" t="str">
            <v>+33478393830</v>
          </cell>
          <cell r="N190" t="str">
            <v>fabrilabo@orange.fr</v>
          </cell>
        </row>
        <row r="191">
          <cell r="A191">
            <v>99797</v>
          </cell>
          <cell r="B191" t="str">
            <v>TIM GLOBAL MEDIA</v>
          </cell>
          <cell r="C191" t="str">
            <v>120 RUE JEAN-JAURES</v>
          </cell>
          <cell r="E191" t="str">
            <v>92300</v>
          </cell>
          <cell r="F191" t="str">
            <v>LEVALLOIS PERRET</v>
          </cell>
          <cell r="G191" t="str">
            <v>FRANCE</v>
          </cell>
          <cell r="H191" t="str">
            <v>1</v>
          </cell>
          <cell r="I191" t="str">
            <v>+33 1 47 56 20 18</v>
          </cell>
          <cell r="J191" t="str">
            <v>info@pei-france.com</v>
          </cell>
          <cell r="K191" t="str">
            <v>Jean Claude</v>
          </cell>
          <cell r="L191" t="str">
            <v>BERTHONNET</v>
          </cell>
          <cell r="M191" t="str">
            <v>+33 1 47 56 20 14</v>
          </cell>
          <cell r="N191" t="str">
            <v>jc.berthonnet@pei-france.com</v>
          </cell>
        </row>
        <row r="192">
          <cell r="A192">
            <v>99797</v>
          </cell>
          <cell r="B192" t="str">
            <v>TIM GLOBAL MEDIA</v>
          </cell>
          <cell r="C192" t="str">
            <v>120 RUE JEAN-JAURES</v>
          </cell>
          <cell r="E192" t="str">
            <v>92300</v>
          </cell>
          <cell r="F192" t="str">
            <v>LEVALLOIS PERRET</v>
          </cell>
          <cell r="G192" t="str">
            <v>FRANCE</v>
          </cell>
          <cell r="H192" t="str">
            <v>1</v>
          </cell>
          <cell r="I192" t="str">
            <v>+33 1 47 56 20 18</v>
          </cell>
          <cell r="J192" t="str">
            <v>info@pei-france.com</v>
          </cell>
          <cell r="K192" t="str">
            <v>Daniel</v>
          </cell>
          <cell r="L192" t="str">
            <v>CARDON</v>
          </cell>
          <cell r="M192" t="str">
            <v>01 41 31 74 50</v>
          </cell>
          <cell r="N192" t="str">
            <v>info@pei-france.com</v>
          </cell>
        </row>
        <row r="193">
          <cell r="A193">
            <v>99797</v>
          </cell>
          <cell r="B193" t="str">
            <v>TIM GLOBAL MEDIA</v>
          </cell>
          <cell r="C193" t="str">
            <v>120 RUE JEAN-JAURES</v>
          </cell>
          <cell r="E193" t="str">
            <v>92300</v>
          </cell>
          <cell r="F193" t="str">
            <v>LEVALLOIS PERRET</v>
          </cell>
          <cell r="G193" t="str">
            <v>FRANCE</v>
          </cell>
          <cell r="H193" t="str">
            <v>1</v>
          </cell>
          <cell r="I193" t="str">
            <v>+33 1 47 56 20 18</v>
          </cell>
          <cell r="J193" t="str">
            <v>info@pei-france.com</v>
          </cell>
          <cell r="K193" t="str">
            <v>DANIEL</v>
          </cell>
          <cell r="L193" t="str">
            <v>CARDON</v>
          </cell>
          <cell r="M193" t="str">
            <v>0141317450</v>
          </cell>
          <cell r="N193" t="str">
            <v>d.cardon@tim-europe.com</v>
          </cell>
        </row>
        <row r="194">
          <cell r="A194">
            <v>99797</v>
          </cell>
          <cell r="B194" t="str">
            <v>TIM GLOBAL MEDIA</v>
          </cell>
          <cell r="C194" t="str">
            <v>120 RUE JEAN-JAURES</v>
          </cell>
          <cell r="E194" t="str">
            <v>92300</v>
          </cell>
          <cell r="F194" t="str">
            <v>LEVALLOIS PERRET</v>
          </cell>
          <cell r="G194" t="str">
            <v>FRANCE</v>
          </cell>
          <cell r="H194" t="str">
            <v>1</v>
          </cell>
          <cell r="I194" t="str">
            <v>+33 1 47 56 20 18</v>
          </cell>
          <cell r="J194" t="str">
            <v>info@pei-france.com</v>
          </cell>
          <cell r="K194" t="str">
            <v>DANIEL</v>
          </cell>
          <cell r="L194" t="str">
            <v>CARDON</v>
          </cell>
          <cell r="N194" t="str">
            <v>d.cardon@tim-europe.com</v>
          </cell>
        </row>
        <row r="195">
          <cell r="A195">
            <v>99797</v>
          </cell>
          <cell r="B195" t="str">
            <v>TIM GLOBAL MEDIA</v>
          </cell>
          <cell r="C195" t="str">
            <v>120 RUE JEAN-JAURES</v>
          </cell>
          <cell r="E195" t="str">
            <v>92300</v>
          </cell>
          <cell r="F195" t="str">
            <v>LEVALLOIS PERRET</v>
          </cell>
          <cell r="G195" t="str">
            <v>FRANCE</v>
          </cell>
          <cell r="H195" t="str">
            <v>1</v>
          </cell>
          <cell r="I195" t="str">
            <v>+33 1 47 56 20 18</v>
          </cell>
          <cell r="J195" t="str">
            <v>info@pei-france.com</v>
          </cell>
          <cell r="K195" t="str">
            <v>JEAN CLAUDE</v>
          </cell>
          <cell r="L195" t="str">
            <v>BERTHONNET</v>
          </cell>
          <cell r="M195" t="str">
            <v>0141317464</v>
          </cell>
          <cell r="N195" t="str">
            <v>jcberthonnet@tim-europe.com</v>
          </cell>
        </row>
        <row r="196">
          <cell r="A196">
            <v>99797</v>
          </cell>
          <cell r="B196" t="str">
            <v>TIM GLOBAL MEDIA</v>
          </cell>
          <cell r="C196" t="str">
            <v>120 RUE JEAN-JAURES</v>
          </cell>
          <cell r="E196" t="str">
            <v>92300</v>
          </cell>
          <cell r="F196" t="str">
            <v>LEVALLOIS PERRET</v>
          </cell>
          <cell r="G196" t="str">
            <v>FRANCE</v>
          </cell>
          <cell r="H196" t="str">
            <v>1</v>
          </cell>
          <cell r="I196" t="str">
            <v>+33 1 47 56 20 18</v>
          </cell>
          <cell r="J196" t="str">
            <v>info@pei-france.com</v>
          </cell>
          <cell r="K196" t="str">
            <v>Jean-Claude</v>
          </cell>
          <cell r="L196" t="str">
            <v>BERTHONNET</v>
          </cell>
          <cell r="M196" t="str">
            <v>01 41 31 74 64</v>
          </cell>
          <cell r="N196" t="str">
            <v>jcberthonnet@tim-europe.com</v>
          </cell>
        </row>
        <row r="197">
          <cell r="A197">
            <v>99797</v>
          </cell>
          <cell r="B197" t="str">
            <v>TIM GLOBAL MEDIA</v>
          </cell>
          <cell r="C197" t="str">
            <v>120 RUE JEAN-JAURES</v>
          </cell>
          <cell r="E197" t="str">
            <v>92300</v>
          </cell>
          <cell r="F197" t="str">
            <v>LEVALLOIS PERRET</v>
          </cell>
          <cell r="G197" t="str">
            <v>FRANCE</v>
          </cell>
          <cell r="H197" t="str">
            <v>1</v>
          </cell>
          <cell r="I197" t="str">
            <v>+33 1 47 56 20 18</v>
          </cell>
          <cell r="J197" t="str">
            <v>info@pei-france.com</v>
          </cell>
          <cell r="K197" t="str">
            <v>JEAN-CLAUDE</v>
          </cell>
          <cell r="L197" t="str">
            <v>BERTHONNET</v>
          </cell>
          <cell r="N197" t="str">
            <v>jcberthonnet@pei-france.com</v>
          </cell>
        </row>
        <row r="198">
          <cell r="A198">
            <v>99797</v>
          </cell>
          <cell r="B198" t="str">
            <v>TIM GLOBAL MEDIA</v>
          </cell>
          <cell r="C198" t="str">
            <v>120 RUE JEAN-JAURES</v>
          </cell>
          <cell r="E198" t="str">
            <v>92300</v>
          </cell>
          <cell r="F198" t="str">
            <v>LEVALLOIS PERRET</v>
          </cell>
          <cell r="G198" t="str">
            <v>FRANCE</v>
          </cell>
          <cell r="H198" t="str">
            <v>1</v>
          </cell>
          <cell r="I198" t="str">
            <v>+33 1 47 56 20 18</v>
          </cell>
          <cell r="J198" t="str">
            <v>info@pei-france.com</v>
          </cell>
          <cell r="K198" t="str">
            <v>SYLVIE</v>
          </cell>
          <cell r="L198" t="str">
            <v>SEURIN</v>
          </cell>
          <cell r="M198" t="str">
            <v>+33147562018</v>
          </cell>
          <cell r="N198" t="str">
            <v>s.seurin@tim-europe.com</v>
          </cell>
        </row>
        <row r="199">
          <cell r="A199">
            <v>99797</v>
          </cell>
          <cell r="B199" t="str">
            <v>TIM GLOBAL MEDIA</v>
          </cell>
          <cell r="C199" t="str">
            <v>120 RUE JEAN-JAURES</v>
          </cell>
          <cell r="E199" t="str">
            <v>92300</v>
          </cell>
          <cell r="F199" t="str">
            <v>LEVALLOIS PERRET</v>
          </cell>
          <cell r="G199" t="str">
            <v>FRANCE</v>
          </cell>
          <cell r="H199" t="str">
            <v>1</v>
          </cell>
          <cell r="I199" t="str">
            <v>+33 1 47 56 20 18</v>
          </cell>
          <cell r="J199" t="str">
            <v>info@pei-france.com</v>
          </cell>
          <cell r="K199" t="str">
            <v>SYLVIE</v>
          </cell>
          <cell r="L199" t="str">
            <v>SEURIN</v>
          </cell>
          <cell r="M199" t="str">
            <v>+33147562018</v>
          </cell>
          <cell r="N199" t="str">
            <v>s.seurin@tim-europe.com</v>
          </cell>
        </row>
        <row r="200">
          <cell r="A200">
            <v>99797</v>
          </cell>
          <cell r="B200" t="str">
            <v>TIM GLOBAL MEDIA</v>
          </cell>
          <cell r="C200" t="str">
            <v>120 RUE JEAN-JAURES</v>
          </cell>
          <cell r="E200" t="str">
            <v>92300</v>
          </cell>
          <cell r="F200" t="str">
            <v>LEVALLOIS PERRET</v>
          </cell>
          <cell r="G200" t="str">
            <v>FRANCE</v>
          </cell>
          <cell r="H200" t="str">
            <v>1</v>
          </cell>
          <cell r="I200" t="str">
            <v>+33 1 47 56 20 18</v>
          </cell>
          <cell r="J200" t="str">
            <v>info@pei-france.com</v>
          </cell>
          <cell r="K200" t="str">
            <v>Chantal</v>
          </cell>
          <cell r="L200" t="str">
            <v>AENDENBOOM</v>
          </cell>
          <cell r="M200" t="str">
            <v>+33147562018</v>
          </cell>
          <cell r="N200" t="str">
            <v>c.aendenboom@tim-europe.com</v>
          </cell>
        </row>
        <row r="201">
          <cell r="A201">
            <v>99797</v>
          </cell>
          <cell r="B201" t="str">
            <v>TIM GLOBAL MEDIA</v>
          </cell>
          <cell r="C201" t="str">
            <v>120 RUE JEAN-JAURES</v>
          </cell>
          <cell r="E201" t="str">
            <v>92300</v>
          </cell>
          <cell r="F201" t="str">
            <v>LEVALLOIS PERRET</v>
          </cell>
          <cell r="G201" t="str">
            <v>FRANCE</v>
          </cell>
          <cell r="H201" t="str">
            <v>1</v>
          </cell>
          <cell r="I201" t="str">
            <v>+33 1 47 56 20 18</v>
          </cell>
          <cell r="J201" t="str">
            <v>info@pei-france.com</v>
          </cell>
          <cell r="K201" t="str">
            <v>Chantal</v>
          </cell>
          <cell r="L201" t="str">
            <v>AENDENBOOM</v>
          </cell>
          <cell r="M201" t="str">
            <v>+33147562018</v>
          </cell>
          <cell r="N201" t="str">
            <v>c.aendenboom@tim-europe.com</v>
          </cell>
        </row>
        <row r="202">
          <cell r="A202">
            <v>104849</v>
          </cell>
          <cell r="B202" t="str">
            <v>FORUM EDITIONS - SETE</v>
          </cell>
          <cell r="C202" t="str">
            <v>48-50 RUE BENOIT MALON</v>
          </cell>
          <cell r="E202" t="str">
            <v>94250</v>
          </cell>
          <cell r="F202" t="str">
            <v>GENTILLY</v>
          </cell>
          <cell r="G202" t="str">
            <v>FRANCE</v>
          </cell>
          <cell r="H202" t="str">
            <v>1</v>
          </cell>
          <cell r="I202" t="str">
            <v>01 41 98 40 00</v>
          </cell>
          <cell r="J202" t="str">
            <v>nsennewald@infopro.fr</v>
          </cell>
          <cell r="K202" t="str">
            <v>VERONIQUE</v>
          </cell>
          <cell r="L202" t="str">
            <v>MOSSOT</v>
          </cell>
          <cell r="M202" t="str">
            <v>01 41 98 40 00</v>
          </cell>
          <cell r="N202" t="str">
            <v>v.mossot@etai.fr</v>
          </cell>
        </row>
        <row r="203">
          <cell r="A203">
            <v>104849</v>
          </cell>
          <cell r="B203" t="str">
            <v>FORUM EDITIONS - SETE</v>
          </cell>
          <cell r="C203" t="str">
            <v>48-50 RUE BENOIT MALON</v>
          </cell>
          <cell r="E203" t="str">
            <v>94250</v>
          </cell>
          <cell r="F203" t="str">
            <v>GENTILLY</v>
          </cell>
          <cell r="G203" t="str">
            <v>FRANCE</v>
          </cell>
          <cell r="H203" t="str">
            <v>1</v>
          </cell>
          <cell r="I203" t="str">
            <v>01 41 98 40 00</v>
          </cell>
          <cell r="J203" t="str">
            <v>nsennewald@infopro.fr</v>
          </cell>
          <cell r="K203" t="str">
            <v>VERONIQUE</v>
          </cell>
          <cell r="L203" t="str">
            <v>MOSSOT</v>
          </cell>
          <cell r="M203" t="str">
            <v>01 56 76 42 52</v>
          </cell>
          <cell r="N203" t="str">
            <v>vmossot@groupe-etai.fr</v>
          </cell>
        </row>
        <row r="204">
          <cell r="A204">
            <v>104849</v>
          </cell>
          <cell r="B204" t="str">
            <v>FORUM EDITIONS - SETE</v>
          </cell>
          <cell r="C204" t="str">
            <v>48-50 RUE BENOIT MALON</v>
          </cell>
          <cell r="E204" t="str">
            <v>94250</v>
          </cell>
          <cell r="F204" t="str">
            <v>GENTILLY</v>
          </cell>
          <cell r="G204" t="str">
            <v>FRANCE</v>
          </cell>
          <cell r="H204" t="str">
            <v>1</v>
          </cell>
          <cell r="I204" t="str">
            <v>01 41 98 40 00</v>
          </cell>
          <cell r="J204" t="str">
            <v>nsennewald@infopro.fr</v>
          </cell>
          <cell r="K204" t="str">
            <v>Christophe</v>
          </cell>
          <cell r="L204" t="str">
            <v>GAULT</v>
          </cell>
          <cell r="N204" t="str">
            <v>cgault@etai.fr</v>
          </cell>
        </row>
        <row r="205">
          <cell r="A205">
            <v>104849</v>
          </cell>
          <cell r="B205" t="str">
            <v>FORUM EDITIONS - SETE</v>
          </cell>
          <cell r="C205" t="str">
            <v>48-50 RUE BENOIT MALON</v>
          </cell>
          <cell r="E205" t="str">
            <v>94250</v>
          </cell>
          <cell r="F205" t="str">
            <v>GENTILLY</v>
          </cell>
          <cell r="G205" t="str">
            <v>FRANCE</v>
          </cell>
          <cell r="H205" t="str">
            <v>1</v>
          </cell>
          <cell r="I205" t="str">
            <v>01 41 98 40 00</v>
          </cell>
          <cell r="J205" t="str">
            <v>nsennewald@infopro.fr</v>
          </cell>
          <cell r="K205" t="str">
            <v>Laëtitia</v>
          </cell>
          <cell r="L205" t="str">
            <v>GARSLIAN</v>
          </cell>
          <cell r="M205" t="str">
            <v>01 41 98 40 00</v>
          </cell>
          <cell r="N205" t="str">
            <v>lgarslian@etai.fr</v>
          </cell>
        </row>
        <row r="206">
          <cell r="A206">
            <v>104849</v>
          </cell>
          <cell r="B206" t="str">
            <v>FORUM EDITIONS - SETE</v>
          </cell>
          <cell r="C206" t="str">
            <v>48-50 RUE BENOIT MALON</v>
          </cell>
          <cell r="E206" t="str">
            <v>94250</v>
          </cell>
          <cell r="F206" t="str">
            <v>GENTILLY</v>
          </cell>
          <cell r="G206" t="str">
            <v>FRANCE</v>
          </cell>
          <cell r="H206" t="str">
            <v>1</v>
          </cell>
          <cell r="I206" t="str">
            <v>01 41 98 40 00</v>
          </cell>
          <cell r="J206" t="str">
            <v>nsennewald@infopro.fr</v>
          </cell>
          <cell r="K206" t="str">
            <v>Vincent</v>
          </cell>
          <cell r="L206" t="str">
            <v>GIRAUD</v>
          </cell>
          <cell r="M206" t="str">
            <v>01 41 98 40 20</v>
          </cell>
          <cell r="N206" t="str">
            <v>vincent.giraud@e-plasturgy.com</v>
          </cell>
        </row>
        <row r="207">
          <cell r="A207">
            <v>104849</v>
          </cell>
          <cell r="B207" t="str">
            <v>FORUM EDITIONS - SETE</v>
          </cell>
          <cell r="C207" t="str">
            <v>48-50 RUE BENOIT MALON</v>
          </cell>
          <cell r="E207" t="str">
            <v>94250</v>
          </cell>
          <cell r="F207" t="str">
            <v>GENTILLY</v>
          </cell>
          <cell r="G207" t="str">
            <v>FRANCE</v>
          </cell>
          <cell r="H207" t="str">
            <v>1</v>
          </cell>
          <cell r="I207" t="str">
            <v>01 41 98 40 00</v>
          </cell>
          <cell r="J207" t="str">
            <v>nsennewald@infopro.fr</v>
          </cell>
          <cell r="K207" t="str">
            <v>VERONIQUE</v>
          </cell>
          <cell r="L207" t="str">
            <v>MOSSOT</v>
          </cell>
          <cell r="M207" t="str">
            <v>+33156794100</v>
          </cell>
          <cell r="N207" t="str">
            <v>vmossot@etai.fr</v>
          </cell>
        </row>
        <row r="208">
          <cell r="A208">
            <v>104849</v>
          </cell>
          <cell r="B208" t="str">
            <v>FORUM EDITIONS - SETE</v>
          </cell>
          <cell r="C208" t="str">
            <v>48-50 RUE BENOIT MALON</v>
          </cell>
          <cell r="E208" t="str">
            <v>94250</v>
          </cell>
          <cell r="F208" t="str">
            <v>GENTILLY</v>
          </cell>
          <cell r="G208" t="str">
            <v>FRANCE</v>
          </cell>
          <cell r="H208" t="str">
            <v>1</v>
          </cell>
          <cell r="I208" t="str">
            <v>01 41 98 40 00</v>
          </cell>
          <cell r="J208" t="str">
            <v>nsennewald@infopro.fr</v>
          </cell>
          <cell r="K208" t="str">
            <v>LESLIE</v>
          </cell>
          <cell r="L208" t="str">
            <v>RIVAT</v>
          </cell>
          <cell r="N208" t="str">
            <v>lrivat@etai.fr</v>
          </cell>
        </row>
        <row r="209">
          <cell r="A209">
            <v>104849</v>
          </cell>
          <cell r="B209" t="str">
            <v>FORUM EDITIONS - SETE</v>
          </cell>
          <cell r="C209" t="str">
            <v>48-50 RUE BENOIT MALON</v>
          </cell>
          <cell r="E209" t="str">
            <v>94250</v>
          </cell>
          <cell r="F209" t="str">
            <v>GENTILLY</v>
          </cell>
          <cell r="G209" t="str">
            <v>FRANCE</v>
          </cell>
          <cell r="H209" t="str">
            <v>1</v>
          </cell>
          <cell r="I209" t="str">
            <v>01 41 98 40 00</v>
          </cell>
          <cell r="J209" t="str">
            <v>nsennewald@infopro.fr</v>
          </cell>
          <cell r="K209" t="str">
            <v>Pierre-Dominique</v>
          </cell>
          <cell r="L209" t="str">
            <v>LUCAS</v>
          </cell>
          <cell r="N209" t="str">
            <v>plucas@etai.fr</v>
          </cell>
        </row>
        <row r="210">
          <cell r="A210">
            <v>105643</v>
          </cell>
          <cell r="B210" t="str">
            <v>VICTOIRES EDITIONS</v>
          </cell>
          <cell r="C210" t="str">
            <v>38 RUE CROIX DES PETITS CHAMPS</v>
          </cell>
          <cell r="D210" t="str">
            <v>CS 30016</v>
          </cell>
          <cell r="E210" t="str">
            <v>75038</v>
          </cell>
          <cell r="F210" t="str">
            <v>PARIS CEDEX 01</v>
          </cell>
          <cell r="G210" t="str">
            <v>FRANCE</v>
          </cell>
          <cell r="H210" t="str">
            <v>1</v>
          </cell>
          <cell r="I210" t="str">
            <v>01 53 45 89 00</v>
          </cell>
          <cell r="J210" t="str">
            <v>c.haushofer@victoires-editions.fr</v>
          </cell>
          <cell r="K210" t="str">
            <v>SYLVIA</v>
          </cell>
          <cell r="L210" t="str">
            <v>VALIN</v>
          </cell>
          <cell r="M210" t="str">
            <v>01 53 45 89 03</v>
          </cell>
          <cell r="N210" t="str">
            <v>s.valin@groupeve.com</v>
          </cell>
        </row>
        <row r="211">
          <cell r="A211">
            <v>105643</v>
          </cell>
          <cell r="B211" t="str">
            <v>VICTOIRES EDITIONS</v>
          </cell>
          <cell r="C211" t="str">
            <v>38 RUE CROIX DES PETITS CHAMPS</v>
          </cell>
          <cell r="D211" t="str">
            <v>CS 30016</v>
          </cell>
          <cell r="E211" t="str">
            <v>75038</v>
          </cell>
          <cell r="F211" t="str">
            <v>PARIS CEDEX 01</v>
          </cell>
          <cell r="G211" t="str">
            <v>FRANCE</v>
          </cell>
          <cell r="H211" t="str">
            <v>1</v>
          </cell>
          <cell r="I211" t="str">
            <v>01 53 45 89 00</v>
          </cell>
          <cell r="J211" t="str">
            <v>c.haushofer@victoires-editions.fr</v>
          </cell>
          <cell r="K211" t="str">
            <v>CHRISTOPH</v>
          </cell>
          <cell r="L211" t="str">
            <v>HAUSHOFER</v>
          </cell>
          <cell r="M211" t="str">
            <v>0153458903</v>
          </cell>
          <cell r="N211" t="str">
            <v>c.haushofer@victoires-editions.fr</v>
          </cell>
        </row>
        <row r="212">
          <cell r="A212">
            <v>105643</v>
          </cell>
          <cell r="B212" t="str">
            <v>VICTOIRES EDITIONS</v>
          </cell>
          <cell r="C212" t="str">
            <v>38 RUE CROIX DES PETITS CHAMPS</v>
          </cell>
          <cell r="D212" t="str">
            <v>CS 30016</v>
          </cell>
          <cell r="E212" t="str">
            <v>75038</v>
          </cell>
          <cell r="F212" t="str">
            <v>PARIS CEDEX 01</v>
          </cell>
          <cell r="G212" t="str">
            <v>FRANCE</v>
          </cell>
          <cell r="H212" t="str">
            <v>1</v>
          </cell>
          <cell r="I212" t="str">
            <v>01 53 45 89 00</v>
          </cell>
          <cell r="J212" t="str">
            <v>c.haushofer@victoires-editions.fr</v>
          </cell>
          <cell r="K212" t="str">
            <v>Charles Henry</v>
          </cell>
          <cell r="L212" t="str">
            <v>DUBAIL</v>
          </cell>
          <cell r="M212" t="str">
            <v>01 53 45 89 00</v>
          </cell>
        </row>
        <row r="213">
          <cell r="A213">
            <v>105643</v>
          </cell>
          <cell r="B213" t="str">
            <v>VICTOIRES EDITIONS</v>
          </cell>
          <cell r="C213" t="str">
            <v>38 RUE CROIX DES PETITS CHAMPS</v>
          </cell>
          <cell r="D213" t="str">
            <v>CS 30016</v>
          </cell>
          <cell r="E213" t="str">
            <v>75038</v>
          </cell>
          <cell r="F213" t="str">
            <v>PARIS CEDEX 01</v>
          </cell>
          <cell r="G213" t="str">
            <v>FRANCE</v>
          </cell>
          <cell r="H213" t="str">
            <v>1</v>
          </cell>
          <cell r="I213" t="str">
            <v>01 53 45 89 00</v>
          </cell>
          <cell r="J213" t="str">
            <v>c.haushofer@victoires-editions.fr</v>
          </cell>
          <cell r="K213" t="str">
            <v>SYLVIA</v>
          </cell>
          <cell r="L213" t="str">
            <v>VALIN</v>
          </cell>
          <cell r="M213" t="str">
            <v>+33153458908</v>
          </cell>
          <cell r="N213" t="str">
            <v>s.valin@victoires-editions.fr</v>
          </cell>
        </row>
        <row r="214">
          <cell r="A214">
            <v>105643</v>
          </cell>
          <cell r="B214" t="str">
            <v>VICTOIRES EDITIONS</v>
          </cell>
          <cell r="C214" t="str">
            <v>38 RUE CROIX DES PETITS CHAMPS</v>
          </cell>
          <cell r="D214" t="str">
            <v>CS 30016</v>
          </cell>
          <cell r="E214" t="str">
            <v>75038</v>
          </cell>
          <cell r="F214" t="str">
            <v>PARIS CEDEX 01</v>
          </cell>
          <cell r="G214" t="str">
            <v>FRANCE</v>
          </cell>
          <cell r="H214" t="str">
            <v>1</v>
          </cell>
          <cell r="I214" t="str">
            <v>01 53 45 89 00</v>
          </cell>
          <cell r="J214" t="str">
            <v>c.haushofer@victoires-editions.fr</v>
          </cell>
          <cell r="K214" t="str">
            <v>CHRISTOPH</v>
          </cell>
          <cell r="L214" t="str">
            <v>HAUSHOFER</v>
          </cell>
          <cell r="M214" t="str">
            <v>+33153458903</v>
          </cell>
          <cell r="N214" t="str">
            <v>c.haushofer@victoires-editions.fr</v>
          </cell>
        </row>
        <row r="215">
          <cell r="A215">
            <v>133434</v>
          </cell>
          <cell r="B215" t="str">
            <v>HARMAN FRANCE</v>
          </cell>
          <cell r="C215" t="str">
            <v>12 bis rue des Colonnes du Trône</v>
          </cell>
          <cell r="E215" t="str">
            <v>75012</v>
          </cell>
          <cell r="F215" t="str">
            <v>PARIS</v>
          </cell>
          <cell r="G215" t="str">
            <v>FRANCE</v>
          </cell>
          <cell r="H215" t="str">
            <v>1</v>
          </cell>
          <cell r="I215" t="str">
            <v>01 55 78 54 00</v>
          </cell>
          <cell r="K215" t="str">
            <v>Sophie</v>
          </cell>
          <cell r="L215" t="str">
            <v>GIORDANELLA</v>
          </cell>
          <cell r="M215" t="str">
            <v>01 49 15 10 57</v>
          </cell>
          <cell r="N215" t="str">
            <v>sgiordanella@harman.com</v>
          </cell>
        </row>
        <row r="216">
          <cell r="A216">
            <v>133434</v>
          </cell>
          <cell r="B216" t="str">
            <v>HARMAN FRANCE</v>
          </cell>
          <cell r="C216" t="str">
            <v>12 bis rue des Colonnes du Trône</v>
          </cell>
          <cell r="E216" t="str">
            <v>75012</v>
          </cell>
          <cell r="F216" t="str">
            <v>PARIS</v>
          </cell>
          <cell r="G216" t="str">
            <v>FRANCE</v>
          </cell>
          <cell r="H216" t="str">
            <v>1</v>
          </cell>
          <cell r="I216" t="str">
            <v>01 55 78 54 00</v>
          </cell>
          <cell r="K216" t="str">
            <v>SOPHIE</v>
          </cell>
          <cell r="L216" t="str">
            <v>GIORDANELLA</v>
          </cell>
          <cell r="M216" t="str">
            <v>0149151057</v>
          </cell>
          <cell r="N216" t="str">
            <v>sgiordanella@harman.com</v>
          </cell>
        </row>
        <row r="217">
          <cell r="A217">
            <v>133434</v>
          </cell>
          <cell r="B217" t="str">
            <v>HARMAN FRANCE</v>
          </cell>
          <cell r="C217" t="str">
            <v>12 bis rue des Colonnes du Trône</v>
          </cell>
          <cell r="E217" t="str">
            <v>75012</v>
          </cell>
          <cell r="F217" t="str">
            <v>PARIS</v>
          </cell>
          <cell r="G217" t="str">
            <v>FRANCE</v>
          </cell>
          <cell r="H217" t="str">
            <v>1</v>
          </cell>
          <cell r="I217" t="str">
            <v>01 55 78 54 00</v>
          </cell>
          <cell r="K217" t="str">
            <v>Sophie</v>
          </cell>
          <cell r="L217" t="str">
            <v>GIORDANELLA</v>
          </cell>
          <cell r="M217" t="str">
            <v>01 55 78 54 19</v>
          </cell>
          <cell r="N217" t="str">
            <v>sgiordanella@harman.com</v>
          </cell>
        </row>
        <row r="218">
          <cell r="A218">
            <v>133434</v>
          </cell>
          <cell r="B218" t="str">
            <v>HARMAN FRANCE</v>
          </cell>
          <cell r="C218" t="str">
            <v>12 bis rue des Colonnes du Trône</v>
          </cell>
          <cell r="E218" t="str">
            <v>75012</v>
          </cell>
          <cell r="F218" t="str">
            <v>PARIS</v>
          </cell>
          <cell r="G218" t="str">
            <v>FRANCE</v>
          </cell>
          <cell r="H218" t="str">
            <v>1</v>
          </cell>
          <cell r="I218" t="str">
            <v>01 55 78 54 00</v>
          </cell>
          <cell r="K218" t="str">
            <v>OLIVIER</v>
          </cell>
          <cell r="L218" t="str">
            <v>BAHARIAN</v>
          </cell>
          <cell r="M218" t="str">
            <v>01 55 78 54 18</v>
          </cell>
          <cell r="N218" t="str">
            <v>olivier.baharian@harman.com</v>
          </cell>
        </row>
        <row r="219">
          <cell r="A219">
            <v>133434</v>
          </cell>
          <cell r="B219" t="str">
            <v>HARMAN FRANCE</v>
          </cell>
          <cell r="C219" t="str">
            <v>12 bis rue des Colonnes du Trône</v>
          </cell>
          <cell r="E219" t="str">
            <v>75012</v>
          </cell>
          <cell r="F219" t="str">
            <v>PARIS</v>
          </cell>
          <cell r="G219" t="str">
            <v>FRANCE</v>
          </cell>
          <cell r="H219" t="str">
            <v>1</v>
          </cell>
          <cell r="I219" t="str">
            <v>01 55 78 54 00</v>
          </cell>
          <cell r="K219" t="str">
            <v>DOMINIQUE</v>
          </cell>
          <cell r="L219" t="str">
            <v>CAUTERMAN</v>
          </cell>
          <cell r="N219" t="str">
            <v>dcauterman@harman.com</v>
          </cell>
        </row>
        <row r="220">
          <cell r="A220">
            <v>133434</v>
          </cell>
          <cell r="B220" t="str">
            <v>HARMAN FRANCE</v>
          </cell>
          <cell r="C220" t="str">
            <v>12 bis rue des Colonnes du Trône</v>
          </cell>
          <cell r="E220" t="str">
            <v>75012</v>
          </cell>
          <cell r="F220" t="str">
            <v>PARIS</v>
          </cell>
          <cell r="G220" t="str">
            <v>FRANCE</v>
          </cell>
          <cell r="H220" t="str">
            <v>1</v>
          </cell>
          <cell r="I220" t="str">
            <v>01 55 78 54 00</v>
          </cell>
          <cell r="K220" t="str">
            <v>ELISE</v>
          </cell>
          <cell r="L220" t="str">
            <v>BAVEREL</v>
          </cell>
          <cell r="N220" t="str">
            <v>elise.baverel@harman.com</v>
          </cell>
        </row>
        <row r="221">
          <cell r="A221">
            <v>133434</v>
          </cell>
          <cell r="B221" t="str">
            <v>HARMAN FRANCE</v>
          </cell>
          <cell r="C221" t="str">
            <v>12 bis rue des Colonnes du Trône</v>
          </cell>
          <cell r="E221" t="str">
            <v>75012</v>
          </cell>
          <cell r="F221" t="str">
            <v>PARIS</v>
          </cell>
          <cell r="G221" t="str">
            <v>FRANCE</v>
          </cell>
          <cell r="H221" t="str">
            <v>1</v>
          </cell>
          <cell r="I221" t="str">
            <v>01 55 78 54 00</v>
          </cell>
          <cell r="K221" t="str">
            <v>Pierre</v>
          </cell>
          <cell r="L221" t="str">
            <v>MULLER</v>
          </cell>
          <cell r="N221" t="str">
            <v>pierre.muller@harman.com</v>
          </cell>
        </row>
        <row r="222">
          <cell r="A222">
            <v>133434</v>
          </cell>
          <cell r="B222" t="str">
            <v>HARMAN FRANCE</v>
          </cell>
          <cell r="C222" t="str">
            <v>12 bis rue des Colonnes du Trône</v>
          </cell>
          <cell r="E222" t="str">
            <v>75012</v>
          </cell>
          <cell r="F222" t="str">
            <v>PARIS</v>
          </cell>
          <cell r="G222" t="str">
            <v>FRANCE</v>
          </cell>
          <cell r="H222" t="str">
            <v>1</v>
          </cell>
          <cell r="I222" t="str">
            <v>01 55 78 54 00</v>
          </cell>
          <cell r="K222" t="str">
            <v>Elise</v>
          </cell>
          <cell r="L222" t="str">
            <v>BAVEREL</v>
          </cell>
          <cell r="M222" t="str">
            <v>01 55 78 54 19</v>
          </cell>
          <cell r="N222" t="str">
            <v>elise.baverel@harman.com</v>
          </cell>
        </row>
        <row r="223">
          <cell r="A223">
            <v>133434</v>
          </cell>
          <cell r="B223" t="str">
            <v>HARMAN FRANCE</v>
          </cell>
          <cell r="C223" t="str">
            <v>12 bis rue des Colonnes du Trône</v>
          </cell>
          <cell r="E223" t="str">
            <v>75012</v>
          </cell>
          <cell r="F223" t="str">
            <v>PARIS</v>
          </cell>
          <cell r="G223" t="str">
            <v>FRANCE</v>
          </cell>
          <cell r="H223" t="str">
            <v>1</v>
          </cell>
          <cell r="I223" t="str">
            <v>01 55 78 54 00</v>
          </cell>
          <cell r="K223" t="str">
            <v>Marion</v>
          </cell>
          <cell r="L223" t="str">
            <v>ROQUILLON</v>
          </cell>
          <cell r="N223" t="str">
            <v>marion.roquillon@harman.com</v>
          </cell>
        </row>
        <row r="224">
          <cell r="A224">
            <v>134805</v>
          </cell>
          <cell r="B224" t="str">
            <v>LES ECHOS</v>
          </cell>
          <cell r="C224" t="str">
            <v>16 RUE DU QUATRE SEPTEMBRE</v>
          </cell>
          <cell r="E224" t="str">
            <v>75112</v>
          </cell>
          <cell r="F224" t="str">
            <v>PARIS CEDEX 02</v>
          </cell>
          <cell r="G224" t="str">
            <v>FRANCE</v>
          </cell>
          <cell r="H224" t="str">
            <v>1</v>
          </cell>
          <cell r="I224" t="str">
            <v>+33 1 49 53 65 65</v>
          </cell>
          <cell r="K224" t="str">
            <v>FLORENCE</v>
          </cell>
          <cell r="L224" t="str">
            <v>DINH</v>
          </cell>
          <cell r="M224" t="str">
            <v>0149537226</v>
          </cell>
          <cell r="N224" t="str">
            <v>fdinh@lesechos.fr</v>
          </cell>
        </row>
        <row r="225">
          <cell r="A225">
            <v>134805</v>
          </cell>
          <cell r="B225" t="str">
            <v>LES ECHOS</v>
          </cell>
          <cell r="C225" t="str">
            <v>16 RUE DU QUATRE SEPTEMBRE</v>
          </cell>
          <cell r="E225" t="str">
            <v>75112</v>
          </cell>
          <cell r="F225" t="str">
            <v>PARIS CEDEX 02</v>
          </cell>
          <cell r="G225" t="str">
            <v>FRANCE</v>
          </cell>
          <cell r="H225" t="str">
            <v>1</v>
          </cell>
          <cell r="I225" t="str">
            <v>+33 1 49 53 65 65</v>
          </cell>
          <cell r="K225" t="str">
            <v>Eric</v>
          </cell>
          <cell r="L225" t="str">
            <v>NOBLET</v>
          </cell>
          <cell r="M225" t="str">
            <v>0149536552</v>
          </cell>
          <cell r="N225" t="str">
            <v/>
          </cell>
        </row>
        <row r="226">
          <cell r="A226">
            <v>134805</v>
          </cell>
          <cell r="B226" t="str">
            <v>LES ECHOS</v>
          </cell>
          <cell r="C226" t="str">
            <v>16 RUE DU QUATRE SEPTEMBRE</v>
          </cell>
          <cell r="E226" t="str">
            <v>75112</v>
          </cell>
          <cell r="F226" t="str">
            <v>PARIS CEDEX 02</v>
          </cell>
          <cell r="G226" t="str">
            <v>FRANCE</v>
          </cell>
          <cell r="H226" t="str">
            <v>1</v>
          </cell>
          <cell r="I226" t="str">
            <v>+33 1 49 53 65 65</v>
          </cell>
          <cell r="K226" t="str">
            <v>PENELOPE</v>
          </cell>
          <cell r="L226" t="str">
            <v>DE PIMODAN</v>
          </cell>
          <cell r="M226" t="str">
            <v>+33149537226</v>
          </cell>
          <cell r="N226" t="str">
            <v>ppimodan@lesechos.fr</v>
          </cell>
        </row>
        <row r="227">
          <cell r="A227">
            <v>134805</v>
          </cell>
          <cell r="B227" t="str">
            <v>LES ECHOS</v>
          </cell>
          <cell r="C227" t="str">
            <v>16 RUE DU QUATRE SEPTEMBRE</v>
          </cell>
          <cell r="E227" t="str">
            <v>75112</v>
          </cell>
          <cell r="F227" t="str">
            <v>PARIS CEDEX 02</v>
          </cell>
          <cell r="G227" t="str">
            <v>FRANCE</v>
          </cell>
          <cell r="H227" t="str">
            <v>1</v>
          </cell>
          <cell r="I227" t="str">
            <v>+33 1 49 53 65 65</v>
          </cell>
          <cell r="K227" t="str">
            <v>SÉBASTIENNE</v>
          </cell>
          <cell r="L227" t="str">
            <v>LAY</v>
          </cell>
          <cell r="M227" t="str">
            <v>01 49 53 63 56</v>
          </cell>
          <cell r="N227" t="str">
            <v>slay@groupelesechos.fr</v>
          </cell>
        </row>
        <row r="228">
          <cell r="A228">
            <v>134805</v>
          </cell>
          <cell r="B228" t="str">
            <v>LES ECHOS</v>
          </cell>
          <cell r="C228" t="str">
            <v>16 RUE DU QUATRE SEPTEMBRE</v>
          </cell>
          <cell r="E228" t="str">
            <v>75112</v>
          </cell>
          <cell r="F228" t="str">
            <v>PARIS CEDEX 02</v>
          </cell>
          <cell r="G228" t="str">
            <v>FRANCE</v>
          </cell>
          <cell r="H228" t="str">
            <v>1</v>
          </cell>
          <cell r="I228" t="str">
            <v>+33 1 49 53 65 65</v>
          </cell>
          <cell r="K228" t="str">
            <v>Penelope</v>
          </cell>
          <cell r="L228" t="str">
            <v>DE PIMODAN</v>
          </cell>
          <cell r="M228" t="str">
            <v>01 49 53 63 30</v>
          </cell>
          <cell r="N228" t="str">
            <v>ppimodan@lesechos.fr</v>
          </cell>
        </row>
        <row r="229">
          <cell r="A229">
            <v>134805</v>
          </cell>
          <cell r="B229" t="str">
            <v>LES ECHOS</v>
          </cell>
          <cell r="C229" t="str">
            <v>16 RUE DU QUATRE SEPTEMBRE</v>
          </cell>
          <cell r="E229" t="str">
            <v>75112</v>
          </cell>
          <cell r="F229" t="str">
            <v>PARIS CEDEX 02</v>
          </cell>
          <cell r="G229" t="str">
            <v>FRANCE</v>
          </cell>
          <cell r="H229" t="str">
            <v>1</v>
          </cell>
          <cell r="I229" t="str">
            <v>+33 1 49 53 65 65</v>
          </cell>
          <cell r="K229" t="str">
            <v>Rakia</v>
          </cell>
          <cell r="L229" t="str">
            <v>AHMED</v>
          </cell>
          <cell r="M229" t="str">
            <v>+33 1 49 53 65 65</v>
          </cell>
        </row>
        <row r="230">
          <cell r="A230">
            <v>134805</v>
          </cell>
          <cell r="B230" t="str">
            <v>LES ECHOS</v>
          </cell>
          <cell r="C230" t="str">
            <v>16 RUE DU QUATRE SEPTEMBRE</v>
          </cell>
          <cell r="E230" t="str">
            <v>75112</v>
          </cell>
          <cell r="F230" t="str">
            <v>PARIS CEDEX 02</v>
          </cell>
          <cell r="G230" t="str">
            <v>FRANCE</v>
          </cell>
          <cell r="H230" t="str">
            <v>1</v>
          </cell>
          <cell r="I230" t="str">
            <v>+33 1 49 53 65 65</v>
          </cell>
          <cell r="K230" t="str">
            <v>Gabriela</v>
          </cell>
          <cell r="L230" t="str">
            <v>OBREGON</v>
          </cell>
          <cell r="M230" t="str">
            <v>+33 1 49 53 66 83</v>
          </cell>
          <cell r="N230" t="str">
            <v>gobregon@lesechos.fr</v>
          </cell>
        </row>
        <row r="231">
          <cell r="A231">
            <v>134805</v>
          </cell>
          <cell r="B231" t="str">
            <v>LES ECHOS</v>
          </cell>
          <cell r="C231" t="str">
            <v>16 RUE DU QUATRE SEPTEMBRE</v>
          </cell>
          <cell r="E231" t="str">
            <v>75112</v>
          </cell>
          <cell r="F231" t="str">
            <v>PARIS CEDEX 02</v>
          </cell>
          <cell r="G231" t="str">
            <v>FRANCE</v>
          </cell>
          <cell r="H231" t="str">
            <v>1</v>
          </cell>
          <cell r="I231" t="str">
            <v>+33 1 49 53 65 65</v>
          </cell>
          <cell r="K231" t="str">
            <v>Maria-Luz</v>
          </cell>
          <cell r="L231" t="str">
            <v>CARREÑO</v>
          </cell>
        </row>
        <row r="232">
          <cell r="A232">
            <v>134805</v>
          </cell>
          <cell r="B232" t="str">
            <v>LES ECHOS</v>
          </cell>
          <cell r="C232" t="str">
            <v>16 RUE DU QUATRE SEPTEMBRE</v>
          </cell>
          <cell r="E232" t="str">
            <v>75112</v>
          </cell>
          <cell r="F232" t="str">
            <v>PARIS CEDEX 02</v>
          </cell>
          <cell r="G232" t="str">
            <v>FRANCE</v>
          </cell>
          <cell r="H232" t="str">
            <v>1</v>
          </cell>
          <cell r="I232" t="str">
            <v>+33 1 49 53 65 65</v>
          </cell>
          <cell r="K232" t="str">
            <v>Anne.</v>
          </cell>
          <cell r="L232" t="str">
            <v>VERSIEUX</v>
          </cell>
          <cell r="M232" t="str">
            <v>01 49 53 66 61</v>
          </cell>
          <cell r="N232" t="str">
            <v>aversieux@lesechos.fr</v>
          </cell>
        </row>
        <row r="233">
          <cell r="A233">
            <v>134805</v>
          </cell>
          <cell r="B233" t="str">
            <v>LES ECHOS</v>
          </cell>
          <cell r="C233" t="str">
            <v>16 RUE DU QUATRE SEPTEMBRE</v>
          </cell>
          <cell r="E233" t="str">
            <v>75112</v>
          </cell>
          <cell r="F233" t="str">
            <v>PARIS CEDEX 02</v>
          </cell>
          <cell r="G233" t="str">
            <v>FRANCE</v>
          </cell>
          <cell r="H233" t="str">
            <v>1</v>
          </cell>
          <cell r="I233" t="str">
            <v>+33 1 49 53 65 65</v>
          </cell>
          <cell r="K233" t="str">
            <v>BEATRICE</v>
          </cell>
          <cell r="L233" t="str">
            <v>DE CERTAINES ZELLER</v>
          </cell>
          <cell r="N233" t="str">
            <v>bcertaines@lesechos.fr</v>
          </cell>
        </row>
        <row r="234">
          <cell r="A234">
            <v>134805</v>
          </cell>
          <cell r="B234" t="str">
            <v>LES ECHOS</v>
          </cell>
          <cell r="C234" t="str">
            <v>16 RUE DU QUATRE SEPTEMBRE</v>
          </cell>
          <cell r="E234" t="str">
            <v>75112</v>
          </cell>
          <cell r="F234" t="str">
            <v>PARIS CEDEX 02</v>
          </cell>
          <cell r="G234" t="str">
            <v>FRANCE</v>
          </cell>
          <cell r="H234" t="str">
            <v>1</v>
          </cell>
          <cell r="I234" t="str">
            <v>+33 1 49 53 65 65</v>
          </cell>
          <cell r="K234" t="str">
            <v>MICHEL</v>
          </cell>
          <cell r="L234" t="str">
            <v>ABOUCHAHLA</v>
          </cell>
          <cell r="N234" t="str">
            <v>ltomasini@lesechos.fr</v>
          </cell>
        </row>
        <row r="235">
          <cell r="A235">
            <v>134805</v>
          </cell>
          <cell r="B235" t="str">
            <v>LES ECHOS</v>
          </cell>
          <cell r="C235" t="str">
            <v>16 RUE DU QUATRE SEPTEMBRE</v>
          </cell>
          <cell r="E235" t="str">
            <v>75112</v>
          </cell>
          <cell r="F235" t="str">
            <v>PARIS CEDEX 02</v>
          </cell>
          <cell r="G235" t="str">
            <v>FRANCE</v>
          </cell>
          <cell r="H235" t="str">
            <v>1</v>
          </cell>
          <cell r="I235" t="str">
            <v>+33 1 49 53 65 65</v>
          </cell>
          <cell r="K235" t="str">
            <v>S?bastienne</v>
          </cell>
          <cell r="L235" t="str">
            <v>LAY</v>
          </cell>
          <cell r="M235" t="str">
            <v>0149536356</v>
          </cell>
          <cell r="N235" t="str">
            <v>slay@groupelesechos.fr</v>
          </cell>
        </row>
        <row r="236">
          <cell r="A236">
            <v>134805</v>
          </cell>
          <cell r="B236" t="str">
            <v>LES ECHOS</v>
          </cell>
          <cell r="C236" t="str">
            <v>16 RUE DU QUATRE SEPTEMBRE</v>
          </cell>
          <cell r="E236" t="str">
            <v>75112</v>
          </cell>
          <cell r="F236" t="str">
            <v>PARIS CEDEX 02</v>
          </cell>
          <cell r="G236" t="str">
            <v>FRANCE</v>
          </cell>
          <cell r="H236" t="str">
            <v>1</v>
          </cell>
          <cell r="I236" t="str">
            <v>+33 1 49 53 65 65</v>
          </cell>
          <cell r="K236" t="str">
            <v>Laurent</v>
          </cell>
          <cell r="L236" t="str">
            <v>Touzard</v>
          </cell>
          <cell r="N236" t="str">
            <v>ltouzard@lesechos.fr</v>
          </cell>
        </row>
        <row r="237">
          <cell r="A237">
            <v>134805</v>
          </cell>
          <cell r="B237" t="str">
            <v>LES ECHOS</v>
          </cell>
          <cell r="C237" t="str">
            <v>16 RUE DU QUATRE SEPTEMBRE</v>
          </cell>
          <cell r="E237" t="str">
            <v>75112</v>
          </cell>
          <cell r="F237" t="str">
            <v>PARIS CEDEX 02</v>
          </cell>
          <cell r="G237" t="str">
            <v>FRANCE</v>
          </cell>
          <cell r="H237" t="str">
            <v>1</v>
          </cell>
          <cell r="I237" t="str">
            <v>+33 1 49 53 65 65</v>
          </cell>
          <cell r="K237" t="str">
            <v>Cecile.</v>
          </cell>
          <cell r="L237" t="str">
            <v>ANDURU</v>
          </cell>
          <cell r="M237" t="str">
            <v>01 49 53 89 33</v>
          </cell>
          <cell r="N237" t="str">
            <v>canduru@lesechos.fr</v>
          </cell>
        </row>
        <row r="238">
          <cell r="A238">
            <v>134805</v>
          </cell>
          <cell r="B238" t="str">
            <v>LES ECHOS</v>
          </cell>
          <cell r="C238" t="str">
            <v>16 RUE DU QUATRE SEPTEMBRE</v>
          </cell>
          <cell r="E238" t="str">
            <v>75112</v>
          </cell>
          <cell r="F238" t="str">
            <v>PARIS CEDEX 02</v>
          </cell>
          <cell r="G238" t="str">
            <v>FRANCE</v>
          </cell>
          <cell r="H238" t="str">
            <v>1</v>
          </cell>
          <cell r="I238" t="str">
            <v>+33 1 49 53 65 65</v>
          </cell>
          <cell r="K238" t="str">
            <v>Anne.</v>
          </cell>
          <cell r="L238" t="str">
            <v>VERSIEUX</v>
          </cell>
          <cell r="M238" t="str">
            <v>+33149536661</v>
          </cell>
          <cell r="N238" t="str">
            <v>aversieux@lesechos.fr</v>
          </cell>
        </row>
        <row r="239">
          <cell r="A239">
            <v>134805</v>
          </cell>
          <cell r="B239" t="str">
            <v>LES ECHOS</v>
          </cell>
          <cell r="C239" t="str">
            <v>16 RUE DU QUATRE SEPTEMBRE</v>
          </cell>
          <cell r="E239" t="str">
            <v>75112</v>
          </cell>
          <cell r="F239" t="str">
            <v>PARIS CEDEX 02</v>
          </cell>
          <cell r="G239" t="str">
            <v>FRANCE</v>
          </cell>
          <cell r="H239" t="str">
            <v>1</v>
          </cell>
          <cell r="I239" t="str">
            <v>+33 1 49 53 65 65</v>
          </cell>
          <cell r="K239" t="str">
            <v>Nathalie</v>
          </cell>
          <cell r="L239" t="str">
            <v>SILVER</v>
          </cell>
          <cell r="N239" t="str">
            <v>nsilver@lesechos.fr</v>
          </cell>
        </row>
        <row r="240">
          <cell r="A240">
            <v>134805</v>
          </cell>
          <cell r="B240" t="str">
            <v>LES ECHOS</v>
          </cell>
          <cell r="C240" t="str">
            <v>16 RUE DU QUATRE SEPTEMBRE</v>
          </cell>
          <cell r="E240" t="str">
            <v>75112</v>
          </cell>
          <cell r="F240" t="str">
            <v>PARIS CEDEX 02</v>
          </cell>
          <cell r="G240" t="str">
            <v>FRANCE</v>
          </cell>
          <cell r="H240" t="str">
            <v>1</v>
          </cell>
          <cell r="I240" t="str">
            <v>+33 1 49 53 65 65</v>
          </cell>
          <cell r="K240" t="str">
            <v>Gabriella</v>
          </cell>
          <cell r="L240" t="str">
            <v>OBREGON</v>
          </cell>
          <cell r="M240" t="str">
            <v>+33149536565</v>
          </cell>
          <cell r="N240" t="str">
            <v>gobregon@groupelesechos.f</v>
          </cell>
        </row>
        <row r="241">
          <cell r="A241">
            <v>134805</v>
          </cell>
          <cell r="B241" t="str">
            <v>LES ECHOS</v>
          </cell>
          <cell r="C241" t="str">
            <v>16 RUE DU QUATRE SEPTEMBRE</v>
          </cell>
          <cell r="E241" t="str">
            <v>75112</v>
          </cell>
          <cell r="F241" t="str">
            <v>PARIS CEDEX 02</v>
          </cell>
          <cell r="G241" t="str">
            <v>FRANCE</v>
          </cell>
          <cell r="H241" t="str">
            <v>1</v>
          </cell>
          <cell r="I241" t="str">
            <v>+33 1 49 53 65 65</v>
          </cell>
          <cell r="K241" t="str">
            <v>Catherine</v>
          </cell>
          <cell r="L241" t="str">
            <v>CHARPENTIER</v>
          </cell>
          <cell r="M241" t="str">
            <v>+33 1 49 53 63 84</v>
          </cell>
          <cell r="N241" t="str">
            <v>ccharpentier@lesechos.fr</v>
          </cell>
        </row>
        <row r="242">
          <cell r="A242">
            <v>134805</v>
          </cell>
          <cell r="B242" t="str">
            <v>LES ECHOS</v>
          </cell>
          <cell r="C242" t="str">
            <v>16 RUE DU QUATRE SEPTEMBRE</v>
          </cell>
          <cell r="E242" t="str">
            <v>75112</v>
          </cell>
          <cell r="F242" t="str">
            <v>PARIS CEDEX 02</v>
          </cell>
          <cell r="G242" t="str">
            <v>FRANCE</v>
          </cell>
          <cell r="H242" t="str">
            <v>1</v>
          </cell>
          <cell r="I242" t="str">
            <v>+33 1 49 53 65 65</v>
          </cell>
          <cell r="K242" t="str">
            <v>MEDERICK</v>
          </cell>
          <cell r="L242" t="str">
            <v>TREMAUD</v>
          </cell>
          <cell r="N242" t="str">
            <v>mtremaud@lesechos.fr</v>
          </cell>
        </row>
        <row r="243">
          <cell r="A243">
            <v>134805</v>
          </cell>
          <cell r="B243" t="str">
            <v>LES ECHOS</v>
          </cell>
          <cell r="C243" t="str">
            <v>16 RUE DU QUATRE SEPTEMBRE</v>
          </cell>
          <cell r="E243" t="str">
            <v>75112</v>
          </cell>
          <cell r="F243" t="str">
            <v>PARIS CEDEX 02</v>
          </cell>
          <cell r="G243" t="str">
            <v>FRANCE</v>
          </cell>
          <cell r="H243" t="str">
            <v>1</v>
          </cell>
          <cell r="I243" t="str">
            <v>+33 1 49 53 65 65</v>
          </cell>
          <cell r="K243" t="str">
            <v>Benoit</v>
          </cell>
          <cell r="L243" t="str">
            <v>GODEAU</v>
          </cell>
          <cell r="M243" t="str">
            <v>+33149536565</v>
          </cell>
          <cell r="N243" t="str">
            <v>bgodeau@lesechosmedias.fr</v>
          </cell>
        </row>
        <row r="244">
          <cell r="A244">
            <v>134805</v>
          </cell>
          <cell r="B244" t="str">
            <v>LES ECHOS</v>
          </cell>
          <cell r="C244" t="str">
            <v>16 RUE DU QUATRE SEPTEMBRE</v>
          </cell>
          <cell r="E244" t="str">
            <v>75112</v>
          </cell>
          <cell r="F244" t="str">
            <v>PARIS CEDEX 02</v>
          </cell>
          <cell r="G244" t="str">
            <v>FRANCE</v>
          </cell>
          <cell r="H244" t="str">
            <v>1</v>
          </cell>
          <cell r="I244" t="str">
            <v>+33 1 49 53 65 65</v>
          </cell>
          <cell r="K244" t="str">
            <v>Bérénice</v>
          </cell>
          <cell r="L244" t="str">
            <v>LAJOUANIE</v>
          </cell>
        </row>
        <row r="245">
          <cell r="A245">
            <v>134805</v>
          </cell>
          <cell r="B245" t="str">
            <v>LES ECHOS</v>
          </cell>
          <cell r="C245" t="str">
            <v>16 RUE DU QUATRE SEPTEMBRE</v>
          </cell>
          <cell r="E245" t="str">
            <v>75112</v>
          </cell>
          <cell r="F245" t="str">
            <v>PARIS CEDEX 02</v>
          </cell>
          <cell r="G245" t="str">
            <v>FRANCE</v>
          </cell>
          <cell r="H245" t="str">
            <v>1</v>
          </cell>
          <cell r="I245" t="str">
            <v>+33 1 49 53 65 65</v>
          </cell>
          <cell r="K245" t="str">
            <v>DALILA</v>
          </cell>
          <cell r="L245" t="str">
            <v>NIOURI</v>
          </cell>
          <cell r="M245" t="str">
            <v>01 49 53 67 47</v>
          </cell>
          <cell r="N245" t="str">
            <v>dniouri@lesechos.fr</v>
          </cell>
        </row>
        <row r="246">
          <cell r="A246">
            <v>134805</v>
          </cell>
          <cell r="B246" t="str">
            <v>LES ECHOS</v>
          </cell>
          <cell r="C246" t="str">
            <v>16 RUE DU QUATRE SEPTEMBRE</v>
          </cell>
          <cell r="E246" t="str">
            <v>75112</v>
          </cell>
          <cell r="F246" t="str">
            <v>PARIS CEDEX 02</v>
          </cell>
          <cell r="G246" t="str">
            <v>FRANCE</v>
          </cell>
          <cell r="H246" t="str">
            <v>1</v>
          </cell>
          <cell r="I246" t="str">
            <v>+33 1 49 53 65 65</v>
          </cell>
          <cell r="K246" t="str">
            <v>Valérie</v>
          </cell>
          <cell r="L246" t="str">
            <v>CANDES</v>
          </cell>
          <cell r="M246" t="str">
            <v>+33149536565</v>
          </cell>
          <cell r="N246" t="str">
            <v>vcandes@lesechos.fr</v>
          </cell>
        </row>
        <row r="247">
          <cell r="A247">
            <v>134805</v>
          </cell>
          <cell r="B247" t="str">
            <v>LES ECHOS</v>
          </cell>
          <cell r="C247" t="str">
            <v>16 RUE DU QUATRE SEPTEMBRE</v>
          </cell>
          <cell r="E247" t="str">
            <v>75112</v>
          </cell>
          <cell r="F247" t="str">
            <v>PARIS CEDEX 02</v>
          </cell>
          <cell r="G247" t="str">
            <v>FRANCE</v>
          </cell>
          <cell r="H247" t="str">
            <v>1</v>
          </cell>
          <cell r="I247" t="str">
            <v>+33 1 49 53 65 65</v>
          </cell>
          <cell r="K247" t="str">
            <v>Sophie</v>
          </cell>
          <cell r="L247" t="str">
            <v>GOURMELEN</v>
          </cell>
          <cell r="N247" t="str">
            <v>sgourmelen@lesechos.fr</v>
          </cell>
        </row>
        <row r="248">
          <cell r="A248">
            <v>134805</v>
          </cell>
          <cell r="B248" t="str">
            <v>LES ECHOS</v>
          </cell>
          <cell r="C248" t="str">
            <v>16 RUE DU QUATRE SEPTEMBRE</v>
          </cell>
          <cell r="E248" t="str">
            <v>75112</v>
          </cell>
          <cell r="F248" t="str">
            <v>PARIS CEDEX 02</v>
          </cell>
          <cell r="G248" t="str">
            <v>FRANCE</v>
          </cell>
          <cell r="H248" t="str">
            <v>1</v>
          </cell>
          <cell r="I248" t="str">
            <v>+33 1 49 53 65 65</v>
          </cell>
          <cell r="K248" t="str">
            <v>Nicolas</v>
          </cell>
          <cell r="L248" t="str">
            <v>CHEVANT</v>
          </cell>
          <cell r="N248" t="str">
            <v>nchevant@lesehos.fr</v>
          </cell>
        </row>
        <row r="249">
          <cell r="A249">
            <v>134805</v>
          </cell>
          <cell r="B249" t="str">
            <v>LES ECHOS</v>
          </cell>
          <cell r="C249" t="str">
            <v>16 RUE DU QUATRE SEPTEMBRE</v>
          </cell>
          <cell r="E249" t="str">
            <v>75112</v>
          </cell>
          <cell r="F249" t="str">
            <v>PARIS CEDEX 02</v>
          </cell>
          <cell r="G249" t="str">
            <v>FRANCE</v>
          </cell>
          <cell r="H249" t="str">
            <v>1</v>
          </cell>
          <cell r="I249" t="str">
            <v>+33 1 49 53 65 65</v>
          </cell>
          <cell r="K249" t="str">
            <v>ANNE</v>
          </cell>
          <cell r="L249" t="str">
            <v>VERSIEUX</v>
          </cell>
          <cell r="M249" t="str">
            <v>+33149536661</v>
          </cell>
          <cell r="N249" t="str">
            <v>aversieux@lesechos.fr</v>
          </cell>
        </row>
        <row r="250">
          <cell r="A250">
            <v>134805</v>
          </cell>
          <cell r="B250" t="str">
            <v>LES ECHOS</v>
          </cell>
          <cell r="C250" t="str">
            <v>16 RUE DU QUATRE SEPTEMBRE</v>
          </cell>
          <cell r="E250" t="str">
            <v>75112</v>
          </cell>
          <cell r="F250" t="str">
            <v>PARIS CEDEX 02</v>
          </cell>
          <cell r="G250" t="str">
            <v>FRANCE</v>
          </cell>
          <cell r="H250" t="str">
            <v>1</v>
          </cell>
          <cell r="I250" t="str">
            <v>+33 1 49 53 65 65</v>
          </cell>
          <cell r="K250" t="str">
            <v>Sophie</v>
          </cell>
          <cell r="L250" t="str">
            <v>GOURMELEN</v>
          </cell>
          <cell r="N250" t="str">
            <v>sgourmelen@lesechos.fr</v>
          </cell>
        </row>
        <row r="251">
          <cell r="A251">
            <v>134805</v>
          </cell>
          <cell r="B251" t="str">
            <v>LES ECHOS</v>
          </cell>
          <cell r="C251" t="str">
            <v>16 RUE DU QUATRE SEPTEMBRE</v>
          </cell>
          <cell r="E251" t="str">
            <v>75112</v>
          </cell>
          <cell r="F251" t="str">
            <v>PARIS CEDEX 02</v>
          </cell>
          <cell r="G251" t="str">
            <v>FRANCE</v>
          </cell>
          <cell r="H251" t="str">
            <v>1</v>
          </cell>
          <cell r="I251" t="str">
            <v>+33 1 49 53 65 65</v>
          </cell>
          <cell r="K251" t="str">
            <v>Suzy</v>
          </cell>
          <cell r="L251" t="str">
            <v>RUFFLET</v>
          </cell>
          <cell r="N251" t="str">
            <v>srufflet@lesechos.fr</v>
          </cell>
        </row>
        <row r="252">
          <cell r="A252">
            <v>137900</v>
          </cell>
          <cell r="B252" t="str">
            <v>AGENCE RAMSES SARL</v>
          </cell>
          <cell r="C252" t="str">
            <v>12 RUE TRAVERSIERE</v>
          </cell>
          <cell r="E252" t="str">
            <v>93100</v>
          </cell>
          <cell r="F252" t="str">
            <v>MONTREUIL</v>
          </cell>
          <cell r="G252" t="str">
            <v>FRANCE</v>
          </cell>
          <cell r="H252" t="str">
            <v>1</v>
          </cell>
          <cell r="I252" t="str">
            <v>+33 1 48 59 66 20</v>
          </cell>
          <cell r="J252" t="str">
            <v>agence.ramses@wanadoo.fr</v>
          </cell>
          <cell r="K252" t="str">
            <v>Rene Martin</v>
          </cell>
          <cell r="L252" t="str">
            <v>SIMONNET</v>
          </cell>
          <cell r="M252" t="str">
            <v>+33 1 48 59 66 20</v>
          </cell>
          <cell r="N252" t="str">
            <v>agence.ramses@wanadoo.fr</v>
          </cell>
        </row>
        <row r="253">
          <cell r="A253">
            <v>137900</v>
          </cell>
          <cell r="B253" t="str">
            <v>AGENCE RAMSES SARL</v>
          </cell>
          <cell r="C253" t="str">
            <v>12 RUE TRAVERSIERE</v>
          </cell>
          <cell r="E253" t="str">
            <v>93100</v>
          </cell>
          <cell r="F253" t="str">
            <v>MONTREUIL</v>
          </cell>
          <cell r="G253" t="str">
            <v>FRANCE</v>
          </cell>
          <cell r="H253" t="str">
            <v>1</v>
          </cell>
          <cell r="I253" t="str">
            <v>+33 1 48 59 66 20</v>
          </cell>
          <cell r="J253" t="str">
            <v>agence.ramses@wanadoo.fr</v>
          </cell>
          <cell r="K253" t="str">
            <v>Rene Martin</v>
          </cell>
          <cell r="L253" t="str">
            <v>SIMONNET</v>
          </cell>
          <cell r="M253" t="str">
            <v>+33 1 48 59 66 20</v>
          </cell>
          <cell r="N253" t="str">
            <v>agence.ramses@wanadoo.fr</v>
          </cell>
        </row>
        <row r="254">
          <cell r="A254">
            <v>146844</v>
          </cell>
          <cell r="B254" t="str">
            <v>MALURO SARL</v>
          </cell>
          <cell r="C254" t="str">
            <v>43 RUE DE SAINTONGE</v>
          </cell>
          <cell r="E254" t="str">
            <v>75003</v>
          </cell>
          <cell r="F254" t="str">
            <v>PARIS</v>
          </cell>
          <cell r="G254" t="str">
            <v>FRANCE</v>
          </cell>
          <cell r="H254" t="str">
            <v>1</v>
          </cell>
          <cell r="I254" t="str">
            <v>+33 142747670</v>
          </cell>
          <cell r="J254" t="str">
            <v>maluro@orange.fr</v>
          </cell>
          <cell r="K254" t="str">
            <v>ALEXANDRE</v>
          </cell>
          <cell r="L254" t="str">
            <v>STRIPPE</v>
          </cell>
          <cell r="N254" t="str">
            <v>maluro@orange.fr</v>
          </cell>
        </row>
        <row r="255">
          <cell r="A255">
            <v>146844</v>
          </cell>
          <cell r="B255" t="str">
            <v>MALURO SARL</v>
          </cell>
          <cell r="C255" t="str">
            <v>43 RUE DE SAINTONGE</v>
          </cell>
          <cell r="E255" t="str">
            <v>75003</v>
          </cell>
          <cell r="F255" t="str">
            <v>PARIS</v>
          </cell>
          <cell r="G255" t="str">
            <v>FRANCE</v>
          </cell>
          <cell r="H255" t="str">
            <v>1</v>
          </cell>
          <cell r="I255" t="str">
            <v>+33 142747670</v>
          </cell>
          <cell r="J255" t="str">
            <v>maluro@orange.fr</v>
          </cell>
          <cell r="K255" t="str">
            <v>Ludovic</v>
          </cell>
          <cell r="L255" t="str">
            <v>MARCHAL</v>
          </cell>
        </row>
        <row r="256">
          <cell r="A256">
            <v>158729</v>
          </cell>
          <cell r="B256" t="str">
            <v>LD EDITIONS SARL</v>
          </cell>
          <cell r="C256" t="str">
            <v>310 BOULEVARD CLEMENCEAU</v>
          </cell>
          <cell r="E256" t="str">
            <v>59700</v>
          </cell>
          <cell r="F256" t="str">
            <v>MARCQ EN BAREUL</v>
          </cell>
          <cell r="G256" t="str">
            <v>FRANCE</v>
          </cell>
          <cell r="H256" t="str">
            <v>1</v>
          </cell>
          <cell r="I256" t="str">
            <v>03 20 72 62 56</v>
          </cell>
          <cell r="J256" t="str">
            <v>edelemazure@europv.com</v>
          </cell>
          <cell r="K256" t="str">
            <v>ERIC</v>
          </cell>
          <cell r="L256" t="str">
            <v>DELEMAZURE</v>
          </cell>
          <cell r="M256" t="str">
            <v>+33320726256</v>
          </cell>
          <cell r="N256" t="str">
            <v>edelemazure@europv.com</v>
          </cell>
        </row>
        <row r="257">
          <cell r="A257">
            <v>158729</v>
          </cell>
          <cell r="B257" t="str">
            <v>LD EDITIONS SARL</v>
          </cell>
          <cell r="C257" t="str">
            <v>310 BOULEVARD CLEMENCEAU</v>
          </cell>
          <cell r="E257" t="str">
            <v>59700</v>
          </cell>
          <cell r="F257" t="str">
            <v>MARCQ EN BAREUL</v>
          </cell>
          <cell r="G257" t="str">
            <v>FRANCE</v>
          </cell>
          <cell r="H257" t="str">
            <v>1</v>
          </cell>
          <cell r="I257" t="str">
            <v>03 20 72 62 56</v>
          </cell>
          <cell r="J257" t="str">
            <v>edelemazure@europv.com</v>
          </cell>
          <cell r="K257" t="str">
            <v>Eric</v>
          </cell>
          <cell r="L257" t="str">
            <v>DELEMAZURE</v>
          </cell>
          <cell r="M257" t="str">
            <v>03 20 72 62 56</v>
          </cell>
          <cell r="N257" t="str">
            <v>edelemazure@europv.com</v>
          </cell>
        </row>
        <row r="258">
          <cell r="A258">
            <v>158729</v>
          </cell>
          <cell r="B258" t="str">
            <v>LD EDITIONS SARL</v>
          </cell>
          <cell r="C258" t="str">
            <v>310 BOULEVARD CLEMENCEAU</v>
          </cell>
          <cell r="E258" t="str">
            <v>59700</v>
          </cell>
          <cell r="F258" t="str">
            <v>MARCQ EN BAREUL</v>
          </cell>
          <cell r="G258" t="str">
            <v>FRANCE</v>
          </cell>
          <cell r="H258" t="str">
            <v>1</v>
          </cell>
          <cell r="I258" t="str">
            <v>03 20 72 62 56</v>
          </cell>
          <cell r="J258" t="str">
            <v>edelemazure@europv.com</v>
          </cell>
          <cell r="K258" t="str">
            <v>Eric</v>
          </cell>
          <cell r="L258" t="str">
            <v>DELEMAZURE</v>
          </cell>
          <cell r="M258" t="str">
            <v>03 20 65 15 94</v>
          </cell>
          <cell r="N258" t="str">
            <v>gfb@europv.com</v>
          </cell>
        </row>
        <row r="259">
          <cell r="A259">
            <v>158820</v>
          </cell>
          <cell r="B259" t="str">
            <v>CORPORATE GIFTS</v>
          </cell>
          <cell r="C259" t="str">
            <v>8, rue des Bas Rogers</v>
          </cell>
          <cell r="E259" t="str">
            <v>92800</v>
          </cell>
          <cell r="F259" t="str">
            <v>PUTEAUX</v>
          </cell>
          <cell r="G259" t="str">
            <v>FRANCE</v>
          </cell>
          <cell r="H259" t="str">
            <v>1</v>
          </cell>
          <cell r="I259" t="str">
            <v>01 41 38 51 39</v>
          </cell>
          <cell r="K259" t="str">
            <v>PASCAL</v>
          </cell>
          <cell r="L259" t="str">
            <v>LEGER</v>
          </cell>
          <cell r="N259" t="str">
            <v>pleger@polimages.fr</v>
          </cell>
        </row>
        <row r="260">
          <cell r="A260">
            <v>158820</v>
          </cell>
          <cell r="B260" t="str">
            <v>CORPORATE GIFTS</v>
          </cell>
          <cell r="C260" t="str">
            <v>8, rue des Bas Rogers</v>
          </cell>
          <cell r="E260" t="str">
            <v>92800</v>
          </cell>
          <cell r="F260" t="str">
            <v>PUTEAUX</v>
          </cell>
          <cell r="G260" t="str">
            <v>FRANCE</v>
          </cell>
          <cell r="H260" t="str">
            <v>1</v>
          </cell>
          <cell r="I260" t="str">
            <v>01 41 38 51 39</v>
          </cell>
          <cell r="K260" t="str">
            <v>Pascal</v>
          </cell>
          <cell r="L260" t="str">
            <v>LEGER</v>
          </cell>
          <cell r="M260" t="str">
            <v>01 41 38 51 39</v>
          </cell>
          <cell r="N260" t="str">
            <v>pleger@polimages.fr</v>
          </cell>
        </row>
        <row r="261">
          <cell r="A261">
            <v>160474</v>
          </cell>
          <cell r="B261" t="str">
            <v>EDITIALIS SAS</v>
          </cell>
          <cell r="C261" t="str">
            <v>160 BIS RUE DE PARIS</v>
          </cell>
          <cell r="E261" t="str">
            <v>92645</v>
          </cell>
          <cell r="F261" t="str">
            <v>BOULOGNE BILLANCOURT CEDEX</v>
          </cell>
          <cell r="G261" t="str">
            <v>FRANCE</v>
          </cell>
          <cell r="H261" t="str">
            <v>1</v>
          </cell>
          <cell r="I261" t="str">
            <v>01 46 99 93 94</v>
          </cell>
          <cell r="K261" t="str">
            <v>Gaelle</v>
          </cell>
          <cell r="L261" t="str">
            <v>DI PAOLANTONIO.</v>
          </cell>
          <cell r="M261" t="str">
            <v>01 46 99 97 77</v>
          </cell>
          <cell r="N261" t="str">
            <v>gdipaolantonio@editialis.fr</v>
          </cell>
        </row>
        <row r="262">
          <cell r="A262">
            <v>160474</v>
          </cell>
          <cell r="B262" t="str">
            <v>EDITIALIS SAS</v>
          </cell>
          <cell r="C262" t="str">
            <v>160 BIS RUE DE PARIS</v>
          </cell>
          <cell r="E262" t="str">
            <v>92645</v>
          </cell>
          <cell r="F262" t="str">
            <v>BOULOGNE BILLANCOURT CEDEX</v>
          </cell>
          <cell r="G262" t="str">
            <v>FRANCE</v>
          </cell>
          <cell r="H262" t="str">
            <v>1</v>
          </cell>
          <cell r="I262" t="str">
            <v>01 46 99 93 94</v>
          </cell>
          <cell r="K262" t="str">
            <v>Xavier</v>
          </cell>
          <cell r="L262" t="str">
            <v>MAYEUR</v>
          </cell>
          <cell r="M262" t="str">
            <v>01 46 99 93 94</v>
          </cell>
        </row>
        <row r="263">
          <cell r="A263">
            <v>160474</v>
          </cell>
          <cell r="B263" t="str">
            <v>EDITIALIS SAS</v>
          </cell>
          <cell r="C263" t="str">
            <v>160 BIS RUE DE PARIS</v>
          </cell>
          <cell r="E263" t="str">
            <v>92645</v>
          </cell>
          <cell r="F263" t="str">
            <v>BOULOGNE BILLANCOURT CEDEX</v>
          </cell>
          <cell r="G263" t="str">
            <v>FRANCE</v>
          </cell>
          <cell r="H263" t="str">
            <v>1</v>
          </cell>
          <cell r="I263" t="str">
            <v>01 46 99 93 94</v>
          </cell>
          <cell r="K263" t="str">
            <v>Gaelle</v>
          </cell>
          <cell r="L263" t="str">
            <v>DI PAOLANTONIO</v>
          </cell>
          <cell r="M263" t="str">
            <v>01 46 99 97 77</v>
          </cell>
          <cell r="N263" t="str">
            <v>gdipaolantonio@editialis.fr</v>
          </cell>
        </row>
        <row r="264">
          <cell r="A264">
            <v>160474</v>
          </cell>
          <cell r="B264" t="str">
            <v>EDITIALIS SAS</v>
          </cell>
          <cell r="C264" t="str">
            <v>160 BIS RUE DE PARIS</v>
          </cell>
          <cell r="E264" t="str">
            <v>92645</v>
          </cell>
          <cell r="F264" t="str">
            <v>BOULOGNE BILLANCOURT CEDEX</v>
          </cell>
          <cell r="G264" t="str">
            <v>FRANCE</v>
          </cell>
          <cell r="H264" t="str">
            <v>1</v>
          </cell>
          <cell r="I264" t="str">
            <v>01 46 99 93 94</v>
          </cell>
          <cell r="K264" t="str">
            <v>Gaelle</v>
          </cell>
          <cell r="L264" t="str">
            <v>DIPAOLANTONIO</v>
          </cell>
          <cell r="M264" t="str">
            <v>01 41 31 72 42</v>
          </cell>
          <cell r="N264" t="str">
            <v>gdipaolantonio@editialis.fr</v>
          </cell>
        </row>
        <row r="265">
          <cell r="A265">
            <v>160474</v>
          </cell>
          <cell r="B265" t="str">
            <v>EDITIALIS SAS</v>
          </cell>
          <cell r="C265" t="str">
            <v>160 BIS RUE DE PARIS</v>
          </cell>
          <cell r="E265" t="str">
            <v>92645</v>
          </cell>
          <cell r="F265" t="str">
            <v>BOULOGNE BILLANCOURT CEDEX</v>
          </cell>
          <cell r="G265" t="str">
            <v>FRANCE</v>
          </cell>
          <cell r="H265" t="str">
            <v>1</v>
          </cell>
          <cell r="I265" t="str">
            <v>01 46 99 93 94</v>
          </cell>
          <cell r="K265" t="str">
            <v>XAVIER</v>
          </cell>
          <cell r="L265" t="str">
            <v>MAYEUR</v>
          </cell>
          <cell r="M265" t="str">
            <v>0146999974</v>
          </cell>
          <cell r="N265" t="str">
            <v>xmayeur@actionco.fr</v>
          </cell>
        </row>
        <row r="266">
          <cell r="A266">
            <v>160474</v>
          </cell>
          <cell r="B266" t="str">
            <v>EDITIALIS SAS</v>
          </cell>
          <cell r="C266" t="str">
            <v>160 BIS RUE DE PARIS</v>
          </cell>
          <cell r="E266" t="str">
            <v>92645</v>
          </cell>
          <cell r="F266" t="str">
            <v>BOULOGNE BILLANCOURT CEDEX</v>
          </cell>
          <cell r="G266" t="str">
            <v>FRANCE</v>
          </cell>
          <cell r="H266" t="str">
            <v>1</v>
          </cell>
          <cell r="I266" t="str">
            <v>01 46 99 93 94</v>
          </cell>
          <cell r="K266" t="str">
            <v>XAVIER</v>
          </cell>
          <cell r="L266" t="str">
            <v>MAYEUR</v>
          </cell>
          <cell r="M266" t="str">
            <v>+33146999974</v>
          </cell>
          <cell r="N266" t="str">
            <v>xmayeur@actionco.fr</v>
          </cell>
        </row>
        <row r="267">
          <cell r="A267">
            <v>160474</v>
          </cell>
          <cell r="B267" t="str">
            <v>EDITIALIS SAS</v>
          </cell>
          <cell r="C267" t="str">
            <v>160 BIS RUE DE PARIS</v>
          </cell>
          <cell r="E267" t="str">
            <v>92645</v>
          </cell>
          <cell r="F267" t="str">
            <v>BOULOGNE BILLANCOURT CEDEX</v>
          </cell>
          <cell r="G267" t="str">
            <v>FRANCE</v>
          </cell>
          <cell r="H267" t="str">
            <v>1</v>
          </cell>
          <cell r="I267" t="str">
            <v>01 46 99 93 94</v>
          </cell>
          <cell r="K267" t="str">
            <v>GAELLE</v>
          </cell>
          <cell r="L267" t="str">
            <v>DI PAOLANTONIO</v>
          </cell>
          <cell r="M267" t="str">
            <v>+33146999777</v>
          </cell>
          <cell r="N267" t="str">
            <v>gdipaolantonio@editialis.fr</v>
          </cell>
        </row>
        <row r="268">
          <cell r="A268">
            <v>160474</v>
          </cell>
          <cell r="B268" t="str">
            <v>EDITIALIS SAS</v>
          </cell>
          <cell r="C268" t="str">
            <v>160 BIS RUE DE PARIS</v>
          </cell>
          <cell r="E268" t="str">
            <v>92645</v>
          </cell>
          <cell r="F268" t="str">
            <v>BOULOGNE BILLANCOURT CEDEX</v>
          </cell>
          <cell r="G268" t="str">
            <v>FRANCE</v>
          </cell>
          <cell r="H268" t="str">
            <v>1</v>
          </cell>
          <cell r="I268" t="str">
            <v>01 46 99 93 94</v>
          </cell>
          <cell r="K268" t="str">
            <v>Sophie</v>
          </cell>
          <cell r="L268" t="str">
            <v>PEUCH</v>
          </cell>
          <cell r="M268" t="str">
            <v>01 46 99 99 74</v>
          </cell>
          <cell r="N268" t="str">
            <v>speuch@actionco.fr</v>
          </cell>
        </row>
        <row r="269">
          <cell r="A269">
            <v>160474</v>
          </cell>
          <cell r="B269" t="str">
            <v>EDITIALIS SAS</v>
          </cell>
          <cell r="C269" t="str">
            <v>160 BIS RUE DE PARIS</v>
          </cell>
          <cell r="E269" t="str">
            <v>92645</v>
          </cell>
          <cell r="F269" t="str">
            <v>BOULOGNE BILLANCOURT CEDEX</v>
          </cell>
          <cell r="G269" t="str">
            <v>FRANCE</v>
          </cell>
          <cell r="H269" t="str">
            <v>1</v>
          </cell>
          <cell r="I269" t="str">
            <v>01 46 99 93 94</v>
          </cell>
          <cell r="K269" t="str">
            <v>Gaelle</v>
          </cell>
          <cell r="L269" t="str">
            <v>DI PAOLANTONIO</v>
          </cell>
          <cell r="M269" t="str">
            <v>01 46 99 93 94</v>
          </cell>
          <cell r="N269" t="str">
            <v>gdipaolantonio@editialis.fr</v>
          </cell>
        </row>
        <row r="270">
          <cell r="A270">
            <v>160474</v>
          </cell>
          <cell r="B270" t="str">
            <v>EDITIALIS SAS</v>
          </cell>
          <cell r="C270" t="str">
            <v>160 BIS RUE DE PARIS</v>
          </cell>
          <cell r="E270" t="str">
            <v>92645</v>
          </cell>
          <cell r="F270" t="str">
            <v>BOULOGNE BILLANCOURT CEDEX</v>
          </cell>
          <cell r="G270" t="str">
            <v>FRANCE</v>
          </cell>
          <cell r="H270" t="str">
            <v>1</v>
          </cell>
          <cell r="I270" t="str">
            <v>01 46 99 93 94</v>
          </cell>
          <cell r="K270" t="str">
            <v>Jean Sebastien</v>
          </cell>
          <cell r="L270" t="str">
            <v>ROCHETEAU</v>
          </cell>
          <cell r="M270" t="str">
            <v>+33 1 41 31 72 44</v>
          </cell>
          <cell r="N270" t="str">
            <v>jsrocheteau@editialis.fr</v>
          </cell>
        </row>
        <row r="271">
          <cell r="A271">
            <v>160474</v>
          </cell>
          <cell r="B271" t="str">
            <v>EDITIALIS SAS</v>
          </cell>
          <cell r="C271" t="str">
            <v>160 BIS RUE DE PARIS</v>
          </cell>
          <cell r="E271" t="str">
            <v>92645</v>
          </cell>
          <cell r="F271" t="str">
            <v>BOULOGNE BILLANCOURT CEDEX</v>
          </cell>
          <cell r="G271" t="str">
            <v>FRANCE</v>
          </cell>
          <cell r="H271" t="str">
            <v>1</v>
          </cell>
          <cell r="I271" t="str">
            <v>01 46 99 93 94</v>
          </cell>
          <cell r="K271" t="str">
            <v>Xavier</v>
          </cell>
          <cell r="L271" t="str">
            <v>MAYEUR</v>
          </cell>
          <cell r="M271" t="str">
            <v>01 46 99 99 74</v>
          </cell>
          <cell r="N271" t="str">
            <v>xmayeur@editialis.fr</v>
          </cell>
        </row>
        <row r="272">
          <cell r="A272">
            <v>160474</v>
          </cell>
          <cell r="B272" t="str">
            <v>EDITIALIS SAS</v>
          </cell>
          <cell r="C272" t="str">
            <v>160 BIS RUE DE PARIS</v>
          </cell>
          <cell r="E272" t="str">
            <v>92645</v>
          </cell>
          <cell r="F272" t="str">
            <v>BOULOGNE BILLANCOURT CEDEX</v>
          </cell>
          <cell r="G272" t="str">
            <v>FRANCE</v>
          </cell>
          <cell r="H272" t="str">
            <v>1</v>
          </cell>
          <cell r="I272" t="str">
            <v>01 46 99 93 94</v>
          </cell>
          <cell r="K272" t="str">
            <v>ALEXANDRE</v>
          </cell>
          <cell r="L272" t="str">
            <v>GUEDE</v>
          </cell>
          <cell r="M272" t="str">
            <v>0146999974</v>
          </cell>
          <cell r="N272" t="str">
            <v>aguede@editialis.fr</v>
          </cell>
        </row>
        <row r="273">
          <cell r="A273">
            <v>160474</v>
          </cell>
          <cell r="B273" t="str">
            <v>EDITIALIS SAS</v>
          </cell>
          <cell r="C273" t="str">
            <v>160 BIS RUE DE PARIS</v>
          </cell>
          <cell r="E273" t="str">
            <v>92645</v>
          </cell>
          <cell r="F273" t="str">
            <v>BOULOGNE BILLANCOURT CEDEX</v>
          </cell>
          <cell r="G273" t="str">
            <v>FRANCE</v>
          </cell>
          <cell r="H273" t="str">
            <v>1</v>
          </cell>
          <cell r="I273" t="str">
            <v>01 46 99 93 94</v>
          </cell>
          <cell r="K273" t="str">
            <v>Marion</v>
          </cell>
          <cell r="L273" t="str">
            <v>BALDUCCHI</v>
          </cell>
          <cell r="M273" t="str">
            <v>01 46 99 97 77</v>
          </cell>
          <cell r="N273" t="str">
            <v>mbalducch@editialis.fr</v>
          </cell>
        </row>
        <row r="274">
          <cell r="A274">
            <v>160474</v>
          </cell>
          <cell r="B274" t="str">
            <v>EDITIALIS SAS</v>
          </cell>
          <cell r="C274" t="str">
            <v>160 BIS RUE DE PARIS</v>
          </cell>
          <cell r="E274" t="str">
            <v>92645</v>
          </cell>
          <cell r="F274" t="str">
            <v>BOULOGNE BILLANCOURT CEDEX</v>
          </cell>
          <cell r="G274" t="str">
            <v>FRANCE</v>
          </cell>
          <cell r="H274" t="str">
            <v>1</v>
          </cell>
          <cell r="I274" t="str">
            <v>01 46 99 93 94</v>
          </cell>
          <cell r="K274" t="str">
            <v>Herve</v>
          </cell>
          <cell r="L274" t="str">
            <v>LENGLART</v>
          </cell>
          <cell r="M274" t="str">
            <v>01 46 99 93 94</v>
          </cell>
        </row>
        <row r="275">
          <cell r="A275">
            <v>160474</v>
          </cell>
          <cell r="B275" t="str">
            <v>EDITIALIS SAS</v>
          </cell>
          <cell r="C275" t="str">
            <v>160 BIS RUE DE PARIS</v>
          </cell>
          <cell r="E275" t="str">
            <v>92645</v>
          </cell>
          <cell r="F275" t="str">
            <v>BOULOGNE BILLANCOURT CEDEX</v>
          </cell>
          <cell r="G275" t="str">
            <v>FRANCE</v>
          </cell>
          <cell r="H275" t="str">
            <v>1</v>
          </cell>
          <cell r="I275" t="str">
            <v>01 46 99 93 94</v>
          </cell>
          <cell r="K275" t="str">
            <v>Charlotte</v>
          </cell>
          <cell r="L275" t="str">
            <v>DE LESSEPS</v>
          </cell>
          <cell r="M275" t="str">
            <v>01 46 99 92 13</v>
          </cell>
          <cell r="N275" t="str">
            <v>clesseps@editialis.fr</v>
          </cell>
        </row>
        <row r="276">
          <cell r="A276">
            <v>160474</v>
          </cell>
          <cell r="B276" t="str">
            <v>EDITIALIS SAS</v>
          </cell>
          <cell r="C276" t="str">
            <v>160 BIS RUE DE PARIS</v>
          </cell>
          <cell r="E276" t="str">
            <v>92645</v>
          </cell>
          <cell r="F276" t="str">
            <v>BOULOGNE BILLANCOURT CEDEX</v>
          </cell>
          <cell r="G276" t="str">
            <v>FRANCE</v>
          </cell>
          <cell r="H276" t="str">
            <v>1</v>
          </cell>
          <cell r="I276" t="str">
            <v>01 46 99 93 94</v>
          </cell>
          <cell r="K276" t="str">
            <v>GAELLE</v>
          </cell>
          <cell r="L276" t="str">
            <v>DI PAOLANTONIO</v>
          </cell>
          <cell r="N276" t="str">
            <v>gdipaolantonio@editialis.fr</v>
          </cell>
        </row>
        <row r="277">
          <cell r="A277">
            <v>160474</v>
          </cell>
          <cell r="B277" t="str">
            <v>EDITIALIS SAS</v>
          </cell>
          <cell r="C277" t="str">
            <v>160 BIS RUE DE PARIS</v>
          </cell>
          <cell r="E277" t="str">
            <v>92645</v>
          </cell>
          <cell r="F277" t="str">
            <v>BOULOGNE BILLANCOURT CEDEX</v>
          </cell>
          <cell r="G277" t="str">
            <v>FRANCE</v>
          </cell>
          <cell r="H277" t="str">
            <v>1</v>
          </cell>
          <cell r="I277" t="str">
            <v>01 46 99 93 94</v>
          </cell>
          <cell r="K277" t="str">
            <v>Constance</v>
          </cell>
          <cell r="L277" t="str">
            <v>GUIBARD</v>
          </cell>
          <cell r="M277" t="str">
            <v>+33146999393</v>
          </cell>
          <cell r="N277" t="str">
            <v>cgubard@editialis.fr</v>
          </cell>
        </row>
        <row r="278">
          <cell r="A278">
            <v>167963</v>
          </cell>
          <cell r="B278" t="str">
            <v>FRANCE PRINTEMPS</v>
          </cell>
          <cell r="C278" t="str">
            <v>102 RUE DE PROVENCE</v>
          </cell>
          <cell r="E278" t="str">
            <v>75009</v>
          </cell>
          <cell r="F278" t="str">
            <v>PARIS</v>
          </cell>
          <cell r="G278" t="str">
            <v>FRANCE</v>
          </cell>
          <cell r="H278" t="str">
            <v>1</v>
          </cell>
          <cell r="I278" t="str">
            <v>0142825684</v>
          </cell>
          <cell r="J278" t="str">
            <v/>
          </cell>
          <cell r="K278" t="str">
            <v>VINDRY</v>
          </cell>
          <cell r="L278" t="str">
            <v>.</v>
          </cell>
          <cell r="M278" t="str">
            <v>0142825684</v>
          </cell>
          <cell r="N278" t="str">
            <v>info@printemps.com</v>
          </cell>
        </row>
        <row r="279">
          <cell r="A279">
            <v>167963</v>
          </cell>
          <cell r="B279" t="str">
            <v>FRANCE PRINTEMPS</v>
          </cell>
          <cell r="C279" t="str">
            <v>102 RUE DE PROVENCE</v>
          </cell>
          <cell r="E279" t="str">
            <v>75009</v>
          </cell>
          <cell r="F279" t="str">
            <v>PARIS</v>
          </cell>
          <cell r="G279" t="str">
            <v>FRANCE</v>
          </cell>
          <cell r="H279" t="str">
            <v>1</v>
          </cell>
          <cell r="I279" t="str">
            <v>0142825684</v>
          </cell>
          <cell r="J279" t="str">
            <v/>
          </cell>
          <cell r="K279" t="str">
            <v>SAMIR</v>
          </cell>
          <cell r="L279" t="str">
            <v>FOUDA</v>
          </cell>
          <cell r="M279" t="str">
            <v>0142825383</v>
          </cell>
          <cell r="N279" t="str">
            <v>sfouda@printemps.fr</v>
          </cell>
        </row>
        <row r="280">
          <cell r="A280">
            <v>167963</v>
          </cell>
          <cell r="B280" t="str">
            <v>FRANCE PRINTEMPS</v>
          </cell>
          <cell r="C280" t="str">
            <v>102 RUE DE PROVENCE</v>
          </cell>
          <cell r="E280" t="str">
            <v>75009</v>
          </cell>
          <cell r="F280" t="str">
            <v>PARIS</v>
          </cell>
          <cell r="G280" t="str">
            <v>FRANCE</v>
          </cell>
          <cell r="H280" t="str">
            <v>1</v>
          </cell>
          <cell r="I280" t="str">
            <v>0142825684</v>
          </cell>
          <cell r="J280" t="str">
            <v/>
          </cell>
          <cell r="K280" t="str">
            <v>Olivier</v>
          </cell>
          <cell r="L280" t="str">
            <v>ZAGDOUN</v>
          </cell>
        </row>
        <row r="281">
          <cell r="A281">
            <v>167963</v>
          </cell>
          <cell r="B281" t="str">
            <v>FRANCE PRINTEMPS</v>
          </cell>
          <cell r="C281" t="str">
            <v>102 RUE DE PROVENCE</v>
          </cell>
          <cell r="E281" t="str">
            <v>75009</v>
          </cell>
          <cell r="F281" t="str">
            <v>PARIS</v>
          </cell>
          <cell r="G281" t="str">
            <v>FRANCE</v>
          </cell>
          <cell r="H281" t="str">
            <v>1</v>
          </cell>
          <cell r="I281" t="str">
            <v>0142825684</v>
          </cell>
          <cell r="J281" t="str">
            <v/>
          </cell>
          <cell r="K281" t="str">
            <v>VINDRY</v>
          </cell>
          <cell r="L281" t="str">
            <v>.</v>
          </cell>
          <cell r="N281" t="str">
            <v>info@printemps.com</v>
          </cell>
        </row>
        <row r="282">
          <cell r="A282">
            <v>167963</v>
          </cell>
          <cell r="B282" t="str">
            <v>FRANCE PRINTEMPS</v>
          </cell>
          <cell r="C282" t="str">
            <v>102 RUE DE PROVENCE</v>
          </cell>
          <cell r="E282" t="str">
            <v>75009</v>
          </cell>
          <cell r="F282" t="str">
            <v>PARIS</v>
          </cell>
          <cell r="G282" t="str">
            <v>FRANCE</v>
          </cell>
          <cell r="H282" t="str">
            <v>1</v>
          </cell>
          <cell r="I282" t="str">
            <v>0142825684</v>
          </cell>
          <cell r="J282" t="str">
            <v/>
          </cell>
          <cell r="K282" t="str">
            <v>SAMIR</v>
          </cell>
          <cell r="L282" t="str">
            <v>FOUDA</v>
          </cell>
          <cell r="N282" t="str">
            <v>sfouda@printemps.fr</v>
          </cell>
        </row>
        <row r="283">
          <cell r="A283">
            <v>167963</v>
          </cell>
          <cell r="B283" t="str">
            <v>FRANCE PRINTEMPS</v>
          </cell>
          <cell r="C283" t="str">
            <v>102 RUE DE PROVENCE</v>
          </cell>
          <cell r="E283" t="str">
            <v>75009</v>
          </cell>
          <cell r="F283" t="str">
            <v>PARIS</v>
          </cell>
          <cell r="G283" t="str">
            <v>FRANCE</v>
          </cell>
          <cell r="H283" t="str">
            <v>1</v>
          </cell>
          <cell r="I283" t="str">
            <v>0142825684</v>
          </cell>
          <cell r="J283" t="str">
            <v/>
          </cell>
          <cell r="K283" t="str">
            <v>Francois</v>
          </cell>
          <cell r="L283" t="str">
            <v>LECLERC</v>
          </cell>
        </row>
        <row r="284">
          <cell r="A284">
            <v>168131</v>
          </cell>
          <cell r="B284" t="str">
            <v>EDITIONS DES HALLES</v>
          </cell>
          <cell r="C284" t="str">
            <v>2 RUE DU ROULE</v>
          </cell>
          <cell r="E284" t="str">
            <v>75001</v>
          </cell>
          <cell r="F284" t="str">
            <v>PARIS</v>
          </cell>
          <cell r="G284" t="str">
            <v>FRANCE</v>
          </cell>
          <cell r="H284" t="str">
            <v>1</v>
          </cell>
          <cell r="I284" t="str">
            <v>01 42 21 89 02</v>
          </cell>
          <cell r="K284" t="str">
            <v>Bernard</v>
          </cell>
          <cell r="L284" t="str">
            <v>LECHEVALIER</v>
          </cell>
          <cell r="M284" t="str">
            <v>01 42 21 89 03</v>
          </cell>
          <cell r="N284" t="str">
            <v>b.lechevalier@editions-des-halles.fr</v>
          </cell>
        </row>
        <row r="285">
          <cell r="A285">
            <v>168131</v>
          </cell>
          <cell r="B285" t="str">
            <v>EDITIONS DES HALLES</v>
          </cell>
          <cell r="C285" t="str">
            <v>2 RUE DU ROULE</v>
          </cell>
          <cell r="E285" t="str">
            <v>75001</v>
          </cell>
          <cell r="F285" t="str">
            <v>PARIS</v>
          </cell>
          <cell r="G285" t="str">
            <v>FRANCE</v>
          </cell>
          <cell r="H285" t="str">
            <v>1</v>
          </cell>
          <cell r="I285" t="str">
            <v>01 42 21 89 02</v>
          </cell>
          <cell r="K285" t="str">
            <v>N.</v>
          </cell>
          <cell r="L285" t="str">
            <v>HINFRAY</v>
          </cell>
          <cell r="M285" t="str">
            <v>01 42 21 88 02</v>
          </cell>
          <cell r="N285" t="str">
            <v>n.hinfray@rive-media.fr</v>
          </cell>
        </row>
        <row r="286">
          <cell r="A286">
            <v>168131</v>
          </cell>
          <cell r="B286" t="str">
            <v>EDITIONS DES HALLES</v>
          </cell>
          <cell r="C286" t="str">
            <v>2 RUE DU ROULE</v>
          </cell>
          <cell r="E286" t="str">
            <v>75001</v>
          </cell>
          <cell r="F286" t="str">
            <v>PARIS</v>
          </cell>
          <cell r="G286" t="str">
            <v>FRANCE</v>
          </cell>
          <cell r="H286" t="str">
            <v>1</v>
          </cell>
          <cell r="I286" t="str">
            <v>01 42 21 89 02</v>
          </cell>
          <cell r="K286" t="str">
            <v>BERNARD</v>
          </cell>
          <cell r="L286" t="str">
            <v>LECHEVALIER</v>
          </cell>
          <cell r="M286" t="str">
            <v>+33142218978</v>
          </cell>
          <cell r="N286" t="str">
            <v>b.lechevalier@editions-des-halles.fr</v>
          </cell>
        </row>
        <row r="287">
          <cell r="A287">
            <v>168131</v>
          </cell>
          <cell r="B287" t="str">
            <v>EDITIONS DES HALLES</v>
          </cell>
          <cell r="C287" t="str">
            <v>2 RUE DU ROULE</v>
          </cell>
          <cell r="E287" t="str">
            <v>75001</v>
          </cell>
          <cell r="F287" t="str">
            <v>PARIS</v>
          </cell>
          <cell r="G287" t="str">
            <v>FRANCE</v>
          </cell>
          <cell r="H287" t="str">
            <v>1</v>
          </cell>
          <cell r="I287" t="str">
            <v>01 42 21 89 02</v>
          </cell>
          <cell r="K287" t="str">
            <v>Pascal</v>
          </cell>
          <cell r="L287" t="str">
            <v>COURALET</v>
          </cell>
          <cell r="M287" t="str">
            <v>01 42 21 89 78</v>
          </cell>
        </row>
        <row r="288">
          <cell r="A288">
            <v>168131</v>
          </cell>
          <cell r="B288" t="str">
            <v>EDITIONS DES HALLES</v>
          </cell>
          <cell r="C288" t="str">
            <v>2 RUE DU ROULE</v>
          </cell>
          <cell r="E288" t="str">
            <v>75001</v>
          </cell>
          <cell r="F288" t="str">
            <v>PARIS</v>
          </cell>
          <cell r="G288" t="str">
            <v>FRANCE</v>
          </cell>
          <cell r="H288" t="str">
            <v>1</v>
          </cell>
          <cell r="I288" t="str">
            <v>01 42 21 89 02</v>
          </cell>
          <cell r="K288" t="str">
            <v>Martine</v>
          </cell>
          <cell r="L288" t="str">
            <v>LECHEVALIER</v>
          </cell>
          <cell r="M288" t="str">
            <v>+33142218542</v>
          </cell>
          <cell r="N288" t="str">
            <v>m.lechevalier@rive-media.fr</v>
          </cell>
        </row>
        <row r="289">
          <cell r="A289">
            <v>168131</v>
          </cell>
          <cell r="B289" t="str">
            <v>EDITIONS DES HALLES</v>
          </cell>
          <cell r="C289" t="str">
            <v>2 RUE DU ROULE</v>
          </cell>
          <cell r="E289" t="str">
            <v>75001</v>
          </cell>
          <cell r="F289" t="str">
            <v>PARIS</v>
          </cell>
          <cell r="G289" t="str">
            <v>FRANCE</v>
          </cell>
          <cell r="H289" t="str">
            <v>1</v>
          </cell>
          <cell r="I289" t="str">
            <v>01 42 21 89 02</v>
          </cell>
          <cell r="K289" t="str">
            <v>ORIANE</v>
          </cell>
          <cell r="L289" t="str">
            <v>POULET-MARTINELLI</v>
          </cell>
          <cell r="M289" t="str">
            <v>01 42 21 88 02</v>
          </cell>
          <cell r="N289" t="str">
            <v>o.poulet-martinelli@rive-media.fr</v>
          </cell>
        </row>
        <row r="290">
          <cell r="A290">
            <v>170400</v>
          </cell>
          <cell r="B290" t="str">
            <v>DYSON SA</v>
          </cell>
          <cell r="C290" t="str">
            <v>64 RUE LA BOETIE</v>
          </cell>
          <cell r="E290" t="str">
            <v>75008</v>
          </cell>
          <cell r="F290" t="str">
            <v>PARIS</v>
          </cell>
          <cell r="G290" t="str">
            <v>FRANCE</v>
          </cell>
          <cell r="H290" t="str">
            <v>1</v>
          </cell>
          <cell r="I290" t="str">
            <v>01 56 69 79 80</v>
          </cell>
          <cell r="K290" t="str">
            <v>ANNE-EMMANUELLE</v>
          </cell>
          <cell r="L290" t="str">
            <v>BERGER</v>
          </cell>
          <cell r="M290" t="str">
            <v>+33156697764</v>
          </cell>
          <cell r="N290" t="str">
            <v>anne-emmanuelle.berger@dyson.com</v>
          </cell>
        </row>
        <row r="291">
          <cell r="A291">
            <v>170400</v>
          </cell>
          <cell r="B291" t="str">
            <v>DYSON SA</v>
          </cell>
          <cell r="C291" t="str">
            <v>64 RUE LA BOETIE</v>
          </cell>
          <cell r="E291" t="str">
            <v>75008</v>
          </cell>
          <cell r="F291" t="str">
            <v>PARIS</v>
          </cell>
          <cell r="G291" t="str">
            <v>FRANCE</v>
          </cell>
          <cell r="H291" t="str">
            <v>1</v>
          </cell>
          <cell r="I291" t="str">
            <v>01 56 69 79 80</v>
          </cell>
          <cell r="K291" t="str">
            <v>Anne Emmanuelle</v>
          </cell>
          <cell r="L291" t="str">
            <v>BERGER</v>
          </cell>
          <cell r="M291" t="str">
            <v>0044 7912 405 718</v>
          </cell>
          <cell r="N291" t="str">
            <v>anne-emmanuelle.berger@dyson.com</v>
          </cell>
        </row>
        <row r="292">
          <cell r="A292">
            <v>170400</v>
          </cell>
          <cell r="B292" t="str">
            <v>DYSON SA</v>
          </cell>
          <cell r="C292" t="str">
            <v>64 RUE LA BOETIE</v>
          </cell>
          <cell r="E292" t="str">
            <v>75008</v>
          </cell>
          <cell r="F292" t="str">
            <v>PARIS</v>
          </cell>
          <cell r="G292" t="str">
            <v>FRANCE</v>
          </cell>
          <cell r="H292" t="str">
            <v>1</v>
          </cell>
          <cell r="I292" t="str">
            <v>01 56 69 79 80</v>
          </cell>
          <cell r="K292" t="str">
            <v>FLORENCE</v>
          </cell>
          <cell r="L292" t="str">
            <v>BERTHIER</v>
          </cell>
          <cell r="M292" t="str">
            <v>+33156697756</v>
          </cell>
          <cell r="N292" t="str">
            <v>null@equiphotel.com</v>
          </cell>
        </row>
        <row r="293">
          <cell r="A293">
            <v>170400</v>
          </cell>
          <cell r="B293" t="str">
            <v>DYSON SA</v>
          </cell>
          <cell r="C293" t="str">
            <v>64 RUE LA BOETIE</v>
          </cell>
          <cell r="E293" t="str">
            <v>75008</v>
          </cell>
          <cell r="F293" t="str">
            <v>PARIS</v>
          </cell>
          <cell r="G293" t="str">
            <v>FRANCE</v>
          </cell>
          <cell r="H293" t="str">
            <v>1</v>
          </cell>
          <cell r="I293" t="str">
            <v>01 56 69 79 80</v>
          </cell>
          <cell r="K293" t="str">
            <v>Sébastien</v>
          </cell>
          <cell r="L293" t="str">
            <v>LEPICARD</v>
          </cell>
          <cell r="N293" t="str">
            <v>sebastien.lepicard@dyson.com</v>
          </cell>
        </row>
        <row r="294">
          <cell r="A294">
            <v>170400</v>
          </cell>
          <cell r="B294" t="str">
            <v>DYSON SA</v>
          </cell>
          <cell r="C294" t="str">
            <v>64 RUE LA BOETIE</v>
          </cell>
          <cell r="E294" t="str">
            <v>75008</v>
          </cell>
          <cell r="F294" t="str">
            <v>PARIS</v>
          </cell>
          <cell r="G294" t="str">
            <v>FRANCE</v>
          </cell>
          <cell r="H294" t="str">
            <v>1</v>
          </cell>
          <cell r="I294" t="str">
            <v>01 56 69 79 80</v>
          </cell>
          <cell r="K294" t="str">
            <v>ALLAIRE JULIETTE</v>
          </cell>
          <cell r="L294" t="str">
            <v>.</v>
          </cell>
          <cell r="N294" t="str">
            <v>juliette.allaire@dyson.com</v>
          </cell>
        </row>
        <row r="295">
          <cell r="A295">
            <v>171960</v>
          </cell>
          <cell r="B295" t="str">
            <v>ENVIRONMENTAL MARKETING GROUP</v>
          </cell>
          <cell r="C295" t="str">
            <v>1770 MASSACHUSETTS AVENUE</v>
          </cell>
          <cell r="E295" t="str">
            <v>02140</v>
          </cell>
          <cell r="F295" t="str">
            <v>CAMBRIDGE- MA</v>
          </cell>
          <cell r="G295" t="str">
            <v>ETATS-UNIS</v>
          </cell>
          <cell r="H295" t="str">
            <v>2</v>
          </cell>
          <cell r="I295" t="str">
            <v>00 1 781 393 9990</v>
          </cell>
          <cell r="J295" t="str">
            <v>sten@envirodirectory.com</v>
          </cell>
          <cell r="K295" t="str">
            <v>Sten</v>
          </cell>
          <cell r="L295" t="str">
            <v>HILLMAN</v>
          </cell>
          <cell r="M295" t="str">
            <v>00 1 617  504 8087</v>
          </cell>
          <cell r="N295" t="str">
            <v>sten@envirodirectory.com</v>
          </cell>
        </row>
        <row r="296">
          <cell r="A296">
            <v>171960</v>
          </cell>
          <cell r="B296" t="str">
            <v>ENVIRONMENTAL MARKETING GROUP</v>
          </cell>
          <cell r="C296" t="str">
            <v>1770 MASSACHUSETTS AVENUE</v>
          </cell>
          <cell r="E296" t="str">
            <v>02140</v>
          </cell>
          <cell r="F296" t="str">
            <v>CAMBRIDGE- MA</v>
          </cell>
          <cell r="G296" t="str">
            <v>ETATS-UNIS</v>
          </cell>
          <cell r="H296" t="str">
            <v>2</v>
          </cell>
          <cell r="I296" t="str">
            <v>00 1 781 393 9990</v>
          </cell>
          <cell r="J296" t="str">
            <v>sten@envirodirectory.com</v>
          </cell>
          <cell r="K296" t="str">
            <v>STEN</v>
          </cell>
          <cell r="L296" t="str">
            <v>HILLMAN</v>
          </cell>
          <cell r="M296" t="str">
            <v>+17813939990</v>
          </cell>
          <cell r="N296" t="str">
            <v>sten@envirodirectory.com</v>
          </cell>
        </row>
        <row r="297">
          <cell r="A297">
            <v>183018</v>
          </cell>
          <cell r="B297" t="str">
            <v>SYNAFEL DEVELOPPEMENT</v>
          </cell>
          <cell r="C297" t="str">
            <v>17 RUE DE L'AMIRAL HAMELIN</v>
          </cell>
          <cell r="E297" t="str">
            <v>75783</v>
          </cell>
          <cell r="F297" t="str">
            <v>PARIS CEDEX 16</v>
          </cell>
          <cell r="G297" t="str">
            <v>FRANCE</v>
          </cell>
          <cell r="H297" t="str">
            <v>1</v>
          </cell>
          <cell r="I297" t="str">
            <v>+33 1 53 65 16 38</v>
          </cell>
          <cell r="J297" t="str">
            <v>slegolvan@synafel.fr</v>
          </cell>
          <cell r="K297" t="str">
            <v>Sylvie</v>
          </cell>
          <cell r="L297" t="str">
            <v>LE GOLVAN</v>
          </cell>
          <cell r="M297" t="str">
            <v>01 53 65 16 38</v>
          </cell>
          <cell r="N297" t="str">
            <v>slegolvan@synafel.fr</v>
          </cell>
        </row>
        <row r="298">
          <cell r="A298">
            <v>183018</v>
          </cell>
          <cell r="B298" t="str">
            <v>SYNAFEL DEVELOPPEMENT</v>
          </cell>
          <cell r="C298" t="str">
            <v>17 RUE DE L'AMIRAL HAMELIN</v>
          </cell>
          <cell r="E298" t="str">
            <v>75783</v>
          </cell>
          <cell r="F298" t="str">
            <v>PARIS CEDEX 16</v>
          </cell>
          <cell r="G298" t="str">
            <v>FRANCE</v>
          </cell>
          <cell r="H298" t="str">
            <v>1</v>
          </cell>
          <cell r="I298" t="str">
            <v>+33 1 53 65 16 38</v>
          </cell>
          <cell r="J298" t="str">
            <v>slegolvan@synafel.fr</v>
          </cell>
          <cell r="K298" t="str">
            <v>Sylvie</v>
          </cell>
          <cell r="L298" t="str">
            <v>RAIMBAULT</v>
          </cell>
          <cell r="M298" t="str">
            <v>+33 1 53 65 16 38</v>
          </cell>
          <cell r="N298" t="str">
            <v>sraimbault@synafel.fr</v>
          </cell>
        </row>
        <row r="299">
          <cell r="A299">
            <v>183018</v>
          </cell>
          <cell r="B299" t="str">
            <v>SYNAFEL DEVELOPPEMENT</v>
          </cell>
          <cell r="C299" t="str">
            <v>17 RUE DE L'AMIRAL HAMELIN</v>
          </cell>
          <cell r="E299" t="str">
            <v>75783</v>
          </cell>
          <cell r="F299" t="str">
            <v>PARIS CEDEX 16</v>
          </cell>
          <cell r="G299" t="str">
            <v>FRANCE</v>
          </cell>
          <cell r="H299" t="str">
            <v>1</v>
          </cell>
          <cell r="I299" t="str">
            <v>+33 1 53 65 16 38</v>
          </cell>
          <cell r="J299" t="str">
            <v>slegolvan@synafel.fr</v>
          </cell>
          <cell r="K299" t="str">
            <v>Sophie</v>
          </cell>
          <cell r="L299" t="str">
            <v>LE GOLVAN</v>
          </cell>
          <cell r="M299" t="str">
            <v>+33 153651638</v>
          </cell>
          <cell r="N299" t="str">
            <v>slegolvan@synafel.fr</v>
          </cell>
        </row>
        <row r="300">
          <cell r="A300">
            <v>183018</v>
          </cell>
          <cell r="B300" t="str">
            <v>SYNAFEL DEVELOPPEMENT</v>
          </cell>
          <cell r="C300" t="str">
            <v>17 RUE DE L'AMIRAL HAMELIN</v>
          </cell>
          <cell r="E300" t="str">
            <v>75783</v>
          </cell>
          <cell r="F300" t="str">
            <v>PARIS CEDEX 16</v>
          </cell>
          <cell r="G300" t="str">
            <v>FRANCE</v>
          </cell>
          <cell r="H300" t="str">
            <v>1</v>
          </cell>
          <cell r="I300" t="str">
            <v>+33 1 53 65 16 38</v>
          </cell>
          <cell r="J300" t="str">
            <v>slegolvan@synafel.fr</v>
          </cell>
          <cell r="K300" t="str">
            <v>SOPHIE</v>
          </cell>
          <cell r="L300" t="str">
            <v>LE GOLVAN</v>
          </cell>
          <cell r="N300" t="str">
            <v>slegolvan@synafel.fr</v>
          </cell>
        </row>
        <row r="301">
          <cell r="A301">
            <v>183018</v>
          </cell>
          <cell r="B301" t="str">
            <v>SYNAFEL DEVELOPPEMENT</v>
          </cell>
          <cell r="C301" t="str">
            <v>17 RUE DE L'AMIRAL HAMELIN</v>
          </cell>
          <cell r="E301" t="str">
            <v>75783</v>
          </cell>
          <cell r="F301" t="str">
            <v>PARIS CEDEX 16</v>
          </cell>
          <cell r="G301" t="str">
            <v>FRANCE</v>
          </cell>
          <cell r="H301" t="str">
            <v>1</v>
          </cell>
          <cell r="I301" t="str">
            <v>+33 1 53 65 16 38</v>
          </cell>
          <cell r="J301" t="str">
            <v>slegolvan@synafel.fr</v>
          </cell>
          <cell r="K301" t="str">
            <v>Francesca</v>
          </cell>
          <cell r="L301" t="str">
            <v>CECCALDI</v>
          </cell>
          <cell r="N301" t="str">
            <v>fceccaldi@synafel.fr</v>
          </cell>
        </row>
        <row r="302">
          <cell r="A302">
            <v>183466</v>
          </cell>
          <cell r="B302" t="str">
            <v>ALPHAMEDIA ET JOHANET</v>
          </cell>
          <cell r="C302" t="str">
            <v>60 RUE DU DESSOUS DES BERGES</v>
          </cell>
          <cell r="E302" t="str">
            <v>75013</v>
          </cell>
          <cell r="F302" t="str">
            <v>PARIS</v>
          </cell>
          <cell r="G302" t="str">
            <v>FRANCE</v>
          </cell>
          <cell r="H302" t="str">
            <v>1</v>
          </cell>
          <cell r="I302" t="str">
            <v>+33 1 44 84 78 84</v>
          </cell>
          <cell r="K302" t="str">
            <v>JEAN-ELIE</v>
          </cell>
          <cell r="L302" t="str">
            <v>SANDRINE</v>
          </cell>
          <cell r="N302" t="str">
            <v>sandrine.je@alphamedian.fr</v>
          </cell>
        </row>
        <row r="303">
          <cell r="A303">
            <v>183466</v>
          </cell>
          <cell r="B303" t="str">
            <v>ALPHAMEDIA ET JOHANET</v>
          </cell>
          <cell r="C303" t="str">
            <v>60 RUE DU DESSOUS DES BERGES</v>
          </cell>
          <cell r="E303" t="str">
            <v>75013</v>
          </cell>
          <cell r="F303" t="str">
            <v>PARIS</v>
          </cell>
          <cell r="G303" t="str">
            <v>FRANCE</v>
          </cell>
          <cell r="H303" t="str">
            <v>1</v>
          </cell>
          <cell r="I303" t="str">
            <v>+33 1 44 84 78 84</v>
          </cell>
          <cell r="K303" t="str">
            <v>Sandrine</v>
          </cell>
          <cell r="L303" t="str">
            <v>JEAN-ELIE</v>
          </cell>
          <cell r="M303" t="str">
            <v>+33 1 47 28 70 70</v>
          </cell>
          <cell r="N303" t="str">
            <v>sandrine.je@alphamedian.fr</v>
          </cell>
        </row>
        <row r="304">
          <cell r="A304">
            <v>183466</v>
          </cell>
          <cell r="B304" t="str">
            <v>ALPHAMEDIA ET JOHANET</v>
          </cell>
          <cell r="C304" t="str">
            <v>60 RUE DU DESSOUS DES BERGES</v>
          </cell>
          <cell r="E304" t="str">
            <v>75013</v>
          </cell>
          <cell r="F304" t="str">
            <v>PARIS</v>
          </cell>
          <cell r="G304" t="str">
            <v>FRANCE</v>
          </cell>
          <cell r="H304" t="str">
            <v>1</v>
          </cell>
          <cell r="I304" t="str">
            <v>+33 1 44 84 78 84</v>
          </cell>
          <cell r="K304" t="str">
            <v>ERICK</v>
          </cell>
          <cell r="L304" t="str">
            <v>MOUNOURY</v>
          </cell>
          <cell r="M304" t="str">
            <v>01 47 28 70 70</v>
          </cell>
          <cell r="N304" t="str">
            <v>commercial@alphamedian.fr</v>
          </cell>
        </row>
        <row r="305">
          <cell r="A305">
            <v>183466</v>
          </cell>
          <cell r="B305" t="str">
            <v>ALPHAMEDIA ET JOHANET</v>
          </cell>
          <cell r="C305" t="str">
            <v>60 RUE DU DESSOUS DES BERGES</v>
          </cell>
          <cell r="E305" t="str">
            <v>75013</v>
          </cell>
          <cell r="F305" t="str">
            <v>PARIS</v>
          </cell>
          <cell r="G305" t="str">
            <v>FRANCE</v>
          </cell>
          <cell r="H305" t="str">
            <v>1</v>
          </cell>
          <cell r="I305" t="str">
            <v>+33 1 44 84 78 84</v>
          </cell>
          <cell r="K305" t="str">
            <v>ERICK</v>
          </cell>
          <cell r="L305" t="str">
            <v>MOUNOURY</v>
          </cell>
          <cell r="M305" t="str">
            <v>+33147287070</v>
          </cell>
          <cell r="N305" t="str">
            <v>commercial@alphamedian.fr</v>
          </cell>
        </row>
        <row r="306">
          <cell r="A306">
            <v>183466</v>
          </cell>
          <cell r="B306" t="str">
            <v>ALPHAMEDIA ET JOHANET</v>
          </cell>
          <cell r="C306" t="str">
            <v>60 RUE DU DESSOUS DES BERGES</v>
          </cell>
          <cell r="E306" t="str">
            <v>75013</v>
          </cell>
          <cell r="F306" t="str">
            <v>PARIS</v>
          </cell>
          <cell r="G306" t="str">
            <v>FRANCE</v>
          </cell>
          <cell r="H306" t="str">
            <v>1</v>
          </cell>
          <cell r="I306" t="str">
            <v>+33 1 44 84 78 84</v>
          </cell>
          <cell r="K306" t="str">
            <v>Sandrine</v>
          </cell>
          <cell r="L306" t="str">
            <v>JEAN-ELIE</v>
          </cell>
          <cell r="M306" t="str">
            <v>+33 1 47 28 73 83</v>
          </cell>
          <cell r="N306" t="str">
            <v>marketing@alphamedian.fr</v>
          </cell>
        </row>
        <row r="307">
          <cell r="A307">
            <v>183466</v>
          </cell>
          <cell r="B307" t="str">
            <v>ALPHAMEDIA ET JOHANET</v>
          </cell>
          <cell r="C307" t="str">
            <v>60 RUE DU DESSOUS DES BERGES</v>
          </cell>
          <cell r="E307" t="str">
            <v>75013</v>
          </cell>
          <cell r="F307" t="str">
            <v>PARIS</v>
          </cell>
          <cell r="G307" t="str">
            <v>FRANCE</v>
          </cell>
          <cell r="H307" t="str">
            <v>1</v>
          </cell>
          <cell r="I307" t="str">
            <v>+33 1 44 84 78 84</v>
          </cell>
          <cell r="K307" t="str">
            <v>Gregoire</v>
          </cell>
          <cell r="L307" t="str">
            <v>JOHANET</v>
          </cell>
          <cell r="M307" t="str">
            <v>+33 1 44 84 78 84</v>
          </cell>
          <cell r="N307" t="str">
            <v>gregoire@alphamedia.fr</v>
          </cell>
        </row>
        <row r="308">
          <cell r="A308">
            <v>183466</v>
          </cell>
          <cell r="B308" t="str">
            <v>ALPHAMEDIA ET JOHANET</v>
          </cell>
          <cell r="C308" t="str">
            <v>60 RUE DU DESSOUS DES BERGES</v>
          </cell>
          <cell r="E308" t="str">
            <v>75013</v>
          </cell>
          <cell r="F308" t="str">
            <v>PARIS</v>
          </cell>
          <cell r="G308" t="str">
            <v>FRANCE</v>
          </cell>
          <cell r="H308" t="str">
            <v>1</v>
          </cell>
          <cell r="I308" t="str">
            <v>+33 1 44 84 78 84</v>
          </cell>
          <cell r="K308" t="str">
            <v>GREGOIRE</v>
          </cell>
          <cell r="L308" t="str">
            <v>JOHANET</v>
          </cell>
          <cell r="N308" t="str">
            <v>gregoire@alphamedia.fr</v>
          </cell>
        </row>
        <row r="309">
          <cell r="A309">
            <v>187425</v>
          </cell>
          <cell r="B309" t="str">
            <v>BE-MA EDITRICE SRL</v>
          </cell>
          <cell r="C309" t="str">
            <v>VIA TEOCRITO 47</v>
          </cell>
          <cell r="E309" t="str">
            <v>20128</v>
          </cell>
          <cell r="F309" t="str">
            <v>MILAN</v>
          </cell>
          <cell r="G309" t="str">
            <v>ITALIE</v>
          </cell>
          <cell r="H309" t="str">
            <v>2</v>
          </cell>
          <cell r="I309" t="str">
            <v>+39 02 2520 71</v>
          </cell>
          <cell r="J309" t="str">
            <v>segreteria@bema.it</v>
          </cell>
          <cell r="K309" t="str">
            <v>ELIANA</v>
          </cell>
          <cell r="L309" t="str">
            <v>LANZINI</v>
          </cell>
          <cell r="M309" t="str">
            <v>00 39 0225 2071</v>
          </cell>
          <cell r="N309" t="str">
            <v>eliana.lanzini@bema.it</v>
          </cell>
        </row>
        <row r="310">
          <cell r="A310">
            <v>187425</v>
          </cell>
          <cell r="B310" t="str">
            <v>BE-MA EDITRICE SRL</v>
          </cell>
          <cell r="C310" t="str">
            <v>VIA TEOCRITO 47</v>
          </cell>
          <cell r="E310" t="str">
            <v>20128</v>
          </cell>
          <cell r="F310" t="str">
            <v>MILAN</v>
          </cell>
          <cell r="G310" t="str">
            <v>ITALIE</v>
          </cell>
          <cell r="H310" t="str">
            <v>2</v>
          </cell>
          <cell r="I310" t="str">
            <v>+39 02 2520 71</v>
          </cell>
          <cell r="J310" t="str">
            <v>segreteria@bema.it</v>
          </cell>
          <cell r="K310" t="str">
            <v>ELIANA</v>
          </cell>
          <cell r="L310" t="str">
            <v>LANZINI</v>
          </cell>
          <cell r="N310" t="str">
            <v>eliana.lanzini@bema.it</v>
          </cell>
        </row>
        <row r="311">
          <cell r="A311">
            <v>187425</v>
          </cell>
          <cell r="B311" t="str">
            <v>BE-MA EDITRICE SRL</v>
          </cell>
          <cell r="C311" t="str">
            <v>VIA TEOCRITO 47</v>
          </cell>
          <cell r="E311" t="str">
            <v>20128</v>
          </cell>
          <cell r="F311" t="str">
            <v>MILAN</v>
          </cell>
          <cell r="G311" t="str">
            <v>ITALIE</v>
          </cell>
          <cell r="H311" t="str">
            <v>2</v>
          </cell>
          <cell r="I311" t="str">
            <v>+39 02 2520 71</v>
          </cell>
          <cell r="J311" t="str">
            <v>segreteria@bema.it</v>
          </cell>
          <cell r="K311" t="str">
            <v>Katia</v>
          </cell>
          <cell r="L311" t="str">
            <v>PASQUALI</v>
          </cell>
          <cell r="M311" t="str">
            <v>+39 02 25 20 71</v>
          </cell>
          <cell r="N311" t="str">
            <v>bemai@bema.it</v>
          </cell>
        </row>
        <row r="312">
          <cell r="A312">
            <v>187425</v>
          </cell>
          <cell r="B312" t="str">
            <v>BE-MA EDITRICE SRL</v>
          </cell>
          <cell r="C312" t="str">
            <v>VIA TEOCRITO 47</v>
          </cell>
          <cell r="E312" t="str">
            <v>20128</v>
          </cell>
          <cell r="F312" t="str">
            <v>MILAN</v>
          </cell>
          <cell r="G312" t="str">
            <v>ITALIE</v>
          </cell>
          <cell r="H312" t="str">
            <v>2</v>
          </cell>
          <cell r="I312" t="str">
            <v>+39 02 2520 71</v>
          </cell>
          <cell r="J312" t="str">
            <v>segreteria@bema.it</v>
          </cell>
          <cell r="K312" t="str">
            <v>Katia</v>
          </cell>
          <cell r="L312" t="str">
            <v>PASQUALI</v>
          </cell>
          <cell r="N312" t="str">
            <v>katia.pasquali@bema.it</v>
          </cell>
        </row>
        <row r="313">
          <cell r="A313">
            <v>188568</v>
          </cell>
          <cell r="B313" t="str">
            <v>G.I.S.I.</v>
          </cell>
          <cell r="C313" t="str">
            <v>ANTONY PARC II</v>
          </cell>
          <cell r="D313" t="str">
            <v>10 PLACE DU GAL DE GAULLE</v>
          </cell>
          <cell r="E313" t="str">
            <v>92186</v>
          </cell>
          <cell r="F313" t="str">
            <v>ANTHONY CEDEX</v>
          </cell>
          <cell r="G313" t="str">
            <v>FRANCE</v>
          </cell>
          <cell r="H313" t="str">
            <v>1</v>
          </cell>
          <cell r="I313" t="str">
            <v>+331 77 92 92 92</v>
          </cell>
          <cell r="K313" t="str">
            <v>Marie</v>
          </cell>
          <cell r="L313" t="str">
            <v>CASTEL</v>
          </cell>
          <cell r="M313" t="str">
            <v>+33177929718</v>
          </cell>
          <cell r="N313" t="str">
            <v>m.castel@bedouk.com</v>
          </cell>
        </row>
        <row r="314">
          <cell r="A314">
            <v>188568</v>
          </cell>
          <cell r="B314" t="str">
            <v>G.I.S.I.</v>
          </cell>
          <cell r="C314" t="str">
            <v>ANTONY PARC II</v>
          </cell>
          <cell r="D314" t="str">
            <v>10 PLACE DU GAL DE GAULLE</v>
          </cell>
          <cell r="E314" t="str">
            <v>92186</v>
          </cell>
          <cell r="F314" t="str">
            <v>ANTHONY CEDEX</v>
          </cell>
          <cell r="G314" t="str">
            <v>FRANCE</v>
          </cell>
          <cell r="H314" t="str">
            <v>1</v>
          </cell>
          <cell r="I314" t="str">
            <v>+331 77 92 92 92</v>
          </cell>
          <cell r="K314" t="str">
            <v>ANNICK</v>
          </cell>
          <cell r="L314" t="str">
            <v>MARTEAU</v>
          </cell>
          <cell r="M314" t="str">
            <v>0156794400</v>
          </cell>
          <cell r="N314" t="str">
            <v>amarteau@usinenouvelle.fr</v>
          </cell>
        </row>
        <row r="315">
          <cell r="A315">
            <v>188568</v>
          </cell>
          <cell r="B315" t="str">
            <v>G.I.S.I.</v>
          </cell>
          <cell r="C315" t="str">
            <v>ANTONY PARC II</v>
          </cell>
          <cell r="D315" t="str">
            <v>10 PLACE DU GAL DE GAULLE</v>
          </cell>
          <cell r="E315" t="str">
            <v>92186</v>
          </cell>
          <cell r="F315" t="str">
            <v>ANTHONY CEDEX</v>
          </cell>
          <cell r="G315" t="str">
            <v>FRANCE</v>
          </cell>
          <cell r="H315" t="str">
            <v>1</v>
          </cell>
          <cell r="I315" t="str">
            <v>+331 77 92 92 92</v>
          </cell>
          <cell r="K315" t="str">
            <v>BENOIT</v>
          </cell>
          <cell r="L315" t="str">
            <v>ROSENTHAL</v>
          </cell>
          <cell r="M315" t="str">
            <v>+33156799600</v>
          </cell>
          <cell r="N315" t="str">
            <v>brosenthal@bedouk.com</v>
          </cell>
        </row>
        <row r="316">
          <cell r="A316">
            <v>188568</v>
          </cell>
          <cell r="B316" t="str">
            <v>G.I.S.I.</v>
          </cell>
          <cell r="C316" t="str">
            <v>ANTONY PARC II</v>
          </cell>
          <cell r="D316" t="str">
            <v>10 PLACE DU GAL DE GAULLE</v>
          </cell>
          <cell r="E316" t="str">
            <v>92186</v>
          </cell>
          <cell r="F316" t="str">
            <v>ANTHONY CEDEX</v>
          </cell>
          <cell r="G316" t="str">
            <v>FRANCE</v>
          </cell>
          <cell r="H316" t="str">
            <v>1</v>
          </cell>
          <cell r="I316" t="str">
            <v>+331 77 92 92 92</v>
          </cell>
          <cell r="K316" t="str">
            <v>Marie</v>
          </cell>
          <cell r="L316" t="str">
            <v>CASTEL</v>
          </cell>
          <cell r="M316" t="str">
            <v>01 56 79 44 33</v>
          </cell>
          <cell r="N316" t="str">
            <v>m.castel@bedouk.fr</v>
          </cell>
        </row>
        <row r="317">
          <cell r="A317">
            <v>188568</v>
          </cell>
          <cell r="B317" t="str">
            <v>G.I.S.I.</v>
          </cell>
          <cell r="C317" t="str">
            <v>ANTONY PARC II</v>
          </cell>
          <cell r="D317" t="str">
            <v>10 PLACE DU GAL DE GAULLE</v>
          </cell>
          <cell r="E317" t="str">
            <v>92186</v>
          </cell>
          <cell r="F317" t="str">
            <v>ANTHONY CEDEX</v>
          </cell>
          <cell r="G317" t="str">
            <v>FRANCE</v>
          </cell>
          <cell r="H317" t="str">
            <v>1</v>
          </cell>
          <cell r="I317" t="str">
            <v>+331 77 92 92 92</v>
          </cell>
          <cell r="K317" t="str">
            <v>BENOIT</v>
          </cell>
          <cell r="L317" t="str">
            <v>ROSENTHAL</v>
          </cell>
          <cell r="M317" t="str">
            <v>0156799600</v>
          </cell>
          <cell r="N317" t="str">
            <v>brosenthal@gisi.fr</v>
          </cell>
        </row>
        <row r="318">
          <cell r="A318">
            <v>188568</v>
          </cell>
          <cell r="B318" t="str">
            <v>G.I.S.I.</v>
          </cell>
          <cell r="C318" t="str">
            <v>ANTONY PARC II</v>
          </cell>
          <cell r="D318" t="str">
            <v>10 PLACE DU GAL DE GAULLE</v>
          </cell>
          <cell r="E318" t="str">
            <v>92186</v>
          </cell>
          <cell r="F318" t="str">
            <v>ANTHONY CEDEX</v>
          </cell>
          <cell r="G318" t="str">
            <v>FRANCE</v>
          </cell>
          <cell r="H318" t="str">
            <v>1</v>
          </cell>
          <cell r="I318" t="str">
            <v>+331 77 92 92 92</v>
          </cell>
          <cell r="K318" t="str">
            <v>Jean Baptiste</v>
          </cell>
          <cell r="L318" t="str">
            <v>ALLINE</v>
          </cell>
        </row>
        <row r="319">
          <cell r="A319">
            <v>188568</v>
          </cell>
          <cell r="B319" t="str">
            <v>G.I.S.I.</v>
          </cell>
          <cell r="C319" t="str">
            <v>ANTONY PARC II</v>
          </cell>
          <cell r="D319" t="str">
            <v>10 PLACE DU GAL DE GAULLE</v>
          </cell>
          <cell r="E319" t="str">
            <v>92186</v>
          </cell>
          <cell r="F319" t="str">
            <v>ANTHONY CEDEX</v>
          </cell>
          <cell r="G319" t="str">
            <v>FRANCE</v>
          </cell>
          <cell r="H319" t="str">
            <v>1</v>
          </cell>
          <cell r="I319" t="str">
            <v>+331 77 92 92 92</v>
          </cell>
          <cell r="K319" t="str">
            <v>Véronique</v>
          </cell>
          <cell r="L319" t="str">
            <v>MOSSOT</v>
          </cell>
          <cell r="M319" t="str">
            <v>+33177929782</v>
          </cell>
          <cell r="N319" t="str">
            <v>vmossot@infopro.fr</v>
          </cell>
        </row>
        <row r="320">
          <cell r="A320">
            <v>188568</v>
          </cell>
          <cell r="B320" t="str">
            <v>G.I.S.I.</v>
          </cell>
          <cell r="C320" t="str">
            <v>ANTONY PARC II</v>
          </cell>
          <cell r="D320" t="str">
            <v>10 PLACE DU GAL DE GAULLE</v>
          </cell>
          <cell r="E320" t="str">
            <v>92186</v>
          </cell>
          <cell r="F320" t="str">
            <v>ANTHONY CEDEX</v>
          </cell>
          <cell r="G320" t="str">
            <v>FRANCE</v>
          </cell>
          <cell r="H320" t="str">
            <v>1</v>
          </cell>
          <cell r="I320" t="str">
            <v>+331 77 92 92 92</v>
          </cell>
          <cell r="K320" t="str">
            <v>Carole</v>
          </cell>
          <cell r="L320" t="str">
            <v>MOUVET</v>
          </cell>
          <cell r="M320" t="str">
            <v>+33177929710</v>
          </cell>
          <cell r="N320" t="str">
            <v>cmouvet@infopro-digital.com</v>
          </cell>
        </row>
        <row r="321">
          <cell r="A321">
            <v>188740</v>
          </cell>
          <cell r="B321" t="str">
            <v>LES EDITIONS LARIVIERE SAS</v>
          </cell>
          <cell r="C321" t="str">
            <v>9 ALLEE JEAN PROUVE</v>
          </cell>
          <cell r="E321" t="str">
            <v>92110</v>
          </cell>
          <cell r="F321" t="str">
            <v>CLICHY</v>
          </cell>
          <cell r="G321" t="str">
            <v>FRANCE</v>
          </cell>
          <cell r="H321" t="str">
            <v>1</v>
          </cell>
          <cell r="I321" t="str">
            <v>+331 41 40 33 89</v>
          </cell>
          <cell r="J321" t="str">
            <v>henrich.body@quotidiendutourisme.com</v>
          </cell>
          <cell r="K321" t="str">
            <v>Henrich</v>
          </cell>
          <cell r="L321" t="str">
            <v>BODY</v>
          </cell>
          <cell r="M321" t="str">
            <v>01 41 40 33 89</v>
          </cell>
          <cell r="N321" t="str">
            <v>henrich.body@quotidiendutourisme.com</v>
          </cell>
        </row>
        <row r="322">
          <cell r="A322">
            <v>188740</v>
          </cell>
          <cell r="B322" t="str">
            <v>LES EDITIONS LARIVIERE SAS</v>
          </cell>
          <cell r="C322" t="str">
            <v>9 ALLEE JEAN PROUVE</v>
          </cell>
          <cell r="E322" t="str">
            <v>92110</v>
          </cell>
          <cell r="F322" t="str">
            <v>CLICHY</v>
          </cell>
          <cell r="G322" t="str">
            <v>FRANCE</v>
          </cell>
          <cell r="H322" t="str">
            <v>1</v>
          </cell>
          <cell r="I322" t="str">
            <v>+331 41 40 33 89</v>
          </cell>
          <cell r="J322" t="str">
            <v>henrich.body@quotidiendutourisme.com</v>
          </cell>
          <cell r="K322" t="str">
            <v>Henrich</v>
          </cell>
          <cell r="L322" t="str">
            <v>BODY</v>
          </cell>
          <cell r="M322" t="str">
            <v>+33 1 41 40 33 89</v>
          </cell>
          <cell r="N322" t="str">
            <v>henrich.body@quotidiendutourisme.com</v>
          </cell>
        </row>
        <row r="323">
          <cell r="A323">
            <v>188806</v>
          </cell>
          <cell r="B323" t="str">
            <v>FEDERATION NATIONAL DES TRANSPORTS</v>
          </cell>
          <cell r="C323" t="str">
            <v>FNTV- COMMISSION TOURISME</v>
          </cell>
          <cell r="D323" t="str">
            <v>106 RUE D AMSTERDAM</v>
          </cell>
          <cell r="E323" t="str">
            <v>75009</v>
          </cell>
          <cell r="F323" t="str">
            <v>PARIS</v>
          </cell>
          <cell r="G323" t="str">
            <v>FRANCE</v>
          </cell>
          <cell r="H323" t="str">
            <v>1</v>
          </cell>
          <cell r="I323" t="str">
            <v>01 40 82 62 72</v>
          </cell>
          <cell r="K323" t="str">
            <v>ANNE MARIE</v>
          </cell>
          <cell r="L323" t="str">
            <v>POULIQUEN</v>
          </cell>
          <cell r="M323" t="str">
            <v>+33140826278</v>
          </cell>
          <cell r="N323" t="str">
            <v>anne-marie.pouliquen@fntv.fr</v>
          </cell>
        </row>
        <row r="324">
          <cell r="A324">
            <v>188806</v>
          </cell>
          <cell r="B324" t="str">
            <v>FEDERATION NATIONAL DES TRANSPORTS</v>
          </cell>
          <cell r="C324" t="str">
            <v>FNTV- COMMISSION TOURISME</v>
          </cell>
          <cell r="D324" t="str">
            <v>106 RUE D AMSTERDAM</v>
          </cell>
          <cell r="E324" t="str">
            <v>75009</v>
          </cell>
          <cell r="F324" t="str">
            <v>PARIS</v>
          </cell>
          <cell r="G324" t="str">
            <v>FRANCE</v>
          </cell>
          <cell r="H324" t="str">
            <v>1</v>
          </cell>
          <cell r="I324" t="str">
            <v>01 40 82 62 72</v>
          </cell>
          <cell r="K324" t="str">
            <v>Anne Marie</v>
          </cell>
          <cell r="L324" t="str">
            <v>POULIQUEN</v>
          </cell>
          <cell r="M324" t="str">
            <v>01 40 54 80 30</v>
          </cell>
          <cell r="N324" t="str">
            <v>a.pouliquen@snet.fr</v>
          </cell>
        </row>
        <row r="325">
          <cell r="A325">
            <v>188806</v>
          </cell>
          <cell r="B325" t="str">
            <v>FEDERATION NATIONAL DES TRANSPORTS</v>
          </cell>
          <cell r="C325" t="str">
            <v>FNTV- COMMISSION TOURISME</v>
          </cell>
          <cell r="D325" t="str">
            <v>106 RUE D AMSTERDAM</v>
          </cell>
          <cell r="E325" t="str">
            <v>75009</v>
          </cell>
          <cell r="F325" t="str">
            <v>PARIS</v>
          </cell>
          <cell r="G325" t="str">
            <v>FRANCE</v>
          </cell>
          <cell r="H325" t="str">
            <v>1</v>
          </cell>
          <cell r="I325" t="str">
            <v>01 40 82 62 72</v>
          </cell>
          <cell r="K325" t="str">
            <v>Anne-Marie</v>
          </cell>
          <cell r="L325" t="str">
            <v>POULIQUEN</v>
          </cell>
          <cell r="M325" t="str">
            <v>+33140826272</v>
          </cell>
          <cell r="N325" t="str">
            <v>contact@fntv.fr</v>
          </cell>
        </row>
        <row r="326">
          <cell r="A326">
            <v>188926</v>
          </cell>
          <cell r="B326" t="str">
            <v>VARENNE ENTREPRISES</v>
          </cell>
          <cell r="C326" t="str">
            <v>6 CITE PARADIS</v>
          </cell>
          <cell r="E326" t="str">
            <v>75010</v>
          </cell>
          <cell r="F326" t="str">
            <v>PARIS</v>
          </cell>
          <cell r="G326" t="str">
            <v>FRANCE</v>
          </cell>
          <cell r="H326" t="str">
            <v>1</v>
          </cell>
          <cell r="I326" t="str">
            <v>+33 1 53 24 24 19</v>
          </cell>
          <cell r="K326" t="str">
            <v>Jean Arnaud</v>
          </cell>
          <cell r="L326" t="str">
            <v>DYENS</v>
          </cell>
          <cell r="N326" t="str">
            <v>jadyens@hotmail.com</v>
          </cell>
        </row>
        <row r="327">
          <cell r="A327">
            <v>188926</v>
          </cell>
          <cell r="B327" t="str">
            <v>VARENNE ENTREPRISES</v>
          </cell>
          <cell r="C327" t="str">
            <v>6 CITE PARADIS</v>
          </cell>
          <cell r="E327" t="str">
            <v>75010</v>
          </cell>
          <cell r="F327" t="str">
            <v>PARIS</v>
          </cell>
          <cell r="G327" t="str">
            <v>FRANCE</v>
          </cell>
          <cell r="H327" t="str">
            <v>1</v>
          </cell>
          <cell r="I327" t="str">
            <v>+33 1 53 24 24 19</v>
          </cell>
          <cell r="K327" t="str">
            <v>Berangere</v>
          </cell>
          <cell r="L327" t="str">
            <v>SAUNIN MACCARY</v>
          </cell>
          <cell r="M327" t="str">
            <v>+33 1 53 24 24 15</v>
          </cell>
          <cell r="N327" t="str">
            <v>bsaunin@voyages-d-affaires.com</v>
          </cell>
        </row>
        <row r="328">
          <cell r="A328">
            <v>188926</v>
          </cell>
          <cell r="B328" t="str">
            <v>VARENNE ENTREPRISES</v>
          </cell>
          <cell r="C328" t="str">
            <v>6 CITE PARADIS</v>
          </cell>
          <cell r="E328" t="str">
            <v>75010</v>
          </cell>
          <cell r="F328" t="str">
            <v>PARIS</v>
          </cell>
          <cell r="G328" t="str">
            <v>FRANCE</v>
          </cell>
          <cell r="H328" t="str">
            <v>1</v>
          </cell>
          <cell r="I328" t="str">
            <v>+33 1 53 24 24 19</v>
          </cell>
          <cell r="K328" t="str">
            <v>Annabelle</v>
          </cell>
          <cell r="L328" t="str">
            <v>HOES</v>
          </cell>
          <cell r="N328" t="str">
            <v>ahoes@voyages-d-affaires.com</v>
          </cell>
        </row>
        <row r="329">
          <cell r="A329">
            <v>188926</v>
          </cell>
          <cell r="B329" t="str">
            <v>VARENNE ENTREPRISES</v>
          </cell>
          <cell r="C329" t="str">
            <v>6 CITE PARADIS</v>
          </cell>
          <cell r="E329" t="str">
            <v>75010</v>
          </cell>
          <cell r="F329" t="str">
            <v>PARIS</v>
          </cell>
          <cell r="G329" t="str">
            <v>FRANCE</v>
          </cell>
          <cell r="H329" t="str">
            <v>1</v>
          </cell>
          <cell r="I329" t="str">
            <v>+33 1 53 24 24 19</v>
          </cell>
          <cell r="K329" t="str">
            <v>Annabelle</v>
          </cell>
          <cell r="L329" t="str">
            <v>HOES</v>
          </cell>
          <cell r="M329" t="str">
            <v>+33 1 53 24 24 19</v>
          </cell>
          <cell r="N329" t="str">
            <v>ahoes@voyages-d-affaires.com</v>
          </cell>
        </row>
        <row r="330">
          <cell r="A330">
            <v>188926</v>
          </cell>
          <cell r="B330" t="str">
            <v>VARENNE ENTREPRISES</v>
          </cell>
          <cell r="C330" t="str">
            <v>6 CITE PARADIS</v>
          </cell>
          <cell r="E330" t="str">
            <v>75010</v>
          </cell>
          <cell r="F330" t="str">
            <v>PARIS</v>
          </cell>
          <cell r="G330" t="str">
            <v>FRANCE</v>
          </cell>
          <cell r="H330" t="str">
            <v>1</v>
          </cell>
          <cell r="I330" t="str">
            <v>+33 1 53 24 24 19</v>
          </cell>
          <cell r="K330" t="str">
            <v>MARIE-AGNES</v>
          </cell>
          <cell r="L330" t="str">
            <v>BOYER</v>
          </cell>
          <cell r="M330" t="str">
            <v>+33153242428</v>
          </cell>
          <cell r="N330" t="str">
            <v>maboyer@voyages-d-affaires.com</v>
          </cell>
        </row>
        <row r="331">
          <cell r="A331">
            <v>190029</v>
          </cell>
          <cell r="B331" t="str">
            <v>JEAN DANIEL BRAMI</v>
          </cell>
          <cell r="C331" t="str">
            <v>10, PASSAGE DU MARCHE</v>
          </cell>
          <cell r="E331" t="str">
            <v>75010</v>
          </cell>
          <cell r="F331" t="str">
            <v>PARIS</v>
          </cell>
          <cell r="G331" t="str">
            <v>FRANCE</v>
          </cell>
          <cell r="H331" t="str">
            <v>1</v>
          </cell>
          <cell r="I331" t="str">
            <v>08 77 07 81 69</v>
          </cell>
          <cell r="J331" t="str">
            <v>jeandanielbrami@tiscali.fr</v>
          </cell>
          <cell r="K331" t="str">
            <v>Jean Daniel</v>
          </cell>
          <cell r="L331" t="str">
            <v>BRAMI</v>
          </cell>
          <cell r="M331" t="str">
            <v>0877</v>
          </cell>
          <cell r="N331" t="str">
            <v>jeandanielbrami@tiscali.fr</v>
          </cell>
        </row>
        <row r="332">
          <cell r="A332">
            <v>190029</v>
          </cell>
          <cell r="B332" t="str">
            <v>JEAN DANIEL BRAMI</v>
          </cell>
          <cell r="C332" t="str">
            <v>10, PASSAGE DU MARCHE</v>
          </cell>
          <cell r="E332" t="str">
            <v>75010</v>
          </cell>
          <cell r="F332" t="str">
            <v>PARIS</v>
          </cell>
          <cell r="G332" t="str">
            <v>FRANCE</v>
          </cell>
          <cell r="H332" t="str">
            <v>1</v>
          </cell>
          <cell r="I332" t="str">
            <v>08 77 07 81 69</v>
          </cell>
          <cell r="J332" t="str">
            <v>jeandanielbrami@tiscali.fr</v>
          </cell>
          <cell r="K332" t="str">
            <v>JEAN DANIEL</v>
          </cell>
          <cell r="L332" t="str">
            <v>BRAMI</v>
          </cell>
          <cell r="N332" t="str">
            <v>contact@jeandanielbrami.com</v>
          </cell>
        </row>
        <row r="333">
          <cell r="A333">
            <v>191001</v>
          </cell>
          <cell r="B333" t="str">
            <v>LIDO DE PARIS</v>
          </cell>
          <cell r="C333" t="str">
            <v>116 BIS AVENUE DES CHAMPS ELYSEES</v>
          </cell>
          <cell r="E333" t="str">
            <v>75008</v>
          </cell>
          <cell r="F333" t="str">
            <v>PARIS</v>
          </cell>
          <cell r="G333" t="str">
            <v>FRANCE</v>
          </cell>
          <cell r="H333" t="str">
            <v>1</v>
          </cell>
          <cell r="I333" t="str">
            <v>01 40 76 56 49</v>
          </cell>
          <cell r="K333" t="str">
            <v>Anne-Cécile</v>
          </cell>
          <cell r="L333" t="str">
            <v>THIBAULT</v>
          </cell>
          <cell r="M333" t="str">
            <v>01 40 76 56 00</v>
          </cell>
          <cell r="N333" t="str">
            <v>annececile.thibault@lido.fr</v>
          </cell>
        </row>
        <row r="334">
          <cell r="A334">
            <v>191001</v>
          </cell>
          <cell r="B334" t="str">
            <v>LIDO DE PARIS</v>
          </cell>
          <cell r="C334" t="str">
            <v>116 BIS AVENUE DES CHAMPS ELYSEES</v>
          </cell>
          <cell r="E334" t="str">
            <v>75008</v>
          </cell>
          <cell r="F334" t="str">
            <v>PARIS</v>
          </cell>
          <cell r="G334" t="str">
            <v>FRANCE</v>
          </cell>
          <cell r="H334" t="str">
            <v>1</v>
          </cell>
          <cell r="I334" t="str">
            <v>01 40 76 56 49</v>
          </cell>
          <cell r="K334" t="str">
            <v>ANNE CECILE</v>
          </cell>
          <cell r="L334" t="str">
            <v>THIBAULT</v>
          </cell>
          <cell r="N334" t="str">
            <v>annececile.thibault@lido.fr</v>
          </cell>
        </row>
        <row r="335">
          <cell r="A335">
            <v>191001</v>
          </cell>
          <cell r="B335" t="str">
            <v>LIDO DE PARIS</v>
          </cell>
          <cell r="C335" t="str">
            <v>116 BIS AVENUE DES CHAMPS ELYSEES</v>
          </cell>
          <cell r="E335" t="str">
            <v>75008</v>
          </cell>
          <cell r="F335" t="str">
            <v>PARIS</v>
          </cell>
          <cell r="G335" t="str">
            <v>FRANCE</v>
          </cell>
          <cell r="H335" t="str">
            <v>1</v>
          </cell>
          <cell r="I335" t="str">
            <v>01 40 76 56 49</v>
          </cell>
          <cell r="K335" t="str">
            <v>Philippe</v>
          </cell>
          <cell r="L335" t="str">
            <v>FARGANT</v>
          </cell>
          <cell r="M335" t="str">
            <v>01 40 76 56 26</v>
          </cell>
          <cell r="N335" t="str">
            <v>pfargant@lido.fr</v>
          </cell>
        </row>
        <row r="336">
          <cell r="A336">
            <v>195543</v>
          </cell>
          <cell r="B336" t="str">
            <v>ACTA MEDIA</v>
          </cell>
          <cell r="C336" t="str">
            <v>136 RUE PERRONET</v>
          </cell>
          <cell r="E336" t="str">
            <v>92200</v>
          </cell>
          <cell r="F336" t="str">
            <v>NEUILLY SUR SEINE</v>
          </cell>
          <cell r="G336" t="str">
            <v>FRANCE</v>
          </cell>
          <cell r="H336" t="str">
            <v>1</v>
          </cell>
          <cell r="I336" t="str">
            <v>+33149644747</v>
          </cell>
          <cell r="K336" t="str">
            <v>Sophie</v>
          </cell>
          <cell r="L336" t="str">
            <v>SUARD</v>
          </cell>
          <cell r="M336" t="str">
            <v>+33149644725</v>
          </cell>
          <cell r="N336" t="str">
            <v>sophie.suard@acta-media.com</v>
          </cell>
        </row>
        <row r="337">
          <cell r="A337">
            <v>195543</v>
          </cell>
          <cell r="B337" t="str">
            <v>ACTA MEDIA</v>
          </cell>
          <cell r="C337" t="str">
            <v>136 RUE PERRONET</v>
          </cell>
          <cell r="E337" t="str">
            <v>92200</v>
          </cell>
          <cell r="F337" t="str">
            <v>NEUILLY SUR SEINE</v>
          </cell>
          <cell r="G337" t="str">
            <v>FRANCE</v>
          </cell>
          <cell r="H337" t="str">
            <v>1</v>
          </cell>
          <cell r="I337" t="str">
            <v>+33149644747</v>
          </cell>
          <cell r="K337" t="str">
            <v>Sanna</v>
          </cell>
          <cell r="L337" t="str">
            <v>ANDERSON</v>
          </cell>
          <cell r="M337" t="str">
            <v>01 56 08 60 43</v>
          </cell>
          <cell r="N337" t="str">
            <v>sanna@vs-mag.com</v>
          </cell>
        </row>
        <row r="338">
          <cell r="A338">
            <v>195543</v>
          </cell>
          <cell r="B338" t="str">
            <v>ACTA MEDIA</v>
          </cell>
          <cell r="C338" t="str">
            <v>136 RUE PERRONET</v>
          </cell>
          <cell r="E338" t="str">
            <v>92200</v>
          </cell>
          <cell r="F338" t="str">
            <v>NEUILLY SUR SEINE</v>
          </cell>
          <cell r="G338" t="str">
            <v>FRANCE</v>
          </cell>
          <cell r="H338" t="str">
            <v>1</v>
          </cell>
          <cell r="I338" t="str">
            <v>+33149644747</v>
          </cell>
          <cell r="K338" t="str">
            <v>EVEN</v>
          </cell>
          <cell r="L338" t="str">
            <v>DE L ESTANG</v>
          </cell>
          <cell r="M338" t="str">
            <v>+33156086048</v>
          </cell>
        </row>
        <row r="339">
          <cell r="A339">
            <v>195543</v>
          </cell>
          <cell r="B339" t="str">
            <v>ACTA MEDIA</v>
          </cell>
          <cell r="C339" t="str">
            <v>136 RUE PERRONET</v>
          </cell>
          <cell r="E339" t="str">
            <v>92200</v>
          </cell>
          <cell r="F339" t="str">
            <v>NEUILLY SUR SEINE</v>
          </cell>
          <cell r="G339" t="str">
            <v>FRANCE</v>
          </cell>
          <cell r="H339" t="str">
            <v>1</v>
          </cell>
          <cell r="I339" t="str">
            <v>+33149644747</v>
          </cell>
          <cell r="K339" t="str">
            <v>Laurence</v>
          </cell>
          <cell r="L339" t="str">
            <v>PIQUEMAL</v>
          </cell>
          <cell r="N339" t="str">
            <v>laurence.piquemalkuhn@acta-media.com</v>
          </cell>
        </row>
        <row r="340">
          <cell r="A340">
            <v>196101</v>
          </cell>
          <cell r="B340" t="str">
            <v>GROUPE SMECI (L'ANTENNE)</v>
          </cell>
          <cell r="C340" t="str">
            <v>32 AVENUE ANDRE ROUSSIN</v>
          </cell>
          <cell r="D340" t="str">
            <v>BP 36</v>
          </cell>
          <cell r="E340" t="str">
            <v>13321</v>
          </cell>
          <cell r="F340" t="str">
            <v>MARSEILLE CEDEX 16</v>
          </cell>
          <cell r="G340" t="str">
            <v>FRANCE</v>
          </cell>
          <cell r="H340" t="str">
            <v>1</v>
          </cell>
          <cell r="I340" t="str">
            <v>+334 9133 25 81</v>
          </cell>
          <cell r="K340" t="str">
            <v>Frank</v>
          </cell>
          <cell r="L340" t="str">
            <v>REVENAZ</v>
          </cell>
          <cell r="M340" t="str">
            <v>+334 91 13 71 60</v>
          </cell>
          <cell r="N340" t="str">
            <v>f.revenaz@lantenne.com</v>
          </cell>
        </row>
        <row r="341">
          <cell r="A341">
            <v>196101</v>
          </cell>
          <cell r="B341" t="str">
            <v>GROUPE SMECI (L'ANTENNE)</v>
          </cell>
          <cell r="C341" t="str">
            <v>32 AVENUE ANDRE ROUSSIN</v>
          </cell>
          <cell r="D341" t="str">
            <v>BP 36</v>
          </cell>
          <cell r="E341" t="str">
            <v>13321</v>
          </cell>
          <cell r="F341" t="str">
            <v>MARSEILLE CEDEX 16</v>
          </cell>
          <cell r="G341" t="str">
            <v>FRANCE</v>
          </cell>
          <cell r="H341" t="str">
            <v>1</v>
          </cell>
          <cell r="I341" t="str">
            <v>+334 9133 25 81</v>
          </cell>
          <cell r="K341" t="str">
            <v>RICHARD</v>
          </cell>
          <cell r="L341" t="str">
            <v>REVERCHON</v>
          </cell>
          <cell r="M341" t="str">
            <v>+33491332581</v>
          </cell>
          <cell r="N341" t="str">
            <v>r.reverchon@lantenne.com</v>
          </cell>
        </row>
        <row r="342">
          <cell r="A342">
            <v>196101</v>
          </cell>
          <cell r="B342" t="str">
            <v>GROUPE SMECI (L'ANTENNE)</v>
          </cell>
          <cell r="C342" t="str">
            <v>32 AVENUE ANDRE ROUSSIN</v>
          </cell>
          <cell r="D342" t="str">
            <v>BP 36</v>
          </cell>
          <cell r="E342" t="str">
            <v>13321</v>
          </cell>
          <cell r="F342" t="str">
            <v>MARSEILLE CEDEX 16</v>
          </cell>
          <cell r="G342" t="str">
            <v>FRANCE</v>
          </cell>
          <cell r="H342" t="str">
            <v>1</v>
          </cell>
          <cell r="I342" t="str">
            <v>+334 9133 25 81</v>
          </cell>
          <cell r="K342" t="str">
            <v>Franck,</v>
          </cell>
          <cell r="L342" t="str">
            <v>REVENAZ</v>
          </cell>
          <cell r="M342" t="str">
            <v>04 91 13 71 60</v>
          </cell>
          <cell r="N342" t="str">
            <v>f.revenaz@lantenne.com</v>
          </cell>
        </row>
        <row r="343">
          <cell r="A343">
            <v>196101</v>
          </cell>
          <cell r="B343" t="str">
            <v>GROUPE SMECI (L'ANTENNE)</v>
          </cell>
          <cell r="C343" t="str">
            <v>32 AVENUE ANDRE ROUSSIN</v>
          </cell>
          <cell r="D343" t="str">
            <v>BP 36</v>
          </cell>
          <cell r="E343" t="str">
            <v>13321</v>
          </cell>
          <cell r="F343" t="str">
            <v>MARSEILLE CEDEX 16</v>
          </cell>
          <cell r="G343" t="str">
            <v>FRANCE</v>
          </cell>
          <cell r="H343" t="str">
            <v>1</v>
          </cell>
          <cell r="I343" t="str">
            <v>+334 9133 25 81</v>
          </cell>
          <cell r="K343" t="str">
            <v>Laurence</v>
          </cell>
          <cell r="L343" t="str">
            <v>ACEDO</v>
          </cell>
          <cell r="M343" t="str">
            <v>04 91 13 71 60</v>
          </cell>
          <cell r="N343" t="str">
            <v>l.acedolantenne.com</v>
          </cell>
        </row>
        <row r="344">
          <cell r="A344">
            <v>196101</v>
          </cell>
          <cell r="B344" t="str">
            <v>GROUPE SMECI (L'ANTENNE)</v>
          </cell>
          <cell r="C344" t="str">
            <v>32 AVENUE ANDRE ROUSSIN</v>
          </cell>
          <cell r="D344" t="str">
            <v>BP 36</v>
          </cell>
          <cell r="E344" t="str">
            <v>13321</v>
          </cell>
          <cell r="F344" t="str">
            <v>MARSEILLE CEDEX 16</v>
          </cell>
          <cell r="G344" t="str">
            <v>FRANCE</v>
          </cell>
          <cell r="H344" t="str">
            <v>1</v>
          </cell>
          <cell r="I344" t="str">
            <v>+334 9133 25 81</v>
          </cell>
          <cell r="K344" t="str">
            <v>Frank</v>
          </cell>
          <cell r="L344" t="str">
            <v>REVENAZ FRANK</v>
          </cell>
          <cell r="M344" t="str">
            <v>04 91 13 71 60</v>
          </cell>
          <cell r="N344" t="str">
            <v>f.revenaz@lantenne.com</v>
          </cell>
        </row>
        <row r="345">
          <cell r="A345">
            <v>200067</v>
          </cell>
          <cell r="B345" t="str">
            <v>BAT STUDIO</v>
          </cell>
          <cell r="C345" t="str">
            <v>38 RUE SERVAN</v>
          </cell>
          <cell r="E345" t="str">
            <v>75011</v>
          </cell>
          <cell r="F345" t="str">
            <v>PARIS</v>
          </cell>
          <cell r="G345" t="str">
            <v>FRANCE</v>
          </cell>
          <cell r="H345" t="str">
            <v>1</v>
          </cell>
          <cell r="I345" t="str">
            <v>06 08 91 55 00</v>
          </cell>
          <cell r="J345" t="str">
            <v>cthiebault2@wanadoo.fr</v>
          </cell>
          <cell r="K345" t="str">
            <v>Christian</v>
          </cell>
          <cell r="L345" t="str">
            <v>THIEBAULT</v>
          </cell>
          <cell r="M345" t="str">
            <v>01 46 05 44 78</v>
          </cell>
          <cell r="N345" t="str">
            <v>cthiebaut2@wanadoo.fr</v>
          </cell>
        </row>
        <row r="346">
          <cell r="A346">
            <v>200067</v>
          </cell>
          <cell r="B346" t="str">
            <v>BAT STUDIO</v>
          </cell>
          <cell r="C346" t="str">
            <v>38 RUE SERVAN</v>
          </cell>
          <cell r="E346" t="str">
            <v>75011</v>
          </cell>
          <cell r="F346" t="str">
            <v>PARIS</v>
          </cell>
          <cell r="G346" t="str">
            <v>FRANCE</v>
          </cell>
          <cell r="H346" t="str">
            <v>1</v>
          </cell>
          <cell r="I346" t="str">
            <v>06 08 91 55 00</v>
          </cell>
          <cell r="J346" t="str">
            <v>cthiebault2@wanadoo.fr</v>
          </cell>
          <cell r="K346" t="str">
            <v>Christian</v>
          </cell>
          <cell r="L346" t="str">
            <v>THIEBAULT</v>
          </cell>
          <cell r="M346" t="str">
            <v>06 08 91 55 00</v>
          </cell>
          <cell r="N346" t="str">
            <v>cthiebaut2@wanadoo.fr</v>
          </cell>
        </row>
        <row r="347">
          <cell r="A347">
            <v>200067</v>
          </cell>
          <cell r="B347" t="str">
            <v>BAT STUDIO</v>
          </cell>
          <cell r="C347" t="str">
            <v>38 RUE SERVAN</v>
          </cell>
          <cell r="E347" t="str">
            <v>75011</v>
          </cell>
          <cell r="F347" t="str">
            <v>PARIS</v>
          </cell>
          <cell r="G347" t="str">
            <v>FRANCE</v>
          </cell>
          <cell r="H347" t="str">
            <v>1</v>
          </cell>
          <cell r="I347" t="str">
            <v>06 08 91 55 00</v>
          </cell>
          <cell r="J347" t="str">
            <v>cthiebault2@wanadoo.fr</v>
          </cell>
          <cell r="K347" t="str">
            <v>CHRISTIAN</v>
          </cell>
          <cell r="L347" t="str">
            <v>THIEBAULT</v>
          </cell>
          <cell r="M347" t="str">
            <v>01904752</v>
          </cell>
          <cell r="N347" t="str">
            <v>cthiebaut2@wanadoo.fr</v>
          </cell>
        </row>
        <row r="348">
          <cell r="A348">
            <v>200067</v>
          </cell>
          <cell r="B348" t="str">
            <v>BAT STUDIO</v>
          </cell>
          <cell r="C348" t="str">
            <v>38 RUE SERVAN</v>
          </cell>
          <cell r="E348" t="str">
            <v>75011</v>
          </cell>
          <cell r="F348" t="str">
            <v>PARIS</v>
          </cell>
          <cell r="G348" t="str">
            <v>FRANCE</v>
          </cell>
          <cell r="H348" t="str">
            <v>1</v>
          </cell>
          <cell r="I348" t="str">
            <v>06 08 91 55 00</v>
          </cell>
          <cell r="J348" t="str">
            <v>cthiebault2@wanadoo.fr</v>
          </cell>
          <cell r="K348" t="str">
            <v>CHRISTIAN</v>
          </cell>
          <cell r="L348" t="str">
            <v>THIEBAULT</v>
          </cell>
          <cell r="M348" t="str">
            <v>01904752</v>
          </cell>
          <cell r="N348" t="str">
            <v>cthiebaut2@wanadoo.fr</v>
          </cell>
        </row>
        <row r="349">
          <cell r="A349">
            <v>204660</v>
          </cell>
          <cell r="B349" t="str">
            <v>GISI</v>
          </cell>
          <cell r="C349" t="str">
            <v>ANTONY PARC II, 10 PLACE DU GENERAL DE GAULLE</v>
          </cell>
          <cell r="D349" t="str">
            <v>LA CROIX DE BERNY / BP 20156</v>
          </cell>
          <cell r="E349" t="str">
            <v>92186</v>
          </cell>
          <cell r="F349" t="str">
            <v>ANTONY CEDEX</v>
          </cell>
          <cell r="G349" t="str">
            <v>FRANCE</v>
          </cell>
          <cell r="H349" t="str">
            <v>1</v>
          </cell>
          <cell r="I349" t="str">
            <v>01 77 92 92 92</v>
          </cell>
          <cell r="J349" t="str">
            <v>amarteau@gisi.fr</v>
          </cell>
          <cell r="K349" t="str">
            <v>Severine</v>
          </cell>
          <cell r="L349" t="str">
            <v>JARRY LEFORT</v>
          </cell>
          <cell r="M349" t="str">
            <v>+33 1 46 99 24 68</v>
          </cell>
          <cell r="N349" t="str">
            <v>sjarrylefort@red-on-line.net</v>
          </cell>
        </row>
        <row r="350">
          <cell r="A350">
            <v>204660</v>
          </cell>
          <cell r="B350" t="str">
            <v>GISI</v>
          </cell>
          <cell r="C350" t="str">
            <v>ANTONY PARC II, 10 PLACE DU GENERAL DE GAULLE</v>
          </cell>
          <cell r="D350" t="str">
            <v>LA CROIX DE BERNY / BP 20156</v>
          </cell>
          <cell r="E350" t="str">
            <v>92186</v>
          </cell>
          <cell r="F350" t="str">
            <v>ANTONY CEDEX</v>
          </cell>
          <cell r="G350" t="str">
            <v>FRANCE</v>
          </cell>
          <cell r="H350" t="str">
            <v>1</v>
          </cell>
          <cell r="I350" t="str">
            <v>01 77 92 92 92</v>
          </cell>
          <cell r="J350" t="str">
            <v>amarteau@gisi.fr</v>
          </cell>
          <cell r="K350" t="str">
            <v>Olivier</v>
          </cell>
          <cell r="L350" t="str">
            <v>HARDY</v>
          </cell>
          <cell r="M350" t="str">
            <v>+33 1 77 92 96 77</v>
          </cell>
          <cell r="N350" t="str">
            <v>ohardy@gisi.fr</v>
          </cell>
        </row>
        <row r="351">
          <cell r="A351">
            <v>204660</v>
          </cell>
          <cell r="B351" t="str">
            <v>GISI</v>
          </cell>
          <cell r="C351" t="str">
            <v>ANTONY PARC II, 10 PLACE DU GENERAL DE GAULLE</v>
          </cell>
          <cell r="D351" t="str">
            <v>LA CROIX DE BERNY / BP 20156</v>
          </cell>
          <cell r="E351" t="str">
            <v>92186</v>
          </cell>
          <cell r="F351" t="str">
            <v>ANTONY CEDEX</v>
          </cell>
          <cell r="G351" t="str">
            <v>FRANCE</v>
          </cell>
          <cell r="H351" t="str">
            <v>1</v>
          </cell>
          <cell r="I351" t="str">
            <v>01 77 92 92 92</v>
          </cell>
          <cell r="J351" t="str">
            <v>amarteau@gisi.fr</v>
          </cell>
          <cell r="L351" t="str">
            <v>GOUDOUNECHE</v>
          </cell>
          <cell r="M351" t="str">
            <v>01 56 79 41 00</v>
          </cell>
        </row>
        <row r="352">
          <cell r="A352">
            <v>204660</v>
          </cell>
          <cell r="B352" t="str">
            <v>GISI</v>
          </cell>
          <cell r="C352" t="str">
            <v>ANTONY PARC II, 10 PLACE DU GENERAL DE GAULLE</v>
          </cell>
          <cell r="D352" t="str">
            <v>LA CROIX DE BERNY / BP 20156</v>
          </cell>
          <cell r="E352" t="str">
            <v>92186</v>
          </cell>
          <cell r="F352" t="str">
            <v>ANTONY CEDEX</v>
          </cell>
          <cell r="G352" t="str">
            <v>FRANCE</v>
          </cell>
          <cell r="H352" t="str">
            <v>1</v>
          </cell>
          <cell r="I352" t="str">
            <v>01 77 92 92 92</v>
          </cell>
          <cell r="J352" t="str">
            <v>amarteau@gisi.fr</v>
          </cell>
          <cell r="K352" t="str">
            <v>Eric</v>
          </cell>
          <cell r="L352" t="str">
            <v>FAURE</v>
          </cell>
          <cell r="M352" t="str">
            <v>0156794100</v>
          </cell>
          <cell r="N352" t="str">
            <v/>
          </cell>
        </row>
        <row r="353">
          <cell r="A353">
            <v>204660</v>
          </cell>
          <cell r="B353" t="str">
            <v>GISI</v>
          </cell>
          <cell r="C353" t="str">
            <v>ANTONY PARC II, 10 PLACE DU GENERAL DE GAULLE</v>
          </cell>
          <cell r="D353" t="str">
            <v>LA CROIX DE BERNY / BP 20156</v>
          </cell>
          <cell r="E353" t="str">
            <v>92186</v>
          </cell>
          <cell r="F353" t="str">
            <v>ANTONY CEDEX</v>
          </cell>
          <cell r="G353" t="str">
            <v>FRANCE</v>
          </cell>
          <cell r="H353" t="str">
            <v>1</v>
          </cell>
          <cell r="I353" t="str">
            <v>01 77 92 92 92</v>
          </cell>
          <cell r="J353" t="str">
            <v>amarteau@gisi.fr</v>
          </cell>
          <cell r="K353" t="str">
            <v>Annick</v>
          </cell>
          <cell r="L353" t="str">
            <v>MARTEAU</v>
          </cell>
          <cell r="M353" t="str">
            <v>01 56 79 41 00</v>
          </cell>
          <cell r="N353" t="str">
            <v>amarteau@infopro.fr</v>
          </cell>
        </row>
        <row r="354">
          <cell r="A354">
            <v>204660</v>
          </cell>
          <cell r="B354" t="str">
            <v>GISI</v>
          </cell>
          <cell r="C354" t="str">
            <v>ANTONY PARC II, 10 PLACE DU GENERAL DE GAULLE</v>
          </cell>
          <cell r="D354" t="str">
            <v>LA CROIX DE BERNY / BP 20156</v>
          </cell>
          <cell r="E354" t="str">
            <v>92186</v>
          </cell>
          <cell r="F354" t="str">
            <v>ANTONY CEDEX</v>
          </cell>
          <cell r="G354" t="str">
            <v>FRANCE</v>
          </cell>
          <cell r="H354" t="str">
            <v>1</v>
          </cell>
          <cell r="I354" t="str">
            <v>01 77 92 92 92</v>
          </cell>
          <cell r="J354" t="str">
            <v>amarteau@gisi.fr</v>
          </cell>
          <cell r="K354" t="str">
            <v>Eric</v>
          </cell>
          <cell r="L354" t="str">
            <v>FAURE</v>
          </cell>
          <cell r="N354" t="str">
            <v/>
          </cell>
        </row>
        <row r="355">
          <cell r="A355">
            <v>204660</v>
          </cell>
          <cell r="B355" t="str">
            <v>GISI</v>
          </cell>
          <cell r="C355" t="str">
            <v>ANTONY PARC II, 10 PLACE DU GENERAL DE GAULLE</v>
          </cell>
          <cell r="D355" t="str">
            <v>LA CROIX DE BERNY / BP 20156</v>
          </cell>
          <cell r="E355" t="str">
            <v>92186</v>
          </cell>
          <cell r="F355" t="str">
            <v>ANTONY CEDEX</v>
          </cell>
          <cell r="G355" t="str">
            <v>FRANCE</v>
          </cell>
          <cell r="H355" t="str">
            <v>1</v>
          </cell>
          <cell r="I355" t="str">
            <v>01 77 92 92 92</v>
          </cell>
          <cell r="J355" t="str">
            <v>amarteau@gisi.fr</v>
          </cell>
          <cell r="K355" t="str">
            <v>Dorothée</v>
          </cell>
          <cell r="L355" t="str">
            <v>FITTE</v>
          </cell>
          <cell r="M355" t="str">
            <v>0156794100</v>
          </cell>
          <cell r="N355" t="str">
            <v>dfitte@gisi.fr</v>
          </cell>
        </row>
        <row r="356">
          <cell r="A356">
            <v>204660</v>
          </cell>
          <cell r="B356" t="str">
            <v>GISI</v>
          </cell>
          <cell r="C356" t="str">
            <v>ANTONY PARC II, 10 PLACE DU GENERAL DE GAULLE</v>
          </cell>
          <cell r="D356" t="str">
            <v>LA CROIX DE BERNY / BP 20156</v>
          </cell>
          <cell r="E356" t="str">
            <v>92186</v>
          </cell>
          <cell r="F356" t="str">
            <v>ANTONY CEDEX</v>
          </cell>
          <cell r="G356" t="str">
            <v>FRANCE</v>
          </cell>
          <cell r="H356" t="str">
            <v>1</v>
          </cell>
          <cell r="I356" t="str">
            <v>01 77 92 92 92</v>
          </cell>
          <cell r="J356" t="str">
            <v>amarteau@gisi.fr</v>
          </cell>
          <cell r="K356" t="str">
            <v>CHRISTINE</v>
          </cell>
          <cell r="L356" t="str">
            <v>GUITARI</v>
          </cell>
          <cell r="M356" t="str">
            <v>0156794300</v>
          </cell>
          <cell r="N356" t="str">
            <v/>
          </cell>
        </row>
        <row r="357">
          <cell r="A357">
            <v>204660</v>
          </cell>
          <cell r="B357" t="str">
            <v>GISI</v>
          </cell>
          <cell r="C357" t="str">
            <v>ANTONY PARC II, 10 PLACE DU GENERAL DE GAULLE</v>
          </cell>
          <cell r="D357" t="str">
            <v>LA CROIX DE BERNY / BP 20156</v>
          </cell>
          <cell r="E357" t="str">
            <v>92186</v>
          </cell>
          <cell r="F357" t="str">
            <v>ANTONY CEDEX</v>
          </cell>
          <cell r="G357" t="str">
            <v>FRANCE</v>
          </cell>
          <cell r="H357" t="str">
            <v>1</v>
          </cell>
          <cell r="I357" t="str">
            <v>01 77 92 92 92</v>
          </cell>
          <cell r="J357" t="str">
            <v>amarteau@gisi.fr</v>
          </cell>
          <cell r="K357" t="str">
            <v>Pablo</v>
          </cell>
          <cell r="L357" t="str">
            <v>FOURCAT</v>
          </cell>
          <cell r="M357" t="str">
            <v>0156794100</v>
          </cell>
          <cell r="N357" t="str">
            <v/>
          </cell>
        </row>
        <row r="358">
          <cell r="A358">
            <v>204660</v>
          </cell>
          <cell r="B358" t="str">
            <v>GISI</v>
          </cell>
          <cell r="C358" t="str">
            <v>ANTONY PARC II, 10 PLACE DU GENERAL DE GAULLE</v>
          </cell>
          <cell r="D358" t="str">
            <v>LA CROIX DE BERNY / BP 20156</v>
          </cell>
          <cell r="E358" t="str">
            <v>92186</v>
          </cell>
          <cell r="F358" t="str">
            <v>ANTONY CEDEX</v>
          </cell>
          <cell r="G358" t="str">
            <v>FRANCE</v>
          </cell>
          <cell r="H358" t="str">
            <v>1</v>
          </cell>
          <cell r="I358" t="str">
            <v>01 77 92 92 92</v>
          </cell>
          <cell r="J358" t="str">
            <v>amarteau@gisi.fr</v>
          </cell>
          <cell r="K358" t="str">
            <v>CATHERINE</v>
          </cell>
          <cell r="L358" t="str">
            <v>GOUDOUNECHE</v>
          </cell>
          <cell r="M358" t="str">
            <v>0156794100</v>
          </cell>
          <cell r="N358" t="str">
            <v>cgoudouneche@lgisi.fr</v>
          </cell>
        </row>
        <row r="359">
          <cell r="A359">
            <v>204660</v>
          </cell>
          <cell r="B359" t="str">
            <v>GISI</v>
          </cell>
          <cell r="C359" t="str">
            <v>ANTONY PARC II, 10 PLACE DU GENERAL DE GAULLE</v>
          </cell>
          <cell r="D359" t="str">
            <v>LA CROIX DE BERNY / BP 20156</v>
          </cell>
          <cell r="E359" t="str">
            <v>92186</v>
          </cell>
          <cell r="F359" t="str">
            <v>ANTONY CEDEX</v>
          </cell>
          <cell r="G359" t="str">
            <v>FRANCE</v>
          </cell>
          <cell r="H359" t="str">
            <v>1</v>
          </cell>
          <cell r="I359" t="str">
            <v>01 77 92 92 92</v>
          </cell>
          <cell r="J359" t="str">
            <v>amarteau@gisi.fr</v>
          </cell>
          <cell r="K359" t="str">
            <v>ANNICK</v>
          </cell>
          <cell r="L359" t="str">
            <v>MARTEAU</v>
          </cell>
          <cell r="M359" t="str">
            <v>0156794100</v>
          </cell>
          <cell r="N359" t="str">
            <v/>
          </cell>
        </row>
        <row r="360">
          <cell r="A360">
            <v>204660</v>
          </cell>
          <cell r="B360" t="str">
            <v>GISI</v>
          </cell>
          <cell r="C360" t="str">
            <v>ANTONY PARC II, 10 PLACE DU GENERAL DE GAULLE</v>
          </cell>
          <cell r="D360" t="str">
            <v>LA CROIX DE BERNY / BP 20156</v>
          </cell>
          <cell r="E360" t="str">
            <v>92186</v>
          </cell>
          <cell r="F360" t="str">
            <v>ANTONY CEDEX</v>
          </cell>
          <cell r="G360" t="str">
            <v>FRANCE</v>
          </cell>
          <cell r="H360" t="str">
            <v>1</v>
          </cell>
          <cell r="I360" t="str">
            <v>01 77 92 92 92</v>
          </cell>
          <cell r="J360" t="str">
            <v>amarteau@gisi.fr</v>
          </cell>
          <cell r="K360" t="str">
            <v>CHRISTOPHE</v>
          </cell>
          <cell r="L360" t="str">
            <v>CZAJKA</v>
          </cell>
          <cell r="N360" t="str">
            <v>cczajka@gisi.fr</v>
          </cell>
        </row>
        <row r="361">
          <cell r="A361">
            <v>204660</v>
          </cell>
          <cell r="B361" t="str">
            <v>GISI</v>
          </cell>
          <cell r="C361" t="str">
            <v>ANTONY PARC II, 10 PLACE DU GENERAL DE GAULLE</v>
          </cell>
          <cell r="D361" t="str">
            <v>LA CROIX DE BERNY / BP 20156</v>
          </cell>
          <cell r="E361" t="str">
            <v>92186</v>
          </cell>
          <cell r="F361" t="str">
            <v>ANTONY CEDEX</v>
          </cell>
          <cell r="G361" t="str">
            <v>FRANCE</v>
          </cell>
          <cell r="H361" t="str">
            <v>1</v>
          </cell>
          <cell r="I361" t="str">
            <v>01 77 92 92 92</v>
          </cell>
          <cell r="J361" t="str">
            <v>amarteau@gisi.fr</v>
          </cell>
          <cell r="K361" t="str">
            <v>A.</v>
          </cell>
          <cell r="L361" t="str">
            <v>MARTEAU</v>
          </cell>
          <cell r="M361" t="str">
            <v>01 77 92 97 83</v>
          </cell>
          <cell r="N361" t="str">
            <v>amarteau@gisi.fr</v>
          </cell>
        </row>
        <row r="362">
          <cell r="A362">
            <v>204660</v>
          </cell>
          <cell r="B362" t="str">
            <v>GISI</v>
          </cell>
          <cell r="C362" t="str">
            <v>ANTONY PARC II, 10 PLACE DU GENERAL DE GAULLE</v>
          </cell>
          <cell r="D362" t="str">
            <v>LA CROIX DE BERNY / BP 20156</v>
          </cell>
          <cell r="E362" t="str">
            <v>92186</v>
          </cell>
          <cell r="F362" t="str">
            <v>ANTONY CEDEX</v>
          </cell>
          <cell r="G362" t="str">
            <v>FRANCE</v>
          </cell>
          <cell r="H362" t="str">
            <v>1</v>
          </cell>
          <cell r="I362" t="str">
            <v>01 77 92 92 92</v>
          </cell>
          <cell r="J362" t="str">
            <v>amarteau@gisi.fr</v>
          </cell>
          <cell r="K362" t="str">
            <v>CATHERINE</v>
          </cell>
          <cell r="L362" t="str">
            <v>GOUDOUNECHE</v>
          </cell>
          <cell r="N362" t="str">
            <v>cgoudouneche@gisi.fr</v>
          </cell>
        </row>
        <row r="363">
          <cell r="A363">
            <v>204660</v>
          </cell>
          <cell r="B363" t="str">
            <v>GISI</v>
          </cell>
          <cell r="C363" t="str">
            <v>ANTONY PARC II, 10 PLACE DU GENERAL DE GAULLE</v>
          </cell>
          <cell r="D363" t="str">
            <v>LA CROIX DE BERNY / BP 20156</v>
          </cell>
          <cell r="E363" t="str">
            <v>92186</v>
          </cell>
          <cell r="F363" t="str">
            <v>ANTONY CEDEX</v>
          </cell>
          <cell r="G363" t="str">
            <v>FRANCE</v>
          </cell>
          <cell r="H363" t="str">
            <v>1</v>
          </cell>
          <cell r="I363" t="str">
            <v>01 77 92 92 92</v>
          </cell>
          <cell r="J363" t="str">
            <v>amarteau@gisi.fr</v>
          </cell>
          <cell r="K363" t="str">
            <v>christel</v>
          </cell>
          <cell r="L363" t="str">
            <v>dardelet</v>
          </cell>
          <cell r="M363" t="str">
            <v>0156794100</v>
          </cell>
          <cell r="N363" t="str">
            <v/>
          </cell>
        </row>
        <row r="364">
          <cell r="A364">
            <v>204660</v>
          </cell>
          <cell r="B364" t="str">
            <v>GISI</v>
          </cell>
          <cell r="C364" t="str">
            <v>ANTONY PARC II, 10 PLACE DU GENERAL DE GAULLE</v>
          </cell>
          <cell r="D364" t="str">
            <v>LA CROIX DE BERNY / BP 20156</v>
          </cell>
          <cell r="E364" t="str">
            <v>92186</v>
          </cell>
          <cell r="F364" t="str">
            <v>ANTONY CEDEX</v>
          </cell>
          <cell r="G364" t="str">
            <v>FRANCE</v>
          </cell>
          <cell r="H364" t="str">
            <v>1</v>
          </cell>
          <cell r="I364" t="str">
            <v>01 77 92 92 92</v>
          </cell>
          <cell r="J364" t="str">
            <v>amarteau@gisi.fr</v>
          </cell>
          <cell r="K364" t="str">
            <v>Eric</v>
          </cell>
          <cell r="L364" t="str">
            <v>FAURE</v>
          </cell>
          <cell r="N364" t="str">
            <v/>
          </cell>
        </row>
        <row r="365">
          <cell r="A365">
            <v>204660</v>
          </cell>
          <cell r="B365" t="str">
            <v>GISI</v>
          </cell>
          <cell r="C365" t="str">
            <v>ANTONY PARC II, 10 PLACE DU GENERAL DE GAULLE</v>
          </cell>
          <cell r="D365" t="str">
            <v>LA CROIX DE BERNY / BP 20156</v>
          </cell>
          <cell r="E365" t="str">
            <v>92186</v>
          </cell>
          <cell r="F365" t="str">
            <v>ANTONY CEDEX</v>
          </cell>
          <cell r="G365" t="str">
            <v>FRANCE</v>
          </cell>
          <cell r="H365" t="str">
            <v>1</v>
          </cell>
          <cell r="I365" t="str">
            <v>01 77 92 92 92</v>
          </cell>
          <cell r="J365" t="str">
            <v>amarteau@gisi.fr</v>
          </cell>
          <cell r="K365" t="str">
            <v>Dorothée</v>
          </cell>
          <cell r="L365" t="str">
            <v>FITTE</v>
          </cell>
          <cell r="M365" t="str">
            <v>0156793958</v>
          </cell>
          <cell r="N365" t="str">
            <v>dfitte@gisi.fr</v>
          </cell>
        </row>
        <row r="366">
          <cell r="A366">
            <v>204660</v>
          </cell>
          <cell r="B366" t="str">
            <v>GISI</v>
          </cell>
          <cell r="C366" t="str">
            <v>ANTONY PARC II, 10 PLACE DU GENERAL DE GAULLE</v>
          </cell>
          <cell r="D366" t="str">
            <v>LA CROIX DE BERNY / BP 20156</v>
          </cell>
          <cell r="E366" t="str">
            <v>92186</v>
          </cell>
          <cell r="F366" t="str">
            <v>ANTONY CEDEX</v>
          </cell>
          <cell r="G366" t="str">
            <v>FRANCE</v>
          </cell>
          <cell r="H366" t="str">
            <v>1</v>
          </cell>
          <cell r="I366" t="str">
            <v>01 77 92 92 92</v>
          </cell>
          <cell r="J366" t="str">
            <v>amarteau@gisi.fr</v>
          </cell>
          <cell r="K366" t="str">
            <v>Catherine</v>
          </cell>
          <cell r="L366" t="str">
            <v>GOUDOUNECHE.</v>
          </cell>
          <cell r="M366" t="str">
            <v>01 56 79 41 73</v>
          </cell>
          <cell r="N366" t="str">
            <v>cgoudouneche@gisi.fr</v>
          </cell>
        </row>
        <row r="367">
          <cell r="A367">
            <v>204660</v>
          </cell>
          <cell r="B367" t="str">
            <v>GISI</v>
          </cell>
          <cell r="C367" t="str">
            <v>ANTONY PARC II, 10 PLACE DU GENERAL DE GAULLE</v>
          </cell>
          <cell r="D367" t="str">
            <v>LA CROIX DE BERNY / BP 20156</v>
          </cell>
          <cell r="E367" t="str">
            <v>92186</v>
          </cell>
          <cell r="F367" t="str">
            <v>ANTONY CEDEX</v>
          </cell>
          <cell r="G367" t="str">
            <v>FRANCE</v>
          </cell>
          <cell r="H367" t="str">
            <v>1</v>
          </cell>
          <cell r="I367" t="str">
            <v>01 77 92 92 92</v>
          </cell>
          <cell r="J367" t="str">
            <v>amarteau@gisi.fr</v>
          </cell>
          <cell r="K367" t="str">
            <v>CHRISTOPHE</v>
          </cell>
          <cell r="L367" t="str">
            <v>CZAJKA</v>
          </cell>
          <cell r="M367" t="str">
            <v>0156794100</v>
          </cell>
          <cell r="N367" t="str">
            <v>cczajka@gisi.fr</v>
          </cell>
        </row>
        <row r="368">
          <cell r="A368">
            <v>204660</v>
          </cell>
          <cell r="B368" t="str">
            <v>GISI</v>
          </cell>
          <cell r="C368" t="str">
            <v>ANTONY PARC II, 10 PLACE DU GENERAL DE GAULLE</v>
          </cell>
          <cell r="D368" t="str">
            <v>LA CROIX DE BERNY / BP 20156</v>
          </cell>
          <cell r="E368" t="str">
            <v>92186</v>
          </cell>
          <cell r="F368" t="str">
            <v>ANTONY CEDEX</v>
          </cell>
          <cell r="G368" t="str">
            <v>FRANCE</v>
          </cell>
          <cell r="H368" t="str">
            <v>1</v>
          </cell>
          <cell r="I368" t="str">
            <v>01 77 92 92 92</v>
          </cell>
          <cell r="J368" t="str">
            <v>amarteau@gisi.fr</v>
          </cell>
          <cell r="K368" t="str">
            <v>Veronique</v>
          </cell>
          <cell r="L368" t="str">
            <v>MASSOT</v>
          </cell>
          <cell r="M368" t="str">
            <v>+33177929782</v>
          </cell>
          <cell r="N368" t="str">
            <v>vmassot@infopro.fr</v>
          </cell>
        </row>
        <row r="369">
          <cell r="A369">
            <v>204660</v>
          </cell>
          <cell r="B369" t="str">
            <v>GISI</v>
          </cell>
          <cell r="C369" t="str">
            <v>ANTONY PARC II, 10 PLACE DU GENERAL DE GAULLE</v>
          </cell>
          <cell r="D369" t="str">
            <v>LA CROIX DE BERNY / BP 20156</v>
          </cell>
          <cell r="E369" t="str">
            <v>92186</v>
          </cell>
          <cell r="F369" t="str">
            <v>ANTONY CEDEX</v>
          </cell>
          <cell r="G369" t="str">
            <v>FRANCE</v>
          </cell>
          <cell r="H369" t="str">
            <v>1</v>
          </cell>
          <cell r="I369" t="str">
            <v>01 77 92 92 92</v>
          </cell>
          <cell r="J369" t="str">
            <v>amarteau@gisi.fr</v>
          </cell>
          <cell r="K369" t="str">
            <v>JULIEN</v>
          </cell>
          <cell r="L369" t="str">
            <v>COLLOM</v>
          </cell>
          <cell r="N369" t="str">
            <v/>
          </cell>
        </row>
        <row r="370">
          <cell r="A370">
            <v>204660</v>
          </cell>
          <cell r="B370" t="str">
            <v>GISI</v>
          </cell>
          <cell r="C370" t="str">
            <v>ANTONY PARC II, 10 PLACE DU GENERAL DE GAULLE</v>
          </cell>
          <cell r="D370" t="str">
            <v>LA CROIX DE BERNY / BP 20156</v>
          </cell>
          <cell r="E370" t="str">
            <v>92186</v>
          </cell>
          <cell r="F370" t="str">
            <v>ANTONY CEDEX</v>
          </cell>
          <cell r="G370" t="str">
            <v>FRANCE</v>
          </cell>
          <cell r="H370" t="str">
            <v>1</v>
          </cell>
          <cell r="I370" t="str">
            <v>01 77 92 92 92</v>
          </cell>
          <cell r="J370" t="str">
            <v>amarteau@gisi.fr</v>
          </cell>
          <cell r="K370" t="str">
            <v>Annick</v>
          </cell>
          <cell r="L370" t="str">
            <v>MARTEAU</v>
          </cell>
          <cell r="M370" t="str">
            <v>+33 1 77 92 97 82</v>
          </cell>
          <cell r="N370" t="str">
            <v>amarteau@infopro-digital.fr</v>
          </cell>
        </row>
        <row r="371">
          <cell r="A371">
            <v>204660</v>
          </cell>
          <cell r="B371" t="str">
            <v>GISI</v>
          </cell>
          <cell r="C371" t="str">
            <v>ANTONY PARC II, 10 PLACE DU GENERAL DE GAULLE</v>
          </cell>
          <cell r="D371" t="str">
            <v>LA CROIX DE BERNY / BP 20156</v>
          </cell>
          <cell r="E371" t="str">
            <v>92186</v>
          </cell>
          <cell r="F371" t="str">
            <v>ANTONY CEDEX</v>
          </cell>
          <cell r="G371" t="str">
            <v>FRANCE</v>
          </cell>
          <cell r="H371" t="str">
            <v>1</v>
          </cell>
          <cell r="I371" t="str">
            <v>01 77 92 92 92</v>
          </cell>
          <cell r="J371" t="str">
            <v>amarteau@gisi.fr</v>
          </cell>
          <cell r="K371" t="str">
            <v>Aline</v>
          </cell>
          <cell r="L371" t="str">
            <v>LEQUILLERIER</v>
          </cell>
          <cell r="N371" t="str">
            <v>aline.lequillerier@infopro-digital.com</v>
          </cell>
        </row>
        <row r="372">
          <cell r="A372">
            <v>204660</v>
          </cell>
          <cell r="B372" t="str">
            <v>GISI</v>
          </cell>
          <cell r="C372" t="str">
            <v>ANTONY PARC II, 10 PLACE DU GENERAL DE GAULLE</v>
          </cell>
          <cell r="D372" t="str">
            <v>LA CROIX DE BERNY / BP 20156</v>
          </cell>
          <cell r="E372" t="str">
            <v>92186</v>
          </cell>
          <cell r="F372" t="str">
            <v>ANTONY CEDEX</v>
          </cell>
          <cell r="G372" t="str">
            <v>FRANCE</v>
          </cell>
          <cell r="H372" t="str">
            <v>1</v>
          </cell>
          <cell r="I372" t="str">
            <v>01 77 92 92 92</v>
          </cell>
          <cell r="J372" t="str">
            <v>amarteau@gisi.fr</v>
          </cell>
          <cell r="K372" t="str">
            <v>JULIEN</v>
          </cell>
          <cell r="L372" t="str">
            <v>COLLOM</v>
          </cell>
          <cell r="N372" t="str">
            <v/>
          </cell>
        </row>
        <row r="373">
          <cell r="A373">
            <v>204660</v>
          </cell>
          <cell r="B373" t="str">
            <v>GISI</v>
          </cell>
          <cell r="C373" t="str">
            <v>ANTONY PARC II, 10 PLACE DU GENERAL DE GAULLE</v>
          </cell>
          <cell r="D373" t="str">
            <v>LA CROIX DE BERNY / BP 20156</v>
          </cell>
          <cell r="E373" t="str">
            <v>92186</v>
          </cell>
          <cell r="F373" t="str">
            <v>ANTONY CEDEX</v>
          </cell>
          <cell r="G373" t="str">
            <v>FRANCE</v>
          </cell>
          <cell r="H373" t="str">
            <v>1</v>
          </cell>
          <cell r="I373" t="str">
            <v>01 77 92 92 92</v>
          </cell>
          <cell r="J373" t="str">
            <v>amarteau@gisi.fr</v>
          </cell>
          <cell r="K373" t="str">
            <v>CHRISTINE</v>
          </cell>
          <cell r="L373" t="str">
            <v>GUITARI</v>
          </cell>
          <cell r="M373" t="str">
            <v>+33156794300</v>
          </cell>
        </row>
        <row r="374">
          <cell r="A374">
            <v>204660</v>
          </cell>
          <cell r="B374" t="str">
            <v>GISI</v>
          </cell>
          <cell r="C374" t="str">
            <v>ANTONY PARC II, 10 PLACE DU GENERAL DE GAULLE</v>
          </cell>
          <cell r="D374" t="str">
            <v>LA CROIX DE BERNY / BP 20156</v>
          </cell>
          <cell r="E374" t="str">
            <v>92186</v>
          </cell>
          <cell r="F374" t="str">
            <v>ANTONY CEDEX</v>
          </cell>
          <cell r="G374" t="str">
            <v>FRANCE</v>
          </cell>
          <cell r="H374" t="str">
            <v>1</v>
          </cell>
          <cell r="I374" t="str">
            <v>01 77 92 92 92</v>
          </cell>
          <cell r="J374" t="str">
            <v>amarteau@gisi.fr</v>
          </cell>
          <cell r="K374" t="str">
            <v>ANNICK</v>
          </cell>
          <cell r="L374" t="str">
            <v>MARTEAU</v>
          </cell>
          <cell r="M374" t="str">
            <v>0156794100</v>
          </cell>
          <cell r="N374" t="str">
            <v/>
          </cell>
        </row>
        <row r="375">
          <cell r="A375">
            <v>204660</v>
          </cell>
          <cell r="B375" t="str">
            <v>GISI</v>
          </cell>
          <cell r="C375" t="str">
            <v>ANTONY PARC II, 10 PLACE DU GENERAL DE GAULLE</v>
          </cell>
          <cell r="D375" t="str">
            <v>LA CROIX DE BERNY / BP 20156</v>
          </cell>
          <cell r="E375" t="str">
            <v>92186</v>
          </cell>
          <cell r="F375" t="str">
            <v>ANTONY CEDEX</v>
          </cell>
          <cell r="G375" t="str">
            <v>FRANCE</v>
          </cell>
          <cell r="H375" t="str">
            <v>1</v>
          </cell>
          <cell r="I375" t="str">
            <v>01 77 92 92 92</v>
          </cell>
          <cell r="J375" t="str">
            <v>amarteau@gisi.fr</v>
          </cell>
          <cell r="K375" t="str">
            <v>Celine</v>
          </cell>
          <cell r="L375" t="str">
            <v>VIGGIANI</v>
          </cell>
          <cell r="M375" t="str">
            <v>01 41 98 43 08</v>
          </cell>
          <cell r="N375" t="str">
            <v>cviggiani@gisi.fr</v>
          </cell>
        </row>
        <row r="376">
          <cell r="A376">
            <v>204660</v>
          </cell>
          <cell r="B376" t="str">
            <v>GISI</v>
          </cell>
          <cell r="C376" t="str">
            <v>ANTONY PARC II, 10 PLACE DU GENERAL DE GAULLE</v>
          </cell>
          <cell r="D376" t="str">
            <v>LA CROIX DE BERNY / BP 20156</v>
          </cell>
          <cell r="E376" t="str">
            <v>92186</v>
          </cell>
          <cell r="F376" t="str">
            <v>ANTONY CEDEX</v>
          </cell>
          <cell r="G376" t="str">
            <v>FRANCE</v>
          </cell>
          <cell r="H376" t="str">
            <v>1</v>
          </cell>
          <cell r="I376" t="str">
            <v>01 77 92 92 92</v>
          </cell>
          <cell r="J376" t="str">
            <v>amarteau@gisi.fr</v>
          </cell>
          <cell r="K376" t="str">
            <v>JOSIANE</v>
          </cell>
          <cell r="L376" t="str">
            <v>LEBRETON</v>
          </cell>
          <cell r="M376" t="str">
            <v>+33177929809</v>
          </cell>
          <cell r="N376" t="str">
            <v>jlebreton@gisi.fr</v>
          </cell>
        </row>
        <row r="377">
          <cell r="A377">
            <v>204660</v>
          </cell>
          <cell r="B377" t="str">
            <v>GISI</v>
          </cell>
          <cell r="C377" t="str">
            <v>ANTONY PARC II, 10 PLACE DU GENERAL DE GAULLE</v>
          </cell>
          <cell r="D377" t="str">
            <v>LA CROIX DE BERNY / BP 20156</v>
          </cell>
          <cell r="E377" t="str">
            <v>92186</v>
          </cell>
          <cell r="F377" t="str">
            <v>ANTONY CEDEX</v>
          </cell>
          <cell r="G377" t="str">
            <v>FRANCE</v>
          </cell>
          <cell r="H377" t="str">
            <v>1</v>
          </cell>
          <cell r="I377" t="str">
            <v>01 77 92 92 92</v>
          </cell>
          <cell r="J377" t="str">
            <v>amarteau@gisi.fr</v>
          </cell>
          <cell r="K377" t="str">
            <v>ISABELLE</v>
          </cell>
          <cell r="L377" t="str">
            <v>DE GOUYON MATIGNON</v>
          </cell>
          <cell r="M377" t="str">
            <v>0156794100</v>
          </cell>
          <cell r="N377" t="str">
            <v/>
          </cell>
        </row>
        <row r="378">
          <cell r="A378">
            <v>204660</v>
          </cell>
          <cell r="B378" t="str">
            <v>GISI</v>
          </cell>
          <cell r="C378" t="str">
            <v>ANTONY PARC II, 10 PLACE DU GENERAL DE GAULLE</v>
          </cell>
          <cell r="D378" t="str">
            <v>LA CROIX DE BERNY / BP 20156</v>
          </cell>
          <cell r="E378" t="str">
            <v>92186</v>
          </cell>
          <cell r="F378" t="str">
            <v>ANTONY CEDEX</v>
          </cell>
          <cell r="G378" t="str">
            <v>FRANCE</v>
          </cell>
          <cell r="H378" t="str">
            <v>1</v>
          </cell>
          <cell r="I378" t="str">
            <v>01 77 92 92 92</v>
          </cell>
          <cell r="J378" t="str">
            <v>amarteau@gisi.fr</v>
          </cell>
          <cell r="K378" t="str">
            <v>Annick</v>
          </cell>
          <cell r="L378" t="str">
            <v>MARTEAU.</v>
          </cell>
          <cell r="M378" t="str">
            <v>+33 1 77 92 92 92</v>
          </cell>
          <cell r="N378" t="str">
            <v>amarteau@infopro-digital.com</v>
          </cell>
        </row>
        <row r="379">
          <cell r="A379">
            <v>204660</v>
          </cell>
          <cell r="B379" t="str">
            <v>GISI</v>
          </cell>
          <cell r="C379" t="str">
            <v>ANTONY PARC II, 10 PLACE DU GENERAL DE GAULLE</v>
          </cell>
          <cell r="D379" t="str">
            <v>LA CROIX DE BERNY / BP 20156</v>
          </cell>
          <cell r="E379" t="str">
            <v>92186</v>
          </cell>
          <cell r="F379" t="str">
            <v>ANTONY CEDEX</v>
          </cell>
          <cell r="G379" t="str">
            <v>FRANCE</v>
          </cell>
          <cell r="H379" t="str">
            <v>1</v>
          </cell>
          <cell r="I379" t="str">
            <v>01 77 92 92 92</v>
          </cell>
          <cell r="J379" t="str">
            <v>amarteau@gisi.fr</v>
          </cell>
          <cell r="K379" t="str">
            <v>Severine.</v>
          </cell>
          <cell r="L379" t="str">
            <v>JARRY LEFORT</v>
          </cell>
          <cell r="M379" t="str">
            <v>+33 1 46 99 24 68</v>
          </cell>
          <cell r="N379" t="str">
            <v>sjarrylefort@infopro-digital.com</v>
          </cell>
        </row>
        <row r="380">
          <cell r="A380">
            <v>204660</v>
          </cell>
          <cell r="B380" t="str">
            <v>GISI</v>
          </cell>
          <cell r="C380" t="str">
            <v>ANTONY PARC II, 10 PLACE DU GENERAL DE GAULLE</v>
          </cell>
          <cell r="D380" t="str">
            <v>LA CROIX DE BERNY / BP 20156</v>
          </cell>
          <cell r="E380" t="str">
            <v>92186</v>
          </cell>
          <cell r="F380" t="str">
            <v>ANTONY CEDEX</v>
          </cell>
          <cell r="G380" t="str">
            <v>FRANCE</v>
          </cell>
          <cell r="H380" t="str">
            <v>1</v>
          </cell>
          <cell r="I380" t="str">
            <v>01 77 92 92 92</v>
          </cell>
          <cell r="J380" t="str">
            <v>amarteau@gisi.fr</v>
          </cell>
          <cell r="K380" t="str">
            <v>CHRISTINE</v>
          </cell>
          <cell r="L380" t="str">
            <v>GUITARI</v>
          </cell>
          <cell r="N380" t="str">
            <v>cguitari@isa.fr</v>
          </cell>
        </row>
        <row r="381">
          <cell r="A381">
            <v>204660</v>
          </cell>
          <cell r="B381" t="str">
            <v>GISI</v>
          </cell>
          <cell r="C381" t="str">
            <v>ANTONY PARC II, 10 PLACE DU GENERAL DE GAULLE</v>
          </cell>
          <cell r="D381" t="str">
            <v>LA CROIX DE BERNY / BP 20156</v>
          </cell>
          <cell r="E381" t="str">
            <v>92186</v>
          </cell>
          <cell r="F381" t="str">
            <v>ANTONY CEDEX</v>
          </cell>
          <cell r="G381" t="str">
            <v>FRANCE</v>
          </cell>
          <cell r="H381" t="str">
            <v>1</v>
          </cell>
          <cell r="I381" t="str">
            <v>01 77 92 92 92</v>
          </cell>
          <cell r="J381" t="str">
            <v>amarteau@gisi.fr</v>
          </cell>
          <cell r="K381" t="str">
            <v>VERONIQUE</v>
          </cell>
          <cell r="L381" t="str">
            <v>MOSSOT</v>
          </cell>
          <cell r="N381" t="str">
            <v>vmossot@groupe-etai.fr</v>
          </cell>
        </row>
        <row r="382">
          <cell r="A382">
            <v>204660</v>
          </cell>
          <cell r="B382" t="str">
            <v>GISI</v>
          </cell>
          <cell r="C382" t="str">
            <v>ANTONY PARC II, 10 PLACE DU GENERAL DE GAULLE</v>
          </cell>
          <cell r="D382" t="str">
            <v>LA CROIX DE BERNY / BP 20156</v>
          </cell>
          <cell r="E382" t="str">
            <v>92186</v>
          </cell>
          <cell r="F382" t="str">
            <v>ANTONY CEDEX</v>
          </cell>
          <cell r="G382" t="str">
            <v>FRANCE</v>
          </cell>
          <cell r="H382" t="str">
            <v>1</v>
          </cell>
          <cell r="I382" t="str">
            <v>01 77 92 92 92</v>
          </cell>
          <cell r="J382" t="str">
            <v>amarteau@gisi.fr</v>
          </cell>
          <cell r="K382" t="str">
            <v>Damien</v>
          </cell>
          <cell r="L382" t="str">
            <v>DELHOMME</v>
          </cell>
          <cell r="N382" t="str">
            <v>ddelhomme@infopro.fr</v>
          </cell>
        </row>
        <row r="383">
          <cell r="A383">
            <v>204660</v>
          </cell>
          <cell r="B383" t="str">
            <v>GISI</v>
          </cell>
          <cell r="C383" t="str">
            <v>ANTONY PARC II, 10 PLACE DU GENERAL DE GAULLE</v>
          </cell>
          <cell r="D383" t="str">
            <v>LA CROIX DE BERNY / BP 20156</v>
          </cell>
          <cell r="E383" t="str">
            <v>92186</v>
          </cell>
          <cell r="F383" t="str">
            <v>ANTONY CEDEX</v>
          </cell>
          <cell r="G383" t="str">
            <v>FRANCE</v>
          </cell>
          <cell r="H383" t="str">
            <v>1</v>
          </cell>
          <cell r="I383" t="str">
            <v>01 77 92 92 92</v>
          </cell>
          <cell r="J383" t="str">
            <v>amarteau@gisi.fr</v>
          </cell>
          <cell r="K383" t="str">
            <v>Annick.</v>
          </cell>
          <cell r="L383" t="str">
            <v>MARTEAU</v>
          </cell>
          <cell r="N383" t="str">
            <v>amarteau@infopro-digital.com</v>
          </cell>
        </row>
        <row r="384">
          <cell r="A384">
            <v>204660</v>
          </cell>
          <cell r="B384" t="str">
            <v>GISI</v>
          </cell>
          <cell r="C384" t="str">
            <v>ANTONY PARC II, 10 PLACE DU GENERAL DE GAULLE</v>
          </cell>
          <cell r="D384" t="str">
            <v>LA CROIX DE BERNY / BP 20156</v>
          </cell>
          <cell r="E384" t="str">
            <v>92186</v>
          </cell>
          <cell r="F384" t="str">
            <v>ANTONY CEDEX</v>
          </cell>
          <cell r="G384" t="str">
            <v>FRANCE</v>
          </cell>
          <cell r="H384" t="str">
            <v>1</v>
          </cell>
          <cell r="I384" t="str">
            <v>01 77 92 92 92</v>
          </cell>
          <cell r="J384" t="str">
            <v>amarteau@gisi.fr</v>
          </cell>
          <cell r="K384" t="str">
            <v>Damien</v>
          </cell>
          <cell r="L384" t="str">
            <v>DELHOMME</v>
          </cell>
          <cell r="N384" t="str">
            <v>ddelhomme@infopro-digital.com</v>
          </cell>
        </row>
        <row r="385">
          <cell r="A385">
            <v>204660</v>
          </cell>
          <cell r="B385" t="str">
            <v>GISI</v>
          </cell>
          <cell r="C385" t="str">
            <v>ANTONY PARC II, 10 PLACE DU GENERAL DE GAULLE</v>
          </cell>
          <cell r="D385" t="str">
            <v>LA CROIX DE BERNY / BP 20156</v>
          </cell>
          <cell r="E385" t="str">
            <v>92186</v>
          </cell>
          <cell r="F385" t="str">
            <v>ANTONY CEDEX</v>
          </cell>
          <cell r="G385" t="str">
            <v>FRANCE</v>
          </cell>
          <cell r="H385" t="str">
            <v>1</v>
          </cell>
          <cell r="I385" t="str">
            <v>01 77 92 92 92</v>
          </cell>
          <cell r="J385" t="str">
            <v>amarteau@gisi.fr</v>
          </cell>
          <cell r="K385" t="str">
            <v>Jean</v>
          </cell>
          <cell r="L385" t="str">
            <v>LOCHET</v>
          </cell>
          <cell r="N385" t="str">
            <v>jlochet@infopro.fr</v>
          </cell>
        </row>
        <row r="386">
          <cell r="A386">
            <v>204660</v>
          </cell>
          <cell r="B386" t="str">
            <v>GISI</v>
          </cell>
          <cell r="C386" t="str">
            <v>ANTONY PARC II, 10 PLACE DU GENERAL DE GAULLE</v>
          </cell>
          <cell r="D386" t="str">
            <v>LA CROIX DE BERNY / BP 20156</v>
          </cell>
          <cell r="E386" t="str">
            <v>92186</v>
          </cell>
          <cell r="F386" t="str">
            <v>ANTONY CEDEX</v>
          </cell>
          <cell r="G386" t="str">
            <v>FRANCE</v>
          </cell>
          <cell r="H386" t="str">
            <v>1</v>
          </cell>
          <cell r="I386" t="str">
            <v>01 77 92 92 92</v>
          </cell>
          <cell r="J386" t="str">
            <v>amarteau@gisi.fr</v>
          </cell>
          <cell r="K386" t="str">
            <v>Dimitri</v>
          </cell>
          <cell r="L386" t="str">
            <v>ROYER</v>
          </cell>
          <cell r="M386" t="str">
            <v>+33 1 77 92 95 71</v>
          </cell>
          <cell r="N386" t="str">
            <v>droyer@infopro-digital.com</v>
          </cell>
        </row>
        <row r="387">
          <cell r="A387">
            <v>204660</v>
          </cell>
          <cell r="B387" t="str">
            <v>GISI</v>
          </cell>
          <cell r="C387" t="str">
            <v>ANTONY PARC II, 10 PLACE DU GENERAL DE GAULLE</v>
          </cell>
          <cell r="D387" t="str">
            <v>LA CROIX DE BERNY / BP 20156</v>
          </cell>
          <cell r="E387" t="str">
            <v>92186</v>
          </cell>
          <cell r="F387" t="str">
            <v>ANTONY CEDEX</v>
          </cell>
          <cell r="G387" t="str">
            <v>FRANCE</v>
          </cell>
          <cell r="H387" t="str">
            <v>1</v>
          </cell>
          <cell r="I387" t="str">
            <v>01 77 92 92 92</v>
          </cell>
          <cell r="J387" t="str">
            <v>amarteau@gisi.fr</v>
          </cell>
          <cell r="K387" t="str">
            <v>Pierre-Dominique Lucas</v>
          </cell>
          <cell r="L387" t="str">
            <v>LUCAS</v>
          </cell>
        </row>
        <row r="388">
          <cell r="A388">
            <v>204660</v>
          </cell>
          <cell r="B388" t="str">
            <v>GISI</v>
          </cell>
          <cell r="C388" t="str">
            <v>ANTONY PARC II, 10 PLACE DU GENERAL DE GAULLE</v>
          </cell>
          <cell r="D388" t="str">
            <v>LA CROIX DE BERNY / BP 20156</v>
          </cell>
          <cell r="E388" t="str">
            <v>92186</v>
          </cell>
          <cell r="F388" t="str">
            <v>ANTONY CEDEX</v>
          </cell>
          <cell r="G388" t="str">
            <v>FRANCE</v>
          </cell>
          <cell r="H388" t="str">
            <v>1</v>
          </cell>
          <cell r="I388" t="str">
            <v>01 77 92 92 92</v>
          </cell>
          <cell r="J388" t="str">
            <v>amarteau@gisi.fr</v>
          </cell>
          <cell r="K388" t="str">
            <v>Catherine</v>
          </cell>
          <cell r="L388" t="str">
            <v>MASSON</v>
          </cell>
          <cell r="N388" t="str">
            <v>cmasson@neorestauration.com</v>
          </cell>
        </row>
        <row r="389">
          <cell r="A389">
            <v>204660</v>
          </cell>
          <cell r="B389" t="str">
            <v>GISI</v>
          </cell>
          <cell r="C389" t="str">
            <v>ANTONY PARC II, 10 PLACE DU GENERAL DE GAULLE</v>
          </cell>
          <cell r="D389" t="str">
            <v>LA CROIX DE BERNY / BP 20156</v>
          </cell>
          <cell r="E389" t="str">
            <v>92186</v>
          </cell>
          <cell r="F389" t="str">
            <v>ANTONY CEDEX</v>
          </cell>
          <cell r="G389" t="str">
            <v>FRANCE</v>
          </cell>
          <cell r="H389" t="str">
            <v>1</v>
          </cell>
          <cell r="I389" t="str">
            <v>01 77 92 92 92</v>
          </cell>
          <cell r="J389" t="str">
            <v>amarteau@gisi.fr</v>
          </cell>
          <cell r="K389" t="str">
            <v>AURORE</v>
          </cell>
          <cell r="L389" t="str">
            <v>BUNOUST</v>
          </cell>
          <cell r="M389" t="str">
            <v>+33179067183</v>
          </cell>
          <cell r="N389" t="str">
            <v>abunoust@infopro-digital.com</v>
          </cell>
        </row>
        <row r="390">
          <cell r="A390">
            <v>204660</v>
          </cell>
          <cell r="B390" t="str">
            <v>GISI</v>
          </cell>
          <cell r="C390" t="str">
            <v>ANTONY PARC II, 10 PLACE DU GENERAL DE GAULLE</v>
          </cell>
          <cell r="D390" t="str">
            <v>LA CROIX DE BERNY / BP 20156</v>
          </cell>
          <cell r="E390" t="str">
            <v>92186</v>
          </cell>
          <cell r="F390" t="str">
            <v>ANTONY CEDEX</v>
          </cell>
          <cell r="G390" t="str">
            <v>FRANCE</v>
          </cell>
          <cell r="H390" t="str">
            <v>1</v>
          </cell>
          <cell r="I390" t="str">
            <v>01 77 92 92 92</v>
          </cell>
          <cell r="J390" t="str">
            <v>amarteau@gisi.fr</v>
          </cell>
          <cell r="K390" t="str">
            <v>EMILIE</v>
          </cell>
          <cell r="L390" t="str">
            <v>PIQUET-GAUTHIER</v>
          </cell>
          <cell r="M390" t="str">
            <v>+331779067183</v>
          </cell>
          <cell r="N390" t="str">
            <v>emilie.piquet-gauthier@infopro-digital.com</v>
          </cell>
        </row>
        <row r="391">
          <cell r="A391">
            <v>205169</v>
          </cell>
          <cell r="B391" t="str">
            <v>HELIOS INTERNATIONAL</v>
          </cell>
          <cell r="C391" t="str">
            <v>AGROPARC - BATIMENT ICARE</v>
          </cell>
          <cell r="D391" t="str">
            <v>160 RUE LAWRENCE DURELL - BP 51269</v>
          </cell>
          <cell r="E391" t="str">
            <v>84911</v>
          </cell>
          <cell r="F391" t="str">
            <v>AVIGNON CEDEX 9</v>
          </cell>
          <cell r="G391" t="str">
            <v>FRANCE</v>
          </cell>
          <cell r="H391" t="str">
            <v>1</v>
          </cell>
          <cell r="I391" t="str">
            <v>+33 4 90 89 33 00</v>
          </cell>
          <cell r="J391" t="str">
            <v>ek@papetierdefrance.com</v>
          </cell>
          <cell r="K391" t="str">
            <v>ELISABETH</v>
          </cell>
          <cell r="L391" t="str">
            <v>KERBASTARD</v>
          </cell>
          <cell r="M391" t="str">
            <v>0490893300</v>
          </cell>
          <cell r="N391" t="str">
            <v>info@papetierdefrance.com</v>
          </cell>
        </row>
        <row r="392">
          <cell r="A392">
            <v>205169</v>
          </cell>
          <cell r="B392" t="str">
            <v>HELIOS INTERNATIONAL</v>
          </cell>
          <cell r="C392" t="str">
            <v>AGROPARC - BATIMENT ICARE</v>
          </cell>
          <cell r="D392" t="str">
            <v>160 RUE LAWRENCE DURELL - BP 51269</v>
          </cell>
          <cell r="E392" t="str">
            <v>84911</v>
          </cell>
          <cell r="F392" t="str">
            <v>AVIGNON CEDEX 9</v>
          </cell>
          <cell r="G392" t="str">
            <v>FRANCE</v>
          </cell>
          <cell r="H392" t="str">
            <v>1</v>
          </cell>
          <cell r="I392" t="str">
            <v>+33 4 90 89 33 00</v>
          </cell>
          <cell r="J392" t="str">
            <v>ek@papetierdefrance.com</v>
          </cell>
          <cell r="K392" t="str">
            <v>BERNARD</v>
          </cell>
          <cell r="L392" t="str">
            <v>BONNAFOUX</v>
          </cell>
          <cell r="M392" t="str">
            <v>0490893300</v>
          </cell>
          <cell r="N392" t="str">
            <v>info@fructidor.com</v>
          </cell>
        </row>
        <row r="393">
          <cell r="A393">
            <v>205169</v>
          </cell>
          <cell r="B393" t="str">
            <v>HELIOS INTERNATIONAL</v>
          </cell>
          <cell r="C393" t="str">
            <v>AGROPARC - BATIMENT ICARE</v>
          </cell>
          <cell r="D393" t="str">
            <v>160 RUE LAWRENCE DURELL - BP 51269</v>
          </cell>
          <cell r="E393" t="str">
            <v>84911</v>
          </cell>
          <cell r="F393" t="str">
            <v>AVIGNON CEDEX 9</v>
          </cell>
          <cell r="G393" t="str">
            <v>FRANCE</v>
          </cell>
          <cell r="H393" t="str">
            <v>1</v>
          </cell>
          <cell r="I393" t="str">
            <v>+33 4 90 89 33 00</v>
          </cell>
          <cell r="J393" t="str">
            <v>ek@papetierdefrance.com</v>
          </cell>
          <cell r="K393" t="str">
            <v>Elisabeth</v>
          </cell>
          <cell r="L393" t="str">
            <v>KERBASTARD</v>
          </cell>
          <cell r="M393" t="str">
            <v>+33 1 40 09 78 30</v>
          </cell>
          <cell r="N393" t="str">
            <v>ek@papetierdefrance.com</v>
          </cell>
        </row>
        <row r="394">
          <cell r="A394">
            <v>205169</v>
          </cell>
          <cell r="B394" t="str">
            <v>HELIOS INTERNATIONAL</v>
          </cell>
          <cell r="C394" t="str">
            <v>AGROPARC - BATIMENT ICARE</v>
          </cell>
          <cell r="D394" t="str">
            <v>160 RUE LAWRENCE DURELL - BP 51269</v>
          </cell>
          <cell r="E394" t="str">
            <v>84911</v>
          </cell>
          <cell r="F394" t="str">
            <v>AVIGNON CEDEX 9</v>
          </cell>
          <cell r="G394" t="str">
            <v>FRANCE</v>
          </cell>
          <cell r="H394" t="str">
            <v>1</v>
          </cell>
          <cell r="I394" t="str">
            <v>+33 4 90 89 33 00</v>
          </cell>
          <cell r="J394" t="str">
            <v>ek@papetierdefrance.com</v>
          </cell>
          <cell r="K394" t="str">
            <v>DIDIER</v>
          </cell>
          <cell r="L394" t="str">
            <v>LIBS</v>
          </cell>
          <cell r="M394" t="str">
            <v>0490893300</v>
          </cell>
          <cell r="N394" t="str">
            <v>dl@infoburomag.com</v>
          </cell>
        </row>
        <row r="395">
          <cell r="A395">
            <v>205169</v>
          </cell>
          <cell r="B395" t="str">
            <v>HELIOS INTERNATIONAL</v>
          </cell>
          <cell r="C395" t="str">
            <v>AGROPARC - BATIMENT ICARE</v>
          </cell>
          <cell r="D395" t="str">
            <v>160 RUE LAWRENCE DURELL - BP 51269</v>
          </cell>
          <cell r="E395" t="str">
            <v>84911</v>
          </cell>
          <cell r="F395" t="str">
            <v>AVIGNON CEDEX 9</v>
          </cell>
          <cell r="G395" t="str">
            <v>FRANCE</v>
          </cell>
          <cell r="H395" t="str">
            <v>1</v>
          </cell>
          <cell r="I395" t="str">
            <v>+33 4 90 89 33 00</v>
          </cell>
          <cell r="J395" t="str">
            <v>ek@papetierdefrance.com</v>
          </cell>
          <cell r="K395" t="str">
            <v>Agnes</v>
          </cell>
          <cell r="L395" t="str">
            <v>MOREL</v>
          </cell>
          <cell r="M395" t="str">
            <v>04 90 89 22 63</v>
          </cell>
          <cell r="N395" t="str">
            <v>am@infoburomag.com</v>
          </cell>
        </row>
        <row r="396">
          <cell r="A396">
            <v>205962</v>
          </cell>
          <cell r="B396" t="str">
            <v>BLEU DES AIRS</v>
          </cell>
          <cell r="C396" t="str">
            <v>91 Avenue de la République</v>
          </cell>
          <cell r="E396" t="str">
            <v>75011</v>
          </cell>
          <cell r="F396" t="str">
            <v>PARIS</v>
          </cell>
          <cell r="G396" t="str">
            <v>FRANCE</v>
          </cell>
          <cell r="H396" t="str">
            <v>1</v>
          </cell>
          <cell r="I396" t="str">
            <v>+33148061010</v>
          </cell>
          <cell r="J396" t="str">
            <v>bmv@noos.fr</v>
          </cell>
          <cell r="K396" t="str">
            <v>Andre</v>
          </cell>
          <cell r="L396" t="str">
            <v>TIRLET</v>
          </cell>
          <cell r="N396" t="str">
            <v>atirlet@noos.fr</v>
          </cell>
        </row>
        <row r="397">
          <cell r="A397">
            <v>205962</v>
          </cell>
          <cell r="B397" t="str">
            <v>BLEU DES AIRS</v>
          </cell>
          <cell r="C397" t="str">
            <v>91 Avenue de la République</v>
          </cell>
          <cell r="E397" t="str">
            <v>75011</v>
          </cell>
          <cell r="F397" t="str">
            <v>PARIS</v>
          </cell>
          <cell r="G397" t="str">
            <v>FRANCE</v>
          </cell>
          <cell r="H397" t="str">
            <v>1</v>
          </cell>
          <cell r="I397" t="str">
            <v>+33148061010</v>
          </cell>
          <cell r="J397" t="str">
            <v>bmv@noos.fr</v>
          </cell>
          <cell r="K397" t="str">
            <v>ANNIE</v>
          </cell>
          <cell r="L397" t="str">
            <v>OBITZ</v>
          </cell>
          <cell r="M397" t="str">
            <v>01 48 06 10 10</v>
          </cell>
          <cell r="N397" t="str">
            <v>aobitz@noos.fr</v>
          </cell>
        </row>
        <row r="398">
          <cell r="A398">
            <v>205962</v>
          </cell>
          <cell r="B398" t="str">
            <v>BLEU DES AIRS</v>
          </cell>
          <cell r="C398" t="str">
            <v>91 Avenue de la République</v>
          </cell>
          <cell r="E398" t="str">
            <v>75011</v>
          </cell>
          <cell r="F398" t="str">
            <v>PARIS</v>
          </cell>
          <cell r="G398" t="str">
            <v>FRANCE</v>
          </cell>
          <cell r="H398" t="str">
            <v>1</v>
          </cell>
          <cell r="I398" t="str">
            <v>+33148061010</v>
          </cell>
          <cell r="J398" t="str">
            <v>bmv@noos.fr</v>
          </cell>
          <cell r="K398" t="str">
            <v>ANNIE</v>
          </cell>
          <cell r="L398" t="str">
            <v>OBITZ</v>
          </cell>
          <cell r="N398" t="str">
            <v>aobitz@noos.fr</v>
          </cell>
        </row>
        <row r="399">
          <cell r="A399">
            <v>206128</v>
          </cell>
          <cell r="B399" t="str">
            <v>CUIR PLUS SARL</v>
          </cell>
          <cell r="C399" t="str">
            <v>49 RUE AMPERE</v>
          </cell>
          <cell r="E399" t="str">
            <v>75017</v>
          </cell>
          <cell r="F399" t="str">
            <v>PARIS</v>
          </cell>
          <cell r="G399" t="str">
            <v>FRANCE</v>
          </cell>
          <cell r="H399" t="str">
            <v>1</v>
          </cell>
          <cell r="I399" t="str">
            <v>01 40 24 09 07</v>
          </cell>
          <cell r="J399" t="str">
            <v>cuirplus@club-internet.fr</v>
          </cell>
          <cell r="K399" t="str">
            <v>Bertrie</v>
          </cell>
          <cell r="L399" t="str">
            <v>HUFTIER</v>
          </cell>
          <cell r="M399" t="str">
            <v>01 40 24 09 07</v>
          </cell>
          <cell r="N399" t="str">
            <v>cuirplus@club-internet.fr</v>
          </cell>
        </row>
        <row r="400">
          <cell r="A400">
            <v>206128</v>
          </cell>
          <cell r="B400" t="str">
            <v>CUIR PLUS SARL</v>
          </cell>
          <cell r="C400" t="str">
            <v>49 RUE AMPERE</v>
          </cell>
          <cell r="E400" t="str">
            <v>75017</v>
          </cell>
          <cell r="F400" t="str">
            <v>PARIS</v>
          </cell>
          <cell r="G400" t="str">
            <v>FRANCE</v>
          </cell>
          <cell r="H400" t="str">
            <v>1</v>
          </cell>
          <cell r="I400" t="str">
            <v>01 40 24 09 07</v>
          </cell>
          <cell r="J400" t="str">
            <v>cuirplus@club-internet.fr</v>
          </cell>
          <cell r="K400" t="str">
            <v>SUZANNE</v>
          </cell>
          <cell r="L400" t="str">
            <v>REBELO</v>
          </cell>
          <cell r="M400" t="str">
            <v>+33140240907</v>
          </cell>
          <cell r="N400" t="str">
            <v>abonnement@cplusaccessoires.com</v>
          </cell>
        </row>
        <row r="401">
          <cell r="A401">
            <v>206128</v>
          </cell>
          <cell r="B401" t="str">
            <v>CUIR PLUS SARL</v>
          </cell>
          <cell r="C401" t="str">
            <v>49 RUE AMPERE</v>
          </cell>
          <cell r="E401" t="str">
            <v>75017</v>
          </cell>
          <cell r="F401" t="str">
            <v>PARIS</v>
          </cell>
          <cell r="G401" t="str">
            <v>FRANCE</v>
          </cell>
          <cell r="H401" t="str">
            <v>1</v>
          </cell>
          <cell r="I401" t="str">
            <v>01 40 24 09 07</v>
          </cell>
          <cell r="J401" t="str">
            <v>cuirplus@club-internet.fr</v>
          </cell>
          <cell r="K401" t="str">
            <v>ALICE</v>
          </cell>
          <cell r="L401" t="str">
            <v>DURAND REVILLE</v>
          </cell>
          <cell r="M401" t="str">
            <v>0140240907</v>
          </cell>
          <cell r="N401" t="str">
            <v>cuirplus@club-internet.fr</v>
          </cell>
        </row>
        <row r="402">
          <cell r="A402">
            <v>206128</v>
          </cell>
          <cell r="B402" t="str">
            <v>CUIR PLUS SARL</v>
          </cell>
          <cell r="C402" t="str">
            <v>49 RUE AMPERE</v>
          </cell>
          <cell r="E402" t="str">
            <v>75017</v>
          </cell>
          <cell r="F402" t="str">
            <v>PARIS</v>
          </cell>
          <cell r="G402" t="str">
            <v>FRANCE</v>
          </cell>
          <cell r="H402" t="str">
            <v>1</v>
          </cell>
          <cell r="I402" t="str">
            <v>01 40 24 09 07</v>
          </cell>
          <cell r="J402" t="str">
            <v>cuirplus@club-internet.fr</v>
          </cell>
          <cell r="K402" t="str">
            <v>Lydia</v>
          </cell>
          <cell r="L402" t="str">
            <v>CHRISTIDIS</v>
          </cell>
          <cell r="M402" t="str">
            <v>01 40 21 09 07</v>
          </cell>
          <cell r="N402" t="str">
            <v>info@cplusaccessoires.com</v>
          </cell>
        </row>
        <row r="403">
          <cell r="A403">
            <v>206128</v>
          </cell>
          <cell r="B403" t="str">
            <v>CUIR PLUS SARL</v>
          </cell>
          <cell r="C403" t="str">
            <v>49 RUE AMPERE</v>
          </cell>
          <cell r="E403" t="str">
            <v>75017</v>
          </cell>
          <cell r="F403" t="str">
            <v>PARIS</v>
          </cell>
          <cell r="G403" t="str">
            <v>FRANCE</v>
          </cell>
          <cell r="H403" t="str">
            <v>1</v>
          </cell>
          <cell r="I403" t="str">
            <v>01 40 24 09 07</v>
          </cell>
          <cell r="J403" t="str">
            <v>cuirplus@club-internet.fr</v>
          </cell>
          <cell r="K403" t="str">
            <v>LYDIA</v>
          </cell>
          <cell r="L403" t="str">
            <v>CHRISTIDIS</v>
          </cell>
          <cell r="N403" t="str">
            <v>pub.cuirplus@club-internet.fr</v>
          </cell>
        </row>
        <row r="404">
          <cell r="A404">
            <v>206212</v>
          </cell>
          <cell r="B404" t="str">
            <v>PRESCOM SARL</v>
          </cell>
          <cell r="C404" t="str">
            <v>3 RUE DES ENTREPRENEURS</v>
          </cell>
          <cell r="E404" t="str">
            <v>93400</v>
          </cell>
          <cell r="F404" t="str">
            <v>SAINT OUEN</v>
          </cell>
          <cell r="G404" t="str">
            <v>FRANCE</v>
          </cell>
          <cell r="H404" t="str">
            <v>1</v>
          </cell>
          <cell r="I404" t="str">
            <v>+331 40 11 44 44</v>
          </cell>
          <cell r="K404" t="str">
            <v>Franck</v>
          </cell>
          <cell r="L404" t="str">
            <v>SOYER</v>
          </cell>
          <cell r="M404" t="str">
            <v>01 40 11 44 44</v>
          </cell>
          <cell r="N404" t="str">
            <v>franck.soyer@clubtouati.com</v>
          </cell>
        </row>
        <row r="405">
          <cell r="A405">
            <v>206212</v>
          </cell>
          <cell r="B405" t="str">
            <v>PRESCOM SARL</v>
          </cell>
          <cell r="C405" t="str">
            <v>3 RUE DES ENTREPRENEURS</v>
          </cell>
          <cell r="E405" t="str">
            <v>93400</v>
          </cell>
          <cell r="F405" t="str">
            <v>SAINT OUEN</v>
          </cell>
          <cell r="G405" t="str">
            <v>FRANCE</v>
          </cell>
          <cell r="H405" t="str">
            <v>1</v>
          </cell>
          <cell r="I405" t="str">
            <v>+331 40 11 44 44</v>
          </cell>
          <cell r="K405" t="str">
            <v>Genevieve</v>
          </cell>
          <cell r="L405" t="str">
            <v>VALOIS</v>
          </cell>
          <cell r="M405" t="str">
            <v>01 40 11 44 44</v>
          </cell>
          <cell r="N405" t="str">
            <v>genevieve@groupetouati.com</v>
          </cell>
        </row>
        <row r="406">
          <cell r="A406">
            <v>206212</v>
          </cell>
          <cell r="B406" t="str">
            <v>PRESCOM SARL</v>
          </cell>
          <cell r="C406" t="str">
            <v>3 RUE DES ENTREPRENEURS</v>
          </cell>
          <cell r="E406" t="str">
            <v>93400</v>
          </cell>
          <cell r="F406" t="str">
            <v>SAINT OUEN</v>
          </cell>
          <cell r="G406" t="str">
            <v>FRANCE</v>
          </cell>
          <cell r="H406" t="str">
            <v>1</v>
          </cell>
          <cell r="I406" t="str">
            <v>+331 40 11 44 44</v>
          </cell>
          <cell r="K406" t="str">
            <v>GENEVIEVE</v>
          </cell>
          <cell r="L406" t="str">
            <v>VALOIS</v>
          </cell>
          <cell r="M406" t="str">
            <v>+33140114444</v>
          </cell>
          <cell r="N406" t="str">
            <v>genevieve@groupetouati.com</v>
          </cell>
        </row>
        <row r="407">
          <cell r="A407">
            <v>206212</v>
          </cell>
          <cell r="B407" t="str">
            <v>PRESCOM SARL</v>
          </cell>
          <cell r="C407" t="str">
            <v>3 RUE DES ENTREPRENEURS</v>
          </cell>
          <cell r="E407" t="str">
            <v>93400</v>
          </cell>
          <cell r="F407" t="str">
            <v>SAINT OUEN</v>
          </cell>
          <cell r="G407" t="str">
            <v>FRANCE</v>
          </cell>
          <cell r="H407" t="str">
            <v>1</v>
          </cell>
          <cell r="I407" t="str">
            <v>+331 40 11 44 44</v>
          </cell>
          <cell r="K407" t="str">
            <v>GUILLAUME</v>
          </cell>
          <cell r="L407" t="str">
            <v>TOUATI</v>
          </cell>
          <cell r="M407" t="str">
            <v>+33140114444</v>
          </cell>
          <cell r="N407" t="str">
            <v>guillaume@clubtouati.com</v>
          </cell>
        </row>
        <row r="408">
          <cell r="A408">
            <v>206212</v>
          </cell>
          <cell r="B408" t="str">
            <v>PRESCOM SARL</v>
          </cell>
          <cell r="C408" t="str">
            <v>3 RUE DES ENTREPRENEURS</v>
          </cell>
          <cell r="E408" t="str">
            <v>93400</v>
          </cell>
          <cell r="F408" t="str">
            <v>SAINT OUEN</v>
          </cell>
          <cell r="G408" t="str">
            <v>FRANCE</v>
          </cell>
          <cell r="H408" t="str">
            <v>1</v>
          </cell>
          <cell r="I408" t="str">
            <v>+331 40 11 44 44</v>
          </cell>
          <cell r="K408" t="str">
            <v>FRANCK</v>
          </cell>
          <cell r="L408" t="str">
            <v>SOYER</v>
          </cell>
          <cell r="N408" t="str">
            <v>franck.soyer@clubtouati.com</v>
          </cell>
        </row>
        <row r="409">
          <cell r="A409">
            <v>206219</v>
          </cell>
          <cell r="B409" t="str">
            <v>EDITIALIS SAS</v>
          </cell>
          <cell r="C409" t="str">
            <v>160 BIS RUE DE PARIS</v>
          </cell>
          <cell r="E409" t="str">
            <v>92645</v>
          </cell>
          <cell r="F409" t="str">
            <v>BOULOGNE BILLANCOURT CEDEX</v>
          </cell>
          <cell r="G409" t="str">
            <v>FRANCE</v>
          </cell>
          <cell r="H409" t="str">
            <v>1</v>
          </cell>
          <cell r="I409" t="str">
            <v>+33 1 46 99 93 93</v>
          </cell>
          <cell r="J409" t="str">
            <v>gdipaolantonio@editialis.fr</v>
          </cell>
          <cell r="K409" t="str">
            <v>AURELIE</v>
          </cell>
          <cell r="L409" t="str">
            <v>BOULET</v>
          </cell>
          <cell r="N409" t="str">
            <v>aboulet@editialis.fr</v>
          </cell>
        </row>
        <row r="410">
          <cell r="A410">
            <v>206219</v>
          </cell>
          <cell r="B410" t="str">
            <v>EDITIALIS SAS</v>
          </cell>
          <cell r="C410" t="str">
            <v>160 BIS RUE DE PARIS</v>
          </cell>
          <cell r="E410" t="str">
            <v>92645</v>
          </cell>
          <cell r="F410" t="str">
            <v>BOULOGNE BILLANCOURT CEDEX</v>
          </cell>
          <cell r="G410" t="str">
            <v>FRANCE</v>
          </cell>
          <cell r="H410" t="str">
            <v>1</v>
          </cell>
          <cell r="I410" t="str">
            <v>+33 1 46 99 93 93</v>
          </cell>
          <cell r="J410" t="str">
            <v>gdipaolantonio@editialis.fr</v>
          </cell>
          <cell r="K410" t="str">
            <v>Charlotte</v>
          </cell>
          <cell r="L410" t="str">
            <v>DE LESSEPS</v>
          </cell>
          <cell r="M410" t="str">
            <v>01 46 99 92 13</v>
          </cell>
          <cell r="N410" t="str">
            <v>clesseps@editialis.fr</v>
          </cell>
        </row>
        <row r="411">
          <cell r="A411">
            <v>206219</v>
          </cell>
          <cell r="B411" t="str">
            <v>EDITIALIS SAS</v>
          </cell>
          <cell r="C411" t="str">
            <v>160 BIS RUE DE PARIS</v>
          </cell>
          <cell r="E411" t="str">
            <v>92645</v>
          </cell>
          <cell r="F411" t="str">
            <v>BOULOGNE BILLANCOURT CEDEX</v>
          </cell>
          <cell r="G411" t="str">
            <v>FRANCE</v>
          </cell>
          <cell r="H411" t="str">
            <v>1</v>
          </cell>
          <cell r="I411" t="str">
            <v>+33 1 46 99 93 93</v>
          </cell>
          <cell r="J411" t="str">
            <v>gdipaolantonio@editialis.fr</v>
          </cell>
          <cell r="K411" t="str">
            <v>Hervé</v>
          </cell>
          <cell r="L411" t="str">
            <v>LENGLART</v>
          </cell>
          <cell r="M411" t="str">
            <v>0146999394</v>
          </cell>
          <cell r="N411" t="str">
            <v/>
          </cell>
        </row>
        <row r="412">
          <cell r="A412">
            <v>206219</v>
          </cell>
          <cell r="B412" t="str">
            <v>EDITIALIS SAS</v>
          </cell>
          <cell r="C412" t="str">
            <v>160 BIS RUE DE PARIS</v>
          </cell>
          <cell r="E412" t="str">
            <v>92645</v>
          </cell>
          <cell r="F412" t="str">
            <v>BOULOGNE BILLANCOURT CEDEX</v>
          </cell>
          <cell r="G412" t="str">
            <v>FRANCE</v>
          </cell>
          <cell r="H412" t="str">
            <v>1</v>
          </cell>
          <cell r="I412" t="str">
            <v>+33 1 46 99 93 93</v>
          </cell>
          <cell r="J412" t="str">
            <v>gdipaolantonio@editialis.fr</v>
          </cell>
          <cell r="K412" t="str">
            <v>Charlotte</v>
          </cell>
          <cell r="L412" t="str">
            <v>DE LESSEPS</v>
          </cell>
          <cell r="N412" t="str">
            <v>clesseps@editialis.fr</v>
          </cell>
        </row>
        <row r="413">
          <cell r="A413">
            <v>206219</v>
          </cell>
          <cell r="B413" t="str">
            <v>EDITIALIS SAS</v>
          </cell>
          <cell r="C413" t="str">
            <v>160 BIS RUE DE PARIS</v>
          </cell>
          <cell r="E413" t="str">
            <v>92645</v>
          </cell>
          <cell r="F413" t="str">
            <v>BOULOGNE BILLANCOURT CEDEX</v>
          </cell>
          <cell r="G413" t="str">
            <v>FRANCE</v>
          </cell>
          <cell r="H413" t="str">
            <v>1</v>
          </cell>
          <cell r="I413" t="str">
            <v>+33 1 46 99 93 93</v>
          </cell>
          <cell r="J413" t="str">
            <v>gdipaolantonio@editialis.fr</v>
          </cell>
          <cell r="K413" t="str">
            <v>Marie Emmanuelle</v>
          </cell>
          <cell r="L413" t="str">
            <v>EYRAUD</v>
          </cell>
          <cell r="N413" t="str">
            <v>gdipaolantonio@editialis.fr</v>
          </cell>
        </row>
        <row r="414">
          <cell r="A414">
            <v>206219</v>
          </cell>
          <cell r="B414" t="str">
            <v>EDITIALIS SAS</v>
          </cell>
          <cell r="C414" t="str">
            <v>160 BIS RUE DE PARIS</v>
          </cell>
          <cell r="E414" t="str">
            <v>92645</v>
          </cell>
          <cell r="F414" t="str">
            <v>BOULOGNE BILLANCOURT CEDEX</v>
          </cell>
          <cell r="G414" t="str">
            <v>FRANCE</v>
          </cell>
          <cell r="H414" t="str">
            <v>1</v>
          </cell>
          <cell r="I414" t="str">
            <v>+33 1 46 99 93 93</v>
          </cell>
          <cell r="J414" t="str">
            <v>gdipaolantonio@editialis.fr</v>
          </cell>
          <cell r="K414" t="str">
            <v>ALEXANDRE</v>
          </cell>
          <cell r="L414" t="str">
            <v>GUEDE</v>
          </cell>
          <cell r="N414" t="str">
            <v>aguede@editialis.fr</v>
          </cell>
        </row>
        <row r="415">
          <cell r="A415">
            <v>206219</v>
          </cell>
          <cell r="B415" t="str">
            <v>EDITIALIS SAS</v>
          </cell>
          <cell r="C415" t="str">
            <v>160 BIS RUE DE PARIS</v>
          </cell>
          <cell r="E415" t="str">
            <v>92645</v>
          </cell>
          <cell r="F415" t="str">
            <v>BOULOGNE BILLANCOURT CEDEX</v>
          </cell>
          <cell r="G415" t="str">
            <v>FRANCE</v>
          </cell>
          <cell r="H415" t="str">
            <v>1</v>
          </cell>
          <cell r="I415" t="str">
            <v>+33 1 46 99 93 93</v>
          </cell>
          <cell r="J415" t="str">
            <v>gdipaolantonio@editialis.fr</v>
          </cell>
          <cell r="K415" t="str">
            <v>XAVIER</v>
          </cell>
          <cell r="L415" t="str">
            <v>MAYEUR</v>
          </cell>
          <cell r="M415" t="str">
            <v>+33146999018</v>
          </cell>
          <cell r="N415" t="str">
            <v>xmayeur@actionco.fr</v>
          </cell>
        </row>
        <row r="416">
          <cell r="A416">
            <v>206219</v>
          </cell>
          <cell r="B416" t="str">
            <v>EDITIALIS SAS</v>
          </cell>
          <cell r="C416" t="str">
            <v>160 BIS RUE DE PARIS</v>
          </cell>
          <cell r="E416" t="str">
            <v>92645</v>
          </cell>
          <cell r="F416" t="str">
            <v>BOULOGNE BILLANCOURT CEDEX</v>
          </cell>
          <cell r="G416" t="str">
            <v>FRANCE</v>
          </cell>
          <cell r="H416" t="str">
            <v>1</v>
          </cell>
          <cell r="I416" t="str">
            <v>+33 1 46 99 93 93</v>
          </cell>
          <cell r="J416" t="str">
            <v>gdipaolantonio@editialis.fr</v>
          </cell>
          <cell r="K416" t="str">
            <v>Constance</v>
          </cell>
          <cell r="L416" t="str">
            <v>GUIBARD</v>
          </cell>
          <cell r="M416" t="str">
            <v>+33146999394</v>
          </cell>
          <cell r="N416" t="str">
            <v>cgubard@editialis.fr</v>
          </cell>
        </row>
        <row r="417">
          <cell r="A417">
            <v>206219</v>
          </cell>
          <cell r="B417" t="str">
            <v>EDITIALIS SAS</v>
          </cell>
          <cell r="C417" t="str">
            <v>160 BIS RUE DE PARIS</v>
          </cell>
          <cell r="E417" t="str">
            <v>92645</v>
          </cell>
          <cell r="F417" t="str">
            <v>BOULOGNE BILLANCOURT CEDEX</v>
          </cell>
          <cell r="G417" t="str">
            <v>FRANCE</v>
          </cell>
          <cell r="H417" t="str">
            <v>1</v>
          </cell>
          <cell r="I417" t="str">
            <v>+33 1 46 99 93 93</v>
          </cell>
          <cell r="J417" t="str">
            <v>gdipaolantonio@editialis.fr</v>
          </cell>
          <cell r="K417" t="str">
            <v>GAELLE</v>
          </cell>
          <cell r="L417" t="str">
            <v>DI PAOLANTONIO</v>
          </cell>
          <cell r="M417" t="str">
            <v>+33146999777</v>
          </cell>
          <cell r="N417" t="str">
            <v>gdipaolantonio@editialis.fr</v>
          </cell>
        </row>
        <row r="418">
          <cell r="A418">
            <v>206219</v>
          </cell>
          <cell r="B418" t="str">
            <v>EDITIALIS SAS</v>
          </cell>
          <cell r="C418" t="str">
            <v>160 BIS RUE DE PARIS</v>
          </cell>
          <cell r="E418" t="str">
            <v>92645</v>
          </cell>
          <cell r="F418" t="str">
            <v>BOULOGNE BILLANCOURT CEDEX</v>
          </cell>
          <cell r="G418" t="str">
            <v>FRANCE</v>
          </cell>
          <cell r="H418" t="str">
            <v>1</v>
          </cell>
          <cell r="I418" t="str">
            <v>+33 1 46 99 93 93</v>
          </cell>
          <cell r="J418" t="str">
            <v>gdipaolantonio@editialis.fr</v>
          </cell>
          <cell r="K418" t="str">
            <v>Gwennaelle.</v>
          </cell>
          <cell r="L418" t="str">
            <v>CHAIGNE²</v>
          </cell>
          <cell r="M418" t="str">
            <v>+33 1 46 99 97 77</v>
          </cell>
          <cell r="N418" t="str">
            <v>gchaigne@editialis.fr</v>
          </cell>
        </row>
        <row r="419">
          <cell r="A419">
            <v>206219</v>
          </cell>
          <cell r="B419" t="str">
            <v>EDITIALIS SAS</v>
          </cell>
          <cell r="C419" t="str">
            <v>160 BIS RUE DE PARIS</v>
          </cell>
          <cell r="E419" t="str">
            <v>92645</v>
          </cell>
          <cell r="F419" t="str">
            <v>BOULOGNE BILLANCOURT CEDEX</v>
          </cell>
          <cell r="G419" t="str">
            <v>FRANCE</v>
          </cell>
          <cell r="H419" t="str">
            <v>1</v>
          </cell>
          <cell r="I419" t="str">
            <v>+33 1 46 99 93 93</v>
          </cell>
          <cell r="J419" t="str">
            <v>gdipaolantonio@editialis.fr</v>
          </cell>
          <cell r="K419" t="str">
            <v>GAELLE</v>
          </cell>
          <cell r="L419" t="str">
            <v>DI PAOLANTONIO</v>
          </cell>
          <cell r="N419" t="str">
            <v>gdipaolantonio@editialis.fr</v>
          </cell>
        </row>
        <row r="420">
          <cell r="A420">
            <v>206219</v>
          </cell>
          <cell r="B420" t="str">
            <v>EDITIALIS SAS</v>
          </cell>
          <cell r="C420" t="str">
            <v>160 BIS RUE DE PARIS</v>
          </cell>
          <cell r="E420" t="str">
            <v>92645</v>
          </cell>
          <cell r="F420" t="str">
            <v>BOULOGNE BILLANCOURT CEDEX</v>
          </cell>
          <cell r="G420" t="str">
            <v>FRANCE</v>
          </cell>
          <cell r="H420" t="str">
            <v>1</v>
          </cell>
          <cell r="I420" t="str">
            <v>+33 1 46 99 93 93</v>
          </cell>
          <cell r="J420" t="str">
            <v>gdipaolantonio@editialis.fr</v>
          </cell>
          <cell r="K420" t="str">
            <v>JEAN SEBASTIEN</v>
          </cell>
          <cell r="L420" t="str">
            <v>ROCHETEAU</v>
          </cell>
          <cell r="N420" t="str">
            <v>jsrocheteau@editialis.fr</v>
          </cell>
        </row>
        <row r="421">
          <cell r="A421">
            <v>206219</v>
          </cell>
          <cell r="B421" t="str">
            <v>EDITIALIS SAS</v>
          </cell>
          <cell r="C421" t="str">
            <v>160 BIS RUE DE PARIS</v>
          </cell>
          <cell r="E421" t="str">
            <v>92645</v>
          </cell>
          <cell r="F421" t="str">
            <v>BOULOGNE BILLANCOURT CEDEX</v>
          </cell>
          <cell r="G421" t="str">
            <v>FRANCE</v>
          </cell>
          <cell r="H421" t="str">
            <v>1</v>
          </cell>
          <cell r="I421" t="str">
            <v>+33 1 46 99 93 93</v>
          </cell>
          <cell r="J421" t="str">
            <v>gdipaolantonio@editialis.fr</v>
          </cell>
          <cell r="K421" t="str">
            <v>Gwenaelle</v>
          </cell>
          <cell r="L421" t="str">
            <v>CHAIGNE</v>
          </cell>
          <cell r="N421" t="str">
            <v>gchaigne@editialis.fr</v>
          </cell>
        </row>
        <row r="422">
          <cell r="A422">
            <v>206219</v>
          </cell>
          <cell r="B422" t="str">
            <v>EDITIALIS SAS</v>
          </cell>
          <cell r="C422" t="str">
            <v>160 BIS RUE DE PARIS</v>
          </cell>
          <cell r="E422" t="str">
            <v>92645</v>
          </cell>
          <cell r="F422" t="str">
            <v>BOULOGNE BILLANCOURT CEDEX</v>
          </cell>
          <cell r="G422" t="str">
            <v>FRANCE</v>
          </cell>
          <cell r="H422" t="str">
            <v>1</v>
          </cell>
          <cell r="I422" t="str">
            <v>+33 1 46 99 93 93</v>
          </cell>
          <cell r="J422" t="str">
            <v>gdipaolantonio@editialis.fr</v>
          </cell>
          <cell r="K422" t="str">
            <v>Gwennaelle</v>
          </cell>
          <cell r="L422" t="str">
            <v>CHAIGNE.</v>
          </cell>
          <cell r="M422" t="str">
            <v>+33 1 46 99 97 77</v>
          </cell>
          <cell r="N422" t="str">
            <v>gchaigne@editialis.fr</v>
          </cell>
        </row>
        <row r="423">
          <cell r="A423">
            <v>206219</v>
          </cell>
          <cell r="B423" t="str">
            <v>EDITIALIS SAS</v>
          </cell>
          <cell r="C423" t="str">
            <v>160 BIS RUE DE PARIS</v>
          </cell>
          <cell r="E423" t="str">
            <v>92645</v>
          </cell>
          <cell r="F423" t="str">
            <v>BOULOGNE BILLANCOURT CEDEX</v>
          </cell>
          <cell r="G423" t="str">
            <v>FRANCE</v>
          </cell>
          <cell r="H423" t="str">
            <v>1</v>
          </cell>
          <cell r="I423" t="str">
            <v>+33 1 46 99 93 93</v>
          </cell>
          <cell r="J423" t="str">
            <v>gdipaolantonio@editialis.fr</v>
          </cell>
          <cell r="K423" t="str">
            <v>XAVIER</v>
          </cell>
          <cell r="L423" t="str">
            <v>MAYEUR</v>
          </cell>
          <cell r="N423" t="str">
            <v>xmayeur@editialis.fr</v>
          </cell>
        </row>
        <row r="424">
          <cell r="A424">
            <v>206219</v>
          </cell>
          <cell r="B424" t="str">
            <v>EDITIALIS SAS</v>
          </cell>
          <cell r="C424" t="str">
            <v>160 BIS RUE DE PARIS</v>
          </cell>
          <cell r="E424" t="str">
            <v>92645</v>
          </cell>
          <cell r="F424" t="str">
            <v>BOULOGNE BILLANCOURT CEDEX</v>
          </cell>
          <cell r="G424" t="str">
            <v>FRANCE</v>
          </cell>
          <cell r="H424" t="str">
            <v>1</v>
          </cell>
          <cell r="I424" t="str">
            <v>+33 1 46 99 93 93</v>
          </cell>
          <cell r="J424" t="str">
            <v>gdipaolantonio@editialis.fr</v>
          </cell>
          <cell r="K424" t="str">
            <v>GAELLE</v>
          </cell>
          <cell r="L424" t="str">
            <v>DI PAOLANTONIO</v>
          </cell>
          <cell r="N424" t="str">
            <v>gdipaolantonio@editialis.fr</v>
          </cell>
        </row>
        <row r="425">
          <cell r="A425">
            <v>206219</v>
          </cell>
          <cell r="B425" t="str">
            <v>EDITIALIS SAS</v>
          </cell>
          <cell r="C425" t="str">
            <v>160 BIS RUE DE PARIS</v>
          </cell>
          <cell r="E425" t="str">
            <v>92645</v>
          </cell>
          <cell r="F425" t="str">
            <v>BOULOGNE BILLANCOURT CEDEX</v>
          </cell>
          <cell r="G425" t="str">
            <v>FRANCE</v>
          </cell>
          <cell r="H425" t="str">
            <v>1</v>
          </cell>
          <cell r="I425" t="str">
            <v>+33 1 46 99 93 93</v>
          </cell>
          <cell r="J425" t="str">
            <v>gdipaolantonio@editialis.fr</v>
          </cell>
          <cell r="K425" t="str">
            <v>Stephanie</v>
          </cell>
          <cell r="L425" t="str">
            <v>ANNICETTE</v>
          </cell>
          <cell r="M425" t="str">
            <v>+33 1 82 00 97 31</v>
          </cell>
          <cell r="N425" t="str">
            <v>sannicette@editialis.fr</v>
          </cell>
        </row>
        <row r="426">
          <cell r="A426">
            <v>206219</v>
          </cell>
          <cell r="B426" t="str">
            <v>EDITIALIS SAS</v>
          </cell>
          <cell r="C426" t="str">
            <v>160 BIS RUE DE PARIS</v>
          </cell>
          <cell r="E426" t="str">
            <v>92645</v>
          </cell>
          <cell r="F426" t="str">
            <v>BOULOGNE BILLANCOURT CEDEX</v>
          </cell>
          <cell r="G426" t="str">
            <v>FRANCE</v>
          </cell>
          <cell r="H426" t="str">
            <v>1</v>
          </cell>
          <cell r="I426" t="str">
            <v>+33 1 46 99 93 93</v>
          </cell>
          <cell r="J426" t="str">
            <v>gdipaolantonio@editialis.fr</v>
          </cell>
          <cell r="K426" t="str">
            <v>Gwennaëlle</v>
          </cell>
          <cell r="L426" t="str">
            <v>CHAIGNE</v>
          </cell>
          <cell r="N426" t="str">
            <v>gchaigne@editialis.fr</v>
          </cell>
        </row>
        <row r="427">
          <cell r="A427">
            <v>206219</v>
          </cell>
          <cell r="B427" t="str">
            <v>EDITIALIS SAS</v>
          </cell>
          <cell r="C427" t="str">
            <v>160 BIS RUE DE PARIS</v>
          </cell>
          <cell r="E427" t="str">
            <v>92645</v>
          </cell>
          <cell r="F427" t="str">
            <v>BOULOGNE BILLANCOURT CEDEX</v>
          </cell>
          <cell r="G427" t="str">
            <v>FRANCE</v>
          </cell>
          <cell r="H427" t="str">
            <v>1</v>
          </cell>
          <cell r="I427" t="str">
            <v>+33 1 46 99 93 93</v>
          </cell>
          <cell r="J427" t="str">
            <v>gdipaolantonio@editialis.fr</v>
          </cell>
          <cell r="K427" t="str">
            <v>Cécile</v>
          </cell>
          <cell r="L427" t="str">
            <v>LOPEZ</v>
          </cell>
          <cell r="N427" t="str">
            <v>clopez@editialis.fr</v>
          </cell>
        </row>
        <row r="428">
          <cell r="A428">
            <v>206219</v>
          </cell>
          <cell r="B428" t="str">
            <v>EDITIALIS SAS</v>
          </cell>
          <cell r="C428" t="str">
            <v>160 BIS RUE DE PARIS</v>
          </cell>
          <cell r="E428" t="str">
            <v>92645</v>
          </cell>
          <cell r="F428" t="str">
            <v>BOULOGNE BILLANCOURT CEDEX</v>
          </cell>
          <cell r="G428" t="str">
            <v>FRANCE</v>
          </cell>
          <cell r="H428" t="str">
            <v>1</v>
          </cell>
          <cell r="I428" t="str">
            <v>+33 1 46 99 93 93</v>
          </cell>
          <cell r="J428" t="str">
            <v>gdipaolantonio@editialis.fr</v>
          </cell>
          <cell r="K428" t="str">
            <v>Edmond</v>
          </cell>
          <cell r="L428" t="str">
            <v>ESPANEL</v>
          </cell>
        </row>
        <row r="429">
          <cell r="A429">
            <v>206219</v>
          </cell>
          <cell r="B429" t="str">
            <v>EDITIALIS SAS</v>
          </cell>
          <cell r="C429" t="str">
            <v>160 BIS RUE DE PARIS</v>
          </cell>
          <cell r="E429" t="str">
            <v>92645</v>
          </cell>
          <cell r="F429" t="str">
            <v>BOULOGNE BILLANCOURT CEDEX</v>
          </cell>
          <cell r="G429" t="str">
            <v>FRANCE</v>
          </cell>
          <cell r="H429" t="str">
            <v>1</v>
          </cell>
          <cell r="I429" t="str">
            <v>+33 1 46 99 93 93</v>
          </cell>
          <cell r="J429" t="str">
            <v>gdipaolantonio@editialis.fr</v>
          </cell>
          <cell r="K429" t="str">
            <v>Carol</v>
          </cell>
          <cell r="L429" t="str">
            <v>GUE</v>
          </cell>
        </row>
        <row r="430">
          <cell r="A430">
            <v>206219</v>
          </cell>
          <cell r="B430" t="str">
            <v>EDITIALIS SAS</v>
          </cell>
          <cell r="C430" t="str">
            <v>160 BIS RUE DE PARIS</v>
          </cell>
          <cell r="E430" t="str">
            <v>92645</v>
          </cell>
          <cell r="F430" t="str">
            <v>BOULOGNE BILLANCOURT CEDEX</v>
          </cell>
          <cell r="G430" t="str">
            <v>FRANCE</v>
          </cell>
          <cell r="H430" t="str">
            <v>1</v>
          </cell>
          <cell r="I430" t="str">
            <v>+33 1 46 99 93 93</v>
          </cell>
          <cell r="J430" t="str">
            <v>gdipaolantonio@editialis.fr</v>
          </cell>
          <cell r="K430" t="str">
            <v>Carine</v>
          </cell>
          <cell r="L430" t="str">
            <v>PICHANT</v>
          </cell>
          <cell r="N430" t="str">
            <v>cpichant@editialis.fr</v>
          </cell>
        </row>
        <row r="431">
          <cell r="A431">
            <v>206219</v>
          </cell>
          <cell r="B431" t="str">
            <v>EDITIALIS SAS</v>
          </cell>
          <cell r="C431" t="str">
            <v>160 BIS RUE DE PARIS</v>
          </cell>
          <cell r="E431" t="str">
            <v>92645</v>
          </cell>
          <cell r="F431" t="str">
            <v>BOULOGNE BILLANCOURT CEDEX</v>
          </cell>
          <cell r="G431" t="str">
            <v>FRANCE</v>
          </cell>
          <cell r="H431" t="str">
            <v>1</v>
          </cell>
          <cell r="I431" t="str">
            <v>+33 1 46 99 93 93</v>
          </cell>
          <cell r="J431" t="str">
            <v>gdipaolantonio@editialis.fr</v>
          </cell>
          <cell r="K431" t="str">
            <v>Marie-Emmanuelle</v>
          </cell>
          <cell r="L431" t="str">
            <v>EYRAUD</v>
          </cell>
          <cell r="N431" t="str">
            <v>sannicette@editialis.fr</v>
          </cell>
        </row>
        <row r="432">
          <cell r="A432">
            <v>206219</v>
          </cell>
          <cell r="B432" t="str">
            <v>EDITIALIS SAS</v>
          </cell>
          <cell r="C432" t="str">
            <v>160 BIS RUE DE PARIS</v>
          </cell>
          <cell r="E432" t="str">
            <v>92645</v>
          </cell>
          <cell r="F432" t="str">
            <v>BOULOGNE BILLANCOURT CEDEX</v>
          </cell>
          <cell r="G432" t="str">
            <v>FRANCE</v>
          </cell>
          <cell r="H432" t="str">
            <v>1</v>
          </cell>
          <cell r="I432" t="str">
            <v>+33 1 46 99 93 93</v>
          </cell>
          <cell r="J432" t="str">
            <v>gdipaolantonio@editialis.fr</v>
          </cell>
          <cell r="K432" t="str">
            <v>Pauline</v>
          </cell>
          <cell r="L432" t="str">
            <v>BUI</v>
          </cell>
          <cell r="M432" t="str">
            <v>+33146999393</v>
          </cell>
          <cell r="N432" t="str">
            <v>pbui@editialis.fr</v>
          </cell>
        </row>
        <row r="433">
          <cell r="A433">
            <v>206219</v>
          </cell>
          <cell r="B433" t="str">
            <v>EDITIALIS SAS</v>
          </cell>
          <cell r="C433" t="str">
            <v>160 BIS RUE DE PARIS</v>
          </cell>
          <cell r="E433" t="str">
            <v>92645</v>
          </cell>
          <cell r="F433" t="str">
            <v>BOULOGNE BILLANCOURT CEDEX</v>
          </cell>
          <cell r="G433" t="str">
            <v>FRANCE</v>
          </cell>
          <cell r="H433" t="str">
            <v>1</v>
          </cell>
          <cell r="I433" t="str">
            <v>+33 1 46 99 93 93</v>
          </cell>
          <cell r="J433" t="str">
            <v>gdipaolantonio@editialis.fr</v>
          </cell>
          <cell r="K433" t="str">
            <v>Carol</v>
          </cell>
          <cell r="L433" t="str">
            <v>GUE</v>
          </cell>
        </row>
        <row r="434">
          <cell r="A434">
            <v>206223</v>
          </cell>
          <cell r="B434" t="str">
            <v>GROUPE DAICI INTERNATIONAL</v>
          </cell>
          <cell r="D434" t="str">
            <v>97 AVENUE DES CHAMPS ELYSEES</v>
          </cell>
          <cell r="E434" t="str">
            <v>75008</v>
          </cell>
          <cell r="F434" t="str">
            <v>PARIS</v>
          </cell>
          <cell r="G434" t="str">
            <v>FRANCE</v>
          </cell>
          <cell r="H434" t="str">
            <v>1</v>
          </cell>
          <cell r="I434" t="str">
            <v>01 47 23 00 07</v>
          </cell>
          <cell r="K434" t="str">
            <v>Martine</v>
          </cell>
          <cell r="L434" t="str">
            <v>TETARD</v>
          </cell>
          <cell r="M434" t="str">
            <v>01 47 23 00 07</v>
          </cell>
          <cell r="N434" t="str">
            <v>martine@pic-inter.com</v>
          </cell>
        </row>
        <row r="435">
          <cell r="A435">
            <v>206223</v>
          </cell>
          <cell r="B435" t="str">
            <v>GROUPE DAICI INTERNATIONAL</v>
          </cell>
          <cell r="D435" t="str">
            <v>97 AVENUE DES CHAMPS ELYSEES</v>
          </cell>
          <cell r="E435" t="str">
            <v>75008</v>
          </cell>
          <cell r="F435" t="str">
            <v>PARIS</v>
          </cell>
          <cell r="G435" t="str">
            <v>FRANCE</v>
          </cell>
          <cell r="H435" t="str">
            <v>1</v>
          </cell>
          <cell r="I435" t="str">
            <v>01 47 23 00 07</v>
          </cell>
          <cell r="K435" t="str">
            <v>MARTINE</v>
          </cell>
          <cell r="L435" t="str">
            <v>TETARD</v>
          </cell>
          <cell r="M435" t="str">
            <v>+33147230404</v>
          </cell>
          <cell r="N435" t="str">
            <v>martine@pic-inter.com</v>
          </cell>
        </row>
        <row r="436">
          <cell r="A436">
            <v>206223</v>
          </cell>
          <cell r="B436" t="str">
            <v>GROUPE DAICI INTERNATIONAL</v>
          </cell>
          <cell r="D436" t="str">
            <v>97 AVENUE DES CHAMPS ELYSEES</v>
          </cell>
          <cell r="E436" t="str">
            <v>75008</v>
          </cell>
          <cell r="F436" t="str">
            <v>PARIS</v>
          </cell>
          <cell r="G436" t="str">
            <v>FRANCE</v>
          </cell>
          <cell r="H436" t="str">
            <v>1</v>
          </cell>
          <cell r="I436" t="str">
            <v>01 47 23 00 07</v>
          </cell>
          <cell r="K436" t="str">
            <v>Hermine</v>
          </cell>
          <cell r="L436" t="str">
            <v>NEYRAUD</v>
          </cell>
          <cell r="M436" t="str">
            <v>01 47 23 00 07</v>
          </cell>
        </row>
        <row r="437">
          <cell r="A437">
            <v>206223</v>
          </cell>
          <cell r="B437" t="str">
            <v>GROUPE DAICI INTERNATIONAL</v>
          </cell>
          <cell r="D437" t="str">
            <v>97 AVENUE DES CHAMPS ELYSEES</v>
          </cell>
          <cell r="E437" t="str">
            <v>75008</v>
          </cell>
          <cell r="F437" t="str">
            <v>PARIS</v>
          </cell>
          <cell r="G437" t="str">
            <v>FRANCE</v>
          </cell>
          <cell r="H437" t="str">
            <v>1</v>
          </cell>
          <cell r="I437" t="str">
            <v>01 47 23 00 07</v>
          </cell>
          <cell r="K437" t="str">
            <v>HERMINE</v>
          </cell>
          <cell r="L437" t="str">
            <v>NEYRAUD</v>
          </cell>
        </row>
        <row r="438">
          <cell r="A438">
            <v>206387</v>
          </cell>
          <cell r="B438" t="str">
            <v>MV MEDIA SAS</v>
          </cell>
          <cell r="C438" t="str">
            <v>40, RUE DES BLANCS-MANTEAUX</v>
          </cell>
          <cell r="E438" t="str">
            <v>75004</v>
          </cell>
          <cell r="F438" t="str">
            <v>PARIS</v>
          </cell>
          <cell r="G438" t="str">
            <v>FRANCE</v>
          </cell>
          <cell r="H438" t="str">
            <v>1</v>
          </cell>
          <cell r="I438" t="str">
            <v>01 47 30 58 80</v>
          </cell>
          <cell r="J438" t="str">
            <v>rfonverne@le-bijoutier-horloger.com</v>
          </cell>
          <cell r="K438" t="str">
            <v>Renaud</v>
          </cell>
          <cell r="L438" t="str">
            <v>FONVERNE</v>
          </cell>
          <cell r="M438" t="str">
            <v>01 47 30 58 80</v>
          </cell>
          <cell r="N438" t="str">
            <v>rfonverne@le-bijoutier-horloger.com</v>
          </cell>
        </row>
        <row r="439">
          <cell r="A439">
            <v>206387</v>
          </cell>
          <cell r="B439" t="str">
            <v>MV MEDIA SAS</v>
          </cell>
          <cell r="C439" t="str">
            <v>40, RUE DES BLANCS-MANTEAUX</v>
          </cell>
          <cell r="E439" t="str">
            <v>75004</v>
          </cell>
          <cell r="F439" t="str">
            <v>PARIS</v>
          </cell>
          <cell r="G439" t="str">
            <v>FRANCE</v>
          </cell>
          <cell r="H439" t="str">
            <v>1</v>
          </cell>
          <cell r="I439" t="str">
            <v>01 47 30 58 80</v>
          </cell>
          <cell r="J439" t="str">
            <v>rfonverne@le-bijoutier-horloger.com</v>
          </cell>
          <cell r="K439" t="str">
            <v>Renaud</v>
          </cell>
          <cell r="L439" t="str">
            <v>FONVERNE</v>
          </cell>
          <cell r="M439" t="str">
            <v>01 53 32 11 65</v>
          </cell>
          <cell r="N439" t="str">
            <v>rfonverne@le-bijoutier-horloger.com</v>
          </cell>
        </row>
        <row r="440">
          <cell r="A440">
            <v>206387</v>
          </cell>
          <cell r="B440" t="str">
            <v>MV MEDIA SAS</v>
          </cell>
          <cell r="C440" t="str">
            <v>40, RUE DES BLANCS-MANTEAUX</v>
          </cell>
          <cell r="E440" t="str">
            <v>75004</v>
          </cell>
          <cell r="F440" t="str">
            <v>PARIS</v>
          </cell>
          <cell r="G440" t="str">
            <v>FRANCE</v>
          </cell>
          <cell r="H440" t="str">
            <v>1</v>
          </cell>
          <cell r="I440" t="str">
            <v>01 47 30 58 80</v>
          </cell>
          <cell r="J440" t="str">
            <v>rfonverne@le-bijoutier-horloger.com</v>
          </cell>
          <cell r="K440" t="str">
            <v>RENAUD</v>
          </cell>
          <cell r="L440" t="str">
            <v>FONVERNE</v>
          </cell>
          <cell r="N440" t="str">
            <v>rfonverne@editolux.com</v>
          </cell>
        </row>
        <row r="441">
          <cell r="A441">
            <v>206387</v>
          </cell>
          <cell r="B441" t="str">
            <v>MV MEDIA SAS</v>
          </cell>
          <cell r="C441" t="str">
            <v>40, RUE DES BLANCS-MANTEAUX</v>
          </cell>
          <cell r="E441" t="str">
            <v>75004</v>
          </cell>
          <cell r="F441" t="str">
            <v>PARIS</v>
          </cell>
          <cell r="G441" t="str">
            <v>FRANCE</v>
          </cell>
          <cell r="H441" t="str">
            <v>1</v>
          </cell>
          <cell r="I441" t="str">
            <v>01 47 30 58 80</v>
          </cell>
          <cell r="J441" t="str">
            <v>rfonverne@le-bijoutier-horloger.com</v>
          </cell>
          <cell r="K441" t="str">
            <v>François</v>
          </cell>
          <cell r="L441" t="str">
            <v>POMES</v>
          </cell>
          <cell r="N441" t="str">
            <v>fpomes@editolux.com</v>
          </cell>
        </row>
        <row r="442">
          <cell r="A442">
            <v>206387</v>
          </cell>
          <cell r="B442" t="str">
            <v>MV MEDIA SAS</v>
          </cell>
          <cell r="C442" t="str">
            <v>40, RUE DES BLANCS-MANTEAUX</v>
          </cell>
          <cell r="E442" t="str">
            <v>75004</v>
          </cell>
          <cell r="F442" t="str">
            <v>PARIS</v>
          </cell>
          <cell r="G442" t="str">
            <v>FRANCE</v>
          </cell>
          <cell r="H442" t="str">
            <v>1</v>
          </cell>
          <cell r="I442" t="str">
            <v>01 47 30 58 80</v>
          </cell>
          <cell r="J442" t="str">
            <v>rfonverne@le-bijoutier-horloger.com</v>
          </cell>
          <cell r="K442" t="str">
            <v>Renaud</v>
          </cell>
          <cell r="L442" t="str">
            <v>FONVERNE.</v>
          </cell>
          <cell r="N442" t="str">
            <v>rfonverne@editolux.com</v>
          </cell>
        </row>
        <row r="443">
          <cell r="A443">
            <v>207334</v>
          </cell>
          <cell r="B443" t="str">
            <v>EGGA INTERNATIONAL SARL</v>
          </cell>
          <cell r="C443" t="str">
            <v>77 RUE DES ARCHIVES</v>
          </cell>
          <cell r="E443" t="str">
            <v>75003</v>
          </cell>
          <cell r="F443" t="str">
            <v>PARIS</v>
          </cell>
          <cell r="G443" t="str">
            <v>FRANCE</v>
          </cell>
          <cell r="H443" t="str">
            <v>1</v>
          </cell>
          <cell r="I443" t="str">
            <v>+33 140270104</v>
          </cell>
          <cell r="J443" t="str">
            <v>info@egga.fr</v>
          </cell>
          <cell r="K443" t="str">
            <v>AGNES</v>
          </cell>
          <cell r="L443" t="str">
            <v>SZABO</v>
          </cell>
          <cell r="N443" t="str">
            <v>info@guide-egga.fr</v>
          </cell>
        </row>
        <row r="444">
          <cell r="A444">
            <v>207334</v>
          </cell>
          <cell r="B444" t="str">
            <v>EGGA INTERNATIONAL SARL</v>
          </cell>
          <cell r="C444" t="str">
            <v>77 RUE DES ARCHIVES</v>
          </cell>
          <cell r="E444" t="str">
            <v>75003</v>
          </cell>
          <cell r="F444" t="str">
            <v>PARIS</v>
          </cell>
          <cell r="G444" t="str">
            <v>FRANCE</v>
          </cell>
          <cell r="H444" t="str">
            <v>1</v>
          </cell>
          <cell r="I444" t="str">
            <v>+33 140270104</v>
          </cell>
          <cell r="J444" t="str">
            <v>info@egga.fr</v>
          </cell>
          <cell r="K444" t="str">
            <v>Agnes</v>
          </cell>
          <cell r="L444" t="str">
            <v>SZABO</v>
          </cell>
          <cell r="M444" t="str">
            <v>01 40 27 01 04</v>
          </cell>
          <cell r="N444" t="str">
            <v>agnes.egga.fr</v>
          </cell>
        </row>
        <row r="445">
          <cell r="A445">
            <v>207334</v>
          </cell>
          <cell r="B445" t="str">
            <v>EGGA INTERNATIONAL SARL</v>
          </cell>
          <cell r="C445" t="str">
            <v>77 RUE DES ARCHIVES</v>
          </cell>
          <cell r="E445" t="str">
            <v>75003</v>
          </cell>
          <cell r="F445" t="str">
            <v>PARIS</v>
          </cell>
          <cell r="G445" t="str">
            <v>FRANCE</v>
          </cell>
          <cell r="H445" t="str">
            <v>1</v>
          </cell>
          <cell r="I445" t="str">
            <v>+33 140270104</v>
          </cell>
          <cell r="J445" t="str">
            <v>info@egga.fr</v>
          </cell>
          <cell r="K445" t="str">
            <v>Eric</v>
          </cell>
          <cell r="L445" t="str">
            <v>DES GROTTES</v>
          </cell>
          <cell r="M445" t="str">
            <v>0140270104</v>
          </cell>
          <cell r="N445" t="str">
            <v>info@egga.fr</v>
          </cell>
        </row>
        <row r="446">
          <cell r="A446">
            <v>207736</v>
          </cell>
          <cell r="B446" t="str">
            <v>OPAS</v>
          </cell>
          <cell r="C446" t="str">
            <v>41 AVENUE GAMBETTA</v>
          </cell>
          <cell r="E446" t="str">
            <v>94700</v>
          </cell>
          <cell r="F446" t="str">
            <v>MAISON ALFORT</v>
          </cell>
          <cell r="G446" t="str">
            <v>FRANCE</v>
          </cell>
          <cell r="H446" t="str">
            <v>1</v>
          </cell>
          <cell r="I446" t="str">
            <v>+33 1 49 29 11 00</v>
          </cell>
          <cell r="J446" t="str">
            <v>opas@wanadoo.fr</v>
          </cell>
          <cell r="K446" t="str">
            <v>ROSELYNE</v>
          </cell>
          <cell r="L446" t="str">
            <v>LEMAINQUE</v>
          </cell>
          <cell r="M446" t="str">
            <v>+33556000460</v>
          </cell>
          <cell r="N446" t="str">
            <v>roselyne.lemainque@i-carre.net</v>
          </cell>
        </row>
        <row r="447">
          <cell r="A447">
            <v>207736</v>
          </cell>
          <cell r="B447" t="str">
            <v>OPAS</v>
          </cell>
          <cell r="C447" t="str">
            <v>41 AVENUE GAMBETTA</v>
          </cell>
          <cell r="E447" t="str">
            <v>94700</v>
          </cell>
          <cell r="F447" t="str">
            <v>MAISON ALFORT</v>
          </cell>
          <cell r="G447" t="str">
            <v>FRANCE</v>
          </cell>
          <cell r="H447" t="str">
            <v>1</v>
          </cell>
          <cell r="I447" t="str">
            <v>+33 1 49 29 11 00</v>
          </cell>
          <cell r="J447" t="str">
            <v>opas@wanadoo.fr</v>
          </cell>
          <cell r="K447" t="str">
            <v>ALAIN</v>
          </cell>
          <cell r="L447" t="str">
            <v>CANALIAS</v>
          </cell>
          <cell r="M447" t="str">
            <v>02 54 74 98 87</v>
          </cell>
          <cell r="N447" t="str">
            <v>alain.canalias@industrie.gouv.fr</v>
          </cell>
        </row>
        <row r="448">
          <cell r="A448">
            <v>207736</v>
          </cell>
          <cell r="B448" t="str">
            <v>OPAS</v>
          </cell>
          <cell r="C448" t="str">
            <v>41 AVENUE GAMBETTA</v>
          </cell>
          <cell r="E448" t="str">
            <v>94700</v>
          </cell>
          <cell r="F448" t="str">
            <v>MAISON ALFORT</v>
          </cell>
          <cell r="G448" t="str">
            <v>FRANCE</v>
          </cell>
          <cell r="H448" t="str">
            <v>1</v>
          </cell>
          <cell r="I448" t="str">
            <v>+33 1 49 29 11 00</v>
          </cell>
          <cell r="J448" t="str">
            <v>opas@wanadoo.fr</v>
          </cell>
          <cell r="K448" t="str">
            <v>Roselyne</v>
          </cell>
          <cell r="L448" t="str">
            <v>LEMAINQUE</v>
          </cell>
          <cell r="M448" t="str">
            <v>+33 3 27 56 40 37</v>
          </cell>
          <cell r="N448" t="str">
            <v>roselyne.lemainque@i-carre.net</v>
          </cell>
        </row>
        <row r="449">
          <cell r="A449">
            <v>207736</v>
          </cell>
          <cell r="B449" t="str">
            <v>OPAS</v>
          </cell>
          <cell r="C449" t="str">
            <v>41 AVENUE GAMBETTA</v>
          </cell>
          <cell r="E449" t="str">
            <v>94700</v>
          </cell>
          <cell r="F449" t="str">
            <v>MAISON ALFORT</v>
          </cell>
          <cell r="G449" t="str">
            <v>FRANCE</v>
          </cell>
          <cell r="H449" t="str">
            <v>1</v>
          </cell>
          <cell r="I449" t="str">
            <v>+33 1 49 29 11 00</v>
          </cell>
          <cell r="J449" t="str">
            <v>opas@wanadoo.fr</v>
          </cell>
          <cell r="K449" t="str">
            <v>FRANCOIS XAVIER</v>
          </cell>
          <cell r="L449" t="str">
            <v>LABBE</v>
          </cell>
          <cell r="N449" t="str">
            <v>francois-xavier.labbe@direccte.gouv.fr</v>
          </cell>
        </row>
        <row r="450">
          <cell r="A450">
            <v>207736</v>
          </cell>
          <cell r="B450" t="str">
            <v>OPAS</v>
          </cell>
          <cell r="C450" t="str">
            <v>41 AVENUE GAMBETTA</v>
          </cell>
          <cell r="E450" t="str">
            <v>94700</v>
          </cell>
          <cell r="F450" t="str">
            <v>MAISON ALFORT</v>
          </cell>
          <cell r="G450" t="str">
            <v>FRANCE</v>
          </cell>
          <cell r="H450" t="str">
            <v>1</v>
          </cell>
          <cell r="I450" t="str">
            <v>+33 1 49 29 11 00</v>
          </cell>
          <cell r="J450" t="str">
            <v>opas@wanadoo.fr</v>
          </cell>
          <cell r="K450" t="str">
            <v>Roselyne</v>
          </cell>
          <cell r="L450" t="str">
            <v>LOEMAINQUE</v>
          </cell>
          <cell r="M450" t="str">
            <v>+33 5 56 24 87 77</v>
          </cell>
          <cell r="N450" t="str">
            <v>roselyne.lemainque@i-carre.net</v>
          </cell>
        </row>
        <row r="451">
          <cell r="A451">
            <v>207736</v>
          </cell>
          <cell r="B451" t="str">
            <v>OPAS</v>
          </cell>
          <cell r="C451" t="str">
            <v>41 AVENUE GAMBETTA</v>
          </cell>
          <cell r="E451" t="str">
            <v>94700</v>
          </cell>
          <cell r="F451" t="str">
            <v>MAISON ALFORT</v>
          </cell>
          <cell r="G451" t="str">
            <v>FRANCE</v>
          </cell>
          <cell r="H451" t="str">
            <v>1</v>
          </cell>
          <cell r="I451" t="str">
            <v>+33 1 49 29 11 00</v>
          </cell>
          <cell r="J451" t="str">
            <v>opas@wanadoo.fr</v>
          </cell>
          <cell r="K451" t="str">
            <v>YOHANN</v>
          </cell>
          <cell r="L451" t="str">
            <v>MABRIER</v>
          </cell>
          <cell r="N451" t="str">
            <v>yohann.mabrier@syndicats.finances.gouv.fr</v>
          </cell>
        </row>
        <row r="452">
          <cell r="A452">
            <v>208396</v>
          </cell>
          <cell r="B452" t="str">
            <v>PUBLICACIONES MEN-CAR</v>
          </cell>
          <cell r="C452" t="str">
            <v>PASEO DE  COLON, 24</v>
          </cell>
          <cell r="E452" t="str">
            <v>08002</v>
          </cell>
          <cell r="F452" t="str">
            <v>BARCELONE</v>
          </cell>
          <cell r="G452" t="str">
            <v>ESPAGNE</v>
          </cell>
          <cell r="H452" t="str">
            <v>2</v>
          </cell>
          <cell r="I452" t="str">
            <v>+3433015516</v>
          </cell>
          <cell r="J452" t="str">
            <v>men-car@men-car.com</v>
          </cell>
          <cell r="K452" t="str">
            <v>MANUEL</v>
          </cell>
          <cell r="L452" t="str">
            <v>CORDONA MASFARRE</v>
          </cell>
          <cell r="M452" t="str">
            <v>00 34 93 3015516</v>
          </cell>
          <cell r="N452" t="str">
            <v>men-car@men-car.com</v>
          </cell>
        </row>
        <row r="453">
          <cell r="A453">
            <v>208396</v>
          </cell>
          <cell r="B453" t="str">
            <v>PUBLICACIONES MEN-CAR</v>
          </cell>
          <cell r="C453" t="str">
            <v>PASEO DE  COLON, 24</v>
          </cell>
          <cell r="E453" t="str">
            <v>08002</v>
          </cell>
          <cell r="F453" t="str">
            <v>BARCELONE</v>
          </cell>
          <cell r="G453" t="str">
            <v>ESPAGNE</v>
          </cell>
          <cell r="H453" t="str">
            <v>2</v>
          </cell>
          <cell r="I453" t="str">
            <v>+3433015516</v>
          </cell>
          <cell r="J453" t="str">
            <v>men-car@men-car.com</v>
          </cell>
          <cell r="K453" t="str">
            <v>Manuel.</v>
          </cell>
          <cell r="L453" t="str">
            <v>CORDONA MASFARRE</v>
          </cell>
          <cell r="M453" t="str">
            <v>+3433015516</v>
          </cell>
          <cell r="N453" t="str">
            <v>men-car@men-car.com</v>
          </cell>
        </row>
        <row r="454">
          <cell r="A454">
            <v>214037</v>
          </cell>
          <cell r="B454" t="str">
            <v>SOGI COMMUNICATION</v>
          </cell>
          <cell r="C454" t="str">
            <v>QUALITE REFERENCES</v>
          </cell>
          <cell r="D454" t="str">
            <v>103 RUE LA FAYETTE</v>
          </cell>
          <cell r="E454" t="str">
            <v>75481</v>
          </cell>
          <cell r="F454" t="str">
            <v>PARIS CDX 10</v>
          </cell>
          <cell r="G454" t="str">
            <v>FRANCE</v>
          </cell>
          <cell r="H454" t="str">
            <v>1</v>
          </cell>
          <cell r="I454" t="str">
            <v>01 42 81 94 00</v>
          </cell>
          <cell r="J454" t="str">
            <v>q.demarolles@sogicommunication.com</v>
          </cell>
          <cell r="K454" t="str">
            <v>Quitterie</v>
          </cell>
          <cell r="L454" t="str">
            <v>DEMAROLLES</v>
          </cell>
          <cell r="M454" t="str">
            <v>01 42 81 94 00</v>
          </cell>
          <cell r="N454" t="str">
            <v>q.demarolles@sogicommunication.com</v>
          </cell>
        </row>
        <row r="455">
          <cell r="A455">
            <v>214037</v>
          </cell>
          <cell r="B455" t="str">
            <v>SOGI COMMUNICATION</v>
          </cell>
          <cell r="C455" t="str">
            <v>QUALITE REFERENCES</v>
          </cell>
          <cell r="D455" t="str">
            <v>103 RUE LA FAYETTE</v>
          </cell>
          <cell r="E455" t="str">
            <v>75481</v>
          </cell>
          <cell r="F455" t="str">
            <v>PARIS CDX 10</v>
          </cell>
          <cell r="G455" t="str">
            <v>FRANCE</v>
          </cell>
          <cell r="H455" t="str">
            <v>1</v>
          </cell>
          <cell r="I455" t="str">
            <v>01 42 81 94 00</v>
          </cell>
          <cell r="J455" t="str">
            <v>q.demarolles@sogicommunication.com</v>
          </cell>
          <cell r="K455" t="str">
            <v>Emmanuelle</v>
          </cell>
          <cell r="L455" t="str">
            <v>EYRAUD</v>
          </cell>
          <cell r="M455" t="str">
            <v>01 42 81 94 00</v>
          </cell>
          <cell r="N455" t="str">
            <v>me.eyraud@sogicommunication.com</v>
          </cell>
        </row>
        <row r="456">
          <cell r="A456">
            <v>214037</v>
          </cell>
          <cell r="B456" t="str">
            <v>SOGI COMMUNICATION</v>
          </cell>
          <cell r="C456" t="str">
            <v>QUALITE REFERENCES</v>
          </cell>
          <cell r="D456" t="str">
            <v>103 RUE LA FAYETTE</v>
          </cell>
          <cell r="E456" t="str">
            <v>75481</v>
          </cell>
          <cell r="F456" t="str">
            <v>PARIS CDX 10</v>
          </cell>
          <cell r="G456" t="str">
            <v>FRANCE</v>
          </cell>
          <cell r="H456" t="str">
            <v>1</v>
          </cell>
          <cell r="I456" t="str">
            <v>01 42 81 94 00</v>
          </cell>
          <cell r="J456" t="str">
            <v>q.demarolles@sogicommunication.com</v>
          </cell>
          <cell r="K456" t="str">
            <v>NICOLAS</v>
          </cell>
          <cell r="L456" t="str">
            <v>GOSSE</v>
          </cell>
          <cell r="N456" t="str">
            <v>n.gosse@sogicommunication.com</v>
          </cell>
        </row>
        <row r="457">
          <cell r="A457">
            <v>214037</v>
          </cell>
          <cell r="B457" t="str">
            <v>SOGI COMMUNICATION</v>
          </cell>
          <cell r="C457" t="str">
            <v>QUALITE REFERENCES</v>
          </cell>
          <cell r="D457" t="str">
            <v>103 RUE LA FAYETTE</v>
          </cell>
          <cell r="E457" t="str">
            <v>75481</v>
          </cell>
          <cell r="F457" t="str">
            <v>PARIS CDX 10</v>
          </cell>
          <cell r="G457" t="str">
            <v>FRANCE</v>
          </cell>
          <cell r="H457" t="str">
            <v>1</v>
          </cell>
          <cell r="I457" t="str">
            <v>01 42 81 94 00</v>
          </cell>
          <cell r="J457" t="str">
            <v>q.demarolles@sogicommunication.com</v>
          </cell>
          <cell r="K457" t="str">
            <v>QUITTERIE</v>
          </cell>
          <cell r="L457" t="str">
            <v>DEMAROLLES</v>
          </cell>
          <cell r="N457" t="str">
            <v>q.demarolles@sogicommunication.com</v>
          </cell>
        </row>
        <row r="458">
          <cell r="A458">
            <v>214037</v>
          </cell>
          <cell r="B458" t="str">
            <v>SOGI COMMUNICATION</v>
          </cell>
          <cell r="C458" t="str">
            <v>QUALITE REFERENCES</v>
          </cell>
          <cell r="D458" t="str">
            <v>103 RUE LA FAYETTE</v>
          </cell>
          <cell r="E458" t="str">
            <v>75481</v>
          </cell>
          <cell r="F458" t="str">
            <v>PARIS CDX 10</v>
          </cell>
          <cell r="G458" t="str">
            <v>FRANCE</v>
          </cell>
          <cell r="H458" t="str">
            <v>1</v>
          </cell>
          <cell r="I458" t="str">
            <v>01 42 81 94 00</v>
          </cell>
          <cell r="J458" t="str">
            <v>q.demarolles@sogicommunication.com</v>
          </cell>
          <cell r="K458" t="str">
            <v>M.Emmanuelle</v>
          </cell>
          <cell r="L458" t="str">
            <v>EYRAUD</v>
          </cell>
          <cell r="M458" t="str">
            <v>01 42 81 94 00</v>
          </cell>
          <cell r="N458" t="str">
            <v>me.eyraud@sogicommunication.com</v>
          </cell>
        </row>
        <row r="459">
          <cell r="A459">
            <v>214037</v>
          </cell>
          <cell r="B459" t="str">
            <v>SOGI COMMUNICATION</v>
          </cell>
          <cell r="C459" t="str">
            <v>QUALITE REFERENCES</v>
          </cell>
          <cell r="D459" t="str">
            <v>103 RUE LA FAYETTE</v>
          </cell>
          <cell r="E459" t="str">
            <v>75481</v>
          </cell>
          <cell r="F459" t="str">
            <v>PARIS CDX 10</v>
          </cell>
          <cell r="G459" t="str">
            <v>FRANCE</v>
          </cell>
          <cell r="H459" t="str">
            <v>1</v>
          </cell>
          <cell r="I459" t="str">
            <v>01 42 81 94 00</v>
          </cell>
          <cell r="J459" t="str">
            <v>q.demarolles@sogicommunication.com</v>
          </cell>
          <cell r="K459" t="str">
            <v>MARIE EMMANUELLE</v>
          </cell>
          <cell r="L459" t="str">
            <v>EYRAUD</v>
          </cell>
          <cell r="N459" t="str">
            <v>me.eyraud@sogicommunication.com</v>
          </cell>
        </row>
        <row r="460">
          <cell r="A460">
            <v>214037</v>
          </cell>
          <cell r="B460" t="str">
            <v>SOGI COMMUNICATION</v>
          </cell>
          <cell r="C460" t="str">
            <v>QUALITE REFERENCES</v>
          </cell>
          <cell r="D460" t="str">
            <v>103 RUE LA FAYETTE</v>
          </cell>
          <cell r="E460" t="str">
            <v>75481</v>
          </cell>
          <cell r="F460" t="str">
            <v>PARIS CDX 10</v>
          </cell>
          <cell r="G460" t="str">
            <v>FRANCE</v>
          </cell>
          <cell r="H460" t="str">
            <v>1</v>
          </cell>
          <cell r="I460" t="str">
            <v>01 42 81 94 00</v>
          </cell>
          <cell r="J460" t="str">
            <v>q.demarolles@sogicommunication.com</v>
          </cell>
          <cell r="K460" t="str">
            <v>QUITTERIE</v>
          </cell>
          <cell r="L460" t="str">
            <v>DE MAROLLES</v>
          </cell>
          <cell r="N460" t="str">
            <v>q.demarolles@sogicommunication.com</v>
          </cell>
        </row>
        <row r="461">
          <cell r="A461">
            <v>214037</v>
          </cell>
          <cell r="B461" t="str">
            <v>SOGI COMMUNICATION</v>
          </cell>
          <cell r="C461" t="str">
            <v>QUALITE REFERENCES</v>
          </cell>
          <cell r="D461" t="str">
            <v>103 RUE LA FAYETTE</v>
          </cell>
          <cell r="E461" t="str">
            <v>75481</v>
          </cell>
          <cell r="F461" t="str">
            <v>PARIS CDX 10</v>
          </cell>
          <cell r="G461" t="str">
            <v>FRANCE</v>
          </cell>
          <cell r="H461" t="str">
            <v>1</v>
          </cell>
          <cell r="I461" t="str">
            <v>01 42 81 94 00</v>
          </cell>
          <cell r="J461" t="str">
            <v>q.demarolles@sogicommunication.com</v>
          </cell>
          <cell r="L461" t="str">
            <v>MARTIN DE HALLEUX</v>
          </cell>
          <cell r="M461" t="str">
            <v>01 42 81 94 00</v>
          </cell>
        </row>
        <row r="462">
          <cell r="A462">
            <v>214037</v>
          </cell>
          <cell r="B462" t="str">
            <v>SOGI COMMUNICATION</v>
          </cell>
          <cell r="C462" t="str">
            <v>QUALITE REFERENCES</v>
          </cell>
          <cell r="D462" t="str">
            <v>103 RUE LA FAYETTE</v>
          </cell>
          <cell r="E462" t="str">
            <v>75481</v>
          </cell>
          <cell r="F462" t="str">
            <v>PARIS CDX 10</v>
          </cell>
          <cell r="G462" t="str">
            <v>FRANCE</v>
          </cell>
          <cell r="H462" t="str">
            <v>1</v>
          </cell>
          <cell r="I462" t="str">
            <v>01 42 81 94 00</v>
          </cell>
          <cell r="J462" t="str">
            <v>q.demarolles@sogicommunication.com</v>
          </cell>
          <cell r="K462" t="str">
            <v>Quitterie</v>
          </cell>
          <cell r="L462" t="str">
            <v>DE MAROLLES</v>
          </cell>
          <cell r="M462" t="str">
            <v>01 42 81 80 37</v>
          </cell>
          <cell r="N462" t="str">
            <v>q.demarolles@sogicommunication.com</v>
          </cell>
        </row>
        <row r="463">
          <cell r="A463">
            <v>214037</v>
          </cell>
          <cell r="B463" t="str">
            <v>SOGI COMMUNICATION</v>
          </cell>
          <cell r="C463" t="str">
            <v>QUALITE REFERENCES</v>
          </cell>
          <cell r="D463" t="str">
            <v>103 RUE LA FAYETTE</v>
          </cell>
          <cell r="E463" t="str">
            <v>75481</v>
          </cell>
          <cell r="F463" t="str">
            <v>PARIS CDX 10</v>
          </cell>
          <cell r="G463" t="str">
            <v>FRANCE</v>
          </cell>
          <cell r="H463" t="str">
            <v>1</v>
          </cell>
          <cell r="I463" t="str">
            <v>01 42 81 94 00</v>
          </cell>
          <cell r="J463" t="str">
            <v>q.demarolles@sogicommunication.com</v>
          </cell>
          <cell r="K463" t="str">
            <v>Marie Emmanuelle</v>
          </cell>
          <cell r="L463" t="str">
            <v>EYRAUD</v>
          </cell>
          <cell r="M463" t="str">
            <v>01 42 81 94 00</v>
          </cell>
          <cell r="N463" t="str">
            <v>me.eyraud@sogicommunication.com</v>
          </cell>
        </row>
        <row r="464">
          <cell r="A464">
            <v>214037</v>
          </cell>
          <cell r="B464" t="str">
            <v>SOGI COMMUNICATION</v>
          </cell>
          <cell r="C464" t="str">
            <v>QUALITE REFERENCES</v>
          </cell>
          <cell r="D464" t="str">
            <v>103 RUE LA FAYETTE</v>
          </cell>
          <cell r="E464" t="str">
            <v>75481</v>
          </cell>
          <cell r="F464" t="str">
            <v>PARIS CDX 10</v>
          </cell>
          <cell r="G464" t="str">
            <v>FRANCE</v>
          </cell>
          <cell r="H464" t="str">
            <v>1</v>
          </cell>
          <cell r="I464" t="str">
            <v>01 42 81 94 00</v>
          </cell>
          <cell r="J464" t="str">
            <v>q.demarolles@sogicommunication.com</v>
          </cell>
          <cell r="K464" t="str">
            <v>MARTIN</v>
          </cell>
          <cell r="L464" t="str">
            <v>DE HALLEUX</v>
          </cell>
        </row>
        <row r="465">
          <cell r="A465">
            <v>214037</v>
          </cell>
          <cell r="B465" t="str">
            <v>SOGI COMMUNICATION</v>
          </cell>
          <cell r="C465" t="str">
            <v>QUALITE REFERENCES</v>
          </cell>
          <cell r="D465" t="str">
            <v>103 RUE LA FAYETTE</v>
          </cell>
          <cell r="E465" t="str">
            <v>75481</v>
          </cell>
          <cell r="F465" t="str">
            <v>PARIS CDX 10</v>
          </cell>
          <cell r="G465" t="str">
            <v>FRANCE</v>
          </cell>
          <cell r="H465" t="str">
            <v>1</v>
          </cell>
          <cell r="I465" t="str">
            <v>01 42 81 94 00</v>
          </cell>
          <cell r="J465" t="str">
            <v>q.demarolles@sogicommunication.com</v>
          </cell>
          <cell r="K465" t="str">
            <v>CATHERINE</v>
          </cell>
          <cell r="L465" t="str">
            <v>ROUSSEAU</v>
          </cell>
          <cell r="M465" t="str">
            <v>0142819400</v>
          </cell>
          <cell r="N465" t="str">
            <v>c.rousseau@sogicommunications.com</v>
          </cell>
        </row>
        <row r="466">
          <cell r="A466">
            <v>214037</v>
          </cell>
          <cell r="B466" t="str">
            <v>SOGI COMMUNICATION</v>
          </cell>
          <cell r="C466" t="str">
            <v>QUALITE REFERENCES</v>
          </cell>
          <cell r="D466" t="str">
            <v>103 RUE LA FAYETTE</v>
          </cell>
          <cell r="E466" t="str">
            <v>75481</v>
          </cell>
          <cell r="F466" t="str">
            <v>PARIS CDX 10</v>
          </cell>
          <cell r="G466" t="str">
            <v>FRANCE</v>
          </cell>
          <cell r="H466" t="str">
            <v>1</v>
          </cell>
          <cell r="I466" t="str">
            <v>01 42 81 94 00</v>
          </cell>
          <cell r="J466" t="str">
            <v>q.demarolles@sogicommunication.com</v>
          </cell>
          <cell r="K466" t="str">
            <v>Emmanuelle</v>
          </cell>
          <cell r="L466" t="str">
            <v>EYRAUD</v>
          </cell>
          <cell r="M466" t="str">
            <v>01 42 81 80 37</v>
          </cell>
          <cell r="N466" t="str">
            <v>me.eyraud@sogicommunication.com</v>
          </cell>
        </row>
        <row r="467">
          <cell r="A467">
            <v>214037</v>
          </cell>
          <cell r="B467" t="str">
            <v>SOGI COMMUNICATION</v>
          </cell>
          <cell r="C467" t="str">
            <v>QUALITE REFERENCES</v>
          </cell>
          <cell r="D467" t="str">
            <v>103 RUE LA FAYETTE</v>
          </cell>
          <cell r="E467" t="str">
            <v>75481</v>
          </cell>
          <cell r="F467" t="str">
            <v>PARIS CDX 10</v>
          </cell>
          <cell r="G467" t="str">
            <v>FRANCE</v>
          </cell>
          <cell r="H467" t="str">
            <v>1</v>
          </cell>
          <cell r="I467" t="str">
            <v>01 42 81 94 00</v>
          </cell>
          <cell r="J467" t="str">
            <v>q.demarolles@sogicommunication.com</v>
          </cell>
          <cell r="K467" t="str">
            <v>NICOLAS</v>
          </cell>
          <cell r="L467" t="str">
            <v>GOSSE</v>
          </cell>
          <cell r="M467" t="str">
            <v>0142819400</v>
          </cell>
          <cell r="N467" t="str">
            <v>n.gosse@sogicommunication.com</v>
          </cell>
        </row>
        <row r="468">
          <cell r="A468">
            <v>218109</v>
          </cell>
          <cell r="B468" t="str">
            <v>FRANCE SELECTION SARL</v>
          </cell>
          <cell r="C468" t="str">
            <v>7 RUE ROLAND MARTIN</v>
          </cell>
          <cell r="E468" t="str">
            <v>94500</v>
          </cell>
          <cell r="F468" t="str">
            <v>CAHMPIGNY SUR MARNE</v>
          </cell>
          <cell r="G468" t="str">
            <v>FRANCE</v>
          </cell>
          <cell r="H468" t="str">
            <v>1</v>
          </cell>
          <cell r="I468" t="str">
            <v>+33 1 55 97 18 18</v>
          </cell>
          <cell r="J468" t="str">
            <v>fransel@fransel.com</v>
          </cell>
          <cell r="K468" t="str">
            <v>Pascal</v>
          </cell>
          <cell r="L468" t="str">
            <v>REYNAUD</v>
          </cell>
          <cell r="M468" t="str">
            <v>+33 1 55 97 18 18</v>
          </cell>
          <cell r="N468" t="str">
            <v>pascal.reynaud@franceselectionl.fr</v>
          </cell>
        </row>
        <row r="469">
          <cell r="A469">
            <v>218109</v>
          </cell>
          <cell r="B469" t="str">
            <v>FRANCE SELECTION SARL</v>
          </cell>
          <cell r="C469" t="str">
            <v>7 RUE ROLAND MARTIN</v>
          </cell>
          <cell r="E469" t="str">
            <v>94500</v>
          </cell>
          <cell r="F469" t="str">
            <v>CAHMPIGNY SUR MARNE</v>
          </cell>
          <cell r="G469" t="str">
            <v>FRANCE</v>
          </cell>
          <cell r="H469" t="str">
            <v>1</v>
          </cell>
          <cell r="I469" t="str">
            <v>+33 1 55 97 18 18</v>
          </cell>
          <cell r="J469" t="str">
            <v>fransel@fransel.com</v>
          </cell>
          <cell r="K469" t="str">
            <v>PASCAL</v>
          </cell>
          <cell r="L469" t="str">
            <v>REYNAUD</v>
          </cell>
          <cell r="M469" t="str">
            <v>0148331818</v>
          </cell>
          <cell r="N469" t="str">
            <v>fransel@fransel.com</v>
          </cell>
        </row>
        <row r="470">
          <cell r="A470">
            <v>218919</v>
          </cell>
          <cell r="B470" t="str">
            <v>PYC EDITION SAS</v>
          </cell>
          <cell r="C470" t="str">
            <v>16-18 PLACE DE LA CHAPELLE</v>
          </cell>
          <cell r="E470" t="str">
            <v>75018</v>
          </cell>
          <cell r="F470" t="str">
            <v>PARIS</v>
          </cell>
          <cell r="G470" t="str">
            <v>FRANCE</v>
          </cell>
          <cell r="H470" t="str">
            <v>1</v>
          </cell>
          <cell r="I470" t="str">
            <v>+33 1 53 26 48 00</v>
          </cell>
          <cell r="J470" t="str">
            <v>info@pyc.fr</v>
          </cell>
          <cell r="K470" t="str">
            <v>Stephan</v>
          </cell>
          <cell r="L470" t="str">
            <v>BLANCHARD</v>
          </cell>
          <cell r="M470" t="str">
            <v>01 53 26 48 00</v>
          </cell>
          <cell r="N470" t="str">
            <v>s-blanchard@pyc.fr</v>
          </cell>
        </row>
        <row r="471">
          <cell r="A471">
            <v>218919</v>
          </cell>
          <cell r="B471" t="str">
            <v>PYC EDITION SAS</v>
          </cell>
          <cell r="C471" t="str">
            <v>16-18 PLACE DE LA CHAPELLE</v>
          </cell>
          <cell r="E471" t="str">
            <v>75018</v>
          </cell>
          <cell r="F471" t="str">
            <v>PARIS</v>
          </cell>
          <cell r="G471" t="str">
            <v>FRANCE</v>
          </cell>
          <cell r="H471" t="str">
            <v>1</v>
          </cell>
          <cell r="I471" t="str">
            <v>+33 1 53 26 48 00</v>
          </cell>
          <cell r="J471" t="str">
            <v>info@pyc.fr</v>
          </cell>
          <cell r="K471" t="str">
            <v>Delphine</v>
          </cell>
          <cell r="L471" t="str">
            <v>THIMON</v>
          </cell>
          <cell r="M471" t="str">
            <v>01 53 26 48 08</v>
          </cell>
          <cell r="N471" t="str">
            <v>d-thimon@pyc.fr</v>
          </cell>
        </row>
        <row r="472">
          <cell r="A472">
            <v>218919</v>
          </cell>
          <cell r="B472" t="str">
            <v>PYC EDITION SAS</v>
          </cell>
          <cell r="C472" t="str">
            <v>16-18 PLACE DE LA CHAPELLE</v>
          </cell>
          <cell r="E472" t="str">
            <v>75018</v>
          </cell>
          <cell r="F472" t="str">
            <v>PARIS</v>
          </cell>
          <cell r="G472" t="str">
            <v>FRANCE</v>
          </cell>
          <cell r="H472" t="str">
            <v>1</v>
          </cell>
          <cell r="I472" t="str">
            <v>+33 1 53 26 48 00</v>
          </cell>
          <cell r="J472" t="str">
            <v>info@pyc.fr</v>
          </cell>
          <cell r="K472" t="str">
            <v>JEAN PAUL LEITAO</v>
          </cell>
          <cell r="L472" t="str">
            <v>.</v>
          </cell>
          <cell r="M472" t="str">
            <v>+33153264800</v>
          </cell>
          <cell r="N472" t="str">
            <v>jp-leitao@pyc.fr</v>
          </cell>
        </row>
        <row r="473">
          <cell r="A473">
            <v>218919</v>
          </cell>
          <cell r="B473" t="str">
            <v>PYC EDITION SAS</v>
          </cell>
          <cell r="C473" t="str">
            <v>16-18 PLACE DE LA CHAPELLE</v>
          </cell>
          <cell r="E473" t="str">
            <v>75018</v>
          </cell>
          <cell r="F473" t="str">
            <v>PARIS</v>
          </cell>
          <cell r="G473" t="str">
            <v>FRANCE</v>
          </cell>
          <cell r="H473" t="str">
            <v>1</v>
          </cell>
          <cell r="I473" t="str">
            <v>+33 1 53 26 48 00</v>
          </cell>
          <cell r="J473" t="str">
            <v>info@pyc.fr</v>
          </cell>
          <cell r="K473" t="str">
            <v>FREDERIC</v>
          </cell>
          <cell r="L473" t="str">
            <v>ESCOFFIER</v>
          </cell>
          <cell r="N473" t="str">
            <v>f-escoffier@pyc.fr</v>
          </cell>
        </row>
        <row r="474">
          <cell r="A474">
            <v>218919</v>
          </cell>
          <cell r="B474" t="str">
            <v>PYC EDITION SAS</v>
          </cell>
          <cell r="C474" t="str">
            <v>16-18 PLACE DE LA CHAPELLE</v>
          </cell>
          <cell r="E474" t="str">
            <v>75018</v>
          </cell>
          <cell r="F474" t="str">
            <v>PARIS</v>
          </cell>
          <cell r="G474" t="str">
            <v>FRANCE</v>
          </cell>
          <cell r="H474" t="str">
            <v>1</v>
          </cell>
          <cell r="I474" t="str">
            <v>+33 1 53 26 48 00</v>
          </cell>
          <cell r="J474" t="str">
            <v>info@pyc.fr</v>
          </cell>
          <cell r="K474" t="str">
            <v>FREDERIC</v>
          </cell>
          <cell r="L474" t="str">
            <v>ESCOFFIER</v>
          </cell>
          <cell r="M474" t="str">
            <v>01 53 26 48 00</v>
          </cell>
          <cell r="N474" t="str">
            <v>f-escoffier@pyc.fr</v>
          </cell>
        </row>
        <row r="475">
          <cell r="A475">
            <v>218919</v>
          </cell>
          <cell r="B475" t="str">
            <v>PYC EDITION SAS</v>
          </cell>
          <cell r="C475" t="str">
            <v>16-18 PLACE DE LA CHAPELLE</v>
          </cell>
          <cell r="E475" t="str">
            <v>75018</v>
          </cell>
          <cell r="F475" t="str">
            <v>PARIS</v>
          </cell>
          <cell r="G475" t="str">
            <v>FRANCE</v>
          </cell>
          <cell r="H475" t="str">
            <v>1</v>
          </cell>
          <cell r="I475" t="str">
            <v>+33 1 53 26 48 00</v>
          </cell>
          <cell r="J475" t="str">
            <v>info@pyc.fr</v>
          </cell>
          <cell r="K475" t="str">
            <v>MARIE</v>
          </cell>
          <cell r="L475" t="str">
            <v>JUGAN</v>
          </cell>
          <cell r="M475" t="str">
            <v>01 53 26 48 00</v>
          </cell>
          <cell r="N475" t="str">
            <v>mc-jugan@pyc.fr</v>
          </cell>
        </row>
        <row r="476">
          <cell r="A476">
            <v>218919</v>
          </cell>
          <cell r="B476" t="str">
            <v>PYC EDITION SAS</v>
          </cell>
          <cell r="C476" t="str">
            <v>16-18 PLACE DE LA CHAPELLE</v>
          </cell>
          <cell r="E476" t="str">
            <v>75018</v>
          </cell>
          <cell r="F476" t="str">
            <v>PARIS</v>
          </cell>
          <cell r="G476" t="str">
            <v>FRANCE</v>
          </cell>
          <cell r="H476" t="str">
            <v>1</v>
          </cell>
          <cell r="I476" t="str">
            <v>+33 1 53 26 48 00</v>
          </cell>
          <cell r="J476" t="str">
            <v>info@pyc.fr</v>
          </cell>
          <cell r="K476" t="str">
            <v>Marie</v>
          </cell>
          <cell r="L476" t="str">
            <v>JUGAN</v>
          </cell>
          <cell r="M476" t="str">
            <v>+33 1 53 26 47 90</v>
          </cell>
          <cell r="N476" t="str">
            <v>mc-jugan@pyc.fr</v>
          </cell>
        </row>
        <row r="477">
          <cell r="A477">
            <v>218919</v>
          </cell>
          <cell r="B477" t="str">
            <v>PYC EDITION SAS</v>
          </cell>
          <cell r="C477" t="str">
            <v>16-18 PLACE DE LA CHAPELLE</v>
          </cell>
          <cell r="E477" t="str">
            <v>75018</v>
          </cell>
          <cell r="F477" t="str">
            <v>PARIS</v>
          </cell>
          <cell r="G477" t="str">
            <v>FRANCE</v>
          </cell>
          <cell r="H477" t="str">
            <v>1</v>
          </cell>
          <cell r="I477" t="str">
            <v>+33 1 53 26 48 00</v>
          </cell>
          <cell r="J477" t="str">
            <v>info@pyc.fr</v>
          </cell>
          <cell r="K477" t="str">
            <v>JEAN CHRISTOPHE</v>
          </cell>
          <cell r="L477" t="str">
            <v>RAVEAU</v>
          </cell>
          <cell r="M477" t="str">
            <v>+33 1 53 26 48 00</v>
          </cell>
          <cell r="N477" t="str">
            <v>jc-raveau@pyc.fr</v>
          </cell>
        </row>
        <row r="478">
          <cell r="A478">
            <v>218919</v>
          </cell>
          <cell r="B478" t="str">
            <v>PYC EDITION SAS</v>
          </cell>
          <cell r="C478" t="str">
            <v>16-18 PLACE DE LA CHAPELLE</v>
          </cell>
          <cell r="E478" t="str">
            <v>75018</v>
          </cell>
          <cell r="F478" t="str">
            <v>PARIS</v>
          </cell>
          <cell r="G478" t="str">
            <v>FRANCE</v>
          </cell>
          <cell r="H478" t="str">
            <v>1</v>
          </cell>
          <cell r="I478" t="str">
            <v>+33 1 53 26 48 00</v>
          </cell>
          <cell r="J478" t="str">
            <v>info@pyc.fr</v>
          </cell>
          <cell r="K478" t="str">
            <v>JEAN FRANCOIS</v>
          </cell>
          <cell r="L478" t="str">
            <v>LE CLOIREC</v>
          </cell>
          <cell r="N478" t="str">
            <v>jf-lecloirec@pyc.fr</v>
          </cell>
        </row>
        <row r="479">
          <cell r="A479">
            <v>218919</v>
          </cell>
          <cell r="B479" t="str">
            <v>PYC EDITION SAS</v>
          </cell>
          <cell r="C479" t="str">
            <v>16-18 PLACE DE LA CHAPELLE</v>
          </cell>
          <cell r="E479" t="str">
            <v>75018</v>
          </cell>
          <cell r="F479" t="str">
            <v>PARIS</v>
          </cell>
          <cell r="G479" t="str">
            <v>FRANCE</v>
          </cell>
          <cell r="H479" t="str">
            <v>1</v>
          </cell>
          <cell r="I479" t="str">
            <v>+33 1 53 26 48 00</v>
          </cell>
          <cell r="J479" t="str">
            <v>info@pyc.fr</v>
          </cell>
          <cell r="K479" t="str">
            <v>Delphine</v>
          </cell>
          <cell r="L479" t="str">
            <v>THIMON</v>
          </cell>
          <cell r="M479" t="str">
            <v>+33 1 53 26 48 08</v>
          </cell>
          <cell r="N479" t="str">
            <v>d-thimon@pyc.fr</v>
          </cell>
        </row>
        <row r="480">
          <cell r="A480">
            <v>218919</v>
          </cell>
          <cell r="B480" t="str">
            <v>PYC EDITION SAS</v>
          </cell>
          <cell r="C480" t="str">
            <v>16-18 PLACE DE LA CHAPELLE</v>
          </cell>
          <cell r="E480" t="str">
            <v>75018</v>
          </cell>
          <cell r="F480" t="str">
            <v>PARIS</v>
          </cell>
          <cell r="G480" t="str">
            <v>FRANCE</v>
          </cell>
          <cell r="H480" t="str">
            <v>1</v>
          </cell>
          <cell r="I480" t="str">
            <v>+33 1 53 26 48 00</v>
          </cell>
          <cell r="J480" t="str">
            <v>info@pyc.fr</v>
          </cell>
          <cell r="K480" t="str">
            <v>Delphine</v>
          </cell>
          <cell r="L480" t="str">
            <v>Thimon</v>
          </cell>
          <cell r="N480" t="str">
            <v>d-thimon@pyc.fr</v>
          </cell>
        </row>
        <row r="481">
          <cell r="A481">
            <v>218919</v>
          </cell>
          <cell r="B481" t="str">
            <v>PYC EDITION SAS</v>
          </cell>
          <cell r="C481" t="str">
            <v>16-18 PLACE DE LA CHAPELLE</v>
          </cell>
          <cell r="E481" t="str">
            <v>75018</v>
          </cell>
          <cell r="F481" t="str">
            <v>PARIS</v>
          </cell>
          <cell r="G481" t="str">
            <v>FRANCE</v>
          </cell>
          <cell r="H481" t="str">
            <v>1</v>
          </cell>
          <cell r="I481" t="str">
            <v>+33 1 53 26 48 00</v>
          </cell>
          <cell r="J481" t="str">
            <v>info@pyc.fr</v>
          </cell>
          <cell r="K481" t="str">
            <v>Delphine</v>
          </cell>
          <cell r="L481" t="str">
            <v>THIMON</v>
          </cell>
          <cell r="N481" t="str">
            <v>d-thimon@pyc.fr</v>
          </cell>
        </row>
        <row r="482">
          <cell r="A482">
            <v>218919</v>
          </cell>
          <cell r="B482" t="str">
            <v>PYC EDITION SAS</v>
          </cell>
          <cell r="C482" t="str">
            <v>16-18 PLACE DE LA CHAPELLE</v>
          </cell>
          <cell r="E482" t="str">
            <v>75018</v>
          </cell>
          <cell r="F482" t="str">
            <v>PARIS</v>
          </cell>
          <cell r="G482" t="str">
            <v>FRANCE</v>
          </cell>
          <cell r="H482" t="str">
            <v>1</v>
          </cell>
          <cell r="I482" t="str">
            <v>+33 1 53 26 48 00</v>
          </cell>
          <cell r="J482" t="str">
            <v>info@pyc.fr</v>
          </cell>
          <cell r="K482" t="str">
            <v>NATHALIE</v>
          </cell>
          <cell r="L482" t="str">
            <v>NERI</v>
          </cell>
          <cell r="M482" t="str">
            <v>+33153268884</v>
          </cell>
          <cell r="N482" t="str">
            <v>n-neri@pyc.fr</v>
          </cell>
        </row>
        <row r="483">
          <cell r="A483">
            <v>218919</v>
          </cell>
          <cell r="B483" t="str">
            <v>PYC EDITION SAS</v>
          </cell>
          <cell r="C483" t="str">
            <v>16-18 PLACE DE LA CHAPELLE</v>
          </cell>
          <cell r="E483" t="str">
            <v>75018</v>
          </cell>
          <cell r="F483" t="str">
            <v>PARIS</v>
          </cell>
          <cell r="G483" t="str">
            <v>FRANCE</v>
          </cell>
          <cell r="H483" t="str">
            <v>1</v>
          </cell>
          <cell r="I483" t="str">
            <v>+33 1 53 26 48 00</v>
          </cell>
          <cell r="J483" t="str">
            <v>info@pyc.fr</v>
          </cell>
          <cell r="K483" t="str">
            <v>DELPHINE</v>
          </cell>
          <cell r="L483" t="str">
            <v>THIMON</v>
          </cell>
          <cell r="N483" t="str">
            <v>d-thimon@pyc.fr</v>
          </cell>
        </row>
        <row r="484">
          <cell r="A484">
            <v>221268</v>
          </cell>
          <cell r="B484" t="str">
            <v>HACHETTE FILIPACCHI ASSOCIES</v>
          </cell>
          <cell r="C484" t="str">
            <v>149 RUE ANATOLE FRANCE</v>
          </cell>
          <cell r="E484" t="str">
            <v>92534</v>
          </cell>
          <cell r="F484" t="str">
            <v>LEVALLOIS PERRET CEDEX</v>
          </cell>
          <cell r="G484" t="str">
            <v>FRANCE</v>
          </cell>
          <cell r="H484" t="str">
            <v>1</v>
          </cell>
          <cell r="I484" t="str">
            <v>+33 1 41 34 87 79</v>
          </cell>
          <cell r="K484" t="str">
            <v>SIEU</v>
          </cell>
          <cell r="L484" t="str">
            <v>CHARDIN</v>
          </cell>
          <cell r="N484" t="str">
            <v>info@jdd.fr</v>
          </cell>
        </row>
        <row r="485">
          <cell r="A485">
            <v>221268</v>
          </cell>
          <cell r="B485" t="str">
            <v>HACHETTE FILIPACCHI ASSOCIES</v>
          </cell>
          <cell r="C485" t="str">
            <v>149 RUE ANATOLE FRANCE</v>
          </cell>
          <cell r="E485" t="str">
            <v>92534</v>
          </cell>
          <cell r="F485" t="str">
            <v>LEVALLOIS PERRET CEDEX</v>
          </cell>
          <cell r="G485" t="str">
            <v>FRANCE</v>
          </cell>
          <cell r="H485" t="str">
            <v>1</v>
          </cell>
          <cell r="I485" t="str">
            <v>+33 1 41 34 87 79</v>
          </cell>
          <cell r="K485" t="str">
            <v>Michele</v>
          </cell>
          <cell r="L485" t="str">
            <v>LEFEU</v>
          </cell>
          <cell r="M485" t="str">
            <v>+33141347754</v>
          </cell>
          <cell r="N485" t="str">
            <v>Michele.lefeu@lagardere-active.com</v>
          </cell>
        </row>
        <row r="486">
          <cell r="A486">
            <v>221268</v>
          </cell>
          <cell r="B486" t="str">
            <v>HACHETTE FILIPACCHI ASSOCIES</v>
          </cell>
          <cell r="C486" t="str">
            <v>149 RUE ANATOLE FRANCE</v>
          </cell>
          <cell r="E486" t="str">
            <v>92534</v>
          </cell>
          <cell r="F486" t="str">
            <v>LEVALLOIS PERRET CEDEX</v>
          </cell>
          <cell r="G486" t="str">
            <v>FRANCE</v>
          </cell>
          <cell r="H486" t="str">
            <v>1</v>
          </cell>
          <cell r="I486" t="str">
            <v>+33 1 41 34 87 79</v>
          </cell>
          <cell r="K486" t="str">
            <v>Anabel</v>
          </cell>
          <cell r="L486" t="str">
            <v>ECHEVARRIA</v>
          </cell>
          <cell r="N486" t="str">
            <v>anabel.echevarria@lagardere-active.com</v>
          </cell>
        </row>
        <row r="487">
          <cell r="A487">
            <v>221268</v>
          </cell>
          <cell r="B487" t="str">
            <v>HACHETTE FILIPACCHI ASSOCIES</v>
          </cell>
          <cell r="C487" t="str">
            <v>149 RUE ANATOLE FRANCE</v>
          </cell>
          <cell r="E487" t="str">
            <v>92534</v>
          </cell>
          <cell r="F487" t="str">
            <v>LEVALLOIS PERRET CEDEX</v>
          </cell>
          <cell r="G487" t="str">
            <v>FRANCE</v>
          </cell>
          <cell r="H487" t="str">
            <v>1</v>
          </cell>
          <cell r="I487" t="str">
            <v>+33 1 41 34 87 79</v>
          </cell>
          <cell r="K487" t="str">
            <v>Carinne</v>
          </cell>
          <cell r="L487" t="str">
            <v>CESTARI</v>
          </cell>
          <cell r="N487" t="str">
            <v>corinne.cestari@lagardere.active.com</v>
          </cell>
        </row>
        <row r="488">
          <cell r="A488">
            <v>221268</v>
          </cell>
          <cell r="B488" t="str">
            <v>HACHETTE FILIPACCHI ASSOCIES</v>
          </cell>
          <cell r="C488" t="str">
            <v>149 RUE ANATOLE FRANCE</v>
          </cell>
          <cell r="E488" t="str">
            <v>92534</v>
          </cell>
          <cell r="F488" t="str">
            <v>LEVALLOIS PERRET CEDEX</v>
          </cell>
          <cell r="G488" t="str">
            <v>FRANCE</v>
          </cell>
          <cell r="H488" t="str">
            <v>1</v>
          </cell>
          <cell r="I488" t="str">
            <v>+33 1 41 34 87 79</v>
          </cell>
          <cell r="K488" t="str">
            <v>Anne-Violette</v>
          </cell>
          <cell r="L488" t="str">
            <v>REVEL DE LAMBERT</v>
          </cell>
        </row>
        <row r="489">
          <cell r="A489">
            <v>223270</v>
          </cell>
          <cell r="B489" t="str">
            <v>EDG COMMUNICATION SA</v>
          </cell>
          <cell r="C489" t="str">
            <v>5 AV DE LA REPUBLIQUE</v>
          </cell>
          <cell r="E489" t="str">
            <v>75011</v>
          </cell>
          <cell r="F489" t="str">
            <v>PARIS</v>
          </cell>
          <cell r="G489" t="str">
            <v>FRANCE</v>
          </cell>
          <cell r="H489" t="str">
            <v>1</v>
          </cell>
          <cell r="I489" t="str">
            <v>01 53 36 40 40</v>
          </cell>
          <cell r="J489" t="str">
            <v>efernandez@edgb2b.com</v>
          </cell>
          <cell r="K489" t="str">
            <v>EMILIE</v>
          </cell>
          <cell r="L489" t="str">
            <v>FERNANDEZ</v>
          </cell>
          <cell r="N489" t="str">
            <v>efernandez@edgb2b.com</v>
          </cell>
        </row>
        <row r="490">
          <cell r="A490">
            <v>224296</v>
          </cell>
          <cell r="B490" t="str">
            <v>NESPRESSO</v>
          </cell>
          <cell r="C490" t="str">
            <v>1, BOULEVARD PASTEUR</v>
          </cell>
          <cell r="E490" t="str">
            <v>75015</v>
          </cell>
          <cell r="F490" t="str">
            <v>PARIS</v>
          </cell>
          <cell r="G490" t="str">
            <v>FRANCE</v>
          </cell>
          <cell r="H490" t="str">
            <v>1</v>
          </cell>
          <cell r="I490" t="str">
            <v>+33172062222</v>
          </cell>
          <cell r="K490" t="str">
            <v>YAEL</v>
          </cell>
          <cell r="L490" t="str">
            <v>TOLEDANO</v>
          </cell>
          <cell r="M490" t="str">
            <v>01 70 36 93 09</v>
          </cell>
          <cell r="N490" t="str">
            <v>yael.toledano@nespresso.com</v>
          </cell>
        </row>
        <row r="491">
          <cell r="A491">
            <v>224296</v>
          </cell>
          <cell r="B491" t="str">
            <v>NESPRESSO</v>
          </cell>
          <cell r="C491" t="str">
            <v>1, BOULEVARD PASTEUR</v>
          </cell>
          <cell r="E491" t="str">
            <v>75015</v>
          </cell>
          <cell r="F491" t="str">
            <v>PARIS</v>
          </cell>
          <cell r="G491" t="str">
            <v>FRANCE</v>
          </cell>
          <cell r="H491" t="str">
            <v>1</v>
          </cell>
          <cell r="I491" t="str">
            <v>+33172062222</v>
          </cell>
          <cell r="K491" t="str">
            <v>Sara</v>
          </cell>
          <cell r="L491" t="str">
            <v>LMARBOUH</v>
          </cell>
          <cell r="N491" t="str">
            <v>sara.lmarbouh@nespresso.com</v>
          </cell>
        </row>
        <row r="492">
          <cell r="A492">
            <v>224296</v>
          </cell>
          <cell r="B492" t="str">
            <v>NESPRESSO</v>
          </cell>
          <cell r="C492" t="str">
            <v>1, BOULEVARD PASTEUR</v>
          </cell>
          <cell r="E492" t="str">
            <v>75015</v>
          </cell>
          <cell r="F492" t="str">
            <v>PARIS</v>
          </cell>
          <cell r="G492" t="str">
            <v>FRANCE</v>
          </cell>
          <cell r="H492" t="str">
            <v>1</v>
          </cell>
          <cell r="I492" t="str">
            <v>+33172062222</v>
          </cell>
          <cell r="K492" t="str">
            <v>DELPHINE</v>
          </cell>
          <cell r="L492" t="str">
            <v>THOIN</v>
          </cell>
          <cell r="M492" t="str">
            <v>+33662192169</v>
          </cell>
          <cell r="N492" t="str">
            <v>delphine.thoin@nespresso.com</v>
          </cell>
        </row>
        <row r="493">
          <cell r="A493">
            <v>224296</v>
          </cell>
          <cell r="B493" t="str">
            <v>NESPRESSO</v>
          </cell>
          <cell r="C493" t="str">
            <v>1, BOULEVARD PASTEUR</v>
          </cell>
          <cell r="E493" t="str">
            <v>75015</v>
          </cell>
          <cell r="F493" t="str">
            <v>PARIS</v>
          </cell>
          <cell r="G493" t="str">
            <v>FRANCE</v>
          </cell>
          <cell r="H493" t="str">
            <v>1</v>
          </cell>
          <cell r="I493" t="str">
            <v>+33172062222</v>
          </cell>
          <cell r="K493" t="str">
            <v>JEAN PAUL</v>
          </cell>
          <cell r="L493" t="str">
            <v>LEROUX</v>
          </cell>
          <cell r="N493" t="str">
            <v>jeanpaul.leroux@nespresso.com</v>
          </cell>
        </row>
        <row r="494">
          <cell r="A494">
            <v>224296</v>
          </cell>
          <cell r="B494" t="str">
            <v>NESPRESSO</v>
          </cell>
          <cell r="C494" t="str">
            <v>1, BOULEVARD PASTEUR</v>
          </cell>
          <cell r="E494" t="str">
            <v>75015</v>
          </cell>
          <cell r="F494" t="str">
            <v>PARIS</v>
          </cell>
          <cell r="G494" t="str">
            <v>FRANCE</v>
          </cell>
          <cell r="H494" t="str">
            <v>1</v>
          </cell>
          <cell r="I494" t="str">
            <v>+33172062222</v>
          </cell>
          <cell r="K494" t="str">
            <v>PAULINE</v>
          </cell>
          <cell r="L494" t="str">
            <v>MOINARD</v>
          </cell>
          <cell r="N494" t="str">
            <v>pauline.moinard@nespresso.com</v>
          </cell>
        </row>
        <row r="495">
          <cell r="A495">
            <v>224296</v>
          </cell>
          <cell r="B495" t="str">
            <v>NESPRESSO</v>
          </cell>
          <cell r="C495" t="str">
            <v>1, BOULEVARD PASTEUR</v>
          </cell>
          <cell r="E495" t="str">
            <v>75015</v>
          </cell>
          <cell r="F495" t="str">
            <v>PARIS</v>
          </cell>
          <cell r="G495" t="str">
            <v>FRANCE</v>
          </cell>
          <cell r="H495" t="str">
            <v>1</v>
          </cell>
          <cell r="I495" t="str">
            <v>+33172062222</v>
          </cell>
          <cell r="K495" t="str">
            <v>Barbara</v>
          </cell>
          <cell r="L495" t="str">
            <v>DELABRIFFE</v>
          </cell>
          <cell r="N495" t="str">
            <v>barbara.delabriffe@nespresso.com</v>
          </cell>
        </row>
        <row r="496">
          <cell r="A496">
            <v>224296</v>
          </cell>
          <cell r="B496" t="str">
            <v>NESPRESSO</v>
          </cell>
          <cell r="C496" t="str">
            <v>1, BOULEVARD PASTEUR</v>
          </cell>
          <cell r="E496" t="str">
            <v>75015</v>
          </cell>
          <cell r="F496" t="str">
            <v>PARIS</v>
          </cell>
          <cell r="G496" t="str">
            <v>FRANCE</v>
          </cell>
          <cell r="H496" t="str">
            <v>1</v>
          </cell>
          <cell r="I496" t="str">
            <v>+33172062222</v>
          </cell>
          <cell r="K496" t="str">
            <v>CLEMENCE</v>
          </cell>
          <cell r="L496" t="str">
            <v>JULLIEN</v>
          </cell>
          <cell r="N496" t="str">
            <v>clemence.jullien@nespresso.com</v>
          </cell>
        </row>
        <row r="497">
          <cell r="A497">
            <v>224296</v>
          </cell>
          <cell r="B497" t="str">
            <v>NESPRESSO</v>
          </cell>
          <cell r="C497" t="str">
            <v>1, BOULEVARD PASTEUR</v>
          </cell>
          <cell r="E497" t="str">
            <v>75015</v>
          </cell>
          <cell r="F497" t="str">
            <v>PARIS</v>
          </cell>
          <cell r="G497" t="str">
            <v>FRANCE</v>
          </cell>
          <cell r="H497" t="str">
            <v>1</v>
          </cell>
          <cell r="I497" t="str">
            <v>+33172062222</v>
          </cell>
          <cell r="K497" t="str">
            <v>Amaury</v>
          </cell>
          <cell r="L497" t="str">
            <v>Sautel</v>
          </cell>
          <cell r="N497" t="str">
            <v>amaury.sautel@nespresso.com</v>
          </cell>
        </row>
        <row r="498">
          <cell r="A498">
            <v>224296</v>
          </cell>
          <cell r="B498" t="str">
            <v>NESPRESSO</v>
          </cell>
          <cell r="C498" t="str">
            <v>1, BOULEVARD PASTEUR</v>
          </cell>
          <cell r="E498" t="str">
            <v>75015</v>
          </cell>
          <cell r="F498" t="str">
            <v>PARIS</v>
          </cell>
          <cell r="G498" t="str">
            <v>FRANCE</v>
          </cell>
          <cell r="H498" t="str">
            <v>1</v>
          </cell>
          <cell r="I498" t="str">
            <v>+33172062222</v>
          </cell>
          <cell r="K498" t="str">
            <v>Julie</v>
          </cell>
          <cell r="L498" t="str">
            <v>ISRAEL</v>
          </cell>
          <cell r="M498" t="str">
            <v>+33172062197</v>
          </cell>
          <cell r="N498" t="str">
            <v>julie.israel@nespresso.com</v>
          </cell>
        </row>
        <row r="499">
          <cell r="A499">
            <v>224296</v>
          </cell>
          <cell r="B499" t="str">
            <v>NESPRESSO</v>
          </cell>
          <cell r="C499" t="str">
            <v>1, BOULEVARD PASTEUR</v>
          </cell>
          <cell r="E499" t="str">
            <v>75015</v>
          </cell>
          <cell r="F499" t="str">
            <v>PARIS</v>
          </cell>
          <cell r="G499" t="str">
            <v>FRANCE</v>
          </cell>
          <cell r="H499" t="str">
            <v>1</v>
          </cell>
          <cell r="I499" t="str">
            <v>+33172062222</v>
          </cell>
          <cell r="K499" t="str">
            <v>Agathe</v>
          </cell>
          <cell r="L499" t="str">
            <v>LENGLART</v>
          </cell>
          <cell r="M499" t="str">
            <v>+33172662192</v>
          </cell>
          <cell r="N499" t="str">
            <v>agathe.lenglart@nespresso.com</v>
          </cell>
        </row>
        <row r="500">
          <cell r="A500">
            <v>224296</v>
          </cell>
          <cell r="B500" t="str">
            <v>NESPRESSO</v>
          </cell>
          <cell r="C500" t="str">
            <v>1, BOULEVARD PASTEUR</v>
          </cell>
          <cell r="E500" t="str">
            <v>75015</v>
          </cell>
          <cell r="F500" t="str">
            <v>PARIS</v>
          </cell>
          <cell r="G500" t="str">
            <v>FRANCE</v>
          </cell>
          <cell r="H500" t="str">
            <v>1</v>
          </cell>
          <cell r="I500" t="str">
            <v>+33172062222</v>
          </cell>
          <cell r="K500" t="str">
            <v>Agathe</v>
          </cell>
          <cell r="L500" t="str">
            <v>Lenglart</v>
          </cell>
          <cell r="N500" t="str">
            <v>agathe.lenglart@nespresso.com</v>
          </cell>
        </row>
        <row r="501">
          <cell r="A501">
            <v>224296</v>
          </cell>
          <cell r="B501" t="str">
            <v>NESPRESSO</v>
          </cell>
          <cell r="C501" t="str">
            <v>1, BOULEVARD PASTEUR</v>
          </cell>
          <cell r="E501" t="str">
            <v>75015</v>
          </cell>
          <cell r="F501" t="str">
            <v>PARIS</v>
          </cell>
          <cell r="G501" t="str">
            <v>FRANCE</v>
          </cell>
          <cell r="H501" t="str">
            <v>1</v>
          </cell>
          <cell r="I501" t="str">
            <v>+33172062222</v>
          </cell>
          <cell r="K501" t="str">
            <v>de Labriffe</v>
          </cell>
          <cell r="L501" t="str">
            <v>Barbara</v>
          </cell>
          <cell r="N501" t="str">
            <v>barbara.delabriffe@nespresso.com</v>
          </cell>
        </row>
        <row r="502">
          <cell r="A502">
            <v>224296</v>
          </cell>
          <cell r="B502" t="str">
            <v>NESPRESSO</v>
          </cell>
          <cell r="C502" t="str">
            <v>1, BOULEVARD PASTEUR</v>
          </cell>
          <cell r="E502" t="str">
            <v>75015</v>
          </cell>
          <cell r="F502" t="str">
            <v>PARIS</v>
          </cell>
          <cell r="G502" t="str">
            <v>FRANCE</v>
          </cell>
          <cell r="H502" t="str">
            <v>1</v>
          </cell>
          <cell r="I502" t="str">
            <v>+33172062222</v>
          </cell>
          <cell r="K502" t="str">
            <v>Julie</v>
          </cell>
          <cell r="L502" t="str">
            <v>Israel</v>
          </cell>
          <cell r="N502" t="str">
            <v>julie.israel@nespresso.com</v>
          </cell>
        </row>
        <row r="503">
          <cell r="A503">
            <v>224296</v>
          </cell>
          <cell r="B503" t="str">
            <v>NESPRESSO</v>
          </cell>
          <cell r="C503" t="str">
            <v>1, BOULEVARD PASTEUR</v>
          </cell>
          <cell r="E503" t="str">
            <v>75015</v>
          </cell>
          <cell r="F503" t="str">
            <v>PARIS</v>
          </cell>
          <cell r="G503" t="str">
            <v>FRANCE</v>
          </cell>
          <cell r="H503" t="str">
            <v>1</v>
          </cell>
          <cell r="I503" t="str">
            <v>+33172062222</v>
          </cell>
          <cell r="K503" t="str">
            <v>Karine</v>
          </cell>
          <cell r="L503" t="str">
            <v>BONNET</v>
          </cell>
          <cell r="M503" t="str">
            <v>+33172062262</v>
          </cell>
          <cell r="N503" t="str">
            <v>karine.bonnet@nespresso.com</v>
          </cell>
        </row>
        <row r="504">
          <cell r="A504">
            <v>224296</v>
          </cell>
          <cell r="B504" t="str">
            <v>NESPRESSO</v>
          </cell>
          <cell r="C504" t="str">
            <v>1, BOULEVARD PASTEUR</v>
          </cell>
          <cell r="E504" t="str">
            <v>75015</v>
          </cell>
          <cell r="F504" t="str">
            <v>PARIS</v>
          </cell>
          <cell r="G504" t="str">
            <v>FRANCE</v>
          </cell>
          <cell r="H504" t="str">
            <v>1</v>
          </cell>
          <cell r="I504" t="str">
            <v>+33172062222</v>
          </cell>
          <cell r="K504" t="str">
            <v>Sautel</v>
          </cell>
          <cell r="L504" t="str">
            <v>AMAURY</v>
          </cell>
          <cell r="N504" t="str">
            <v>amaury.sautel@nespresso.com</v>
          </cell>
        </row>
        <row r="505">
          <cell r="A505">
            <v>224296</v>
          </cell>
          <cell r="B505" t="str">
            <v>NESPRESSO</v>
          </cell>
          <cell r="C505" t="str">
            <v>1, BOULEVARD PASTEUR</v>
          </cell>
          <cell r="E505" t="str">
            <v>75015</v>
          </cell>
          <cell r="F505" t="str">
            <v>PARIS</v>
          </cell>
          <cell r="G505" t="str">
            <v>FRANCE</v>
          </cell>
          <cell r="H505" t="str">
            <v>1</v>
          </cell>
          <cell r="I505" t="str">
            <v>+33172062222</v>
          </cell>
          <cell r="L505" t="str">
            <v>DEVILLECHABROLLE</v>
          </cell>
          <cell r="M505" t="str">
            <v>+33172062474</v>
          </cell>
          <cell r="N505" t="str">
            <v>france.devillechabrolle@nespresso.com</v>
          </cell>
        </row>
        <row r="506">
          <cell r="A506">
            <v>224296</v>
          </cell>
          <cell r="B506" t="str">
            <v>NESPRESSO</v>
          </cell>
          <cell r="C506" t="str">
            <v>1, BOULEVARD PASTEUR</v>
          </cell>
          <cell r="E506" t="str">
            <v>75015</v>
          </cell>
          <cell r="F506" t="str">
            <v>PARIS</v>
          </cell>
          <cell r="G506" t="str">
            <v>FRANCE</v>
          </cell>
          <cell r="H506" t="str">
            <v>1</v>
          </cell>
          <cell r="I506" t="str">
            <v>+33172062222</v>
          </cell>
          <cell r="K506" t="str">
            <v>Véronique</v>
          </cell>
          <cell r="L506" t="str">
            <v>Philip</v>
          </cell>
          <cell r="M506" t="str">
            <v>+33172062222</v>
          </cell>
          <cell r="N506" t="str">
            <v>veronique.philip@nespresso.com</v>
          </cell>
        </row>
        <row r="507">
          <cell r="A507">
            <v>227216</v>
          </cell>
          <cell r="B507" t="str">
            <v>ENVIRONMENTAL TECHNOLOGY PUBLICATIONS</v>
          </cell>
          <cell r="C507" t="str">
            <v>OAK COURT BUSINESS CENTRE</v>
          </cell>
          <cell r="D507" t="str">
            <v>SANDRIDGE PARK PORTERS WOOD</v>
          </cell>
          <cell r="E507" t="str">
            <v>AL3 6PH</v>
          </cell>
          <cell r="F507" t="str">
            <v>ST ALBANS</v>
          </cell>
          <cell r="G507" t="str">
            <v>ROYAUME-UNI</v>
          </cell>
          <cell r="H507" t="str">
            <v>2</v>
          </cell>
          <cell r="I507" t="str">
            <v>+44 1727 858 840</v>
          </cell>
          <cell r="J507" t="str">
            <v>justin@envirotechpubs.com</v>
          </cell>
          <cell r="K507" t="str">
            <v>JOHN</v>
          </cell>
          <cell r="L507" t="str">
            <v>MORRIS</v>
          </cell>
          <cell r="M507" t="str">
            <v>00 44 1727 858840</v>
          </cell>
          <cell r="N507" t="str">
            <v>john@let-pub.com</v>
          </cell>
        </row>
        <row r="508">
          <cell r="A508">
            <v>227216</v>
          </cell>
          <cell r="B508" t="str">
            <v>ENVIRONMENTAL TECHNOLOGY PUBLICATIONS</v>
          </cell>
          <cell r="C508" t="str">
            <v>OAK COURT BUSINESS CENTRE</v>
          </cell>
          <cell r="D508" t="str">
            <v>SANDRIDGE PARK PORTERS WOOD</v>
          </cell>
          <cell r="E508" t="str">
            <v>AL3 6PH</v>
          </cell>
          <cell r="F508" t="str">
            <v>ST ALBANS</v>
          </cell>
          <cell r="G508" t="str">
            <v>ROYAUME-UNI</v>
          </cell>
          <cell r="H508" t="str">
            <v>2</v>
          </cell>
          <cell r="I508" t="str">
            <v>+44 1727 858 840</v>
          </cell>
          <cell r="J508" t="str">
            <v>justin@envirotechpubs.com</v>
          </cell>
          <cell r="K508" t="str">
            <v>MARCUS</v>
          </cell>
          <cell r="L508" t="str">
            <v>PATTISON</v>
          </cell>
          <cell r="M508" t="str">
            <v>00441727858840</v>
          </cell>
          <cell r="N508" t="str">
            <v/>
          </cell>
        </row>
        <row r="509">
          <cell r="A509">
            <v>227216</v>
          </cell>
          <cell r="B509" t="str">
            <v>ENVIRONMENTAL TECHNOLOGY PUBLICATIONS</v>
          </cell>
          <cell r="C509" t="str">
            <v>OAK COURT BUSINESS CENTRE</v>
          </cell>
          <cell r="D509" t="str">
            <v>SANDRIDGE PARK PORTERS WOOD</v>
          </cell>
          <cell r="E509" t="str">
            <v>AL3 6PH</v>
          </cell>
          <cell r="F509" t="str">
            <v>ST ALBANS</v>
          </cell>
          <cell r="G509" t="str">
            <v>ROYAUME-UNI</v>
          </cell>
          <cell r="H509" t="str">
            <v>2</v>
          </cell>
          <cell r="I509" t="str">
            <v>+44 1727 858 840</v>
          </cell>
          <cell r="J509" t="str">
            <v>justin@envirotechpubs.com</v>
          </cell>
          <cell r="K509" t="str">
            <v>Justin</v>
          </cell>
          <cell r="L509" t="str">
            <v>DRAKE</v>
          </cell>
          <cell r="M509" t="str">
            <v>00 44 1727 858840</v>
          </cell>
          <cell r="N509" t="str">
            <v>justin@envirotechpubs.com</v>
          </cell>
        </row>
        <row r="510">
          <cell r="A510">
            <v>227216</v>
          </cell>
          <cell r="B510" t="str">
            <v>ENVIRONMENTAL TECHNOLOGY PUBLICATIONS</v>
          </cell>
          <cell r="C510" t="str">
            <v>OAK COURT BUSINESS CENTRE</v>
          </cell>
          <cell r="D510" t="str">
            <v>SANDRIDGE PARK PORTERS WOOD</v>
          </cell>
          <cell r="E510" t="str">
            <v>AL3 6PH</v>
          </cell>
          <cell r="F510" t="str">
            <v>ST ALBANS</v>
          </cell>
          <cell r="G510" t="str">
            <v>ROYAUME-UNI</v>
          </cell>
          <cell r="H510" t="str">
            <v>2</v>
          </cell>
          <cell r="I510" t="str">
            <v>+44 1727 858 840</v>
          </cell>
          <cell r="J510" t="str">
            <v>justin@envirotechpubs.com</v>
          </cell>
          <cell r="L510" t="str">
            <v>JACKSON</v>
          </cell>
          <cell r="M510" t="str">
            <v>0044 1727 858 840</v>
          </cell>
          <cell r="N510" t="str">
            <v>sam@ps-pubs.com</v>
          </cell>
        </row>
        <row r="511">
          <cell r="A511">
            <v>227216</v>
          </cell>
          <cell r="B511" t="str">
            <v>ENVIRONMENTAL TECHNOLOGY PUBLICATIONS</v>
          </cell>
          <cell r="C511" t="str">
            <v>OAK COURT BUSINESS CENTRE</v>
          </cell>
          <cell r="D511" t="str">
            <v>SANDRIDGE PARK PORTERS WOOD</v>
          </cell>
          <cell r="E511" t="str">
            <v>AL3 6PH</v>
          </cell>
          <cell r="F511" t="str">
            <v>ST ALBANS</v>
          </cell>
          <cell r="G511" t="str">
            <v>ROYAUME-UNI</v>
          </cell>
          <cell r="H511" t="str">
            <v>2</v>
          </cell>
          <cell r="I511" t="str">
            <v>+44 1727 858 840</v>
          </cell>
          <cell r="J511" t="str">
            <v>justin@envirotechpubs.com</v>
          </cell>
          <cell r="K511" t="str">
            <v>JUSTIN</v>
          </cell>
          <cell r="L511" t="str">
            <v>DRAKE</v>
          </cell>
          <cell r="N511" t="str">
            <v>justin@envirotechpubs.com</v>
          </cell>
        </row>
        <row r="512">
          <cell r="A512">
            <v>227216</v>
          </cell>
          <cell r="B512" t="str">
            <v>ENVIRONMENTAL TECHNOLOGY PUBLICATIONS</v>
          </cell>
          <cell r="C512" t="str">
            <v>OAK COURT BUSINESS CENTRE</v>
          </cell>
          <cell r="D512" t="str">
            <v>SANDRIDGE PARK PORTERS WOOD</v>
          </cell>
          <cell r="E512" t="str">
            <v>AL3 6PH</v>
          </cell>
          <cell r="F512" t="str">
            <v>ST ALBANS</v>
          </cell>
          <cell r="G512" t="str">
            <v>ROYAUME-UNI</v>
          </cell>
          <cell r="H512" t="str">
            <v>2</v>
          </cell>
          <cell r="I512" t="str">
            <v>+44 1727 858 840</v>
          </cell>
          <cell r="J512" t="str">
            <v>justin@envirotechpubs.com</v>
          </cell>
          <cell r="K512" t="str">
            <v>David</v>
          </cell>
          <cell r="L512" t="str">
            <v>PHILIPPS</v>
          </cell>
          <cell r="N512" t="str">
            <v>david@intlabmate.com</v>
          </cell>
        </row>
        <row r="513">
          <cell r="A513">
            <v>227218</v>
          </cell>
          <cell r="B513" t="str">
            <v>DIGITALIS SRL</v>
          </cell>
          <cell r="C513" t="str">
            <v>VIA BELFIORE 24</v>
          </cell>
          <cell r="E513" t="str">
            <v>10125</v>
          </cell>
          <cell r="F513" t="str">
            <v>TORINO</v>
          </cell>
          <cell r="G513" t="str">
            <v>ITALIE</v>
          </cell>
          <cell r="H513" t="str">
            <v>2</v>
          </cell>
          <cell r="I513" t="str">
            <v>+39 011 66 88 383</v>
          </cell>
          <cell r="J513" t="str">
            <v>digitalis@iride.to.it</v>
          </cell>
          <cell r="K513" t="str">
            <v>VITTORIO</v>
          </cell>
          <cell r="L513" t="str">
            <v>BUSCAGLIONE</v>
          </cell>
          <cell r="M513" t="str">
            <v>00 39 116 688 383</v>
          </cell>
          <cell r="N513" t="str">
            <v>digitalis@iride.to.it</v>
          </cell>
        </row>
        <row r="514">
          <cell r="A514">
            <v>227218</v>
          </cell>
          <cell r="B514" t="str">
            <v>DIGITALIS SRL</v>
          </cell>
          <cell r="C514" t="str">
            <v>VIA BELFIORE 24</v>
          </cell>
          <cell r="E514" t="str">
            <v>10125</v>
          </cell>
          <cell r="F514" t="str">
            <v>TORINO</v>
          </cell>
          <cell r="G514" t="str">
            <v>ITALIE</v>
          </cell>
          <cell r="H514" t="str">
            <v>2</v>
          </cell>
          <cell r="I514" t="str">
            <v>+39 011 66 88 383</v>
          </cell>
          <cell r="J514" t="str">
            <v>digitalis@iride.to.it</v>
          </cell>
          <cell r="K514" t="str">
            <v>Vittorio</v>
          </cell>
          <cell r="L514" t="str">
            <v>BUSCAGLIONE</v>
          </cell>
          <cell r="M514" t="str">
            <v>+39 011 668 8383</v>
          </cell>
          <cell r="N514" t="str">
            <v>digitalis@iride.to.it</v>
          </cell>
        </row>
        <row r="515">
          <cell r="A515">
            <v>236581</v>
          </cell>
          <cell r="B515" t="str">
            <v>ETIF</v>
          </cell>
          <cell r="C515" t="str">
            <v>44 AVENUE DE LA DIVISION LECLERC</v>
          </cell>
          <cell r="E515" t="str">
            <v>92318</v>
          </cell>
          <cell r="F515" t="str">
            <v>SEVRES CEDEX</v>
          </cell>
          <cell r="G515" t="str">
            <v>FRANCE</v>
          </cell>
          <cell r="H515" t="str">
            <v>1</v>
          </cell>
          <cell r="I515" t="str">
            <v>+33 1 41 14 63 00</v>
          </cell>
          <cell r="J515" t="str">
            <v>contact@etif.com</v>
          </cell>
          <cell r="K515" t="str">
            <v>Christine</v>
          </cell>
          <cell r="L515" t="str">
            <v>MONEDIERE</v>
          </cell>
          <cell r="M515" t="str">
            <v>01 41 14 63 00</v>
          </cell>
          <cell r="N515" t="str">
            <v>mondediere@ctif.com</v>
          </cell>
        </row>
        <row r="516">
          <cell r="A516">
            <v>236581</v>
          </cell>
          <cell r="B516" t="str">
            <v>ETIF</v>
          </cell>
          <cell r="C516" t="str">
            <v>44 AVENUE DE LA DIVISION LECLERC</v>
          </cell>
          <cell r="E516" t="str">
            <v>92318</v>
          </cell>
          <cell r="F516" t="str">
            <v>SEVRES CEDEX</v>
          </cell>
          <cell r="G516" t="str">
            <v>FRANCE</v>
          </cell>
          <cell r="H516" t="str">
            <v>1</v>
          </cell>
          <cell r="I516" t="str">
            <v>+33 1 41 14 63 00</v>
          </cell>
          <cell r="J516" t="str">
            <v>contact@etif.com</v>
          </cell>
          <cell r="K516" t="str">
            <v>Christine</v>
          </cell>
          <cell r="L516" t="str">
            <v>MONEDIERE</v>
          </cell>
          <cell r="M516" t="str">
            <v>01 41 14 63 00</v>
          </cell>
          <cell r="N516" t="str">
            <v>monediere@etif.com</v>
          </cell>
        </row>
        <row r="517">
          <cell r="A517">
            <v>236581</v>
          </cell>
          <cell r="B517" t="str">
            <v>ETIF</v>
          </cell>
          <cell r="C517" t="str">
            <v>44 AVENUE DE LA DIVISION LECLERC</v>
          </cell>
          <cell r="E517" t="str">
            <v>92318</v>
          </cell>
          <cell r="F517" t="str">
            <v>SEVRES CEDEX</v>
          </cell>
          <cell r="G517" t="str">
            <v>FRANCE</v>
          </cell>
          <cell r="H517" t="str">
            <v>1</v>
          </cell>
          <cell r="I517" t="str">
            <v>+33 1 41 14 63 00</v>
          </cell>
          <cell r="J517" t="str">
            <v>contact@etif.com</v>
          </cell>
          <cell r="K517" t="str">
            <v>Christine</v>
          </cell>
          <cell r="L517" t="str">
            <v>MONEDIERE</v>
          </cell>
          <cell r="M517" t="str">
            <v>+33 1 41 14 63 22</v>
          </cell>
          <cell r="N517" t="str">
            <v>monediere@ctif.com</v>
          </cell>
        </row>
        <row r="518">
          <cell r="A518">
            <v>239816</v>
          </cell>
          <cell r="B518" t="str">
            <v>BE-MA EDITRICE SRL</v>
          </cell>
          <cell r="C518" t="str">
            <v>VIA TEOCRITO 50</v>
          </cell>
          <cell r="E518" t="str">
            <v>20128</v>
          </cell>
          <cell r="F518" t="str">
            <v>MILANO</v>
          </cell>
          <cell r="G518" t="str">
            <v>ITALIE</v>
          </cell>
          <cell r="H518" t="str">
            <v>2</v>
          </cell>
          <cell r="I518" t="str">
            <v>00 39 02 2520 71</v>
          </cell>
          <cell r="J518" t="str">
            <v>segreterie@bema.it</v>
          </cell>
          <cell r="K518" t="str">
            <v>CRISTINA</v>
          </cell>
          <cell r="L518" t="str">
            <v>LANZINI</v>
          </cell>
          <cell r="M518" t="str">
            <v>0039 02 2520 71</v>
          </cell>
          <cell r="N518" t="str">
            <v>segreterie@bema.it</v>
          </cell>
        </row>
        <row r="519">
          <cell r="A519">
            <v>239816</v>
          </cell>
          <cell r="B519" t="str">
            <v>BE-MA EDITRICE SRL</v>
          </cell>
          <cell r="C519" t="str">
            <v>VIA TEOCRITO 50</v>
          </cell>
          <cell r="E519" t="str">
            <v>20128</v>
          </cell>
          <cell r="F519" t="str">
            <v>MILANO</v>
          </cell>
          <cell r="G519" t="str">
            <v>ITALIE</v>
          </cell>
          <cell r="H519" t="str">
            <v>2</v>
          </cell>
          <cell r="I519" t="str">
            <v>00 39 02 2520 71</v>
          </cell>
          <cell r="J519" t="str">
            <v>segreterie@bema.it</v>
          </cell>
          <cell r="K519" t="str">
            <v>ELIANA</v>
          </cell>
          <cell r="L519" t="str">
            <v>LANZINI</v>
          </cell>
          <cell r="N519" t="str">
            <v>segretaria@bema.it</v>
          </cell>
        </row>
        <row r="520">
          <cell r="A520">
            <v>239816</v>
          </cell>
          <cell r="B520" t="str">
            <v>BE-MA EDITRICE SRL</v>
          </cell>
          <cell r="C520" t="str">
            <v>VIA TEOCRITO 50</v>
          </cell>
          <cell r="E520" t="str">
            <v>20128</v>
          </cell>
          <cell r="F520" t="str">
            <v>MILANO</v>
          </cell>
          <cell r="G520" t="str">
            <v>ITALIE</v>
          </cell>
          <cell r="H520" t="str">
            <v>2</v>
          </cell>
          <cell r="I520" t="str">
            <v>00 39 02 2520 71</v>
          </cell>
          <cell r="J520" t="str">
            <v>segreterie@bema.it</v>
          </cell>
          <cell r="K520" t="str">
            <v>CRISTINA</v>
          </cell>
          <cell r="L520" t="str">
            <v>TIVELLI</v>
          </cell>
          <cell r="M520" t="str">
            <v>0039 02252071</v>
          </cell>
          <cell r="N520" t="str">
            <v>cristina.tivelli@bema.it</v>
          </cell>
        </row>
        <row r="521">
          <cell r="A521">
            <v>239816</v>
          </cell>
          <cell r="B521" t="str">
            <v>BE-MA EDITRICE SRL</v>
          </cell>
          <cell r="C521" t="str">
            <v>VIA TEOCRITO 50</v>
          </cell>
          <cell r="E521" t="str">
            <v>20128</v>
          </cell>
          <cell r="F521" t="str">
            <v>MILANO</v>
          </cell>
          <cell r="G521" t="str">
            <v>ITALIE</v>
          </cell>
          <cell r="H521" t="str">
            <v>2</v>
          </cell>
          <cell r="I521" t="str">
            <v>00 39 02 2520 71</v>
          </cell>
          <cell r="J521" t="str">
            <v>segreterie@bema.it</v>
          </cell>
          <cell r="K521" t="str">
            <v>CRISTINA</v>
          </cell>
          <cell r="L521" t="str">
            <v>TIVELLI</v>
          </cell>
          <cell r="M521" t="str">
            <v>+3902252071</v>
          </cell>
          <cell r="N521" t="str">
            <v>cristina.tivelli@bema.it</v>
          </cell>
        </row>
        <row r="522">
          <cell r="A522">
            <v>240863</v>
          </cell>
          <cell r="B522" t="str">
            <v>ESSECOME INTERNATIONAL EDIS</v>
          </cell>
          <cell r="C522" t="str">
            <v>VIE P MILIANI 7</v>
          </cell>
          <cell r="E522" t="str">
            <v>40132</v>
          </cell>
          <cell r="F522" t="str">
            <v>BOLOGNA</v>
          </cell>
          <cell r="G522" t="str">
            <v>ITALIE</v>
          </cell>
          <cell r="H522" t="str">
            <v>2</v>
          </cell>
          <cell r="I522" t="str">
            <v>0039 051 641 9611</v>
          </cell>
          <cell r="J522" t="str">
            <v/>
          </cell>
          <cell r="K522" t="str">
            <v>RAFFAELLA</v>
          </cell>
          <cell r="L522" t="str">
            <v>MEZZO</v>
          </cell>
          <cell r="N522" t="str">
            <v>international.edis@securindex.com</v>
          </cell>
        </row>
        <row r="523">
          <cell r="A523">
            <v>240863</v>
          </cell>
          <cell r="B523" t="str">
            <v>ESSECOME INTERNATIONAL EDIS</v>
          </cell>
          <cell r="C523" t="str">
            <v>VIE P MILIANI 7</v>
          </cell>
          <cell r="E523" t="str">
            <v>40132</v>
          </cell>
          <cell r="F523" t="str">
            <v>BOLOGNA</v>
          </cell>
          <cell r="G523" t="str">
            <v>ITALIE</v>
          </cell>
          <cell r="H523" t="str">
            <v>2</v>
          </cell>
          <cell r="I523" t="str">
            <v>0039 051 641 9611</v>
          </cell>
          <cell r="J523" t="str">
            <v/>
          </cell>
          <cell r="K523" t="str">
            <v>Raffaella</v>
          </cell>
          <cell r="L523" t="str">
            <v>MEZZO</v>
          </cell>
          <cell r="M523" t="str">
            <v>0039 051 641 9623</v>
          </cell>
          <cell r="N523" t="str">
            <v>international.edis@securindex.com</v>
          </cell>
        </row>
        <row r="524">
          <cell r="A524">
            <v>242446</v>
          </cell>
          <cell r="B524" t="str">
            <v>VERRE PRESSE SERVICES</v>
          </cell>
          <cell r="C524" t="str">
            <v>26 RUE CARDINET</v>
          </cell>
          <cell r="E524" t="str">
            <v>75017</v>
          </cell>
          <cell r="F524" t="str">
            <v>PARIS</v>
          </cell>
          <cell r="G524" t="str">
            <v>FRANCE</v>
          </cell>
          <cell r="H524" t="str">
            <v>1</v>
          </cell>
          <cell r="I524" t="str">
            <v>01 43 87 04 40</v>
          </cell>
          <cell r="J524" t="str">
            <v>verreplat@wanadoo.fr</v>
          </cell>
          <cell r="K524" t="str">
            <v>Frederic</v>
          </cell>
          <cell r="L524" t="str">
            <v>TADDEI</v>
          </cell>
          <cell r="M524" t="str">
            <v>01 43 87 04 40</v>
          </cell>
          <cell r="N524" t="str">
            <v>verreplat@wanadoo.fr</v>
          </cell>
        </row>
        <row r="525">
          <cell r="A525">
            <v>242446</v>
          </cell>
          <cell r="B525" t="str">
            <v>VERRE PRESSE SERVICES</v>
          </cell>
          <cell r="C525" t="str">
            <v>26 RUE CARDINET</v>
          </cell>
          <cell r="E525" t="str">
            <v>75017</v>
          </cell>
          <cell r="F525" t="str">
            <v>PARIS</v>
          </cell>
          <cell r="G525" t="str">
            <v>FRANCE</v>
          </cell>
          <cell r="H525" t="str">
            <v>1</v>
          </cell>
          <cell r="I525" t="str">
            <v>01 43 87 04 40</v>
          </cell>
          <cell r="J525" t="str">
            <v>verreplat@wanadoo.fr</v>
          </cell>
          <cell r="K525" t="str">
            <v>Frederic</v>
          </cell>
          <cell r="L525" t="str">
            <v>TADDEI</v>
          </cell>
          <cell r="M525" t="str">
            <v>+33 1 43 87 04 40</v>
          </cell>
          <cell r="N525" t="str">
            <v>verreplat@wanadoo.fr</v>
          </cell>
        </row>
        <row r="526">
          <cell r="A526">
            <v>242446</v>
          </cell>
          <cell r="B526" t="str">
            <v>VERRE PRESSE SERVICES</v>
          </cell>
          <cell r="C526" t="str">
            <v>26 RUE CARDINET</v>
          </cell>
          <cell r="E526" t="str">
            <v>75017</v>
          </cell>
          <cell r="F526" t="str">
            <v>PARIS</v>
          </cell>
          <cell r="G526" t="str">
            <v>FRANCE</v>
          </cell>
          <cell r="H526" t="str">
            <v>1</v>
          </cell>
          <cell r="I526" t="str">
            <v>01 43 87 04 40</v>
          </cell>
          <cell r="J526" t="str">
            <v>verreplat@wanadoo.fr</v>
          </cell>
          <cell r="K526" t="str">
            <v>CLAIRE</v>
          </cell>
          <cell r="L526" t="str">
            <v>GRAU</v>
          </cell>
          <cell r="M526" t="str">
            <v>+33143879686</v>
          </cell>
          <cell r="N526" t="str">
            <v>claire.grau@verreetprotections.com</v>
          </cell>
        </row>
        <row r="527">
          <cell r="A527">
            <v>242469</v>
          </cell>
          <cell r="B527" t="str">
            <v>SOCIETE DU FIGARO</v>
          </cell>
          <cell r="C527" t="str">
            <v>7 RUE PILLET WILL</v>
          </cell>
          <cell r="E527" t="str">
            <v>75427</v>
          </cell>
          <cell r="F527" t="str">
            <v>PARIS CEDEX 09</v>
          </cell>
          <cell r="G527" t="str">
            <v>FRANCE</v>
          </cell>
          <cell r="H527" t="str">
            <v>1</v>
          </cell>
          <cell r="K527" t="str">
            <v>CARINE</v>
          </cell>
          <cell r="L527" t="str">
            <v>AUBRY</v>
          </cell>
          <cell r="N527" t="str">
            <v>caubry@publiprint.fr</v>
          </cell>
        </row>
        <row r="528">
          <cell r="A528">
            <v>242469</v>
          </cell>
          <cell r="B528" t="str">
            <v>SOCIETE DU FIGARO</v>
          </cell>
          <cell r="C528" t="str">
            <v>7 RUE PILLET WILL</v>
          </cell>
          <cell r="E528" t="str">
            <v>75427</v>
          </cell>
          <cell r="F528" t="str">
            <v>PARIS CEDEX 09</v>
          </cell>
          <cell r="G528" t="str">
            <v>FRANCE</v>
          </cell>
          <cell r="H528" t="str">
            <v>1</v>
          </cell>
          <cell r="K528" t="str">
            <v>CARINE</v>
          </cell>
          <cell r="L528" t="str">
            <v>AUBRY</v>
          </cell>
          <cell r="M528" t="str">
            <v>0156522422</v>
          </cell>
          <cell r="N528" t="str">
            <v>caubry@publiprint.fr</v>
          </cell>
        </row>
        <row r="529">
          <cell r="A529">
            <v>242469</v>
          </cell>
          <cell r="B529" t="str">
            <v>SOCIETE DU FIGARO</v>
          </cell>
          <cell r="C529" t="str">
            <v>7 RUE PILLET WILL</v>
          </cell>
          <cell r="E529" t="str">
            <v>75427</v>
          </cell>
          <cell r="F529" t="str">
            <v>PARIS CEDEX 09</v>
          </cell>
          <cell r="G529" t="str">
            <v>FRANCE</v>
          </cell>
          <cell r="H529" t="str">
            <v>1</v>
          </cell>
          <cell r="K529" t="str">
            <v>Veronique</v>
          </cell>
          <cell r="L529" t="str">
            <v>LARSEN.</v>
          </cell>
        </row>
        <row r="530">
          <cell r="A530">
            <v>242469</v>
          </cell>
          <cell r="B530" t="str">
            <v>SOCIETE DU FIGARO</v>
          </cell>
          <cell r="C530" t="str">
            <v>7 RUE PILLET WILL</v>
          </cell>
          <cell r="E530" t="str">
            <v>75427</v>
          </cell>
          <cell r="F530" t="str">
            <v>PARIS CEDEX 09</v>
          </cell>
          <cell r="G530" t="str">
            <v>FRANCE</v>
          </cell>
          <cell r="H530" t="str">
            <v>1</v>
          </cell>
          <cell r="K530" t="str">
            <v>Alain</v>
          </cell>
          <cell r="L530" t="str">
            <v>BATANY.</v>
          </cell>
        </row>
        <row r="531">
          <cell r="A531">
            <v>242469</v>
          </cell>
          <cell r="B531" t="str">
            <v>SOCIETE DU FIGARO</v>
          </cell>
          <cell r="C531" t="str">
            <v>7 RUE PILLET WILL</v>
          </cell>
          <cell r="E531" t="str">
            <v>75427</v>
          </cell>
          <cell r="F531" t="str">
            <v>PARIS CEDEX 09</v>
          </cell>
          <cell r="G531" t="str">
            <v>FRANCE</v>
          </cell>
          <cell r="H531" t="str">
            <v>1</v>
          </cell>
          <cell r="K531" t="str">
            <v>Aurélie</v>
          </cell>
          <cell r="L531" t="str">
            <v>Broux</v>
          </cell>
          <cell r="N531" t="str">
            <v>abroux@lefigaro.fr</v>
          </cell>
        </row>
        <row r="532">
          <cell r="A532">
            <v>242469</v>
          </cell>
          <cell r="B532" t="str">
            <v>SOCIETE DU FIGARO</v>
          </cell>
          <cell r="C532" t="str">
            <v>7 RUE PILLET WILL</v>
          </cell>
          <cell r="E532" t="str">
            <v>75427</v>
          </cell>
          <cell r="F532" t="str">
            <v>PARIS CEDEX 09</v>
          </cell>
          <cell r="G532" t="str">
            <v>FRANCE</v>
          </cell>
          <cell r="H532" t="str">
            <v>1</v>
          </cell>
          <cell r="K532" t="str">
            <v>Audrey</v>
          </cell>
          <cell r="L532" t="str">
            <v>MOREAU</v>
          </cell>
          <cell r="M532" t="str">
            <v>+33156522422</v>
          </cell>
          <cell r="N532" t="str">
            <v>amoreau@lefigaro.fr</v>
          </cell>
        </row>
        <row r="533">
          <cell r="A533">
            <v>242469</v>
          </cell>
          <cell r="B533" t="str">
            <v>SOCIETE DU FIGARO</v>
          </cell>
          <cell r="C533" t="str">
            <v>7 RUE PILLET WILL</v>
          </cell>
          <cell r="E533" t="str">
            <v>75427</v>
          </cell>
          <cell r="F533" t="str">
            <v>PARIS CEDEX 09</v>
          </cell>
          <cell r="G533" t="str">
            <v>FRANCE</v>
          </cell>
          <cell r="H533" t="str">
            <v>1</v>
          </cell>
          <cell r="K533" t="str">
            <v>Corinne</v>
          </cell>
          <cell r="L533" t="str">
            <v>CLAVEL</v>
          </cell>
          <cell r="N533" t="str">
            <v>coclavel@lefigaro.fr</v>
          </cell>
        </row>
        <row r="534">
          <cell r="A534">
            <v>242639</v>
          </cell>
          <cell r="B534" t="str">
            <v>HELLOPRO</v>
          </cell>
          <cell r="C534" t="str">
            <v>5 AVENUE DE LA REPUBLIQUE</v>
          </cell>
          <cell r="E534" t="str">
            <v>75011</v>
          </cell>
          <cell r="F534" t="str">
            <v>PARIS</v>
          </cell>
          <cell r="G534" t="str">
            <v>FRANCE</v>
          </cell>
          <cell r="H534" t="str">
            <v>1</v>
          </cell>
          <cell r="I534" t="str">
            <v>+33 1 53 36 40 40</v>
          </cell>
          <cell r="J534" t="str">
            <v>efernandez@edgb2b.com</v>
          </cell>
          <cell r="K534" t="str">
            <v>EMILIE</v>
          </cell>
          <cell r="L534" t="str">
            <v>FERNANDEZ</v>
          </cell>
          <cell r="N534" t="str">
            <v>efernandez@edgb2b.com</v>
          </cell>
        </row>
        <row r="535">
          <cell r="A535">
            <v>242639</v>
          </cell>
          <cell r="B535" t="str">
            <v>HELLOPRO</v>
          </cell>
          <cell r="C535" t="str">
            <v>5 AVENUE DE LA REPUBLIQUE</v>
          </cell>
          <cell r="E535" t="str">
            <v>75011</v>
          </cell>
          <cell r="F535" t="str">
            <v>PARIS</v>
          </cell>
          <cell r="G535" t="str">
            <v>FRANCE</v>
          </cell>
          <cell r="H535" t="str">
            <v>1</v>
          </cell>
          <cell r="I535" t="str">
            <v>+33 1 53 36 40 40</v>
          </cell>
          <cell r="J535" t="str">
            <v>efernandez@edgb2b.com</v>
          </cell>
          <cell r="K535" t="str">
            <v>STEPHANIE</v>
          </cell>
          <cell r="L535" t="str">
            <v>RUDEL</v>
          </cell>
          <cell r="N535" t="str">
            <v>srudel@edgb2b.com</v>
          </cell>
        </row>
        <row r="536">
          <cell r="A536">
            <v>242639</v>
          </cell>
          <cell r="B536" t="str">
            <v>HELLOPRO</v>
          </cell>
          <cell r="C536" t="str">
            <v>5 AVENUE DE LA REPUBLIQUE</v>
          </cell>
          <cell r="E536" t="str">
            <v>75011</v>
          </cell>
          <cell r="F536" t="str">
            <v>PARIS</v>
          </cell>
          <cell r="G536" t="str">
            <v>FRANCE</v>
          </cell>
          <cell r="H536" t="str">
            <v>1</v>
          </cell>
          <cell r="I536" t="str">
            <v>+33 1 53 36 40 40</v>
          </cell>
          <cell r="J536" t="str">
            <v>efernandez@edgb2b.com</v>
          </cell>
          <cell r="K536" t="str">
            <v>Benoit</v>
          </cell>
          <cell r="L536" t="str">
            <v>RIHAL</v>
          </cell>
          <cell r="M536" t="str">
            <v>+33 1 53 36 40 40</v>
          </cell>
          <cell r="N536" t="str">
            <v>brihal@edgb2b.com</v>
          </cell>
        </row>
        <row r="537">
          <cell r="A537">
            <v>242639</v>
          </cell>
          <cell r="B537" t="str">
            <v>HELLOPRO</v>
          </cell>
          <cell r="C537" t="str">
            <v>5 AVENUE DE LA REPUBLIQUE</v>
          </cell>
          <cell r="E537" t="str">
            <v>75011</v>
          </cell>
          <cell r="F537" t="str">
            <v>PARIS</v>
          </cell>
          <cell r="G537" t="str">
            <v>FRANCE</v>
          </cell>
          <cell r="H537" t="str">
            <v>1</v>
          </cell>
          <cell r="I537" t="str">
            <v>+33 1 53 36 40 40</v>
          </cell>
          <cell r="J537" t="str">
            <v>efernandez@edgb2b.com</v>
          </cell>
          <cell r="K537" t="str">
            <v>MICHAEL</v>
          </cell>
          <cell r="L537" t="str">
            <v>HALBER</v>
          </cell>
          <cell r="M537" t="str">
            <v>+33153364019</v>
          </cell>
          <cell r="N537" t="str">
            <v>mhalber@edgb2b.com</v>
          </cell>
        </row>
        <row r="538">
          <cell r="A538">
            <v>242639</v>
          </cell>
          <cell r="B538" t="str">
            <v>HELLOPRO</v>
          </cell>
          <cell r="C538" t="str">
            <v>5 AVENUE DE LA REPUBLIQUE</v>
          </cell>
          <cell r="E538" t="str">
            <v>75011</v>
          </cell>
          <cell r="F538" t="str">
            <v>PARIS</v>
          </cell>
          <cell r="G538" t="str">
            <v>FRANCE</v>
          </cell>
          <cell r="H538" t="str">
            <v>1</v>
          </cell>
          <cell r="I538" t="str">
            <v>+33 1 53 36 40 40</v>
          </cell>
          <cell r="J538" t="str">
            <v>efernandez@edgb2b.com</v>
          </cell>
          <cell r="K538" t="str">
            <v>BENOIT</v>
          </cell>
          <cell r="L538" t="str">
            <v>RIHAL</v>
          </cell>
          <cell r="M538" t="str">
            <v>0153364040</v>
          </cell>
          <cell r="N538" t="str">
            <v>brihal@edgb2b.com</v>
          </cell>
        </row>
        <row r="539">
          <cell r="A539">
            <v>242639</v>
          </cell>
          <cell r="B539" t="str">
            <v>HELLOPRO</v>
          </cell>
          <cell r="C539" t="str">
            <v>5 AVENUE DE LA REPUBLIQUE</v>
          </cell>
          <cell r="E539" t="str">
            <v>75011</v>
          </cell>
          <cell r="F539" t="str">
            <v>PARIS</v>
          </cell>
          <cell r="G539" t="str">
            <v>FRANCE</v>
          </cell>
          <cell r="H539" t="str">
            <v>1</v>
          </cell>
          <cell r="I539" t="str">
            <v>+33 1 53 36 40 40</v>
          </cell>
          <cell r="J539" t="str">
            <v>efernandez@edgb2b.com</v>
          </cell>
          <cell r="K539" t="str">
            <v>Emilie</v>
          </cell>
          <cell r="L539" t="str">
            <v>FERNANDEZ</v>
          </cell>
          <cell r="M539" t="str">
            <v>01 53 36 40 40</v>
          </cell>
          <cell r="N539" t="str">
            <v>efernandez@edgb2b.com</v>
          </cell>
        </row>
        <row r="540">
          <cell r="A540">
            <v>242639</v>
          </cell>
          <cell r="B540" t="str">
            <v>HELLOPRO</v>
          </cell>
          <cell r="C540" t="str">
            <v>5 AVENUE DE LA REPUBLIQUE</v>
          </cell>
          <cell r="E540" t="str">
            <v>75011</v>
          </cell>
          <cell r="F540" t="str">
            <v>PARIS</v>
          </cell>
          <cell r="G540" t="str">
            <v>FRANCE</v>
          </cell>
          <cell r="H540" t="str">
            <v>1</v>
          </cell>
          <cell r="I540" t="str">
            <v>+33 1 53 36 40 40</v>
          </cell>
          <cell r="J540" t="str">
            <v>efernandez@edgb2b.com</v>
          </cell>
          <cell r="K540" t="str">
            <v>Frederic</v>
          </cell>
          <cell r="L540" t="str">
            <v>SEGALL</v>
          </cell>
          <cell r="M540" t="str">
            <v>01 83 77 73 46</v>
          </cell>
          <cell r="N540" t="str">
            <v>fsegall@hellopro.fr</v>
          </cell>
        </row>
        <row r="541">
          <cell r="A541">
            <v>242639</v>
          </cell>
          <cell r="B541" t="str">
            <v>HELLOPRO</v>
          </cell>
          <cell r="C541" t="str">
            <v>5 AVENUE DE LA REPUBLIQUE</v>
          </cell>
          <cell r="E541" t="str">
            <v>75011</v>
          </cell>
          <cell r="F541" t="str">
            <v>PARIS</v>
          </cell>
          <cell r="G541" t="str">
            <v>FRANCE</v>
          </cell>
          <cell r="H541" t="str">
            <v>1</v>
          </cell>
          <cell r="I541" t="str">
            <v>+33 1 53 36 40 40</v>
          </cell>
          <cell r="J541" t="str">
            <v>efernandez@edgb2b.com</v>
          </cell>
          <cell r="K541" t="str">
            <v>Stéphanie</v>
          </cell>
          <cell r="L541" t="str">
            <v>RUDEL</v>
          </cell>
          <cell r="M541" t="str">
            <v>01 53 36 40 40</v>
          </cell>
          <cell r="N541" t="str">
            <v>srudel@edgb2b.com</v>
          </cell>
        </row>
        <row r="542">
          <cell r="A542">
            <v>242639</v>
          </cell>
          <cell r="B542" t="str">
            <v>HELLOPRO</v>
          </cell>
          <cell r="C542" t="str">
            <v>5 AVENUE DE LA REPUBLIQUE</v>
          </cell>
          <cell r="E542" t="str">
            <v>75011</v>
          </cell>
          <cell r="F542" t="str">
            <v>PARIS</v>
          </cell>
          <cell r="G542" t="str">
            <v>FRANCE</v>
          </cell>
          <cell r="H542" t="str">
            <v>1</v>
          </cell>
          <cell r="I542" t="str">
            <v>+33 1 53 36 40 40</v>
          </cell>
          <cell r="J542" t="str">
            <v>efernandez@edgb2b.com</v>
          </cell>
          <cell r="K542" t="str">
            <v>Frédéric</v>
          </cell>
          <cell r="L542" t="str">
            <v>SEGALL</v>
          </cell>
          <cell r="M542" t="str">
            <v>+33 1 83 77 73 46</v>
          </cell>
          <cell r="N542" t="str">
            <v>fsegall@hellopro.fr</v>
          </cell>
        </row>
        <row r="543">
          <cell r="A543">
            <v>242639</v>
          </cell>
          <cell r="B543" t="str">
            <v>HELLOPRO</v>
          </cell>
          <cell r="C543" t="str">
            <v>5 AVENUE DE LA REPUBLIQUE</v>
          </cell>
          <cell r="E543" t="str">
            <v>75011</v>
          </cell>
          <cell r="F543" t="str">
            <v>PARIS</v>
          </cell>
          <cell r="G543" t="str">
            <v>FRANCE</v>
          </cell>
          <cell r="H543" t="str">
            <v>1</v>
          </cell>
          <cell r="I543" t="str">
            <v>+33 1 53 36 40 40</v>
          </cell>
          <cell r="J543" t="str">
            <v>efernandez@edgb2b.com</v>
          </cell>
          <cell r="K543" t="str">
            <v>Nicolas</v>
          </cell>
          <cell r="L543" t="str">
            <v>SCHUMACHER</v>
          </cell>
        </row>
        <row r="544">
          <cell r="A544">
            <v>242639</v>
          </cell>
          <cell r="B544" t="str">
            <v>HELLOPRO</v>
          </cell>
          <cell r="C544" t="str">
            <v>5 AVENUE DE LA REPUBLIQUE</v>
          </cell>
          <cell r="E544" t="str">
            <v>75011</v>
          </cell>
          <cell r="F544" t="str">
            <v>PARIS</v>
          </cell>
          <cell r="G544" t="str">
            <v>FRANCE</v>
          </cell>
          <cell r="H544" t="str">
            <v>1</v>
          </cell>
          <cell r="I544" t="str">
            <v>+33 1 53 36 40 40</v>
          </cell>
          <cell r="J544" t="str">
            <v>efernandez@edgb2b.com</v>
          </cell>
          <cell r="K544" t="str">
            <v>Frederic.</v>
          </cell>
          <cell r="L544" t="str">
            <v>SEGALL</v>
          </cell>
          <cell r="M544" t="str">
            <v>+33 1 83 77 73 46</v>
          </cell>
          <cell r="N544" t="str">
            <v>fsegall@hellopro.fr</v>
          </cell>
        </row>
        <row r="545">
          <cell r="A545">
            <v>242639</v>
          </cell>
          <cell r="B545" t="str">
            <v>HELLOPRO</v>
          </cell>
          <cell r="C545" t="str">
            <v>5 AVENUE DE LA REPUBLIQUE</v>
          </cell>
          <cell r="E545" t="str">
            <v>75011</v>
          </cell>
          <cell r="F545" t="str">
            <v>PARIS</v>
          </cell>
          <cell r="G545" t="str">
            <v>FRANCE</v>
          </cell>
          <cell r="H545" t="str">
            <v>1</v>
          </cell>
          <cell r="I545" t="str">
            <v>+33 1 53 36 40 40</v>
          </cell>
          <cell r="J545" t="str">
            <v>efernandez@edgb2b.com</v>
          </cell>
          <cell r="K545" t="str">
            <v>FREDERIC</v>
          </cell>
          <cell r="L545" t="str">
            <v>SEGALL</v>
          </cell>
          <cell r="M545" t="str">
            <v>+33153364040</v>
          </cell>
          <cell r="N545" t="str">
            <v>frederic.segall@hellopro.fr</v>
          </cell>
        </row>
        <row r="546">
          <cell r="A546">
            <v>242639</v>
          </cell>
          <cell r="B546" t="str">
            <v>HELLOPRO</v>
          </cell>
          <cell r="C546" t="str">
            <v>5 AVENUE DE LA REPUBLIQUE</v>
          </cell>
          <cell r="E546" t="str">
            <v>75011</v>
          </cell>
          <cell r="F546" t="str">
            <v>PARIS</v>
          </cell>
          <cell r="G546" t="str">
            <v>FRANCE</v>
          </cell>
          <cell r="H546" t="str">
            <v>1</v>
          </cell>
          <cell r="I546" t="str">
            <v>+33 1 53 36 40 40</v>
          </cell>
          <cell r="J546" t="str">
            <v>efernandez@edgb2b.com</v>
          </cell>
          <cell r="K546" t="str">
            <v>Nicolas</v>
          </cell>
          <cell r="L546" t="str">
            <v>schumacher</v>
          </cell>
          <cell r="M546" t="str">
            <v>+33153364019</v>
          </cell>
          <cell r="N546" t="str">
            <v>nschumacher@hellopro.fr</v>
          </cell>
        </row>
        <row r="547">
          <cell r="A547">
            <v>249072</v>
          </cell>
          <cell r="B547" t="str">
            <v>MSV MEDIASERVICE UND VERLAG GMBH</v>
          </cell>
          <cell r="C547" t="str">
            <v>MUNCHNER STR 48</v>
          </cell>
          <cell r="E547" t="str">
            <v>82239</v>
          </cell>
          <cell r="F547" t="str">
            <v>BIBURG</v>
          </cell>
          <cell r="G547" t="str">
            <v>ALLEMAGNE</v>
          </cell>
          <cell r="H547" t="str">
            <v>2</v>
          </cell>
          <cell r="I547" t="str">
            <v>+49 8141 224413</v>
          </cell>
          <cell r="J547" t="str">
            <v>msvgmbh@t-online.de</v>
          </cell>
          <cell r="K547" t="str">
            <v>JULIANNA</v>
          </cell>
          <cell r="L547" t="str">
            <v>SZASZ</v>
          </cell>
          <cell r="N547" t="str">
            <v>szasz@msvgmbh.de</v>
          </cell>
        </row>
        <row r="548">
          <cell r="A548">
            <v>249072</v>
          </cell>
          <cell r="B548" t="str">
            <v>MSV MEDIASERVICE UND VERLAG GMBH</v>
          </cell>
          <cell r="C548" t="str">
            <v>MUNCHNER STR 48</v>
          </cell>
          <cell r="E548" t="str">
            <v>82239</v>
          </cell>
          <cell r="F548" t="str">
            <v>BIBURG</v>
          </cell>
          <cell r="G548" t="str">
            <v>ALLEMAGNE</v>
          </cell>
          <cell r="H548" t="str">
            <v>2</v>
          </cell>
          <cell r="I548" t="str">
            <v>+49 8141 224413</v>
          </cell>
          <cell r="J548" t="str">
            <v>msvgmbh@t-online.de</v>
          </cell>
          <cell r="K548" t="str">
            <v>HELGA</v>
          </cell>
          <cell r="L548" t="str">
            <v>BRAZ</v>
          </cell>
          <cell r="M548" t="str">
            <v>00498507727</v>
          </cell>
          <cell r="N548" t="str">
            <v/>
          </cell>
        </row>
        <row r="549">
          <cell r="A549">
            <v>249072</v>
          </cell>
          <cell r="B549" t="str">
            <v>MSV MEDIASERVICE UND VERLAG GMBH</v>
          </cell>
          <cell r="C549" t="str">
            <v>MUNCHNER STR 48</v>
          </cell>
          <cell r="E549" t="str">
            <v>82239</v>
          </cell>
          <cell r="F549" t="str">
            <v>BIBURG</v>
          </cell>
          <cell r="G549" t="str">
            <v>ALLEMAGNE</v>
          </cell>
          <cell r="H549" t="str">
            <v>2</v>
          </cell>
          <cell r="I549" t="str">
            <v>+49 8141 224413</v>
          </cell>
          <cell r="J549" t="str">
            <v>msvgmbh@t-online.de</v>
          </cell>
          <cell r="K549" t="str">
            <v>Julianna</v>
          </cell>
          <cell r="L549" t="str">
            <v>SZASZ</v>
          </cell>
          <cell r="M549" t="str">
            <v>0049 8141 53 00 20</v>
          </cell>
          <cell r="N549" t="str">
            <v>szasz@msvgmbh.eu</v>
          </cell>
        </row>
        <row r="550">
          <cell r="A550">
            <v>249187</v>
          </cell>
          <cell r="B550" t="str">
            <v>LOGISTICS BUSINESS MAGAZINE LTD</v>
          </cell>
          <cell r="C550" t="str">
            <v>UNIT D (A) ERMINE BUSINESS PARK</v>
          </cell>
          <cell r="D550" t="str">
            <v>SPITFIRE CLOSE</v>
          </cell>
          <cell r="E550" t="str">
            <v>PE29 6XY</v>
          </cell>
          <cell r="F550" t="str">
            <v>HUNTINGDON, CAMBS</v>
          </cell>
          <cell r="G550" t="str">
            <v>ROYAUME-UNI</v>
          </cell>
          <cell r="H550" t="str">
            <v>2</v>
          </cell>
          <cell r="I550" t="str">
            <v>+441480455660</v>
          </cell>
          <cell r="J550" t="str">
            <v/>
          </cell>
          <cell r="L550" t="str">
            <v>DAVID PRIESTMAN</v>
          </cell>
          <cell r="M550" t="str">
            <v>00 44 1480 455660</v>
          </cell>
          <cell r="N550" t="str">
            <v>david@logisticsbusiness.com</v>
          </cell>
        </row>
        <row r="551">
          <cell r="A551">
            <v>249187</v>
          </cell>
          <cell r="B551" t="str">
            <v>LOGISTICS BUSINESS MAGAZINE LTD</v>
          </cell>
          <cell r="C551" t="str">
            <v>UNIT D (A) ERMINE BUSINESS PARK</v>
          </cell>
          <cell r="D551" t="str">
            <v>SPITFIRE CLOSE</v>
          </cell>
          <cell r="E551" t="str">
            <v>PE29 6XY</v>
          </cell>
          <cell r="F551" t="str">
            <v>HUNTINGDON, CAMBS</v>
          </cell>
          <cell r="G551" t="str">
            <v>ROYAUME-UNI</v>
          </cell>
          <cell r="H551" t="str">
            <v>2</v>
          </cell>
          <cell r="I551" t="str">
            <v>+441480455660</v>
          </cell>
          <cell r="J551" t="str">
            <v/>
          </cell>
          <cell r="K551" t="str">
            <v>David</v>
          </cell>
          <cell r="L551" t="str">
            <v>PRIESTMAN</v>
          </cell>
          <cell r="M551" t="str">
            <v>00 44 44 135 465 3499</v>
          </cell>
          <cell r="N551" t="str">
            <v>david@logisticsbusiness.com</v>
          </cell>
        </row>
        <row r="552">
          <cell r="A552">
            <v>249187</v>
          </cell>
          <cell r="B552" t="str">
            <v>LOGISTICS BUSINESS MAGAZINE LTD</v>
          </cell>
          <cell r="C552" t="str">
            <v>UNIT D (A) ERMINE BUSINESS PARK</v>
          </cell>
          <cell r="D552" t="str">
            <v>SPITFIRE CLOSE</v>
          </cell>
          <cell r="E552" t="str">
            <v>PE29 6XY</v>
          </cell>
          <cell r="F552" t="str">
            <v>HUNTINGDON, CAMBS</v>
          </cell>
          <cell r="G552" t="str">
            <v>ROYAUME-UNI</v>
          </cell>
          <cell r="H552" t="str">
            <v>2</v>
          </cell>
          <cell r="I552" t="str">
            <v>+441480455660</v>
          </cell>
          <cell r="J552" t="str">
            <v/>
          </cell>
          <cell r="K552" t="str">
            <v>David</v>
          </cell>
          <cell r="L552" t="str">
            <v>PRIESTMAN.</v>
          </cell>
          <cell r="M552" t="str">
            <v>+4444135465399</v>
          </cell>
          <cell r="N552" t="str">
            <v>david@logisticsbusiness.com</v>
          </cell>
        </row>
        <row r="553">
          <cell r="A553">
            <v>249187</v>
          </cell>
          <cell r="B553" t="str">
            <v>LOGISTICS BUSINESS MAGAZINE LTD</v>
          </cell>
          <cell r="C553" t="str">
            <v>UNIT D (A) ERMINE BUSINESS PARK</v>
          </cell>
          <cell r="D553" t="str">
            <v>SPITFIRE CLOSE</v>
          </cell>
          <cell r="E553" t="str">
            <v>PE29 6XY</v>
          </cell>
          <cell r="F553" t="str">
            <v>HUNTINGDON, CAMBS</v>
          </cell>
          <cell r="G553" t="str">
            <v>ROYAUME-UNI</v>
          </cell>
          <cell r="H553" t="str">
            <v>2</v>
          </cell>
          <cell r="I553" t="str">
            <v>+441480455660</v>
          </cell>
          <cell r="J553" t="str">
            <v/>
          </cell>
          <cell r="K553" t="str">
            <v>Paul</v>
          </cell>
          <cell r="L553" t="str">
            <v>DIXON</v>
          </cell>
          <cell r="N553" t="str">
            <v>paul@logisticsbusiness.com</v>
          </cell>
        </row>
        <row r="554">
          <cell r="A554">
            <v>251863</v>
          </cell>
          <cell r="B554" t="str">
            <v>WEB2B</v>
          </cell>
          <cell r="C554" t="str">
            <v>LA MAUGERAIS</v>
          </cell>
          <cell r="E554" t="str">
            <v>35000</v>
          </cell>
          <cell r="F554" t="str">
            <v>RENNES</v>
          </cell>
          <cell r="G554" t="str">
            <v>FRANCE</v>
          </cell>
          <cell r="H554" t="str">
            <v>1</v>
          </cell>
          <cell r="I554" t="str">
            <v>+33 2 99 35 33 30</v>
          </cell>
          <cell r="J554" t="str">
            <v>info@enviro2b.com</v>
          </cell>
          <cell r="K554" t="str">
            <v>PATRICK</v>
          </cell>
          <cell r="L554" t="str">
            <v>GROSSE</v>
          </cell>
          <cell r="M554" t="str">
            <v>02 99 30 08 76</v>
          </cell>
        </row>
        <row r="555">
          <cell r="A555">
            <v>251863</v>
          </cell>
          <cell r="B555" t="str">
            <v>WEB2B</v>
          </cell>
          <cell r="C555" t="str">
            <v>LA MAUGERAIS</v>
          </cell>
          <cell r="E555" t="str">
            <v>35000</v>
          </cell>
          <cell r="F555" t="str">
            <v>RENNES</v>
          </cell>
          <cell r="G555" t="str">
            <v>FRANCE</v>
          </cell>
          <cell r="H555" t="str">
            <v>1</v>
          </cell>
          <cell r="I555" t="str">
            <v>+33 2 99 35 33 30</v>
          </cell>
          <cell r="J555" t="str">
            <v>info@enviro2b.com</v>
          </cell>
          <cell r="K555" t="str">
            <v>Patrick</v>
          </cell>
          <cell r="L555" t="str">
            <v>GROSSE</v>
          </cell>
          <cell r="M555" t="str">
            <v>+33 2 99 35 33 30</v>
          </cell>
          <cell r="N555" t="str">
            <v>pgrosse@enviro2b.com</v>
          </cell>
        </row>
        <row r="556">
          <cell r="A556">
            <v>261941</v>
          </cell>
          <cell r="B556" t="str">
            <v>ESMERY CARON STRUCTURES SAS</v>
          </cell>
          <cell r="C556" t="str">
            <v>PARC D'ENTREPRISES LA RADIO</v>
          </cell>
          <cell r="D556" t="str">
            <v>ROUTE DE PARIS</v>
          </cell>
          <cell r="E556" t="str">
            <v>28100</v>
          </cell>
          <cell r="F556" t="str">
            <v>DREUX</v>
          </cell>
          <cell r="G556" t="str">
            <v>FRANCE</v>
          </cell>
          <cell r="H556" t="str">
            <v>1</v>
          </cell>
          <cell r="I556" t="str">
            <v>+33 2 37 63 04 00</v>
          </cell>
          <cell r="J556" t="str">
            <v>infos@esmery-caron.com</v>
          </cell>
          <cell r="K556" t="str">
            <v>Olivier</v>
          </cell>
          <cell r="L556" t="str">
            <v>DUFOUR</v>
          </cell>
          <cell r="M556" t="str">
            <v>+33 2 37 63 04 00</v>
          </cell>
          <cell r="N556" t="str">
            <v>olivier.dufour@esmery-caron.com</v>
          </cell>
        </row>
        <row r="557">
          <cell r="A557">
            <v>261941</v>
          </cell>
          <cell r="B557" t="str">
            <v>ESMERY CARON STRUCTURES SAS</v>
          </cell>
          <cell r="C557" t="str">
            <v>PARC D'ENTREPRISES LA RADIO</v>
          </cell>
          <cell r="D557" t="str">
            <v>ROUTE DE PARIS</v>
          </cell>
          <cell r="E557" t="str">
            <v>28100</v>
          </cell>
          <cell r="F557" t="str">
            <v>DREUX</v>
          </cell>
          <cell r="G557" t="str">
            <v>FRANCE</v>
          </cell>
          <cell r="H557" t="str">
            <v>1</v>
          </cell>
          <cell r="I557" t="str">
            <v>+33 2 37 63 04 00</v>
          </cell>
          <cell r="J557" t="str">
            <v>infos@esmery-caron.com</v>
          </cell>
          <cell r="K557" t="str">
            <v>VIRGINIE</v>
          </cell>
          <cell r="L557" t="str">
            <v>VAGLIO-BERNE</v>
          </cell>
          <cell r="N557" t="str">
            <v>virginie.vaglio-berne@esmery-caron.com</v>
          </cell>
        </row>
        <row r="558">
          <cell r="A558">
            <v>262419</v>
          </cell>
          <cell r="B558" t="str">
            <v>SEJT PRESSE</v>
          </cell>
          <cell r="C558" t="str">
            <v>21 RUE MARTISSOT</v>
          </cell>
          <cell r="E558" t="str">
            <v>92110</v>
          </cell>
          <cell r="F558" t="str">
            <v>CLICHY</v>
          </cell>
          <cell r="G558" t="str">
            <v>FRANCE</v>
          </cell>
          <cell r="H558" t="str">
            <v>1</v>
          </cell>
          <cell r="I558" t="str">
            <v>01 41 27 97 37</v>
          </cell>
          <cell r="K558" t="str">
            <v>Francois</v>
          </cell>
          <cell r="L558" t="str">
            <v>DENEUTER</v>
          </cell>
          <cell r="M558" t="str">
            <v>01 41 27 97 37</v>
          </cell>
          <cell r="N558" t="str">
            <v>fdeneuter@sejt.com</v>
          </cell>
        </row>
        <row r="559">
          <cell r="A559">
            <v>262419</v>
          </cell>
          <cell r="B559" t="str">
            <v>SEJT PRESSE</v>
          </cell>
          <cell r="C559" t="str">
            <v>21 RUE MARTISSOT</v>
          </cell>
          <cell r="E559" t="str">
            <v>92110</v>
          </cell>
          <cell r="F559" t="str">
            <v>CLICHY</v>
          </cell>
          <cell r="G559" t="str">
            <v>FRANCE</v>
          </cell>
          <cell r="H559" t="str">
            <v>1</v>
          </cell>
          <cell r="I559" t="str">
            <v>01 41 27 97 37</v>
          </cell>
          <cell r="K559" t="str">
            <v>FRANCOIS</v>
          </cell>
          <cell r="L559" t="str">
            <v>DENEUTER</v>
          </cell>
          <cell r="M559" t="str">
            <v>+33141279737</v>
          </cell>
          <cell r="N559" t="str">
            <v>fdeneuter@sejt.com</v>
          </cell>
        </row>
        <row r="560">
          <cell r="A560">
            <v>262419</v>
          </cell>
          <cell r="B560" t="str">
            <v>SEJT PRESSE</v>
          </cell>
          <cell r="C560" t="str">
            <v>21 RUE MARTISSOT</v>
          </cell>
          <cell r="E560" t="str">
            <v>92110</v>
          </cell>
          <cell r="F560" t="str">
            <v>CLICHY</v>
          </cell>
          <cell r="G560" t="str">
            <v>FRANCE</v>
          </cell>
          <cell r="H560" t="str">
            <v>1</v>
          </cell>
          <cell r="I560" t="str">
            <v>01 41 27 97 37</v>
          </cell>
          <cell r="K560" t="str">
            <v>FRANCOIS</v>
          </cell>
          <cell r="L560" t="str">
            <v>DENEUTER</v>
          </cell>
          <cell r="M560" t="str">
            <v>0141279737</v>
          </cell>
          <cell r="N560" t="str">
            <v>fdeneuter@sejt.com</v>
          </cell>
        </row>
        <row r="561">
          <cell r="A561">
            <v>262419</v>
          </cell>
          <cell r="B561" t="str">
            <v>SEJT PRESSE</v>
          </cell>
          <cell r="C561" t="str">
            <v>21 RUE MARTISSOT</v>
          </cell>
          <cell r="E561" t="str">
            <v>92110</v>
          </cell>
          <cell r="F561" t="str">
            <v>CLICHY</v>
          </cell>
          <cell r="G561" t="str">
            <v>FRANCE</v>
          </cell>
          <cell r="H561" t="str">
            <v>1</v>
          </cell>
          <cell r="I561" t="str">
            <v>01 41 27 97 37</v>
          </cell>
          <cell r="K561" t="str">
            <v>Martine</v>
          </cell>
          <cell r="L561" t="str">
            <v>NICOLAS</v>
          </cell>
          <cell r="M561" t="str">
            <v>+33141279735</v>
          </cell>
          <cell r="N561" t="str">
            <v>mnicolas@sejt.com</v>
          </cell>
        </row>
        <row r="562">
          <cell r="A562">
            <v>264402</v>
          </cell>
          <cell r="B562" t="str">
            <v>FD CONSEIL</v>
          </cell>
          <cell r="C562" t="str">
            <v>480 AVENUE ANDRE AMPERE</v>
          </cell>
          <cell r="E562" t="str">
            <v>34170</v>
          </cell>
          <cell r="F562" t="str">
            <v>CASTELNAU LE LEZ</v>
          </cell>
          <cell r="G562" t="str">
            <v>FRANCE</v>
          </cell>
          <cell r="H562" t="str">
            <v>1</v>
          </cell>
          <cell r="I562" t="str">
            <v>+33499583732</v>
          </cell>
          <cell r="K562" t="str">
            <v>Eric</v>
          </cell>
          <cell r="L562" t="str">
            <v>FROGER</v>
          </cell>
          <cell r="M562" t="str">
            <v>+33499583732</v>
          </cell>
          <cell r="N562" t="str">
            <v>contact@da-mag.com</v>
          </cell>
        </row>
        <row r="563">
          <cell r="A563">
            <v>264402</v>
          </cell>
          <cell r="B563" t="str">
            <v>FD CONSEIL</v>
          </cell>
          <cell r="C563" t="str">
            <v>480 AVENUE ANDRE AMPERE</v>
          </cell>
          <cell r="E563" t="str">
            <v>34170</v>
          </cell>
          <cell r="F563" t="str">
            <v>CASTELNAU LE LEZ</v>
          </cell>
          <cell r="G563" t="str">
            <v>FRANCE</v>
          </cell>
          <cell r="H563" t="str">
            <v>1</v>
          </cell>
          <cell r="I563" t="str">
            <v>+33499583732</v>
          </cell>
          <cell r="K563" t="str">
            <v>Françoise</v>
          </cell>
          <cell r="L563" t="str">
            <v>FROGER</v>
          </cell>
          <cell r="M563" t="str">
            <v>+33499583732</v>
          </cell>
          <cell r="N563" t="str">
            <v>ffroger@da-mag.com</v>
          </cell>
        </row>
        <row r="564">
          <cell r="A564">
            <v>264743</v>
          </cell>
          <cell r="B564" t="str">
            <v>IWA PUBLISHING</v>
          </cell>
          <cell r="C564" t="str">
            <v>ALLIANCE HOUSE</v>
          </cell>
          <cell r="D564" t="str">
            <v>12 CAXTON ST.</v>
          </cell>
          <cell r="E564" t="str">
            <v>SW1H 0QS</v>
          </cell>
          <cell r="F564" t="str">
            <v>LONDON</v>
          </cell>
          <cell r="G564" t="str">
            <v>ROYAUME-UNI</v>
          </cell>
          <cell r="H564" t="str">
            <v>2</v>
          </cell>
          <cell r="I564" t="str">
            <v>+44 2076545500</v>
          </cell>
          <cell r="J564" t="str">
            <v>publications@iwap.co.uk</v>
          </cell>
          <cell r="K564" t="str">
            <v>Keith</v>
          </cell>
          <cell r="L564" t="str">
            <v>HAYWARD</v>
          </cell>
          <cell r="M564" t="str">
            <v>0044 207 654 5500</v>
          </cell>
          <cell r="N564" t="str">
            <v>khayward@iwap.co.uk</v>
          </cell>
        </row>
        <row r="565">
          <cell r="A565">
            <v>264743</v>
          </cell>
          <cell r="B565" t="str">
            <v>IWA PUBLISHING</v>
          </cell>
          <cell r="C565" t="str">
            <v>ALLIANCE HOUSE</v>
          </cell>
          <cell r="D565" t="str">
            <v>12 CAXTON ST.</v>
          </cell>
          <cell r="E565" t="str">
            <v>SW1H 0QS</v>
          </cell>
          <cell r="F565" t="str">
            <v>LONDON</v>
          </cell>
          <cell r="G565" t="str">
            <v>ROYAUME-UNI</v>
          </cell>
          <cell r="H565" t="str">
            <v>2</v>
          </cell>
          <cell r="I565" t="str">
            <v>+44 2076545500</v>
          </cell>
          <cell r="J565" t="str">
            <v>publications@iwap.co.uk</v>
          </cell>
          <cell r="K565" t="str">
            <v>KEITH</v>
          </cell>
          <cell r="L565" t="str">
            <v>HAYWARD</v>
          </cell>
          <cell r="N565" t="str">
            <v>khayward@iwap.co.uk</v>
          </cell>
        </row>
        <row r="566">
          <cell r="A566">
            <v>265649</v>
          </cell>
          <cell r="B566" t="str">
            <v>GISI</v>
          </cell>
          <cell r="C566" t="str">
            <v>10 PLACE DU GENERAL DE GAULLE LA CROIX DE BERNY</v>
          </cell>
          <cell r="D566" t="str">
            <v>ANTONY PARC II - BP 20156</v>
          </cell>
          <cell r="E566" t="str">
            <v>92186</v>
          </cell>
          <cell r="F566" t="str">
            <v>ANTHONY CEDEX</v>
          </cell>
          <cell r="G566" t="str">
            <v>FRANCE</v>
          </cell>
          <cell r="H566" t="str">
            <v>1</v>
          </cell>
          <cell r="I566" t="str">
            <v>+33 1 77 92 92 92</v>
          </cell>
          <cell r="J566" t="str">
            <v>envirodroit@red-on-line.net</v>
          </cell>
          <cell r="K566" t="str">
            <v>ANNICK</v>
          </cell>
          <cell r="L566" t="str">
            <v>MARTEAU</v>
          </cell>
          <cell r="N566" t="str">
            <v>amarteau@gisi.fr</v>
          </cell>
        </row>
        <row r="567">
          <cell r="A567">
            <v>265649</v>
          </cell>
          <cell r="B567" t="str">
            <v>GISI</v>
          </cell>
          <cell r="C567" t="str">
            <v>10 PLACE DU GENERAL DE GAULLE LA CROIX DE BERNY</v>
          </cell>
          <cell r="D567" t="str">
            <v>ANTONY PARC II - BP 20156</v>
          </cell>
          <cell r="E567" t="str">
            <v>92186</v>
          </cell>
          <cell r="F567" t="str">
            <v>ANTHONY CEDEX</v>
          </cell>
          <cell r="G567" t="str">
            <v>FRANCE</v>
          </cell>
          <cell r="H567" t="str">
            <v>1</v>
          </cell>
          <cell r="I567" t="str">
            <v>+33 1 77 92 92 92</v>
          </cell>
          <cell r="J567" t="str">
            <v>envirodroit@red-on-line.net</v>
          </cell>
          <cell r="K567" t="str">
            <v>Delphine</v>
          </cell>
          <cell r="L567" t="str">
            <v>GINEY</v>
          </cell>
          <cell r="M567" t="str">
            <v>+33 1 77 92 95 64</v>
          </cell>
          <cell r="N567" t="str">
            <v>dgineyt@gisi.fr</v>
          </cell>
        </row>
        <row r="568">
          <cell r="A568">
            <v>265649</v>
          </cell>
          <cell r="B568" t="str">
            <v>GISI</v>
          </cell>
          <cell r="C568" t="str">
            <v>10 PLACE DU GENERAL DE GAULLE LA CROIX DE BERNY</v>
          </cell>
          <cell r="D568" t="str">
            <v>ANTONY PARC II - BP 20156</v>
          </cell>
          <cell r="E568" t="str">
            <v>92186</v>
          </cell>
          <cell r="F568" t="str">
            <v>ANTHONY CEDEX</v>
          </cell>
          <cell r="G568" t="str">
            <v>FRANCE</v>
          </cell>
          <cell r="H568" t="str">
            <v>1</v>
          </cell>
          <cell r="I568" t="str">
            <v>+33 1 77 92 92 92</v>
          </cell>
          <cell r="J568" t="str">
            <v>envirodroit@red-on-line.net</v>
          </cell>
          <cell r="K568" t="str">
            <v>Annick</v>
          </cell>
          <cell r="L568" t="str">
            <v>MARTEAU</v>
          </cell>
          <cell r="M568" t="str">
            <v>01 56 79 41 73</v>
          </cell>
          <cell r="N568" t="str">
            <v>amarteau@gisi.fr</v>
          </cell>
        </row>
        <row r="569">
          <cell r="A569">
            <v>265649</v>
          </cell>
          <cell r="B569" t="str">
            <v>GISI</v>
          </cell>
          <cell r="C569" t="str">
            <v>10 PLACE DU GENERAL DE GAULLE LA CROIX DE BERNY</v>
          </cell>
          <cell r="D569" t="str">
            <v>ANTONY PARC II - BP 20156</v>
          </cell>
          <cell r="E569" t="str">
            <v>92186</v>
          </cell>
          <cell r="F569" t="str">
            <v>ANTHONY CEDEX</v>
          </cell>
          <cell r="G569" t="str">
            <v>FRANCE</v>
          </cell>
          <cell r="H569" t="str">
            <v>1</v>
          </cell>
          <cell r="I569" t="str">
            <v>+33 1 77 92 92 92</v>
          </cell>
          <cell r="J569" t="str">
            <v>envirodroit@red-on-line.net</v>
          </cell>
          <cell r="K569" t="str">
            <v>Laurent</v>
          </cell>
          <cell r="L569" t="str">
            <v>PITOUN</v>
          </cell>
          <cell r="M569" t="str">
            <v>01 40 60 95 27</v>
          </cell>
          <cell r="N569" t="str">
            <v>lapitoun@red-on-line.net</v>
          </cell>
        </row>
        <row r="570">
          <cell r="A570">
            <v>265649</v>
          </cell>
          <cell r="B570" t="str">
            <v>GISI</v>
          </cell>
          <cell r="C570" t="str">
            <v>10 PLACE DU GENERAL DE GAULLE LA CROIX DE BERNY</v>
          </cell>
          <cell r="D570" t="str">
            <v>ANTONY PARC II - BP 20156</v>
          </cell>
          <cell r="E570" t="str">
            <v>92186</v>
          </cell>
          <cell r="F570" t="str">
            <v>ANTHONY CEDEX</v>
          </cell>
          <cell r="G570" t="str">
            <v>FRANCE</v>
          </cell>
          <cell r="H570" t="str">
            <v>1</v>
          </cell>
          <cell r="I570" t="str">
            <v>+33 1 77 92 92 92</v>
          </cell>
          <cell r="J570" t="str">
            <v>envirodroit@red-on-line.net</v>
          </cell>
          <cell r="K570" t="str">
            <v>PROST</v>
          </cell>
          <cell r="L570" t="str">
            <v>SEVERINE</v>
          </cell>
          <cell r="N570" t="str">
            <v>seprost@red-on-line.net</v>
          </cell>
        </row>
        <row r="571">
          <cell r="A571">
            <v>265649</v>
          </cell>
          <cell r="B571" t="str">
            <v>GISI</v>
          </cell>
          <cell r="C571" t="str">
            <v>10 PLACE DU GENERAL DE GAULLE LA CROIX DE BERNY</v>
          </cell>
          <cell r="D571" t="str">
            <v>ANTONY PARC II - BP 20156</v>
          </cell>
          <cell r="E571" t="str">
            <v>92186</v>
          </cell>
          <cell r="F571" t="str">
            <v>ANTHONY CEDEX</v>
          </cell>
          <cell r="G571" t="str">
            <v>FRANCE</v>
          </cell>
          <cell r="H571" t="str">
            <v>1</v>
          </cell>
          <cell r="I571" t="str">
            <v>+33 1 77 92 92 92</v>
          </cell>
          <cell r="J571" t="str">
            <v>envirodroit@red-on-line.net</v>
          </cell>
          <cell r="K571" t="str">
            <v>Séverine</v>
          </cell>
          <cell r="L571" t="str">
            <v>GRIZIAUX</v>
          </cell>
          <cell r="M571" t="str">
            <v>+33 1 77 92 95 71</v>
          </cell>
          <cell r="N571" t="str">
            <v>segriziaux@red-on-line.net</v>
          </cell>
        </row>
        <row r="572">
          <cell r="A572">
            <v>265649</v>
          </cell>
          <cell r="B572" t="str">
            <v>GISI</v>
          </cell>
          <cell r="C572" t="str">
            <v>10 PLACE DU GENERAL DE GAULLE LA CROIX DE BERNY</v>
          </cell>
          <cell r="D572" t="str">
            <v>ANTONY PARC II - BP 20156</v>
          </cell>
          <cell r="E572" t="str">
            <v>92186</v>
          </cell>
          <cell r="F572" t="str">
            <v>ANTHONY CEDEX</v>
          </cell>
          <cell r="G572" t="str">
            <v>FRANCE</v>
          </cell>
          <cell r="H572" t="str">
            <v>1</v>
          </cell>
          <cell r="I572" t="str">
            <v>+33 1 77 92 92 92</v>
          </cell>
          <cell r="J572" t="str">
            <v>envirodroit@red-on-line.net</v>
          </cell>
          <cell r="K572" t="str">
            <v>DIMITRI</v>
          </cell>
          <cell r="L572" t="str">
            <v>ROYER</v>
          </cell>
          <cell r="M572" t="str">
            <v>01 77 92 95 71</v>
          </cell>
          <cell r="N572" t="str">
            <v>droyer@infopro.fr</v>
          </cell>
        </row>
        <row r="573">
          <cell r="A573">
            <v>265649</v>
          </cell>
          <cell r="B573" t="str">
            <v>GISI</v>
          </cell>
          <cell r="C573" t="str">
            <v>10 PLACE DU GENERAL DE GAULLE LA CROIX DE BERNY</v>
          </cell>
          <cell r="D573" t="str">
            <v>ANTONY PARC II - BP 20156</v>
          </cell>
          <cell r="E573" t="str">
            <v>92186</v>
          </cell>
          <cell r="F573" t="str">
            <v>ANTHONY CEDEX</v>
          </cell>
          <cell r="G573" t="str">
            <v>FRANCE</v>
          </cell>
          <cell r="H573" t="str">
            <v>1</v>
          </cell>
          <cell r="I573" t="str">
            <v>+33 1 77 92 92 92</v>
          </cell>
          <cell r="J573" t="str">
            <v>envirodroit@red-on-line.net</v>
          </cell>
          <cell r="K573" t="str">
            <v>Victor</v>
          </cell>
          <cell r="L573" t="str">
            <v>Alejandro</v>
          </cell>
          <cell r="M573" t="str">
            <v>+33177929811</v>
          </cell>
          <cell r="N573" t="str">
            <v>valejandro@red-on-line.com</v>
          </cell>
        </row>
        <row r="574">
          <cell r="A574">
            <v>265732</v>
          </cell>
          <cell r="B574" t="str">
            <v>SEDEC - LE MOCI</v>
          </cell>
          <cell r="C574" t="str">
            <v>11 RUE DE MILAN</v>
          </cell>
          <cell r="E574" t="str">
            <v>75009</v>
          </cell>
          <cell r="F574" t="str">
            <v>PARIS</v>
          </cell>
          <cell r="G574" t="str">
            <v>FRANCE</v>
          </cell>
          <cell r="H574" t="str">
            <v>1</v>
          </cell>
          <cell r="I574" t="str">
            <v>01 53 80 74 00</v>
          </cell>
          <cell r="K574" t="str">
            <v>Pierre</v>
          </cell>
          <cell r="L574" t="str">
            <v>BESSIERE</v>
          </cell>
          <cell r="M574" t="str">
            <v>01 53 80 74 01</v>
          </cell>
          <cell r="N574" t="str">
            <v>pierre.bessiere@lemoci.com</v>
          </cell>
        </row>
        <row r="575">
          <cell r="A575">
            <v>265732</v>
          </cell>
          <cell r="B575" t="str">
            <v>SEDEC - LE MOCI</v>
          </cell>
          <cell r="C575" t="str">
            <v>11 RUE DE MILAN</v>
          </cell>
          <cell r="E575" t="str">
            <v>75009</v>
          </cell>
          <cell r="F575" t="str">
            <v>PARIS</v>
          </cell>
          <cell r="G575" t="str">
            <v>FRANCE</v>
          </cell>
          <cell r="H575" t="str">
            <v>1</v>
          </cell>
          <cell r="I575" t="str">
            <v>01 53 80 74 00</v>
          </cell>
          <cell r="K575" t="str">
            <v>MARIE-LAURE</v>
          </cell>
          <cell r="L575" t="str">
            <v>BOULLAY</v>
          </cell>
          <cell r="M575" t="str">
            <v>01 40 73 30 00</v>
          </cell>
          <cell r="N575" t="str">
            <v>marie.laure.boullay@cfce.fr</v>
          </cell>
        </row>
        <row r="576">
          <cell r="A576">
            <v>265732</v>
          </cell>
          <cell r="B576" t="str">
            <v>SEDEC - LE MOCI</v>
          </cell>
          <cell r="C576" t="str">
            <v>11 RUE DE MILAN</v>
          </cell>
          <cell r="E576" t="str">
            <v>75009</v>
          </cell>
          <cell r="F576" t="str">
            <v>PARIS</v>
          </cell>
          <cell r="G576" t="str">
            <v>FRANCE</v>
          </cell>
          <cell r="H576" t="str">
            <v>1</v>
          </cell>
          <cell r="I576" t="str">
            <v>01 53 80 74 00</v>
          </cell>
          <cell r="K576" t="str">
            <v>PIERRE</v>
          </cell>
          <cell r="L576" t="str">
            <v>BESSIERE</v>
          </cell>
          <cell r="M576" t="str">
            <v>01 53 80 74 01</v>
          </cell>
          <cell r="N576" t="str">
            <v>pierre.bessiere@lemoci.com</v>
          </cell>
        </row>
        <row r="577">
          <cell r="A577">
            <v>265732</v>
          </cell>
          <cell r="B577" t="str">
            <v>SEDEC - LE MOCI</v>
          </cell>
          <cell r="C577" t="str">
            <v>11 RUE DE MILAN</v>
          </cell>
          <cell r="E577" t="str">
            <v>75009</v>
          </cell>
          <cell r="F577" t="str">
            <v>PARIS</v>
          </cell>
          <cell r="G577" t="str">
            <v>FRANCE</v>
          </cell>
          <cell r="H577" t="str">
            <v>1</v>
          </cell>
          <cell r="I577" t="str">
            <v>01 53 80 74 00</v>
          </cell>
          <cell r="K577" t="str">
            <v>Karine</v>
          </cell>
          <cell r="L577" t="str">
            <v>BLAUDEAU</v>
          </cell>
          <cell r="M577" t="str">
            <v>01 53 80 74 00</v>
          </cell>
          <cell r="N577" t="str">
            <v>karine.blaudeau@lemoci.com</v>
          </cell>
        </row>
        <row r="578">
          <cell r="A578">
            <v>265732</v>
          </cell>
          <cell r="B578" t="str">
            <v>SEDEC - LE MOCI</v>
          </cell>
          <cell r="C578" t="str">
            <v>11 RUE DE MILAN</v>
          </cell>
          <cell r="E578" t="str">
            <v>75009</v>
          </cell>
          <cell r="F578" t="str">
            <v>PARIS</v>
          </cell>
          <cell r="G578" t="str">
            <v>FRANCE</v>
          </cell>
          <cell r="H578" t="str">
            <v>1</v>
          </cell>
          <cell r="I578" t="str">
            <v>01 53 80 74 00</v>
          </cell>
          <cell r="K578" t="str">
            <v>CHRISTIAN</v>
          </cell>
          <cell r="L578" t="str">
            <v>BLIN</v>
          </cell>
          <cell r="M578" t="str">
            <v>+33153807402</v>
          </cell>
          <cell r="N578" t="str">
            <v>christian.blin@lemoci.com</v>
          </cell>
        </row>
        <row r="579">
          <cell r="A579">
            <v>265732</v>
          </cell>
          <cell r="B579" t="str">
            <v>SEDEC - LE MOCI</v>
          </cell>
          <cell r="C579" t="str">
            <v>11 RUE DE MILAN</v>
          </cell>
          <cell r="E579" t="str">
            <v>75009</v>
          </cell>
          <cell r="F579" t="str">
            <v>PARIS</v>
          </cell>
          <cell r="G579" t="str">
            <v>FRANCE</v>
          </cell>
          <cell r="H579" t="str">
            <v>1</v>
          </cell>
          <cell r="I579" t="str">
            <v>01 53 80 74 00</v>
          </cell>
          <cell r="K579" t="str">
            <v>PIERRE</v>
          </cell>
          <cell r="L579" t="str">
            <v>BESSIERE.</v>
          </cell>
          <cell r="M579" t="str">
            <v>01 53 80 74 01</v>
          </cell>
          <cell r="N579" t="str">
            <v>pierre.bessiere@lemoci.com</v>
          </cell>
        </row>
        <row r="580">
          <cell r="A580">
            <v>265732</v>
          </cell>
          <cell r="B580" t="str">
            <v>SEDEC - LE MOCI</v>
          </cell>
          <cell r="C580" t="str">
            <v>11 RUE DE MILAN</v>
          </cell>
          <cell r="E580" t="str">
            <v>75009</v>
          </cell>
          <cell r="F580" t="str">
            <v>PARIS</v>
          </cell>
          <cell r="G580" t="str">
            <v>FRANCE</v>
          </cell>
          <cell r="H580" t="str">
            <v>1</v>
          </cell>
          <cell r="I580" t="str">
            <v>01 53 80 74 00</v>
          </cell>
          <cell r="K580" t="str">
            <v>SYLVAIN</v>
          </cell>
          <cell r="L580" t="str">
            <v>PUEL</v>
          </cell>
          <cell r="M580" t="str">
            <v>+33158731152</v>
          </cell>
          <cell r="N580" t="str">
            <v>spuel@lejdl.com</v>
          </cell>
        </row>
        <row r="581">
          <cell r="A581">
            <v>265732</v>
          </cell>
          <cell r="B581" t="str">
            <v>SEDEC - LE MOCI</v>
          </cell>
          <cell r="C581" t="str">
            <v>11 RUE DE MILAN</v>
          </cell>
          <cell r="E581" t="str">
            <v>75009</v>
          </cell>
          <cell r="F581" t="str">
            <v>PARIS</v>
          </cell>
          <cell r="G581" t="str">
            <v>FRANCE</v>
          </cell>
          <cell r="H581" t="str">
            <v>1</v>
          </cell>
          <cell r="I581" t="str">
            <v>01 53 80 74 00</v>
          </cell>
          <cell r="K581" t="str">
            <v>Pierre</v>
          </cell>
          <cell r="L581" t="str">
            <v>BESSIERE</v>
          </cell>
          <cell r="M581" t="str">
            <v>01 53 80 74 01</v>
          </cell>
          <cell r="N581" t="str">
            <v>pierre.bessiere@lemoci.com</v>
          </cell>
        </row>
        <row r="582">
          <cell r="A582">
            <v>265732</v>
          </cell>
          <cell r="B582" t="str">
            <v>SEDEC - LE MOCI</v>
          </cell>
          <cell r="C582" t="str">
            <v>11 RUE DE MILAN</v>
          </cell>
          <cell r="E582" t="str">
            <v>75009</v>
          </cell>
          <cell r="F582" t="str">
            <v>PARIS</v>
          </cell>
          <cell r="G582" t="str">
            <v>FRANCE</v>
          </cell>
          <cell r="H582" t="str">
            <v>1</v>
          </cell>
          <cell r="I582" t="str">
            <v>01 53 80 74 00</v>
          </cell>
          <cell r="K582" t="str">
            <v>MARIE-LAURE</v>
          </cell>
          <cell r="L582" t="str">
            <v>BOULLAY</v>
          </cell>
          <cell r="M582" t="str">
            <v>01 40 73 30 00</v>
          </cell>
          <cell r="N582" t="str">
            <v>marie.laure.boullay@cfce.fr</v>
          </cell>
        </row>
        <row r="583">
          <cell r="A583">
            <v>265732</v>
          </cell>
          <cell r="B583" t="str">
            <v>SEDEC - LE MOCI</v>
          </cell>
          <cell r="C583" t="str">
            <v>11 RUE DE MILAN</v>
          </cell>
          <cell r="E583" t="str">
            <v>75009</v>
          </cell>
          <cell r="F583" t="str">
            <v>PARIS</v>
          </cell>
          <cell r="G583" t="str">
            <v>FRANCE</v>
          </cell>
          <cell r="H583" t="str">
            <v>1</v>
          </cell>
          <cell r="I583" t="str">
            <v>01 53 80 74 00</v>
          </cell>
          <cell r="K583" t="str">
            <v>PIERRE</v>
          </cell>
          <cell r="L583" t="str">
            <v>BESSIERE</v>
          </cell>
          <cell r="M583" t="str">
            <v>01 53 80 74 00</v>
          </cell>
          <cell r="N583" t="str">
            <v>pierre.bessiere@lemoci.com</v>
          </cell>
        </row>
        <row r="584">
          <cell r="A584">
            <v>265732</v>
          </cell>
          <cell r="B584" t="str">
            <v>SEDEC - LE MOCI</v>
          </cell>
          <cell r="C584" t="str">
            <v>11 RUE DE MILAN</v>
          </cell>
          <cell r="E584" t="str">
            <v>75009</v>
          </cell>
          <cell r="F584" t="str">
            <v>PARIS</v>
          </cell>
          <cell r="G584" t="str">
            <v>FRANCE</v>
          </cell>
          <cell r="H584" t="str">
            <v>1</v>
          </cell>
          <cell r="I584" t="str">
            <v>01 53 80 74 00</v>
          </cell>
          <cell r="K584" t="str">
            <v>Victoria</v>
          </cell>
          <cell r="L584" t="str">
            <v>IRIZAR</v>
          </cell>
          <cell r="M584" t="str">
            <v>01 49 70 12 48</v>
          </cell>
          <cell r="N584" t="str">
            <v>victoria.irizar@lemoci.com</v>
          </cell>
        </row>
        <row r="585">
          <cell r="A585">
            <v>265732</v>
          </cell>
          <cell r="B585" t="str">
            <v>SEDEC - LE MOCI</v>
          </cell>
          <cell r="C585" t="str">
            <v>11 RUE DE MILAN</v>
          </cell>
          <cell r="E585" t="str">
            <v>75009</v>
          </cell>
          <cell r="F585" t="str">
            <v>PARIS</v>
          </cell>
          <cell r="G585" t="str">
            <v>FRANCE</v>
          </cell>
          <cell r="H585" t="str">
            <v>1</v>
          </cell>
          <cell r="I585" t="str">
            <v>01 53 80 74 00</v>
          </cell>
          <cell r="K585" t="str">
            <v>VICTORIA</v>
          </cell>
          <cell r="L585" t="str">
            <v>IRIZAR</v>
          </cell>
          <cell r="N585" t="str">
            <v>victoria.irizar@lemoci.com</v>
          </cell>
        </row>
        <row r="586">
          <cell r="A586">
            <v>265732</v>
          </cell>
          <cell r="B586" t="str">
            <v>SEDEC - LE MOCI</v>
          </cell>
          <cell r="C586" t="str">
            <v>11 RUE DE MILAN</v>
          </cell>
          <cell r="E586" t="str">
            <v>75009</v>
          </cell>
          <cell r="F586" t="str">
            <v>PARIS</v>
          </cell>
          <cell r="G586" t="str">
            <v>FRANCE</v>
          </cell>
          <cell r="H586" t="str">
            <v>1</v>
          </cell>
          <cell r="I586" t="str">
            <v>01 53 80 74 00</v>
          </cell>
          <cell r="K586" t="str">
            <v>Cindy</v>
          </cell>
          <cell r="L586" t="str">
            <v>RENAUD</v>
          </cell>
          <cell r="N586" t="str">
            <v>cindy.renaud@lemoci.com</v>
          </cell>
        </row>
        <row r="587">
          <cell r="A587">
            <v>265732</v>
          </cell>
          <cell r="B587" t="str">
            <v>SEDEC - LE MOCI</v>
          </cell>
          <cell r="C587" t="str">
            <v>11 RUE DE MILAN</v>
          </cell>
          <cell r="E587" t="str">
            <v>75009</v>
          </cell>
          <cell r="F587" t="str">
            <v>PARIS</v>
          </cell>
          <cell r="G587" t="str">
            <v>FRANCE</v>
          </cell>
          <cell r="H587" t="str">
            <v>1</v>
          </cell>
          <cell r="I587" t="str">
            <v>01 53 80 74 00</v>
          </cell>
          <cell r="K587" t="str">
            <v>Karine</v>
          </cell>
          <cell r="L587" t="str">
            <v>ROSSET</v>
          </cell>
          <cell r="N587" t="str">
            <v>karine.rosset@ubifrance.fr</v>
          </cell>
        </row>
        <row r="588">
          <cell r="A588">
            <v>265732</v>
          </cell>
          <cell r="B588" t="str">
            <v>SEDEC - LE MOCI</v>
          </cell>
          <cell r="C588" t="str">
            <v>11 RUE DE MILAN</v>
          </cell>
          <cell r="E588" t="str">
            <v>75009</v>
          </cell>
          <cell r="F588" t="str">
            <v>PARIS</v>
          </cell>
          <cell r="G588" t="str">
            <v>FRANCE</v>
          </cell>
          <cell r="H588" t="str">
            <v>1</v>
          </cell>
          <cell r="I588" t="str">
            <v>01 53 80 74 00</v>
          </cell>
          <cell r="K588" t="str">
            <v>Saskia</v>
          </cell>
          <cell r="L588" t="str">
            <v>PAULMIER</v>
          </cell>
          <cell r="N588" t="str">
            <v>saskia.paulmier@lemoci.com</v>
          </cell>
        </row>
        <row r="589">
          <cell r="A589">
            <v>266875</v>
          </cell>
          <cell r="B589" t="str">
            <v>EDIZIONI PEI SRL</v>
          </cell>
          <cell r="C589" t="str">
            <v>STRADA NAVIGLIO ALTO 46/1</v>
          </cell>
          <cell r="E589" t="str">
            <v>43122</v>
          </cell>
          <cell r="F589" t="str">
            <v>PARMA</v>
          </cell>
          <cell r="G589" t="str">
            <v>ITALIE</v>
          </cell>
          <cell r="H589" t="str">
            <v>2</v>
          </cell>
          <cell r="I589" t="str">
            <v>+39 0521 771818</v>
          </cell>
          <cell r="J589" t="str">
            <v>info@edizionipei.it</v>
          </cell>
          <cell r="K589" t="str">
            <v>Savina</v>
          </cell>
          <cell r="L589" t="str">
            <v>TOMMASO</v>
          </cell>
          <cell r="N589" t="str">
            <v>info@edizionepei.it</v>
          </cell>
        </row>
        <row r="590">
          <cell r="A590">
            <v>266875</v>
          </cell>
          <cell r="B590" t="str">
            <v>EDIZIONI PEI SRL</v>
          </cell>
          <cell r="C590" t="str">
            <v>STRADA NAVIGLIO ALTO 46/1</v>
          </cell>
          <cell r="E590" t="str">
            <v>43122</v>
          </cell>
          <cell r="F590" t="str">
            <v>PARMA</v>
          </cell>
          <cell r="G590" t="str">
            <v>ITALIE</v>
          </cell>
          <cell r="H590" t="str">
            <v>2</v>
          </cell>
          <cell r="I590" t="str">
            <v>+39 0521 771818</v>
          </cell>
          <cell r="J590" t="str">
            <v>info@edizionipei.it</v>
          </cell>
          <cell r="K590" t="str">
            <v>MARCO</v>
          </cell>
          <cell r="L590" t="str">
            <v>CAGOZZI</v>
          </cell>
          <cell r="M590" t="str">
            <v>0039 0521771818</v>
          </cell>
          <cell r="N590" t="str">
            <v>info@edizionipei.it</v>
          </cell>
        </row>
        <row r="591">
          <cell r="A591">
            <v>266875</v>
          </cell>
          <cell r="B591" t="str">
            <v>EDIZIONI PEI SRL</v>
          </cell>
          <cell r="C591" t="str">
            <v>STRADA NAVIGLIO ALTO 46/1</v>
          </cell>
          <cell r="E591" t="str">
            <v>43122</v>
          </cell>
          <cell r="F591" t="str">
            <v>PARMA</v>
          </cell>
          <cell r="G591" t="str">
            <v>ITALIE</v>
          </cell>
          <cell r="H591" t="str">
            <v>2</v>
          </cell>
          <cell r="I591" t="str">
            <v>+39 0521 771818</v>
          </cell>
          <cell r="J591" t="str">
            <v>info@edizionipei.it</v>
          </cell>
          <cell r="K591" t="str">
            <v>Laura</v>
          </cell>
          <cell r="L591" t="str">
            <v>VENERI</v>
          </cell>
          <cell r="M591" t="str">
            <v>+39 9052 17 71 818</v>
          </cell>
          <cell r="N591" t="str">
            <v>info@edizionipei.it</v>
          </cell>
        </row>
        <row r="592">
          <cell r="A592">
            <v>266875</v>
          </cell>
          <cell r="B592" t="str">
            <v>EDIZIONI PEI SRL</v>
          </cell>
          <cell r="C592" t="str">
            <v>STRADA NAVIGLIO ALTO 46/1</v>
          </cell>
          <cell r="E592" t="str">
            <v>43122</v>
          </cell>
          <cell r="F592" t="str">
            <v>PARMA</v>
          </cell>
          <cell r="G592" t="str">
            <v>ITALIE</v>
          </cell>
          <cell r="H592" t="str">
            <v>2</v>
          </cell>
          <cell r="I592" t="str">
            <v>+39 0521 771818</v>
          </cell>
          <cell r="J592" t="str">
            <v>info@edizionipei.it</v>
          </cell>
          <cell r="K592" t="str">
            <v>LAURA</v>
          </cell>
          <cell r="L592" t="str">
            <v>VENERI</v>
          </cell>
          <cell r="M592" t="str">
            <v>0039 0521771818</v>
          </cell>
          <cell r="N592" t="str">
            <v>info@recycling-pei.it</v>
          </cell>
        </row>
        <row r="593">
          <cell r="A593">
            <v>266875</v>
          </cell>
          <cell r="B593" t="str">
            <v>EDIZIONI PEI SRL</v>
          </cell>
          <cell r="C593" t="str">
            <v>STRADA NAVIGLIO ALTO 46/1</v>
          </cell>
          <cell r="E593" t="str">
            <v>43122</v>
          </cell>
          <cell r="F593" t="str">
            <v>PARMA</v>
          </cell>
          <cell r="G593" t="str">
            <v>ITALIE</v>
          </cell>
          <cell r="H593" t="str">
            <v>2</v>
          </cell>
          <cell r="I593" t="str">
            <v>+39 0521 771818</v>
          </cell>
          <cell r="J593" t="str">
            <v>info@edizionipei.it</v>
          </cell>
          <cell r="K593" t="str">
            <v>Savina</v>
          </cell>
          <cell r="L593" t="str">
            <v>TOMMASO</v>
          </cell>
          <cell r="M593" t="str">
            <v>+39 0521 77 18 18</v>
          </cell>
          <cell r="N593" t="str">
            <v>info@edizionepei.it</v>
          </cell>
        </row>
        <row r="594">
          <cell r="A594">
            <v>268490</v>
          </cell>
          <cell r="B594" t="str">
            <v>AGREPI</v>
          </cell>
          <cell r="C594" t="str">
            <v>48 BOULEVARD DES BATIGNOLLES</v>
          </cell>
          <cell r="E594" t="str">
            <v>75017</v>
          </cell>
          <cell r="F594" t="str">
            <v>PARIS</v>
          </cell>
          <cell r="G594" t="str">
            <v>FRANCE</v>
          </cell>
          <cell r="H594" t="str">
            <v>1</v>
          </cell>
          <cell r="I594" t="str">
            <v>+33 1 44 50 57 96</v>
          </cell>
          <cell r="K594" t="str">
            <v>Lucien</v>
          </cell>
          <cell r="L594" t="str">
            <v>BENAZERA</v>
          </cell>
          <cell r="M594" t="str">
            <v>01 44 50 57 96</v>
          </cell>
          <cell r="N594" t="str">
            <v>lucien.benazera@numericable.fr</v>
          </cell>
        </row>
        <row r="595">
          <cell r="A595">
            <v>268490</v>
          </cell>
          <cell r="B595" t="str">
            <v>AGREPI</v>
          </cell>
          <cell r="C595" t="str">
            <v>48 BOULEVARD DES BATIGNOLLES</v>
          </cell>
          <cell r="E595" t="str">
            <v>75017</v>
          </cell>
          <cell r="F595" t="str">
            <v>PARIS</v>
          </cell>
          <cell r="G595" t="str">
            <v>FRANCE</v>
          </cell>
          <cell r="H595" t="str">
            <v>1</v>
          </cell>
          <cell r="I595" t="str">
            <v>+33 1 44 50 57 96</v>
          </cell>
          <cell r="K595" t="str">
            <v>LUCIEN</v>
          </cell>
          <cell r="L595" t="str">
            <v>BENAZERA</v>
          </cell>
          <cell r="M595" t="str">
            <v>0144505797</v>
          </cell>
          <cell r="N595" t="str">
            <v>mariejose.gelly@cnpp.com</v>
          </cell>
        </row>
        <row r="596">
          <cell r="A596">
            <v>268490</v>
          </cell>
          <cell r="B596" t="str">
            <v>AGREPI</v>
          </cell>
          <cell r="C596" t="str">
            <v>48 BOULEVARD DES BATIGNOLLES</v>
          </cell>
          <cell r="E596" t="str">
            <v>75017</v>
          </cell>
          <cell r="F596" t="str">
            <v>PARIS</v>
          </cell>
          <cell r="G596" t="str">
            <v>FRANCE</v>
          </cell>
          <cell r="H596" t="str">
            <v>1</v>
          </cell>
          <cell r="I596" t="str">
            <v>+33 1 44 50 57 96</v>
          </cell>
          <cell r="K596" t="str">
            <v>Lucien</v>
          </cell>
          <cell r="L596" t="str">
            <v>BENAZERA</v>
          </cell>
          <cell r="M596" t="str">
            <v>+33 1 44 50 57 97</v>
          </cell>
          <cell r="N596" t="str">
            <v>lucien.benazera@numericable.com</v>
          </cell>
        </row>
        <row r="597">
          <cell r="A597">
            <v>268490</v>
          </cell>
          <cell r="B597" t="str">
            <v>AGREPI</v>
          </cell>
          <cell r="C597" t="str">
            <v>48 BOULEVARD DES BATIGNOLLES</v>
          </cell>
          <cell r="E597" t="str">
            <v>75017</v>
          </cell>
          <cell r="F597" t="str">
            <v>PARIS</v>
          </cell>
          <cell r="G597" t="str">
            <v>FRANCE</v>
          </cell>
          <cell r="H597" t="str">
            <v>1</v>
          </cell>
          <cell r="I597" t="str">
            <v>+33 1 44 50 57 96</v>
          </cell>
          <cell r="K597" t="str">
            <v>Marc</v>
          </cell>
          <cell r="L597" t="str">
            <v>BOHY</v>
          </cell>
          <cell r="N597" t="str">
            <v>marc.bohy@cnpp.com</v>
          </cell>
        </row>
        <row r="598">
          <cell r="A598">
            <v>268490</v>
          </cell>
          <cell r="B598" t="str">
            <v>AGREPI</v>
          </cell>
          <cell r="C598" t="str">
            <v>48 BOULEVARD DES BATIGNOLLES</v>
          </cell>
          <cell r="E598" t="str">
            <v>75017</v>
          </cell>
          <cell r="F598" t="str">
            <v>PARIS</v>
          </cell>
          <cell r="G598" t="str">
            <v>FRANCE</v>
          </cell>
          <cell r="H598" t="str">
            <v>1</v>
          </cell>
          <cell r="I598" t="str">
            <v>+33 1 44 50 57 96</v>
          </cell>
          <cell r="K598" t="str">
            <v>Michel</v>
          </cell>
          <cell r="L598" t="str">
            <v>GARCIN</v>
          </cell>
          <cell r="N598" t="str">
            <v>garcin.architecte@gmail.com</v>
          </cell>
        </row>
        <row r="599">
          <cell r="A599">
            <v>277425</v>
          </cell>
          <cell r="B599" t="str">
            <v>RIVE MEDIA</v>
          </cell>
          <cell r="C599" t="str">
            <v>JOURNAL INTERCOMMUNALITES</v>
          </cell>
          <cell r="D599" t="str">
            <v>2 RUE DU ROULE</v>
          </cell>
          <cell r="E599" t="str">
            <v>75001</v>
          </cell>
          <cell r="F599" t="str">
            <v>PARIS</v>
          </cell>
          <cell r="G599" t="str">
            <v>FRANCE</v>
          </cell>
          <cell r="H599" t="str">
            <v>1</v>
          </cell>
          <cell r="I599" t="str">
            <v>01 42 21 88 02</v>
          </cell>
          <cell r="J599" t="str">
            <v>c.reininger@rive.media.fr</v>
          </cell>
          <cell r="K599" t="str">
            <v>CARINE</v>
          </cell>
          <cell r="L599" t="str">
            <v>REININGER</v>
          </cell>
          <cell r="M599" t="str">
            <v>01 42 21 89 05</v>
          </cell>
          <cell r="N599" t="str">
            <v>c.reininger@rive-media.fr</v>
          </cell>
        </row>
        <row r="600">
          <cell r="A600">
            <v>277425</v>
          </cell>
          <cell r="B600" t="str">
            <v>RIVE MEDIA</v>
          </cell>
          <cell r="C600" t="str">
            <v>JOURNAL INTERCOMMUNALITES</v>
          </cell>
          <cell r="D600" t="str">
            <v>2 RUE DU ROULE</v>
          </cell>
          <cell r="E600" t="str">
            <v>75001</v>
          </cell>
          <cell r="F600" t="str">
            <v>PARIS</v>
          </cell>
          <cell r="G600" t="str">
            <v>FRANCE</v>
          </cell>
          <cell r="H600" t="str">
            <v>1</v>
          </cell>
          <cell r="I600" t="str">
            <v>01 42 21 88 02</v>
          </cell>
          <cell r="J600" t="str">
            <v>c.reininger@rive.media.fr</v>
          </cell>
          <cell r="K600" t="str">
            <v>CARINE</v>
          </cell>
          <cell r="L600" t="str">
            <v>REININGER</v>
          </cell>
          <cell r="M600" t="str">
            <v>01 42 21 89 05</v>
          </cell>
          <cell r="N600" t="str">
            <v>c.reininger@rive-media.fr</v>
          </cell>
        </row>
        <row r="601">
          <cell r="A601">
            <v>277425</v>
          </cell>
          <cell r="B601" t="str">
            <v>RIVE MEDIA</v>
          </cell>
          <cell r="C601" t="str">
            <v>JOURNAL INTERCOMMUNALITES</v>
          </cell>
          <cell r="D601" t="str">
            <v>2 RUE DU ROULE</v>
          </cell>
          <cell r="E601" t="str">
            <v>75001</v>
          </cell>
          <cell r="F601" t="str">
            <v>PARIS</v>
          </cell>
          <cell r="G601" t="str">
            <v>FRANCE</v>
          </cell>
          <cell r="H601" t="str">
            <v>1</v>
          </cell>
          <cell r="I601" t="str">
            <v>01 42 21 88 02</v>
          </cell>
          <cell r="J601" t="str">
            <v>c.reininger@rive.media.fr</v>
          </cell>
          <cell r="K601" t="str">
            <v>CARINE</v>
          </cell>
          <cell r="L601" t="str">
            <v>REININGER</v>
          </cell>
          <cell r="M601" t="str">
            <v>+33142218904</v>
          </cell>
          <cell r="N601" t="str">
            <v>c.reininger@rive-media.fr</v>
          </cell>
        </row>
        <row r="602">
          <cell r="A602">
            <v>277425</v>
          </cell>
          <cell r="B602" t="str">
            <v>RIVE MEDIA</v>
          </cell>
          <cell r="C602" t="str">
            <v>JOURNAL INTERCOMMUNALITES</v>
          </cell>
          <cell r="D602" t="str">
            <v>2 RUE DU ROULE</v>
          </cell>
          <cell r="E602" t="str">
            <v>75001</v>
          </cell>
          <cell r="F602" t="str">
            <v>PARIS</v>
          </cell>
          <cell r="G602" t="str">
            <v>FRANCE</v>
          </cell>
          <cell r="H602" t="str">
            <v>1</v>
          </cell>
          <cell r="I602" t="str">
            <v>01 42 21 88 02</v>
          </cell>
          <cell r="J602" t="str">
            <v>c.reininger@rive.media.fr</v>
          </cell>
          <cell r="K602" t="str">
            <v>JULIEN</v>
          </cell>
          <cell r="L602" t="str">
            <v>BRICAUD</v>
          </cell>
          <cell r="M602" t="str">
            <v>01 42 21 89 78</v>
          </cell>
          <cell r="N602" t="str">
            <v>j.bricaud@rive-media.fr</v>
          </cell>
        </row>
        <row r="603">
          <cell r="A603">
            <v>277635</v>
          </cell>
          <cell r="B603" t="str">
            <v>SERDOCKS SRL- EUROMERCI</v>
          </cell>
          <cell r="C603" t="str">
            <v>VIALE CORNALIA 19</v>
          </cell>
          <cell r="E603" t="str">
            <v>20124</v>
          </cell>
          <cell r="F603" t="str">
            <v>MILAN</v>
          </cell>
          <cell r="G603" t="str">
            <v>ITALIE</v>
          </cell>
          <cell r="H603" t="str">
            <v>2</v>
          </cell>
          <cell r="I603" t="str">
            <v>00 39 0266 710622</v>
          </cell>
          <cell r="K603" t="str">
            <v>ORNELLA</v>
          </cell>
          <cell r="L603" t="str">
            <v>GIOLA</v>
          </cell>
          <cell r="M603" t="str">
            <v>00 39 0266 710622</v>
          </cell>
          <cell r="N603" t="str">
            <v>orngiola@tin.it</v>
          </cell>
        </row>
        <row r="604">
          <cell r="A604">
            <v>277635</v>
          </cell>
          <cell r="B604" t="str">
            <v>SERDOCKS SRL- EUROMERCI</v>
          </cell>
          <cell r="C604" t="str">
            <v>VIALE CORNALIA 19</v>
          </cell>
          <cell r="E604" t="str">
            <v>20124</v>
          </cell>
          <cell r="F604" t="str">
            <v>MILAN</v>
          </cell>
          <cell r="G604" t="str">
            <v>ITALIE</v>
          </cell>
          <cell r="H604" t="str">
            <v>2</v>
          </cell>
          <cell r="I604" t="str">
            <v>00 39 0266 710622</v>
          </cell>
          <cell r="K604" t="str">
            <v>ORNELLA</v>
          </cell>
          <cell r="L604" t="str">
            <v>GIOLA</v>
          </cell>
          <cell r="N604" t="str">
            <v>ogiola@euromerci.it</v>
          </cell>
        </row>
        <row r="605">
          <cell r="A605">
            <v>277635</v>
          </cell>
          <cell r="B605" t="str">
            <v>SERDOCKS SRL- EUROMERCI</v>
          </cell>
          <cell r="C605" t="str">
            <v>VIALE CORNALIA 19</v>
          </cell>
          <cell r="E605" t="str">
            <v>20124</v>
          </cell>
          <cell r="F605" t="str">
            <v>MILAN</v>
          </cell>
          <cell r="G605" t="str">
            <v>ITALIE</v>
          </cell>
          <cell r="H605" t="str">
            <v>2</v>
          </cell>
          <cell r="I605" t="str">
            <v>00 39 0266 710622</v>
          </cell>
          <cell r="K605" t="str">
            <v>ORNELLA</v>
          </cell>
          <cell r="L605" t="str">
            <v>GIOLA</v>
          </cell>
          <cell r="N605" t="str">
            <v>ogiola@euromerci.it</v>
          </cell>
        </row>
        <row r="606">
          <cell r="A606">
            <v>278081</v>
          </cell>
          <cell r="B606" t="str">
            <v>SOCIETE DE L'INDUSTRIE MINERALE</v>
          </cell>
          <cell r="C606" t="str">
            <v>17 RUE SAINT SEVERIN</v>
          </cell>
          <cell r="E606" t="str">
            <v>75005</v>
          </cell>
          <cell r="F606" t="str">
            <v>PARIS</v>
          </cell>
          <cell r="G606" t="str">
            <v>FRANCE</v>
          </cell>
          <cell r="H606" t="str">
            <v>1</v>
          </cell>
          <cell r="I606" t="str">
            <v>+33 1 53 10 14 70</v>
          </cell>
          <cell r="J606" t="str">
            <v>v.martin@lasim.org</v>
          </cell>
          <cell r="K606" t="str">
            <v>Valerie</v>
          </cell>
          <cell r="L606" t="str">
            <v>MARTIN</v>
          </cell>
          <cell r="M606" t="str">
            <v>+33 1 53 10 14 70</v>
          </cell>
          <cell r="N606" t="str">
            <v>v.martin@lasim.org</v>
          </cell>
        </row>
        <row r="607">
          <cell r="A607">
            <v>278081</v>
          </cell>
          <cell r="B607" t="str">
            <v>SOCIETE DE L'INDUSTRIE MINERALE</v>
          </cell>
          <cell r="C607" t="str">
            <v>17 RUE SAINT SEVERIN</v>
          </cell>
          <cell r="E607" t="str">
            <v>75005</v>
          </cell>
          <cell r="F607" t="str">
            <v>PARIS</v>
          </cell>
          <cell r="G607" t="str">
            <v>FRANCE</v>
          </cell>
          <cell r="H607" t="str">
            <v>1</v>
          </cell>
          <cell r="I607" t="str">
            <v>+33 1 53 10 14 70</v>
          </cell>
          <cell r="J607" t="str">
            <v>v.martin@lasim.org</v>
          </cell>
          <cell r="K607" t="str">
            <v>CLAIRE</v>
          </cell>
          <cell r="L607" t="str">
            <v>GRAU</v>
          </cell>
          <cell r="N607" t="str">
            <v>c.grau@lasim.org</v>
          </cell>
        </row>
        <row r="608">
          <cell r="A608">
            <v>278081</v>
          </cell>
          <cell r="B608" t="str">
            <v>SOCIETE DE L'INDUSTRIE MINERALE</v>
          </cell>
          <cell r="C608" t="str">
            <v>17 RUE SAINT SEVERIN</v>
          </cell>
          <cell r="E608" t="str">
            <v>75005</v>
          </cell>
          <cell r="F608" t="str">
            <v>PARIS</v>
          </cell>
          <cell r="G608" t="str">
            <v>FRANCE</v>
          </cell>
          <cell r="H608" t="str">
            <v>1</v>
          </cell>
          <cell r="I608" t="str">
            <v>+33 1 53 10 14 70</v>
          </cell>
          <cell r="J608" t="str">
            <v>v.martin@lasim.org</v>
          </cell>
          <cell r="K608" t="str">
            <v>CLAIRE</v>
          </cell>
          <cell r="L608" t="str">
            <v>GRAU</v>
          </cell>
          <cell r="M608" t="str">
            <v>01 53 10 14 74</v>
          </cell>
          <cell r="N608" t="str">
            <v>c.grau@lasim.org</v>
          </cell>
        </row>
        <row r="609">
          <cell r="A609">
            <v>278081</v>
          </cell>
          <cell r="B609" t="str">
            <v>SOCIETE DE L'INDUSTRIE MINERALE</v>
          </cell>
          <cell r="C609" t="str">
            <v>17 RUE SAINT SEVERIN</v>
          </cell>
          <cell r="E609" t="str">
            <v>75005</v>
          </cell>
          <cell r="F609" t="str">
            <v>PARIS</v>
          </cell>
          <cell r="G609" t="str">
            <v>FRANCE</v>
          </cell>
          <cell r="H609" t="str">
            <v>1</v>
          </cell>
          <cell r="I609" t="str">
            <v>+33 1 53 10 14 70</v>
          </cell>
          <cell r="J609" t="str">
            <v>v.martin@lasim.org</v>
          </cell>
          <cell r="K609" t="str">
            <v>Paul Joseph</v>
          </cell>
          <cell r="L609" t="str">
            <v>OLIVIER</v>
          </cell>
          <cell r="M609" t="str">
            <v>01 53 10 14 70</v>
          </cell>
          <cell r="N609" t="str">
            <v>paul-joseph@vnumail.com</v>
          </cell>
        </row>
        <row r="610">
          <cell r="A610">
            <v>278081</v>
          </cell>
          <cell r="B610" t="str">
            <v>SOCIETE DE L'INDUSTRIE MINERALE</v>
          </cell>
          <cell r="C610" t="str">
            <v>17 RUE SAINT SEVERIN</v>
          </cell>
          <cell r="E610" t="str">
            <v>75005</v>
          </cell>
          <cell r="F610" t="str">
            <v>PARIS</v>
          </cell>
          <cell r="G610" t="str">
            <v>FRANCE</v>
          </cell>
          <cell r="H610" t="str">
            <v>1</v>
          </cell>
          <cell r="I610" t="str">
            <v>+33 1 53 10 14 70</v>
          </cell>
          <cell r="J610" t="str">
            <v>v.martin@lasim.org</v>
          </cell>
          <cell r="K610" t="str">
            <v>Katia</v>
          </cell>
          <cell r="L610" t="str">
            <v>GRIMMER-LAVERSANNE</v>
          </cell>
          <cell r="N610" t="str">
            <v>k.grimmer-laversanne@lasim.org</v>
          </cell>
        </row>
        <row r="611">
          <cell r="A611">
            <v>278081</v>
          </cell>
          <cell r="B611" t="str">
            <v>SOCIETE DE L'INDUSTRIE MINERALE</v>
          </cell>
          <cell r="C611" t="str">
            <v>17 RUE SAINT SEVERIN</v>
          </cell>
          <cell r="E611" t="str">
            <v>75005</v>
          </cell>
          <cell r="F611" t="str">
            <v>PARIS</v>
          </cell>
          <cell r="G611" t="str">
            <v>FRANCE</v>
          </cell>
          <cell r="H611" t="str">
            <v>1</v>
          </cell>
          <cell r="I611" t="str">
            <v>+33 1 53 10 14 70</v>
          </cell>
          <cell r="J611" t="str">
            <v>v.martin@lasim.org</v>
          </cell>
          <cell r="K611" t="str">
            <v>Valérie</v>
          </cell>
          <cell r="L611" t="str">
            <v>MARTIN</v>
          </cell>
          <cell r="N611" t="str">
            <v>contact@lasim.org</v>
          </cell>
        </row>
        <row r="612">
          <cell r="A612">
            <v>283291</v>
          </cell>
          <cell r="B612" t="str">
            <v>PARIO DIFFUSION</v>
          </cell>
          <cell r="C612" t="str">
            <v>74 RUE DU TEMPLE</v>
          </cell>
          <cell r="E612" t="str">
            <v>75003</v>
          </cell>
          <cell r="F612" t="str">
            <v>PARIS</v>
          </cell>
          <cell r="G612" t="str">
            <v>FRANCE</v>
          </cell>
          <cell r="H612" t="str">
            <v>1</v>
          </cell>
          <cell r="I612" t="str">
            <v>+33 148874283</v>
          </cell>
          <cell r="J612" t="str">
            <v>rsobral@wanadoo.fr</v>
          </cell>
          <cell r="K612" t="str">
            <v>Aloysia</v>
          </cell>
          <cell r="L612" t="str">
            <v>BEYRIS</v>
          </cell>
          <cell r="M612" t="str">
            <v>01 48 87 42 83</v>
          </cell>
          <cell r="N612" t="str">
            <v>aloysia.beyris@rsobral.com.br</v>
          </cell>
        </row>
        <row r="613">
          <cell r="A613">
            <v>283291</v>
          </cell>
          <cell r="B613" t="str">
            <v>PARIO DIFFUSION</v>
          </cell>
          <cell r="C613" t="str">
            <v>74 RUE DU TEMPLE</v>
          </cell>
          <cell r="E613" t="str">
            <v>75003</v>
          </cell>
          <cell r="F613" t="str">
            <v>PARIS</v>
          </cell>
          <cell r="G613" t="str">
            <v>FRANCE</v>
          </cell>
          <cell r="H613" t="str">
            <v>1</v>
          </cell>
          <cell r="I613" t="str">
            <v>+33 148874283</v>
          </cell>
          <cell r="J613" t="str">
            <v>rsobral@wanadoo.fr</v>
          </cell>
          <cell r="K613" t="str">
            <v>ALOYSIA</v>
          </cell>
          <cell r="L613" t="str">
            <v>BEYRIS</v>
          </cell>
          <cell r="N613" t="str">
            <v>aloysia.beyris@rsobral.com.br</v>
          </cell>
        </row>
        <row r="614">
          <cell r="A614">
            <v>283291</v>
          </cell>
          <cell r="B614" t="str">
            <v>PARIO DIFFUSION</v>
          </cell>
          <cell r="C614" t="str">
            <v>74 RUE DU TEMPLE</v>
          </cell>
          <cell r="E614" t="str">
            <v>75003</v>
          </cell>
          <cell r="F614" t="str">
            <v>PARIS</v>
          </cell>
          <cell r="G614" t="str">
            <v>FRANCE</v>
          </cell>
          <cell r="H614" t="str">
            <v>1</v>
          </cell>
          <cell r="I614" t="str">
            <v>+33 148874283</v>
          </cell>
          <cell r="J614" t="str">
            <v>rsobral@wanadoo.fr</v>
          </cell>
          <cell r="K614" t="str">
            <v>Aloysia</v>
          </cell>
          <cell r="L614" t="str">
            <v>BEYRIS</v>
          </cell>
          <cell r="N614" t="str">
            <v>rsobral@wanadoo.fr</v>
          </cell>
        </row>
        <row r="615">
          <cell r="A615">
            <v>283364</v>
          </cell>
          <cell r="B615" t="str">
            <v>CHIMEDIT</v>
          </cell>
          <cell r="C615" t="str">
            <v>2 BIS SQUARE VERMENOUZE</v>
          </cell>
          <cell r="E615" t="str">
            <v>75005</v>
          </cell>
          <cell r="F615" t="str">
            <v>PARIS</v>
          </cell>
          <cell r="G615" t="str">
            <v>FRANCE</v>
          </cell>
          <cell r="H615" t="str">
            <v>1</v>
          </cell>
          <cell r="I615" t="str">
            <v>+33 1 45 35 35 19</v>
          </cell>
          <cell r="J615" t="str">
            <v>prat@chimedit.com</v>
          </cell>
          <cell r="K615" t="str">
            <v>Andre</v>
          </cell>
          <cell r="L615" t="str">
            <v>DUPUIS</v>
          </cell>
          <cell r="M615" t="str">
            <v>04 67 42 64 26</v>
          </cell>
          <cell r="N615" t="str">
            <v>dupuisandre@neuf.fr</v>
          </cell>
        </row>
        <row r="616">
          <cell r="A616">
            <v>283364</v>
          </cell>
          <cell r="B616" t="str">
            <v>CHIMEDIT</v>
          </cell>
          <cell r="C616" t="str">
            <v>2 BIS SQUARE VERMENOUZE</v>
          </cell>
          <cell r="E616" t="str">
            <v>75005</v>
          </cell>
          <cell r="F616" t="str">
            <v>PARIS</v>
          </cell>
          <cell r="G616" t="str">
            <v>FRANCE</v>
          </cell>
          <cell r="H616" t="str">
            <v>1</v>
          </cell>
          <cell r="I616" t="str">
            <v>+33 1 45 35 35 19</v>
          </cell>
          <cell r="J616" t="str">
            <v>prat@chimedit.com</v>
          </cell>
          <cell r="K616" t="str">
            <v>GEORGES</v>
          </cell>
          <cell r="L616" t="str">
            <v>PRAT</v>
          </cell>
          <cell r="M616" t="str">
            <v>01 45 35 35 19</v>
          </cell>
          <cell r="N616" t="str">
            <v>prat@chimedit.com</v>
          </cell>
        </row>
        <row r="617">
          <cell r="A617">
            <v>283364</v>
          </cell>
          <cell r="B617" t="str">
            <v>CHIMEDIT</v>
          </cell>
          <cell r="C617" t="str">
            <v>2 BIS SQUARE VERMENOUZE</v>
          </cell>
          <cell r="E617" t="str">
            <v>75005</v>
          </cell>
          <cell r="F617" t="str">
            <v>PARIS</v>
          </cell>
          <cell r="G617" t="str">
            <v>FRANCE</v>
          </cell>
          <cell r="H617" t="str">
            <v>1</v>
          </cell>
          <cell r="I617" t="str">
            <v>+33 1 45 35 35 19</v>
          </cell>
          <cell r="J617" t="str">
            <v>prat@chimedit.com</v>
          </cell>
          <cell r="K617" t="str">
            <v>GEORGES</v>
          </cell>
          <cell r="L617" t="str">
            <v>PRAT</v>
          </cell>
          <cell r="M617" t="str">
            <v>01 45 35 35 19</v>
          </cell>
          <cell r="N617" t="str">
            <v>prat@chimedit.com</v>
          </cell>
        </row>
        <row r="618">
          <cell r="A618">
            <v>283364</v>
          </cell>
          <cell r="B618" t="str">
            <v>CHIMEDIT</v>
          </cell>
          <cell r="C618" t="str">
            <v>2 BIS SQUARE VERMENOUZE</v>
          </cell>
          <cell r="E618" t="str">
            <v>75005</v>
          </cell>
          <cell r="F618" t="str">
            <v>PARIS</v>
          </cell>
          <cell r="G618" t="str">
            <v>FRANCE</v>
          </cell>
          <cell r="H618" t="str">
            <v>1</v>
          </cell>
          <cell r="I618" t="str">
            <v>+33 1 45 35 35 19</v>
          </cell>
          <cell r="J618" t="str">
            <v>prat@chimedit.com</v>
          </cell>
          <cell r="K618" t="str">
            <v>Xavier</v>
          </cell>
          <cell r="L618" t="str">
            <v>BLANQUEFORT</v>
          </cell>
          <cell r="M618" t="str">
            <v>+33 1 45 35 35 19</v>
          </cell>
          <cell r="N618" t="str">
            <v>xavier.blanquefort@free.fr</v>
          </cell>
        </row>
        <row r="619">
          <cell r="A619">
            <v>283384</v>
          </cell>
          <cell r="B619" t="str">
            <v>FAVERSHAM HOUSE GROUP LTD</v>
          </cell>
          <cell r="C619" t="str">
            <v>FAVERSHAM HOUSE</v>
          </cell>
          <cell r="D619" t="str">
            <v>232 A ADDINGTON ROAD</v>
          </cell>
          <cell r="E619" t="str">
            <v>CR2 8LE</v>
          </cell>
          <cell r="F619" t="str">
            <v>SOUTH CROYDON</v>
          </cell>
          <cell r="G619" t="str">
            <v>ROYAUME-UNI</v>
          </cell>
          <cell r="H619" t="str">
            <v>2</v>
          </cell>
          <cell r="I619" t="str">
            <v>0044 208 651 71 34</v>
          </cell>
          <cell r="J619" t="str">
            <v>carl@edie.net</v>
          </cell>
          <cell r="K619" t="str">
            <v>CARL</v>
          </cell>
          <cell r="L619" t="str">
            <v>MYERS</v>
          </cell>
          <cell r="N619" t="str">
            <v>carl@edie.net</v>
          </cell>
        </row>
        <row r="620">
          <cell r="A620">
            <v>283384</v>
          </cell>
          <cell r="B620" t="str">
            <v>FAVERSHAM HOUSE GROUP LTD</v>
          </cell>
          <cell r="C620" t="str">
            <v>FAVERSHAM HOUSE</v>
          </cell>
          <cell r="D620" t="str">
            <v>232 A ADDINGTON ROAD</v>
          </cell>
          <cell r="E620" t="str">
            <v>CR2 8LE</v>
          </cell>
          <cell r="F620" t="str">
            <v>SOUTH CROYDON</v>
          </cell>
          <cell r="G620" t="str">
            <v>ROYAUME-UNI</v>
          </cell>
          <cell r="H620" t="str">
            <v>2</v>
          </cell>
          <cell r="I620" t="str">
            <v>0044 208 651 71 34</v>
          </cell>
          <cell r="J620" t="str">
            <v>carl@edie.net</v>
          </cell>
          <cell r="K620" t="str">
            <v>Carl</v>
          </cell>
          <cell r="L620" t="str">
            <v>MYERS</v>
          </cell>
          <cell r="M620" t="str">
            <v>0044 208 651 71 00</v>
          </cell>
          <cell r="N620" t="str">
            <v>carl@edie.net</v>
          </cell>
        </row>
        <row r="621">
          <cell r="A621">
            <v>283436</v>
          </cell>
          <cell r="B621" t="str">
            <v>BATIACTU GROUPE</v>
          </cell>
          <cell r="C621" t="str">
            <v>202 RUE DE LA CROIX NIVERT</v>
          </cell>
          <cell r="E621" t="str">
            <v>75015</v>
          </cell>
          <cell r="F621" t="str">
            <v>PARIS</v>
          </cell>
          <cell r="G621" t="str">
            <v>FRANCE</v>
          </cell>
          <cell r="H621" t="str">
            <v>1</v>
          </cell>
          <cell r="I621" t="str">
            <v>+33 4 75 81 27 42</v>
          </cell>
          <cell r="J621" t="str">
            <v>batiactu@capinfopro.fr</v>
          </cell>
          <cell r="K621" t="str">
            <v>Jessica</v>
          </cell>
          <cell r="L621" t="str">
            <v>DAVIN</v>
          </cell>
          <cell r="M621" t="str">
            <v>+33 1 53 68 40 20</v>
          </cell>
          <cell r="N621" t="str">
            <v>jessica.davin@capinfopro.com</v>
          </cell>
        </row>
        <row r="622">
          <cell r="A622">
            <v>283436</v>
          </cell>
          <cell r="B622" t="str">
            <v>BATIACTU GROUPE</v>
          </cell>
          <cell r="C622" t="str">
            <v>202 RUE DE LA CROIX NIVERT</v>
          </cell>
          <cell r="E622" t="str">
            <v>75015</v>
          </cell>
          <cell r="F622" t="str">
            <v>PARIS</v>
          </cell>
          <cell r="G622" t="str">
            <v>FRANCE</v>
          </cell>
          <cell r="H622" t="str">
            <v>1</v>
          </cell>
          <cell r="I622" t="str">
            <v>+33 4 75 81 27 42</v>
          </cell>
          <cell r="J622" t="str">
            <v>batiactu@capinfopro.fr</v>
          </cell>
          <cell r="K622" t="str">
            <v>Jessica</v>
          </cell>
          <cell r="L622" t="str">
            <v>DAVIN</v>
          </cell>
          <cell r="M622" t="str">
            <v>+33 1 53 68 40 14</v>
          </cell>
          <cell r="N622" t="str">
            <v>marketing@capinfopro.com</v>
          </cell>
        </row>
        <row r="623">
          <cell r="A623">
            <v>283436</v>
          </cell>
          <cell r="B623" t="str">
            <v>BATIACTU GROUPE</v>
          </cell>
          <cell r="C623" t="str">
            <v>202 RUE DE LA CROIX NIVERT</v>
          </cell>
          <cell r="E623" t="str">
            <v>75015</v>
          </cell>
          <cell r="F623" t="str">
            <v>PARIS</v>
          </cell>
          <cell r="G623" t="str">
            <v>FRANCE</v>
          </cell>
          <cell r="H623" t="str">
            <v>1</v>
          </cell>
          <cell r="I623" t="str">
            <v>+33 4 75 81 27 42</v>
          </cell>
          <cell r="J623" t="str">
            <v>batiactu@capinfopro.fr</v>
          </cell>
          <cell r="K623" t="str">
            <v>Xavier</v>
          </cell>
          <cell r="L623" t="str">
            <v>DUMOULIE</v>
          </cell>
          <cell r="M623" t="str">
            <v>01 53 68 40 22</v>
          </cell>
          <cell r="N623" t="str">
            <v>dumoulie@capinfopro.com</v>
          </cell>
        </row>
        <row r="624">
          <cell r="A624">
            <v>283436</v>
          </cell>
          <cell r="B624" t="str">
            <v>BATIACTU GROUPE</v>
          </cell>
          <cell r="C624" t="str">
            <v>202 RUE DE LA CROIX NIVERT</v>
          </cell>
          <cell r="E624" t="str">
            <v>75015</v>
          </cell>
          <cell r="F624" t="str">
            <v>PARIS</v>
          </cell>
          <cell r="G624" t="str">
            <v>FRANCE</v>
          </cell>
          <cell r="H624" t="str">
            <v>1</v>
          </cell>
          <cell r="I624" t="str">
            <v>+33 4 75 81 27 42</v>
          </cell>
          <cell r="J624" t="str">
            <v>batiactu@capinfopro.fr</v>
          </cell>
          <cell r="K624" t="str">
            <v>JESSICA</v>
          </cell>
          <cell r="L624" t="str">
            <v>DAVIN</v>
          </cell>
          <cell r="M624" t="str">
            <v>01 53 68 41 14</v>
          </cell>
          <cell r="N624" t="str">
            <v>marketing@capinfopro.com</v>
          </cell>
        </row>
        <row r="625">
          <cell r="A625">
            <v>283436</v>
          </cell>
          <cell r="B625" t="str">
            <v>BATIACTU GROUPE</v>
          </cell>
          <cell r="C625" t="str">
            <v>202 RUE DE LA CROIX NIVERT</v>
          </cell>
          <cell r="E625" t="str">
            <v>75015</v>
          </cell>
          <cell r="F625" t="str">
            <v>PARIS</v>
          </cell>
          <cell r="G625" t="str">
            <v>FRANCE</v>
          </cell>
          <cell r="H625" t="str">
            <v>1</v>
          </cell>
          <cell r="I625" t="str">
            <v>+33 4 75 81 27 42</v>
          </cell>
          <cell r="J625" t="str">
            <v>batiactu@capinfopro.fr</v>
          </cell>
          <cell r="K625" t="str">
            <v>Jessica</v>
          </cell>
          <cell r="L625" t="str">
            <v>DAVIN</v>
          </cell>
          <cell r="M625" t="str">
            <v>01 53 68 40 28</v>
          </cell>
          <cell r="N625" t="str">
            <v>jessica.davin@capinfopro.com</v>
          </cell>
        </row>
        <row r="626">
          <cell r="A626">
            <v>283436</v>
          </cell>
          <cell r="B626" t="str">
            <v>BATIACTU GROUPE</v>
          </cell>
          <cell r="C626" t="str">
            <v>202 RUE DE LA CROIX NIVERT</v>
          </cell>
          <cell r="E626" t="str">
            <v>75015</v>
          </cell>
          <cell r="F626" t="str">
            <v>PARIS</v>
          </cell>
          <cell r="G626" t="str">
            <v>FRANCE</v>
          </cell>
          <cell r="H626" t="str">
            <v>1</v>
          </cell>
          <cell r="I626" t="str">
            <v>+33 4 75 81 27 42</v>
          </cell>
          <cell r="J626" t="str">
            <v>batiactu@capinfopro.fr</v>
          </cell>
          <cell r="K626" t="str">
            <v>XAVIER</v>
          </cell>
          <cell r="L626" t="str">
            <v>DUMOULIE</v>
          </cell>
          <cell r="M626" t="str">
            <v>0156086410</v>
          </cell>
          <cell r="N626" t="str">
            <v>dumoulie@bertelsmanninfopro.fr</v>
          </cell>
        </row>
        <row r="627">
          <cell r="A627">
            <v>283436</v>
          </cell>
          <cell r="B627" t="str">
            <v>BATIACTU GROUPE</v>
          </cell>
          <cell r="C627" t="str">
            <v>202 RUE DE LA CROIX NIVERT</v>
          </cell>
          <cell r="E627" t="str">
            <v>75015</v>
          </cell>
          <cell r="F627" t="str">
            <v>PARIS</v>
          </cell>
          <cell r="G627" t="str">
            <v>FRANCE</v>
          </cell>
          <cell r="H627" t="str">
            <v>1</v>
          </cell>
          <cell r="I627" t="str">
            <v>+33 4 75 81 27 42</v>
          </cell>
          <cell r="J627" t="str">
            <v>batiactu@capinfopro.fr</v>
          </cell>
          <cell r="K627" t="str">
            <v>Jessica</v>
          </cell>
          <cell r="L627" t="str">
            <v>DAVIN</v>
          </cell>
          <cell r="M627" t="str">
            <v>01 53 68 40 28</v>
          </cell>
          <cell r="N627" t="str">
            <v>jessica.davin@capinfopro.com</v>
          </cell>
        </row>
        <row r="628">
          <cell r="A628">
            <v>283436</v>
          </cell>
          <cell r="B628" t="str">
            <v>BATIACTU GROUPE</v>
          </cell>
          <cell r="C628" t="str">
            <v>202 RUE DE LA CROIX NIVERT</v>
          </cell>
          <cell r="E628" t="str">
            <v>75015</v>
          </cell>
          <cell r="F628" t="str">
            <v>PARIS</v>
          </cell>
          <cell r="G628" t="str">
            <v>FRANCE</v>
          </cell>
          <cell r="H628" t="str">
            <v>1</v>
          </cell>
          <cell r="I628" t="str">
            <v>+33 4 75 81 27 42</v>
          </cell>
          <cell r="J628" t="str">
            <v>batiactu@capinfopro.fr</v>
          </cell>
          <cell r="K628" t="str">
            <v>XAVIER</v>
          </cell>
          <cell r="L628" t="str">
            <v>DUMOULIE</v>
          </cell>
          <cell r="M628" t="str">
            <v>+33153684020</v>
          </cell>
          <cell r="N628" t="str">
            <v>dumoulie@bertelsmanninfopro.fr</v>
          </cell>
        </row>
        <row r="629">
          <cell r="A629">
            <v>283436</v>
          </cell>
          <cell r="B629" t="str">
            <v>BATIACTU GROUPE</v>
          </cell>
          <cell r="C629" t="str">
            <v>202 RUE DE LA CROIX NIVERT</v>
          </cell>
          <cell r="E629" t="str">
            <v>75015</v>
          </cell>
          <cell r="F629" t="str">
            <v>PARIS</v>
          </cell>
          <cell r="G629" t="str">
            <v>FRANCE</v>
          </cell>
          <cell r="H629" t="str">
            <v>1</v>
          </cell>
          <cell r="I629" t="str">
            <v>+33 4 75 81 27 42</v>
          </cell>
          <cell r="J629" t="str">
            <v>batiactu@capinfopro.fr</v>
          </cell>
          <cell r="K629" t="str">
            <v>Sophie</v>
          </cell>
          <cell r="L629" t="str">
            <v>HASANAGIC</v>
          </cell>
          <cell r="N629" t="str">
            <v>sophie.hasanagic@capinfopro.com</v>
          </cell>
        </row>
        <row r="630">
          <cell r="A630">
            <v>283436</v>
          </cell>
          <cell r="B630" t="str">
            <v>BATIACTU GROUPE</v>
          </cell>
          <cell r="C630" t="str">
            <v>202 RUE DE LA CROIX NIVERT</v>
          </cell>
          <cell r="E630" t="str">
            <v>75015</v>
          </cell>
          <cell r="F630" t="str">
            <v>PARIS</v>
          </cell>
          <cell r="G630" t="str">
            <v>FRANCE</v>
          </cell>
          <cell r="H630" t="str">
            <v>1</v>
          </cell>
          <cell r="I630" t="str">
            <v>+33 4 75 81 27 42</v>
          </cell>
          <cell r="J630" t="str">
            <v>batiactu@capinfopro.fr</v>
          </cell>
          <cell r="K630" t="str">
            <v>Vincent</v>
          </cell>
          <cell r="L630" t="str">
            <v>GADONNEIX</v>
          </cell>
          <cell r="M630" t="str">
            <v>01 53 68 40 20</v>
          </cell>
          <cell r="N630" t="str">
            <v>direction@capinfopro.com</v>
          </cell>
        </row>
        <row r="631">
          <cell r="A631">
            <v>283436</v>
          </cell>
          <cell r="B631" t="str">
            <v>BATIACTU GROUPE</v>
          </cell>
          <cell r="C631" t="str">
            <v>202 RUE DE LA CROIX NIVERT</v>
          </cell>
          <cell r="E631" t="str">
            <v>75015</v>
          </cell>
          <cell r="F631" t="str">
            <v>PARIS</v>
          </cell>
          <cell r="G631" t="str">
            <v>FRANCE</v>
          </cell>
          <cell r="H631" t="str">
            <v>1</v>
          </cell>
          <cell r="I631" t="str">
            <v>+33 4 75 81 27 42</v>
          </cell>
          <cell r="J631" t="str">
            <v>batiactu@capinfopro.fr</v>
          </cell>
          <cell r="K631" t="str">
            <v>Stephanie</v>
          </cell>
          <cell r="L631" t="str">
            <v>FACQUET</v>
          </cell>
          <cell r="M631" t="str">
            <v>+33 1 53 68 40 28</v>
          </cell>
          <cell r="N631" t="str">
            <v>stephanie.facquet@batiactugroupe.com</v>
          </cell>
        </row>
        <row r="632">
          <cell r="A632">
            <v>283436</v>
          </cell>
          <cell r="B632" t="str">
            <v>BATIACTU GROUPE</v>
          </cell>
          <cell r="C632" t="str">
            <v>202 RUE DE LA CROIX NIVERT</v>
          </cell>
          <cell r="E632" t="str">
            <v>75015</v>
          </cell>
          <cell r="F632" t="str">
            <v>PARIS</v>
          </cell>
          <cell r="G632" t="str">
            <v>FRANCE</v>
          </cell>
          <cell r="H632" t="str">
            <v>1</v>
          </cell>
          <cell r="I632" t="str">
            <v>+33 4 75 81 27 42</v>
          </cell>
          <cell r="J632" t="str">
            <v>batiactu@capinfopro.fr</v>
          </cell>
          <cell r="K632" t="str">
            <v>STEPHANIE</v>
          </cell>
          <cell r="L632" t="str">
            <v>FACQUET</v>
          </cell>
          <cell r="M632" t="str">
            <v>01 53 68 40 28</v>
          </cell>
          <cell r="N632" t="str">
            <v>stephanie.facquet@batiactugroupe.com</v>
          </cell>
        </row>
        <row r="633">
          <cell r="A633">
            <v>283436</v>
          </cell>
          <cell r="B633" t="str">
            <v>BATIACTU GROUPE</v>
          </cell>
          <cell r="C633" t="str">
            <v>202 RUE DE LA CROIX NIVERT</v>
          </cell>
          <cell r="E633" t="str">
            <v>75015</v>
          </cell>
          <cell r="F633" t="str">
            <v>PARIS</v>
          </cell>
          <cell r="G633" t="str">
            <v>FRANCE</v>
          </cell>
          <cell r="H633" t="str">
            <v>1</v>
          </cell>
          <cell r="I633" t="str">
            <v>+33 4 75 81 27 42</v>
          </cell>
          <cell r="J633" t="str">
            <v>batiactu@capinfopro.fr</v>
          </cell>
          <cell r="K633" t="str">
            <v>Jessica</v>
          </cell>
          <cell r="L633" t="str">
            <v>DAVIN</v>
          </cell>
          <cell r="N633" t="str">
            <v>marketing@batiactugroupe.com</v>
          </cell>
        </row>
        <row r="634">
          <cell r="A634">
            <v>283436</v>
          </cell>
          <cell r="B634" t="str">
            <v>BATIACTU GROUPE</v>
          </cell>
          <cell r="C634" t="str">
            <v>202 RUE DE LA CROIX NIVERT</v>
          </cell>
          <cell r="E634" t="str">
            <v>75015</v>
          </cell>
          <cell r="F634" t="str">
            <v>PARIS</v>
          </cell>
          <cell r="G634" t="str">
            <v>FRANCE</v>
          </cell>
          <cell r="H634" t="str">
            <v>1</v>
          </cell>
          <cell r="I634" t="str">
            <v>+33 4 75 81 27 42</v>
          </cell>
          <cell r="J634" t="str">
            <v>batiactu@capinfopro.fr</v>
          </cell>
          <cell r="K634" t="str">
            <v>Vincent</v>
          </cell>
          <cell r="L634" t="str">
            <v>GADONNEIX.</v>
          </cell>
          <cell r="N634" t="str">
            <v>contact@batiactugroupe.com</v>
          </cell>
        </row>
        <row r="635">
          <cell r="A635">
            <v>284837</v>
          </cell>
          <cell r="B635" t="str">
            <v>PUBLICA SL</v>
          </cell>
          <cell r="C635" t="str">
            <v>ECUADOR, 75</v>
          </cell>
          <cell r="E635" t="str">
            <v>08929</v>
          </cell>
          <cell r="F635" t="str">
            <v>BARCELONA</v>
          </cell>
          <cell r="G635" t="str">
            <v>ESPAGNE</v>
          </cell>
          <cell r="H635" t="str">
            <v>2</v>
          </cell>
          <cell r="I635" t="str">
            <v>+34 93 321 504 5</v>
          </cell>
          <cell r="K635" t="str">
            <v>Carlos</v>
          </cell>
          <cell r="L635" t="str">
            <v>ROMAGOSA</v>
          </cell>
          <cell r="M635" t="str">
            <v>00 34 93 321 50 45</v>
          </cell>
          <cell r="N635" t="str">
            <v>carlos@publica.es</v>
          </cell>
        </row>
        <row r="636">
          <cell r="A636">
            <v>284837</v>
          </cell>
          <cell r="B636" t="str">
            <v>PUBLICA SL</v>
          </cell>
          <cell r="C636" t="str">
            <v>ECUADOR, 75</v>
          </cell>
          <cell r="E636" t="str">
            <v>08929</v>
          </cell>
          <cell r="F636" t="str">
            <v>BARCELONA</v>
          </cell>
          <cell r="G636" t="str">
            <v>ESPAGNE</v>
          </cell>
          <cell r="H636" t="str">
            <v>2</v>
          </cell>
          <cell r="I636" t="str">
            <v>+34 93 321 504 5</v>
          </cell>
          <cell r="K636" t="str">
            <v>Montserrat</v>
          </cell>
          <cell r="L636" t="str">
            <v>BALAGUE CASTERA</v>
          </cell>
          <cell r="M636" t="str">
            <v>00 34 933 215 045</v>
          </cell>
          <cell r="N636" t="str">
            <v>serrat@publica.es</v>
          </cell>
        </row>
        <row r="637">
          <cell r="A637">
            <v>284837</v>
          </cell>
          <cell r="B637" t="str">
            <v>PUBLICA SL</v>
          </cell>
          <cell r="C637" t="str">
            <v>ECUADOR, 75</v>
          </cell>
          <cell r="E637" t="str">
            <v>08929</v>
          </cell>
          <cell r="F637" t="str">
            <v>BARCELONA</v>
          </cell>
          <cell r="G637" t="str">
            <v>ESPAGNE</v>
          </cell>
          <cell r="H637" t="str">
            <v>2</v>
          </cell>
          <cell r="I637" t="str">
            <v>+34 93 321 504 5</v>
          </cell>
          <cell r="K637" t="str">
            <v>RAIMON</v>
          </cell>
          <cell r="L637" t="str">
            <v>CASTELLS</v>
          </cell>
          <cell r="M637" t="str">
            <v>+34 93 321 504 5</v>
          </cell>
          <cell r="N637" t="str">
            <v>raimon@publica.es</v>
          </cell>
        </row>
        <row r="638">
          <cell r="A638">
            <v>284837</v>
          </cell>
          <cell r="B638" t="str">
            <v>PUBLICA SL</v>
          </cell>
          <cell r="C638" t="str">
            <v>ECUADOR, 75</v>
          </cell>
          <cell r="E638" t="str">
            <v>08929</v>
          </cell>
          <cell r="F638" t="str">
            <v>BARCELONA</v>
          </cell>
          <cell r="G638" t="str">
            <v>ESPAGNE</v>
          </cell>
          <cell r="H638" t="str">
            <v>2</v>
          </cell>
          <cell r="I638" t="str">
            <v>+34 93 321 504 5</v>
          </cell>
          <cell r="K638" t="str">
            <v>Joan Lluis</v>
          </cell>
          <cell r="L638" t="str">
            <v>BALAGUE</v>
          </cell>
          <cell r="N638" t="str">
            <v>serrat@publica.es</v>
          </cell>
        </row>
        <row r="639">
          <cell r="A639">
            <v>285483</v>
          </cell>
          <cell r="B639" t="str">
            <v>SKEMA BUSINESS SCHOOL</v>
          </cell>
          <cell r="C639" t="str">
            <v>AVENUE WILLY BRANDT</v>
          </cell>
          <cell r="E639" t="str">
            <v>59777</v>
          </cell>
          <cell r="F639" t="str">
            <v>EURALILLE</v>
          </cell>
          <cell r="G639" t="str">
            <v>FRANCE</v>
          </cell>
          <cell r="H639" t="str">
            <v>1</v>
          </cell>
          <cell r="I639" t="str">
            <v>+33 320215962</v>
          </cell>
          <cell r="K639" t="str">
            <v>Brigitte</v>
          </cell>
          <cell r="L639" t="str">
            <v>ALBRECHT-ROHN</v>
          </cell>
          <cell r="M639" t="str">
            <v>03 20 21 59 62</v>
          </cell>
          <cell r="N639" t="str">
            <v>b.albrecht@esc-lille.fr</v>
          </cell>
        </row>
        <row r="640">
          <cell r="A640">
            <v>285483</v>
          </cell>
          <cell r="B640" t="str">
            <v>SKEMA BUSINESS SCHOOL</v>
          </cell>
          <cell r="C640" t="str">
            <v>AVENUE WILLY BRANDT</v>
          </cell>
          <cell r="E640" t="str">
            <v>59777</v>
          </cell>
          <cell r="F640" t="str">
            <v>EURALILLE</v>
          </cell>
          <cell r="G640" t="str">
            <v>FRANCE</v>
          </cell>
          <cell r="H640" t="str">
            <v>1</v>
          </cell>
          <cell r="I640" t="str">
            <v>+33 320215962</v>
          </cell>
          <cell r="K640" t="str">
            <v>Anne Sophie</v>
          </cell>
          <cell r="L640" t="str">
            <v>BARLET</v>
          </cell>
          <cell r="M640" t="str">
            <v>+33 3 20 21 59 52</v>
          </cell>
          <cell r="N640" t="str">
            <v>as.barlet@skema.edu</v>
          </cell>
        </row>
        <row r="641">
          <cell r="A641">
            <v>285483</v>
          </cell>
          <cell r="B641" t="str">
            <v>SKEMA BUSINESS SCHOOL</v>
          </cell>
          <cell r="C641" t="str">
            <v>AVENUE WILLY BRANDT</v>
          </cell>
          <cell r="E641" t="str">
            <v>59777</v>
          </cell>
          <cell r="F641" t="str">
            <v>EURALILLE</v>
          </cell>
          <cell r="G641" t="str">
            <v>FRANCE</v>
          </cell>
          <cell r="H641" t="str">
            <v>1</v>
          </cell>
          <cell r="I641" t="str">
            <v>+33 320215962</v>
          </cell>
          <cell r="K641" t="str">
            <v>Jean-Pierre</v>
          </cell>
          <cell r="L641" t="str">
            <v>RAMAN</v>
          </cell>
        </row>
        <row r="642">
          <cell r="A642">
            <v>285483</v>
          </cell>
          <cell r="B642" t="str">
            <v>SKEMA BUSINESS SCHOOL</v>
          </cell>
          <cell r="C642" t="str">
            <v>AVENUE WILLY BRANDT</v>
          </cell>
          <cell r="E642" t="str">
            <v>59777</v>
          </cell>
          <cell r="F642" t="str">
            <v>EURALILLE</v>
          </cell>
          <cell r="G642" t="str">
            <v>FRANCE</v>
          </cell>
          <cell r="H642" t="str">
            <v>1</v>
          </cell>
          <cell r="I642" t="str">
            <v>+33 320215962</v>
          </cell>
          <cell r="K642" t="str">
            <v>BRIGITTE</v>
          </cell>
          <cell r="L642" t="str">
            <v>ALBRECHT-ROHN</v>
          </cell>
          <cell r="M642" t="str">
            <v>+33 320215941</v>
          </cell>
          <cell r="N642" t="str">
            <v>brigitt.albrechtrohn@skema.edu</v>
          </cell>
        </row>
        <row r="643">
          <cell r="A643">
            <v>285483</v>
          </cell>
          <cell r="B643" t="str">
            <v>SKEMA BUSINESS SCHOOL</v>
          </cell>
          <cell r="C643" t="str">
            <v>AVENUE WILLY BRANDT</v>
          </cell>
          <cell r="E643" t="str">
            <v>59777</v>
          </cell>
          <cell r="F643" t="str">
            <v>EURALILLE</v>
          </cell>
          <cell r="G643" t="str">
            <v>FRANCE</v>
          </cell>
          <cell r="H643" t="str">
            <v>1</v>
          </cell>
          <cell r="I643" t="str">
            <v>+33 320215962</v>
          </cell>
          <cell r="K643" t="str">
            <v>Vanessa</v>
          </cell>
          <cell r="L643" t="str">
            <v>GAUD</v>
          </cell>
          <cell r="M643" t="str">
            <v>+33493953207</v>
          </cell>
          <cell r="N643" t="str">
            <v>v.gaud@skema.edu</v>
          </cell>
        </row>
        <row r="644">
          <cell r="A644">
            <v>285483</v>
          </cell>
          <cell r="B644" t="str">
            <v>SKEMA BUSINESS SCHOOL</v>
          </cell>
          <cell r="C644" t="str">
            <v>AVENUE WILLY BRANDT</v>
          </cell>
          <cell r="E644" t="str">
            <v>59777</v>
          </cell>
          <cell r="F644" t="str">
            <v>EURALILLE</v>
          </cell>
          <cell r="G644" t="str">
            <v>FRANCE</v>
          </cell>
          <cell r="H644" t="str">
            <v>1</v>
          </cell>
          <cell r="I644" t="str">
            <v>+33 320215962</v>
          </cell>
          <cell r="K644" t="str">
            <v>ANNE-SOPHIE</v>
          </cell>
          <cell r="L644" t="str">
            <v>BARLET</v>
          </cell>
          <cell r="M644" t="str">
            <v>+33320215952</v>
          </cell>
          <cell r="N644" t="str">
            <v>annesophie.barlet@skema.edu</v>
          </cell>
        </row>
        <row r="645">
          <cell r="A645">
            <v>285483</v>
          </cell>
          <cell r="B645" t="str">
            <v>SKEMA BUSINESS SCHOOL</v>
          </cell>
          <cell r="C645" t="str">
            <v>AVENUE WILLY BRANDT</v>
          </cell>
          <cell r="E645" t="str">
            <v>59777</v>
          </cell>
          <cell r="F645" t="str">
            <v>EURALILLE</v>
          </cell>
          <cell r="G645" t="str">
            <v>FRANCE</v>
          </cell>
          <cell r="H645" t="str">
            <v>1</v>
          </cell>
          <cell r="I645" t="str">
            <v>+33 320215962</v>
          </cell>
          <cell r="K645" t="str">
            <v>Anne Sophie</v>
          </cell>
          <cell r="L645" t="str">
            <v>BARLET</v>
          </cell>
          <cell r="M645" t="str">
            <v>03 20 21 59 52</v>
          </cell>
          <cell r="N645" t="str">
            <v>as.barlet@esc-lille.fr</v>
          </cell>
        </row>
        <row r="646">
          <cell r="A646">
            <v>285483</v>
          </cell>
          <cell r="B646" t="str">
            <v>SKEMA BUSINESS SCHOOL</v>
          </cell>
          <cell r="C646" t="str">
            <v>AVENUE WILLY BRANDT</v>
          </cell>
          <cell r="E646" t="str">
            <v>59777</v>
          </cell>
          <cell r="F646" t="str">
            <v>EURALILLE</v>
          </cell>
          <cell r="G646" t="str">
            <v>FRANCE</v>
          </cell>
          <cell r="H646" t="str">
            <v>1</v>
          </cell>
          <cell r="I646" t="str">
            <v>+33 320215962</v>
          </cell>
          <cell r="K646" t="str">
            <v>Alice</v>
          </cell>
          <cell r="L646" t="str">
            <v>GUILHON</v>
          </cell>
          <cell r="M646" t="str">
            <v>03 20 21 59 52</v>
          </cell>
        </row>
        <row r="647">
          <cell r="A647">
            <v>285483</v>
          </cell>
          <cell r="B647" t="str">
            <v>SKEMA BUSINESS SCHOOL</v>
          </cell>
          <cell r="C647" t="str">
            <v>AVENUE WILLY BRANDT</v>
          </cell>
          <cell r="E647" t="str">
            <v>59777</v>
          </cell>
          <cell r="F647" t="str">
            <v>EURALILLE</v>
          </cell>
          <cell r="G647" t="str">
            <v>FRANCE</v>
          </cell>
          <cell r="H647" t="str">
            <v>1</v>
          </cell>
          <cell r="I647" t="str">
            <v>+33 320215962</v>
          </cell>
          <cell r="K647" t="str">
            <v>Marlène</v>
          </cell>
          <cell r="L647" t="str">
            <v>DENIS</v>
          </cell>
          <cell r="M647" t="str">
            <v>03 20 42 47 18</v>
          </cell>
          <cell r="N647" t="str">
            <v>m.denis@skema.edu</v>
          </cell>
        </row>
        <row r="648">
          <cell r="A648">
            <v>285483</v>
          </cell>
          <cell r="B648" t="str">
            <v>SKEMA BUSINESS SCHOOL</v>
          </cell>
          <cell r="C648" t="str">
            <v>AVENUE WILLY BRANDT</v>
          </cell>
          <cell r="E648" t="str">
            <v>59777</v>
          </cell>
          <cell r="F648" t="str">
            <v>EURALILLE</v>
          </cell>
          <cell r="G648" t="str">
            <v>FRANCE</v>
          </cell>
          <cell r="H648" t="str">
            <v>1</v>
          </cell>
          <cell r="I648" t="str">
            <v>+33 320215962</v>
          </cell>
          <cell r="K648" t="str">
            <v>Stéphanie</v>
          </cell>
          <cell r="L648" t="str">
            <v>METIVIER</v>
          </cell>
          <cell r="M648" t="str">
            <v>04 93 95 45 18</v>
          </cell>
          <cell r="N648" t="str">
            <v>stephanie.metivier@skema.edu</v>
          </cell>
        </row>
        <row r="649">
          <cell r="A649">
            <v>285615</v>
          </cell>
          <cell r="B649" t="str">
            <v>IEMD</v>
          </cell>
          <cell r="C649" t="str">
            <v>104  AVENUE DU PEUPLE BELGE</v>
          </cell>
          <cell r="E649" t="str">
            <v>59043</v>
          </cell>
          <cell r="F649" t="str">
            <v>LILLE CEDEX</v>
          </cell>
          <cell r="G649" t="str">
            <v>FRANCE</v>
          </cell>
          <cell r="H649" t="str">
            <v>1</v>
          </cell>
          <cell r="I649" t="str">
            <v>+33 320122450</v>
          </cell>
          <cell r="J649" t="str">
            <v>iemd@wanadoo.fr</v>
          </cell>
          <cell r="K649" t="str">
            <v>Michele</v>
          </cell>
          <cell r="L649" t="str">
            <v>VANDRISSE</v>
          </cell>
          <cell r="M649" t="str">
            <v>03 20 31 31 06</v>
          </cell>
          <cell r="N649" t="str">
            <v>iemd@wanadoo.fr</v>
          </cell>
        </row>
        <row r="650">
          <cell r="A650">
            <v>285615</v>
          </cell>
          <cell r="B650" t="str">
            <v>IEMD</v>
          </cell>
          <cell r="C650" t="str">
            <v>104  AVENUE DU PEUPLE BELGE</v>
          </cell>
          <cell r="E650" t="str">
            <v>59043</v>
          </cell>
          <cell r="F650" t="str">
            <v>LILLE CEDEX</v>
          </cell>
          <cell r="G650" t="str">
            <v>FRANCE</v>
          </cell>
          <cell r="H650" t="str">
            <v>1</v>
          </cell>
          <cell r="I650" t="str">
            <v>+33 320122450</v>
          </cell>
          <cell r="J650" t="str">
            <v>iemd@wanadoo.fr</v>
          </cell>
          <cell r="K650" t="str">
            <v>Laurent</v>
          </cell>
          <cell r="L650" t="str">
            <v>LEVISALLES</v>
          </cell>
          <cell r="M650" t="str">
            <v>06 15 23 69 53</v>
          </cell>
        </row>
        <row r="651">
          <cell r="A651">
            <v>285615</v>
          </cell>
          <cell r="B651" t="str">
            <v>IEMD</v>
          </cell>
          <cell r="C651" t="str">
            <v>104  AVENUE DU PEUPLE BELGE</v>
          </cell>
          <cell r="E651" t="str">
            <v>59043</v>
          </cell>
          <cell r="F651" t="str">
            <v>LILLE CEDEX</v>
          </cell>
          <cell r="G651" t="str">
            <v>FRANCE</v>
          </cell>
          <cell r="H651" t="str">
            <v>1</v>
          </cell>
          <cell r="I651" t="str">
            <v>+33 320122450</v>
          </cell>
          <cell r="J651" t="str">
            <v>iemd@wanadoo.fr</v>
          </cell>
          <cell r="K651" t="str">
            <v>Virginie</v>
          </cell>
          <cell r="L651" t="str">
            <v>FILLION</v>
          </cell>
          <cell r="M651" t="str">
            <v>06 15 23 69 53</v>
          </cell>
          <cell r="N651" t="str">
            <v>iemd@wanadoo.fr</v>
          </cell>
        </row>
        <row r="652">
          <cell r="A652">
            <v>285615</v>
          </cell>
          <cell r="B652" t="str">
            <v>IEMD</v>
          </cell>
          <cell r="C652" t="str">
            <v>104  AVENUE DU PEUPLE BELGE</v>
          </cell>
          <cell r="E652" t="str">
            <v>59043</v>
          </cell>
          <cell r="F652" t="str">
            <v>LILLE CEDEX</v>
          </cell>
          <cell r="G652" t="str">
            <v>FRANCE</v>
          </cell>
          <cell r="H652" t="str">
            <v>1</v>
          </cell>
          <cell r="I652" t="str">
            <v>+33 320122450</v>
          </cell>
          <cell r="J652" t="str">
            <v>iemd@wanadoo.fr</v>
          </cell>
          <cell r="L652" t="str">
            <v>SELLIER</v>
          </cell>
          <cell r="M652" t="str">
            <v>03 20 31 31 06</v>
          </cell>
          <cell r="N652" t="str">
            <v>iemd@wanadoo.fr</v>
          </cell>
        </row>
        <row r="653">
          <cell r="A653">
            <v>285615</v>
          </cell>
          <cell r="B653" t="str">
            <v>IEMD</v>
          </cell>
          <cell r="C653" t="str">
            <v>104  AVENUE DU PEUPLE BELGE</v>
          </cell>
          <cell r="E653" t="str">
            <v>59043</v>
          </cell>
          <cell r="F653" t="str">
            <v>LILLE CEDEX</v>
          </cell>
          <cell r="G653" t="str">
            <v>FRANCE</v>
          </cell>
          <cell r="H653" t="str">
            <v>1</v>
          </cell>
          <cell r="I653" t="str">
            <v>+33 320122450</v>
          </cell>
          <cell r="J653" t="str">
            <v>iemd@wanadoo.fr</v>
          </cell>
          <cell r="K653" t="str">
            <v>Nathalie</v>
          </cell>
          <cell r="L653" t="str">
            <v>ANDRIEUX</v>
          </cell>
          <cell r="M653" t="str">
            <v>03 20 12 24 50</v>
          </cell>
        </row>
        <row r="654">
          <cell r="A654">
            <v>285615</v>
          </cell>
          <cell r="B654" t="str">
            <v>IEMD</v>
          </cell>
          <cell r="C654" t="str">
            <v>104  AVENUE DU PEUPLE BELGE</v>
          </cell>
          <cell r="E654" t="str">
            <v>59043</v>
          </cell>
          <cell r="F654" t="str">
            <v>LILLE CEDEX</v>
          </cell>
          <cell r="G654" t="str">
            <v>FRANCE</v>
          </cell>
          <cell r="H654" t="str">
            <v>1</v>
          </cell>
          <cell r="I654" t="str">
            <v>+33 320122450</v>
          </cell>
          <cell r="J654" t="str">
            <v>iemd@wanadoo.fr</v>
          </cell>
          <cell r="K654" t="str">
            <v>VIRGINIE</v>
          </cell>
          <cell r="L654" t="str">
            <v>FILLION</v>
          </cell>
          <cell r="M654" t="str">
            <v>+33615236953</v>
          </cell>
          <cell r="N654" t="str">
            <v>iemd@wanadoo.fr</v>
          </cell>
        </row>
        <row r="655">
          <cell r="A655">
            <v>286223</v>
          </cell>
          <cell r="B655" t="str">
            <v>BELGIUM'S BEST</v>
          </cell>
          <cell r="C655" t="str">
            <v>AVENUE EDISON 7</v>
          </cell>
          <cell r="E655" t="str">
            <v>1300</v>
          </cell>
          <cell r="F655" t="str">
            <v>WAURE</v>
          </cell>
          <cell r="G655" t="str">
            <v>BELGIQUE</v>
          </cell>
          <cell r="H655" t="str">
            <v>1</v>
          </cell>
          <cell r="I655" t="str">
            <v>00 32 10 84 84 84</v>
          </cell>
          <cell r="K655" t="str">
            <v>Gilles</v>
          </cell>
          <cell r="L655" t="str">
            <v>ROUGET</v>
          </cell>
          <cell r="M655" t="str">
            <v>00 32 10 84 84 84 84</v>
          </cell>
          <cell r="N655" t="str">
            <v>gilles@belgiumsbest.com</v>
          </cell>
        </row>
        <row r="656">
          <cell r="A656">
            <v>286223</v>
          </cell>
          <cell r="B656" t="str">
            <v>BELGIUM'S BEST</v>
          </cell>
          <cell r="C656" t="str">
            <v>AVENUE EDISON 7</v>
          </cell>
          <cell r="E656" t="str">
            <v>1300</v>
          </cell>
          <cell r="F656" t="str">
            <v>WAURE</v>
          </cell>
          <cell r="G656" t="str">
            <v>BELGIQUE</v>
          </cell>
          <cell r="H656" t="str">
            <v>1</v>
          </cell>
          <cell r="I656" t="str">
            <v>00 32 10 84 84 84</v>
          </cell>
          <cell r="K656" t="str">
            <v>Gilles</v>
          </cell>
          <cell r="L656" t="str">
            <v>ROUGET</v>
          </cell>
          <cell r="M656" t="str">
            <v>00 32 10 84 84 84</v>
          </cell>
          <cell r="N656" t="str">
            <v>gilles@belgiumsbest.com</v>
          </cell>
        </row>
        <row r="657">
          <cell r="A657">
            <v>287029</v>
          </cell>
          <cell r="B657" t="str">
            <v>EXPERIAN CHEETAHMAIL</v>
          </cell>
          <cell r="C657" t="str">
            <v>LES PATIOS DE L'ALMA</v>
          </cell>
          <cell r="D657" t="str">
            <v>133 RUE DU FONTENOY</v>
          </cell>
          <cell r="E657" t="str">
            <v>59100</v>
          </cell>
          <cell r="F657" t="str">
            <v>ROUBAIX</v>
          </cell>
          <cell r="G657" t="str">
            <v>FRANCE</v>
          </cell>
          <cell r="H657" t="str">
            <v>1</v>
          </cell>
          <cell r="I657" t="str">
            <v>03 20 68 88 40</v>
          </cell>
          <cell r="K657" t="str">
            <v>Eve</v>
          </cell>
          <cell r="L657" t="str">
            <v>CATRIX</v>
          </cell>
          <cell r="M657" t="str">
            <v>03 20 68 21 14</v>
          </cell>
          <cell r="N657" t="str">
            <v>ecatrix@emailingsolution.com</v>
          </cell>
        </row>
        <row r="658">
          <cell r="A658">
            <v>287029</v>
          </cell>
          <cell r="B658" t="str">
            <v>EXPERIAN CHEETAHMAIL</v>
          </cell>
          <cell r="C658" t="str">
            <v>LES PATIOS DE L'ALMA</v>
          </cell>
          <cell r="D658" t="str">
            <v>133 RUE DU FONTENOY</v>
          </cell>
          <cell r="E658" t="str">
            <v>59100</v>
          </cell>
          <cell r="F658" t="str">
            <v>ROUBAIX</v>
          </cell>
          <cell r="G658" t="str">
            <v>FRANCE</v>
          </cell>
          <cell r="H658" t="str">
            <v>1</v>
          </cell>
          <cell r="I658" t="str">
            <v>03 20 68 88 40</v>
          </cell>
          <cell r="K658" t="str">
            <v>NICOLAS</v>
          </cell>
          <cell r="L658" t="str">
            <v>GELLENS</v>
          </cell>
          <cell r="M658" t="str">
            <v>+33320682114</v>
          </cell>
          <cell r="N658" t="str">
            <v>ngellens@experian-cheetahmail.fr</v>
          </cell>
        </row>
        <row r="659">
          <cell r="A659">
            <v>287029</v>
          </cell>
          <cell r="B659" t="str">
            <v>EXPERIAN CHEETAHMAIL</v>
          </cell>
          <cell r="C659" t="str">
            <v>LES PATIOS DE L'ALMA</v>
          </cell>
          <cell r="D659" t="str">
            <v>133 RUE DU FONTENOY</v>
          </cell>
          <cell r="E659" t="str">
            <v>59100</v>
          </cell>
          <cell r="F659" t="str">
            <v>ROUBAIX</v>
          </cell>
          <cell r="G659" t="str">
            <v>FRANCE</v>
          </cell>
          <cell r="H659" t="str">
            <v>1</v>
          </cell>
          <cell r="I659" t="str">
            <v>03 20 68 88 40</v>
          </cell>
          <cell r="K659" t="str">
            <v>Eve</v>
          </cell>
          <cell r="L659" t="str">
            <v>CATRIX</v>
          </cell>
          <cell r="M659" t="str">
            <v>03 20 68 21 14</v>
          </cell>
          <cell r="N659" t="str">
            <v>ecatrix@experian-chetahmail.fr</v>
          </cell>
        </row>
        <row r="660">
          <cell r="A660">
            <v>287029</v>
          </cell>
          <cell r="B660" t="str">
            <v>EXPERIAN CHEETAHMAIL</v>
          </cell>
          <cell r="C660" t="str">
            <v>LES PATIOS DE L'ALMA</v>
          </cell>
          <cell r="D660" t="str">
            <v>133 RUE DU FONTENOY</v>
          </cell>
          <cell r="E660" t="str">
            <v>59100</v>
          </cell>
          <cell r="F660" t="str">
            <v>ROUBAIX</v>
          </cell>
          <cell r="G660" t="str">
            <v>FRANCE</v>
          </cell>
          <cell r="H660" t="str">
            <v>1</v>
          </cell>
          <cell r="I660" t="str">
            <v>03 20 68 88 40</v>
          </cell>
          <cell r="K660" t="str">
            <v>Nicolas</v>
          </cell>
          <cell r="L660" t="str">
            <v>GELLENS</v>
          </cell>
          <cell r="M660" t="str">
            <v>+33 3 20 68 21 14</v>
          </cell>
          <cell r="N660" t="str">
            <v>ngellens@experian-cheetahmail.fr</v>
          </cell>
        </row>
        <row r="661">
          <cell r="A661">
            <v>287029</v>
          </cell>
          <cell r="B661" t="str">
            <v>EXPERIAN CHEETAHMAIL</v>
          </cell>
          <cell r="C661" t="str">
            <v>LES PATIOS DE L'ALMA</v>
          </cell>
          <cell r="D661" t="str">
            <v>133 RUE DU FONTENOY</v>
          </cell>
          <cell r="E661" t="str">
            <v>59100</v>
          </cell>
          <cell r="F661" t="str">
            <v>ROUBAIX</v>
          </cell>
          <cell r="G661" t="str">
            <v>FRANCE</v>
          </cell>
          <cell r="H661" t="str">
            <v>1</v>
          </cell>
          <cell r="I661" t="str">
            <v>03 20 68 88 40</v>
          </cell>
          <cell r="K661" t="str">
            <v>EVE</v>
          </cell>
          <cell r="L661" t="str">
            <v>CATRIX</v>
          </cell>
          <cell r="M661" t="str">
            <v>+33320682114</v>
          </cell>
          <cell r="N661" t="str">
            <v>ecatrix@experian-cheetahmail.fr</v>
          </cell>
        </row>
        <row r="662">
          <cell r="A662">
            <v>287029</v>
          </cell>
          <cell r="B662" t="str">
            <v>EXPERIAN CHEETAHMAIL</v>
          </cell>
          <cell r="C662" t="str">
            <v>LES PATIOS DE L'ALMA</v>
          </cell>
          <cell r="D662" t="str">
            <v>133 RUE DU FONTENOY</v>
          </cell>
          <cell r="E662" t="str">
            <v>59100</v>
          </cell>
          <cell r="F662" t="str">
            <v>ROUBAIX</v>
          </cell>
          <cell r="G662" t="str">
            <v>FRANCE</v>
          </cell>
          <cell r="H662" t="str">
            <v>1</v>
          </cell>
          <cell r="I662" t="str">
            <v>03 20 68 88 40</v>
          </cell>
          <cell r="K662" t="str">
            <v>Guirec</v>
          </cell>
          <cell r="L662" t="str">
            <v>TIBERGHIEN</v>
          </cell>
          <cell r="N662" t="str">
            <v>gtiberghien@adistar.com</v>
          </cell>
        </row>
        <row r="663">
          <cell r="A663">
            <v>288482</v>
          </cell>
          <cell r="B663" t="str">
            <v>KARAVEL SAS</v>
          </cell>
          <cell r="C663" t="str">
            <v>17 RUE DE L'ECHIQUIER</v>
          </cell>
          <cell r="E663" t="str">
            <v>75010</v>
          </cell>
          <cell r="F663" t="str">
            <v>PARIS</v>
          </cell>
          <cell r="G663" t="str">
            <v>FRANCE</v>
          </cell>
          <cell r="H663" t="str">
            <v>1</v>
          </cell>
          <cell r="I663" t="str">
            <v>+331899654850</v>
          </cell>
          <cell r="K663" t="str">
            <v>GAELE</v>
          </cell>
          <cell r="L663" t="str">
            <v>FABER</v>
          </cell>
          <cell r="N663" t="str">
            <v>gfaber@karavel.com</v>
          </cell>
        </row>
        <row r="664">
          <cell r="A664">
            <v>288482</v>
          </cell>
          <cell r="B664" t="str">
            <v>KARAVEL SAS</v>
          </cell>
          <cell r="C664" t="str">
            <v>17 RUE DE L'ECHIQUIER</v>
          </cell>
          <cell r="E664" t="str">
            <v>75010</v>
          </cell>
          <cell r="F664" t="str">
            <v>PARIS</v>
          </cell>
          <cell r="G664" t="str">
            <v>FRANCE</v>
          </cell>
          <cell r="H664" t="str">
            <v>1</v>
          </cell>
          <cell r="I664" t="str">
            <v>+331899654850</v>
          </cell>
          <cell r="K664" t="str">
            <v>Pauline</v>
          </cell>
          <cell r="L664" t="str">
            <v>VILLECHANOUX</v>
          </cell>
          <cell r="M664" t="str">
            <v>+33148015119</v>
          </cell>
          <cell r="N664" t="str">
            <v>pvillechanoux@karavel.com</v>
          </cell>
        </row>
        <row r="665">
          <cell r="A665">
            <v>288482</v>
          </cell>
          <cell r="B665" t="str">
            <v>KARAVEL SAS</v>
          </cell>
          <cell r="C665" t="str">
            <v>17 RUE DE L'ECHIQUIER</v>
          </cell>
          <cell r="E665" t="str">
            <v>75010</v>
          </cell>
          <cell r="F665" t="str">
            <v>PARIS</v>
          </cell>
          <cell r="G665" t="str">
            <v>FRANCE</v>
          </cell>
          <cell r="H665" t="str">
            <v>1</v>
          </cell>
          <cell r="I665" t="str">
            <v>+331899654850</v>
          </cell>
          <cell r="K665" t="str">
            <v>PIERRE</v>
          </cell>
          <cell r="L665" t="str">
            <v>SCHREIBER</v>
          </cell>
          <cell r="N665" t="str">
            <v>pschreiber@karavel.com</v>
          </cell>
        </row>
        <row r="666">
          <cell r="A666">
            <v>290090</v>
          </cell>
          <cell r="B666" t="str">
            <v>LES ECHOS</v>
          </cell>
          <cell r="C666" t="str">
            <v>16 RUE DU QUATRE SEPTEMBRE</v>
          </cell>
          <cell r="E666" t="str">
            <v>75002</v>
          </cell>
          <cell r="F666" t="str">
            <v>PARIS</v>
          </cell>
          <cell r="G666" t="str">
            <v>FRANCE</v>
          </cell>
          <cell r="H666" t="str">
            <v>1</v>
          </cell>
          <cell r="I666" t="str">
            <v>01 49 53 65 65</v>
          </cell>
          <cell r="K666" t="str">
            <v>Laurent</v>
          </cell>
          <cell r="L666" t="str">
            <v>TOMASINI</v>
          </cell>
          <cell r="M666" t="str">
            <v>01 49 53 65 65</v>
          </cell>
          <cell r="N666" t="str">
            <v>ltomasini@lesechos.fr</v>
          </cell>
        </row>
        <row r="667">
          <cell r="A667">
            <v>290090</v>
          </cell>
          <cell r="B667" t="str">
            <v>LES ECHOS</v>
          </cell>
          <cell r="C667" t="str">
            <v>16 RUE DU QUATRE SEPTEMBRE</v>
          </cell>
          <cell r="E667" t="str">
            <v>75002</v>
          </cell>
          <cell r="F667" t="str">
            <v>PARIS</v>
          </cell>
          <cell r="G667" t="str">
            <v>FRANCE</v>
          </cell>
          <cell r="H667" t="str">
            <v>1</v>
          </cell>
          <cell r="I667" t="str">
            <v>01 49 53 65 65</v>
          </cell>
          <cell r="K667" t="str">
            <v>Catherine</v>
          </cell>
          <cell r="L667" t="str">
            <v>CHARPENTIER</v>
          </cell>
          <cell r="M667" t="str">
            <v>+33 1 49 53 65 65</v>
          </cell>
          <cell r="N667" t="str">
            <v>ccharpentier@lesechos.fr</v>
          </cell>
        </row>
        <row r="668">
          <cell r="A668">
            <v>290090</v>
          </cell>
          <cell r="B668" t="str">
            <v>LES ECHOS</v>
          </cell>
          <cell r="C668" t="str">
            <v>16 RUE DU QUATRE SEPTEMBRE</v>
          </cell>
          <cell r="E668" t="str">
            <v>75002</v>
          </cell>
          <cell r="F668" t="str">
            <v>PARIS</v>
          </cell>
          <cell r="G668" t="str">
            <v>FRANCE</v>
          </cell>
          <cell r="H668" t="str">
            <v>1</v>
          </cell>
          <cell r="I668" t="str">
            <v>01 49 53 65 65</v>
          </cell>
          <cell r="K668" t="str">
            <v>Jean Claude</v>
          </cell>
          <cell r="L668" t="str">
            <v>PINEL</v>
          </cell>
          <cell r="M668" t="str">
            <v>01 49 53 65 65</v>
          </cell>
        </row>
        <row r="669">
          <cell r="A669">
            <v>290090</v>
          </cell>
          <cell r="B669" t="str">
            <v>LES ECHOS</v>
          </cell>
          <cell r="C669" t="str">
            <v>16 RUE DU QUATRE SEPTEMBRE</v>
          </cell>
          <cell r="E669" t="str">
            <v>75002</v>
          </cell>
          <cell r="F669" t="str">
            <v>PARIS</v>
          </cell>
          <cell r="G669" t="str">
            <v>FRANCE</v>
          </cell>
          <cell r="H669" t="str">
            <v>1</v>
          </cell>
          <cell r="I669" t="str">
            <v>01 49 53 65 65</v>
          </cell>
          <cell r="K669" t="str">
            <v>Laurent</v>
          </cell>
          <cell r="L669" t="str">
            <v>TOMASINI</v>
          </cell>
          <cell r="M669" t="str">
            <v>0149536565</v>
          </cell>
          <cell r="N669" t="str">
            <v>ltomasini@lesechos.fr</v>
          </cell>
        </row>
        <row r="670">
          <cell r="A670">
            <v>290090</v>
          </cell>
          <cell r="B670" t="str">
            <v>LES ECHOS</v>
          </cell>
          <cell r="C670" t="str">
            <v>16 RUE DU QUATRE SEPTEMBRE</v>
          </cell>
          <cell r="E670" t="str">
            <v>75002</v>
          </cell>
          <cell r="F670" t="str">
            <v>PARIS</v>
          </cell>
          <cell r="G670" t="str">
            <v>FRANCE</v>
          </cell>
          <cell r="H670" t="str">
            <v>1</v>
          </cell>
          <cell r="I670" t="str">
            <v>01 49 53 65 65</v>
          </cell>
          <cell r="K670" t="str">
            <v>Michel</v>
          </cell>
          <cell r="L670" t="str">
            <v>ABOUCHAHLA</v>
          </cell>
          <cell r="M670" t="str">
            <v>01 49 53 65 65</v>
          </cell>
        </row>
        <row r="671">
          <cell r="A671">
            <v>290090</v>
          </cell>
          <cell r="B671" t="str">
            <v>LES ECHOS</v>
          </cell>
          <cell r="C671" t="str">
            <v>16 RUE DU QUATRE SEPTEMBRE</v>
          </cell>
          <cell r="E671" t="str">
            <v>75002</v>
          </cell>
          <cell r="F671" t="str">
            <v>PARIS</v>
          </cell>
          <cell r="G671" t="str">
            <v>FRANCE</v>
          </cell>
          <cell r="H671" t="str">
            <v>1</v>
          </cell>
          <cell r="I671" t="str">
            <v>01 49 53 65 65</v>
          </cell>
          <cell r="K671" t="str">
            <v>Valérie</v>
          </cell>
          <cell r="L671" t="str">
            <v>Candes</v>
          </cell>
          <cell r="N671" t="str">
            <v>vcandes@lesechos.fr</v>
          </cell>
        </row>
        <row r="672">
          <cell r="A672">
            <v>290090</v>
          </cell>
          <cell r="B672" t="str">
            <v>LES ECHOS</v>
          </cell>
          <cell r="C672" t="str">
            <v>16 RUE DU QUATRE SEPTEMBRE</v>
          </cell>
          <cell r="E672" t="str">
            <v>75002</v>
          </cell>
          <cell r="F672" t="str">
            <v>PARIS</v>
          </cell>
          <cell r="G672" t="str">
            <v>FRANCE</v>
          </cell>
          <cell r="H672" t="str">
            <v>1</v>
          </cell>
          <cell r="I672" t="str">
            <v>01 49 53 65 65</v>
          </cell>
          <cell r="K672" t="str">
            <v>Nicolas</v>
          </cell>
          <cell r="L672" t="str">
            <v>DESBOIS</v>
          </cell>
        </row>
        <row r="673">
          <cell r="A673">
            <v>290090</v>
          </cell>
          <cell r="B673" t="str">
            <v>LES ECHOS</v>
          </cell>
          <cell r="C673" t="str">
            <v>16 RUE DU QUATRE SEPTEMBRE</v>
          </cell>
          <cell r="E673" t="str">
            <v>75002</v>
          </cell>
          <cell r="F673" t="str">
            <v>PARIS</v>
          </cell>
          <cell r="G673" t="str">
            <v>FRANCE</v>
          </cell>
          <cell r="H673" t="str">
            <v>1</v>
          </cell>
          <cell r="I673" t="str">
            <v>01 49 53 65 65</v>
          </cell>
          <cell r="K673" t="str">
            <v>Sarah</v>
          </cell>
          <cell r="L673" t="str">
            <v>KROICHVILI</v>
          </cell>
          <cell r="M673" t="str">
            <v>01 49 53 72 00</v>
          </cell>
          <cell r="N673" t="str">
            <v>skroichvili@lesechos.fr</v>
          </cell>
        </row>
        <row r="674">
          <cell r="A674">
            <v>290090</v>
          </cell>
          <cell r="B674" t="str">
            <v>LES ECHOS</v>
          </cell>
          <cell r="C674" t="str">
            <v>16 RUE DU QUATRE SEPTEMBRE</v>
          </cell>
          <cell r="E674" t="str">
            <v>75002</v>
          </cell>
          <cell r="F674" t="str">
            <v>PARIS</v>
          </cell>
          <cell r="G674" t="str">
            <v>FRANCE</v>
          </cell>
          <cell r="H674" t="str">
            <v>1</v>
          </cell>
          <cell r="I674" t="str">
            <v>01 49 53 65 65</v>
          </cell>
          <cell r="K674" t="str">
            <v>SEBASTIENNE</v>
          </cell>
          <cell r="L674" t="str">
            <v>LAY</v>
          </cell>
          <cell r="M674" t="str">
            <v>0149536356</v>
          </cell>
          <cell r="N674" t="str">
            <v>slay@groupelesechos.fr</v>
          </cell>
        </row>
        <row r="675">
          <cell r="A675">
            <v>290090</v>
          </cell>
          <cell r="B675" t="str">
            <v>LES ECHOS</v>
          </cell>
          <cell r="C675" t="str">
            <v>16 RUE DU QUATRE SEPTEMBRE</v>
          </cell>
          <cell r="E675" t="str">
            <v>75002</v>
          </cell>
          <cell r="F675" t="str">
            <v>PARIS</v>
          </cell>
          <cell r="G675" t="str">
            <v>FRANCE</v>
          </cell>
          <cell r="H675" t="str">
            <v>1</v>
          </cell>
          <cell r="I675" t="str">
            <v>01 49 53 65 65</v>
          </cell>
          <cell r="K675" t="str">
            <v>Nathalie</v>
          </cell>
          <cell r="L675" t="str">
            <v>SILVER</v>
          </cell>
          <cell r="N675" t="str">
            <v>nsilver@lesechos.fr</v>
          </cell>
        </row>
        <row r="676">
          <cell r="A676">
            <v>290090</v>
          </cell>
          <cell r="B676" t="str">
            <v>LES ECHOS</v>
          </cell>
          <cell r="C676" t="str">
            <v>16 RUE DU QUATRE SEPTEMBRE</v>
          </cell>
          <cell r="E676" t="str">
            <v>75002</v>
          </cell>
          <cell r="F676" t="str">
            <v>PARIS</v>
          </cell>
          <cell r="G676" t="str">
            <v>FRANCE</v>
          </cell>
          <cell r="H676" t="str">
            <v>1</v>
          </cell>
          <cell r="I676" t="str">
            <v>01 49 53 65 65</v>
          </cell>
          <cell r="K676" t="str">
            <v>VALERIE</v>
          </cell>
          <cell r="L676" t="str">
            <v>CANDES</v>
          </cell>
          <cell r="M676" t="str">
            <v>0149536510</v>
          </cell>
          <cell r="N676" t="str">
            <v>vcandes@lesechos.fr</v>
          </cell>
        </row>
        <row r="677">
          <cell r="A677">
            <v>290090</v>
          </cell>
          <cell r="B677" t="str">
            <v>LES ECHOS</v>
          </cell>
          <cell r="C677" t="str">
            <v>16 RUE DU QUATRE SEPTEMBRE</v>
          </cell>
          <cell r="E677" t="str">
            <v>75002</v>
          </cell>
          <cell r="F677" t="str">
            <v>PARIS</v>
          </cell>
          <cell r="G677" t="str">
            <v>FRANCE</v>
          </cell>
          <cell r="H677" t="str">
            <v>1</v>
          </cell>
          <cell r="I677" t="str">
            <v>01 49 53 65 65</v>
          </cell>
          <cell r="K677" t="str">
            <v>Michel</v>
          </cell>
          <cell r="L677" t="str">
            <v>ABOUCHAHLA</v>
          </cell>
        </row>
        <row r="678">
          <cell r="A678">
            <v>290090</v>
          </cell>
          <cell r="B678" t="str">
            <v>LES ECHOS</v>
          </cell>
          <cell r="C678" t="str">
            <v>16 RUE DU QUATRE SEPTEMBRE</v>
          </cell>
          <cell r="E678" t="str">
            <v>75002</v>
          </cell>
          <cell r="F678" t="str">
            <v>PARIS</v>
          </cell>
          <cell r="G678" t="str">
            <v>FRANCE</v>
          </cell>
          <cell r="H678" t="str">
            <v>1</v>
          </cell>
          <cell r="I678" t="str">
            <v>01 49 53 65 65</v>
          </cell>
          <cell r="K678" t="str">
            <v>SEBASTIENNE</v>
          </cell>
          <cell r="L678" t="str">
            <v>LAY</v>
          </cell>
          <cell r="M678" t="str">
            <v>+33149536356</v>
          </cell>
          <cell r="N678" t="str">
            <v>slay@groupelesechos.fr</v>
          </cell>
        </row>
        <row r="679">
          <cell r="A679">
            <v>290090</v>
          </cell>
          <cell r="B679" t="str">
            <v>LES ECHOS</v>
          </cell>
          <cell r="C679" t="str">
            <v>16 RUE DU QUATRE SEPTEMBRE</v>
          </cell>
          <cell r="E679" t="str">
            <v>75002</v>
          </cell>
          <cell r="F679" t="str">
            <v>PARIS</v>
          </cell>
          <cell r="G679" t="str">
            <v>FRANCE</v>
          </cell>
          <cell r="H679" t="str">
            <v>1</v>
          </cell>
          <cell r="I679" t="str">
            <v>01 49 53 65 65</v>
          </cell>
          <cell r="K679" t="str">
            <v>Benoit</v>
          </cell>
          <cell r="L679" t="str">
            <v>GODEAU</v>
          </cell>
          <cell r="M679" t="str">
            <v>+33149536614</v>
          </cell>
          <cell r="N679" t="str">
            <v>bgodeau@lesechosmedias.fr</v>
          </cell>
        </row>
        <row r="680">
          <cell r="A680">
            <v>290090</v>
          </cell>
          <cell r="B680" t="str">
            <v>LES ECHOS</v>
          </cell>
          <cell r="C680" t="str">
            <v>16 RUE DU QUATRE SEPTEMBRE</v>
          </cell>
          <cell r="E680" t="str">
            <v>75002</v>
          </cell>
          <cell r="F680" t="str">
            <v>PARIS</v>
          </cell>
          <cell r="G680" t="str">
            <v>FRANCE</v>
          </cell>
          <cell r="H680" t="str">
            <v>1</v>
          </cell>
          <cell r="I680" t="str">
            <v>01 49 53 65 65</v>
          </cell>
          <cell r="K680" t="str">
            <v>Nathalie</v>
          </cell>
          <cell r="L680" t="str">
            <v>SILVER</v>
          </cell>
          <cell r="M680" t="str">
            <v>0140750223</v>
          </cell>
          <cell r="N680" t="str">
            <v>nsilver@lesechos.fr</v>
          </cell>
        </row>
        <row r="681">
          <cell r="A681">
            <v>290090</v>
          </cell>
          <cell r="B681" t="str">
            <v>LES ECHOS</v>
          </cell>
          <cell r="C681" t="str">
            <v>16 RUE DU QUATRE SEPTEMBRE</v>
          </cell>
          <cell r="E681" t="str">
            <v>75002</v>
          </cell>
          <cell r="F681" t="str">
            <v>PARIS</v>
          </cell>
          <cell r="G681" t="str">
            <v>FRANCE</v>
          </cell>
          <cell r="H681" t="str">
            <v>1</v>
          </cell>
          <cell r="I681" t="str">
            <v>01 49 53 65 65</v>
          </cell>
          <cell r="K681" t="str">
            <v>Mederick</v>
          </cell>
          <cell r="L681" t="str">
            <v>TREMAUD</v>
          </cell>
          <cell r="M681" t="str">
            <v>01 49 53 65 65</v>
          </cell>
          <cell r="N681" t="str">
            <v>mtremaud@lesechos.fr</v>
          </cell>
        </row>
        <row r="682">
          <cell r="A682">
            <v>290090</v>
          </cell>
          <cell r="B682" t="str">
            <v>LES ECHOS</v>
          </cell>
          <cell r="C682" t="str">
            <v>16 RUE DU QUATRE SEPTEMBRE</v>
          </cell>
          <cell r="E682" t="str">
            <v>75002</v>
          </cell>
          <cell r="F682" t="str">
            <v>PARIS</v>
          </cell>
          <cell r="G682" t="str">
            <v>FRANCE</v>
          </cell>
          <cell r="H682" t="str">
            <v>1</v>
          </cell>
          <cell r="I682" t="str">
            <v>01 49 53 65 65</v>
          </cell>
          <cell r="K682" t="str">
            <v>JULIE</v>
          </cell>
          <cell r="L682" t="str">
            <v>DUMAIN</v>
          </cell>
          <cell r="N682" t="str">
            <v>jdumain@lesechos.fr</v>
          </cell>
        </row>
        <row r="683">
          <cell r="A683">
            <v>290090</v>
          </cell>
          <cell r="B683" t="str">
            <v>LES ECHOS</v>
          </cell>
          <cell r="C683" t="str">
            <v>16 RUE DU QUATRE SEPTEMBRE</v>
          </cell>
          <cell r="E683" t="str">
            <v>75002</v>
          </cell>
          <cell r="F683" t="str">
            <v>PARIS</v>
          </cell>
          <cell r="G683" t="str">
            <v>FRANCE</v>
          </cell>
          <cell r="H683" t="str">
            <v>1</v>
          </cell>
          <cell r="I683" t="str">
            <v>01 49 53 65 65</v>
          </cell>
          <cell r="K683" t="str">
            <v>MICHEL</v>
          </cell>
          <cell r="L683" t="str">
            <v>ABOUCHAHLA</v>
          </cell>
          <cell r="M683" t="str">
            <v>+33149536378</v>
          </cell>
          <cell r="N683" t="str">
            <v>ltomasini@lesechos.fr</v>
          </cell>
        </row>
        <row r="684">
          <cell r="A684">
            <v>290090</v>
          </cell>
          <cell r="B684" t="str">
            <v>LES ECHOS</v>
          </cell>
          <cell r="C684" t="str">
            <v>16 RUE DU QUATRE SEPTEMBRE</v>
          </cell>
          <cell r="E684" t="str">
            <v>75002</v>
          </cell>
          <cell r="F684" t="str">
            <v>PARIS</v>
          </cell>
          <cell r="G684" t="str">
            <v>FRANCE</v>
          </cell>
          <cell r="H684" t="str">
            <v>1</v>
          </cell>
          <cell r="I684" t="str">
            <v>01 49 53 65 65</v>
          </cell>
          <cell r="K684" t="str">
            <v>MEDERICK</v>
          </cell>
          <cell r="L684" t="str">
            <v>TREMAUD</v>
          </cell>
          <cell r="N684" t="str">
            <v>mtremaud@lesechos.fr</v>
          </cell>
        </row>
        <row r="685">
          <cell r="A685">
            <v>290090</v>
          </cell>
          <cell r="B685" t="str">
            <v>LES ECHOS</v>
          </cell>
          <cell r="C685" t="str">
            <v>16 RUE DU QUATRE SEPTEMBRE</v>
          </cell>
          <cell r="E685" t="str">
            <v>75002</v>
          </cell>
          <cell r="F685" t="str">
            <v>PARIS</v>
          </cell>
          <cell r="G685" t="str">
            <v>FRANCE</v>
          </cell>
          <cell r="H685" t="str">
            <v>1</v>
          </cell>
          <cell r="I685" t="str">
            <v>01 49 53 65 65</v>
          </cell>
          <cell r="K685" t="str">
            <v>VALERIE</v>
          </cell>
          <cell r="L685" t="str">
            <v>CANDES</v>
          </cell>
          <cell r="M685" t="str">
            <v>0149536510</v>
          </cell>
          <cell r="N685" t="str">
            <v>vcandes@lesechos.fr</v>
          </cell>
        </row>
        <row r="686">
          <cell r="A686">
            <v>290090</v>
          </cell>
          <cell r="B686" t="str">
            <v>LES ECHOS</v>
          </cell>
          <cell r="C686" t="str">
            <v>16 RUE DU QUATRE SEPTEMBRE</v>
          </cell>
          <cell r="E686" t="str">
            <v>75002</v>
          </cell>
          <cell r="F686" t="str">
            <v>PARIS</v>
          </cell>
          <cell r="G686" t="str">
            <v>FRANCE</v>
          </cell>
          <cell r="H686" t="str">
            <v>1</v>
          </cell>
          <cell r="I686" t="str">
            <v>01 49 53 65 65</v>
          </cell>
          <cell r="K686" t="str">
            <v>Gabriella</v>
          </cell>
          <cell r="L686" t="str">
            <v>OBREGON</v>
          </cell>
          <cell r="N686" t="str">
            <v>gobregon@groupelesechos.f</v>
          </cell>
        </row>
        <row r="687">
          <cell r="A687">
            <v>290090</v>
          </cell>
          <cell r="B687" t="str">
            <v>LES ECHOS</v>
          </cell>
          <cell r="C687" t="str">
            <v>16 RUE DU QUATRE SEPTEMBRE</v>
          </cell>
          <cell r="E687" t="str">
            <v>75002</v>
          </cell>
          <cell r="F687" t="str">
            <v>PARIS</v>
          </cell>
          <cell r="G687" t="str">
            <v>FRANCE</v>
          </cell>
          <cell r="H687" t="str">
            <v>1</v>
          </cell>
          <cell r="I687" t="str">
            <v>01 49 53 65 65</v>
          </cell>
          <cell r="K687" t="str">
            <v>Médéric</v>
          </cell>
          <cell r="L687" t="str">
            <v>TREMAUD</v>
          </cell>
          <cell r="M687" t="str">
            <v>01 49 53 65 52</v>
          </cell>
          <cell r="N687" t="str">
            <v>mtremaud@lesechos.fr</v>
          </cell>
        </row>
        <row r="688">
          <cell r="A688">
            <v>290090</v>
          </cell>
          <cell r="B688" t="str">
            <v>LES ECHOS</v>
          </cell>
          <cell r="C688" t="str">
            <v>16 RUE DU QUATRE SEPTEMBRE</v>
          </cell>
          <cell r="E688" t="str">
            <v>75002</v>
          </cell>
          <cell r="F688" t="str">
            <v>PARIS</v>
          </cell>
          <cell r="G688" t="str">
            <v>FRANCE</v>
          </cell>
          <cell r="H688" t="str">
            <v>1</v>
          </cell>
          <cell r="I688" t="str">
            <v>01 49 53 65 65</v>
          </cell>
          <cell r="K688" t="str">
            <v>SÉBASTIENNE</v>
          </cell>
          <cell r="L688" t="str">
            <v>LAY</v>
          </cell>
          <cell r="N688" t="str">
            <v>slay@groupelesechos.fr</v>
          </cell>
        </row>
        <row r="689">
          <cell r="A689">
            <v>290090</v>
          </cell>
          <cell r="B689" t="str">
            <v>LES ECHOS</v>
          </cell>
          <cell r="C689" t="str">
            <v>16 RUE DU QUATRE SEPTEMBRE</v>
          </cell>
          <cell r="E689" t="str">
            <v>75002</v>
          </cell>
          <cell r="F689" t="str">
            <v>PARIS</v>
          </cell>
          <cell r="G689" t="str">
            <v>FRANCE</v>
          </cell>
          <cell r="H689" t="str">
            <v>1</v>
          </cell>
          <cell r="I689" t="str">
            <v>01 49 53 65 65</v>
          </cell>
          <cell r="K689" t="str">
            <v>VALERIE</v>
          </cell>
          <cell r="L689" t="str">
            <v>CANDES</v>
          </cell>
          <cell r="N689" t="str">
            <v>vcandes@lesechos.fr</v>
          </cell>
        </row>
        <row r="690">
          <cell r="A690">
            <v>290090</v>
          </cell>
          <cell r="B690" t="str">
            <v>LES ECHOS</v>
          </cell>
          <cell r="C690" t="str">
            <v>16 RUE DU QUATRE SEPTEMBRE</v>
          </cell>
          <cell r="E690" t="str">
            <v>75002</v>
          </cell>
          <cell r="F690" t="str">
            <v>PARIS</v>
          </cell>
          <cell r="G690" t="str">
            <v>FRANCE</v>
          </cell>
          <cell r="H690" t="str">
            <v>1</v>
          </cell>
          <cell r="I690" t="str">
            <v>01 49 53 65 65</v>
          </cell>
          <cell r="K690" t="str">
            <v>Valérie</v>
          </cell>
          <cell r="L690" t="str">
            <v>Candes doublon à fusionner</v>
          </cell>
          <cell r="M690" t="str">
            <v>+33149536565</v>
          </cell>
          <cell r="N690" t="str">
            <v>vcandes@lesechos.fr</v>
          </cell>
        </row>
        <row r="691">
          <cell r="A691">
            <v>290090</v>
          </cell>
          <cell r="B691" t="str">
            <v>LES ECHOS</v>
          </cell>
          <cell r="C691" t="str">
            <v>16 RUE DU QUATRE SEPTEMBRE</v>
          </cell>
          <cell r="E691" t="str">
            <v>75002</v>
          </cell>
          <cell r="F691" t="str">
            <v>PARIS</v>
          </cell>
          <cell r="G691" t="str">
            <v>FRANCE</v>
          </cell>
          <cell r="H691" t="str">
            <v>1</v>
          </cell>
          <cell r="I691" t="str">
            <v>01 49 53 65 65</v>
          </cell>
          <cell r="K691" t="str">
            <v>Médérick</v>
          </cell>
          <cell r="L691" t="str">
            <v>TREMAUD</v>
          </cell>
          <cell r="M691" t="str">
            <v>01 49 53 65 65</v>
          </cell>
          <cell r="N691" t="str">
            <v>mtremaud@lesechos.fr</v>
          </cell>
        </row>
        <row r="692">
          <cell r="A692">
            <v>290090</v>
          </cell>
          <cell r="B692" t="str">
            <v>LES ECHOS</v>
          </cell>
          <cell r="C692" t="str">
            <v>16 RUE DU QUATRE SEPTEMBRE</v>
          </cell>
          <cell r="E692" t="str">
            <v>75002</v>
          </cell>
          <cell r="F692" t="str">
            <v>PARIS</v>
          </cell>
          <cell r="G692" t="str">
            <v>FRANCE</v>
          </cell>
          <cell r="H692" t="str">
            <v>1</v>
          </cell>
          <cell r="I692" t="str">
            <v>01 49 53 65 65</v>
          </cell>
          <cell r="K692" t="str">
            <v>GABRIELA</v>
          </cell>
          <cell r="L692" t="str">
            <v>OBREGON doublon à fusionner</v>
          </cell>
          <cell r="M692" t="str">
            <v>+33149536565</v>
          </cell>
          <cell r="N692" t="str">
            <v>gobregon@groupelesechos.fr</v>
          </cell>
        </row>
        <row r="693">
          <cell r="A693">
            <v>290090</v>
          </cell>
          <cell r="B693" t="str">
            <v>LES ECHOS</v>
          </cell>
          <cell r="C693" t="str">
            <v>16 RUE DU QUATRE SEPTEMBRE</v>
          </cell>
          <cell r="E693" t="str">
            <v>75002</v>
          </cell>
          <cell r="F693" t="str">
            <v>PARIS</v>
          </cell>
          <cell r="G693" t="str">
            <v>FRANCE</v>
          </cell>
          <cell r="H693" t="str">
            <v>1</v>
          </cell>
          <cell r="I693" t="str">
            <v>01 49 53 65 65</v>
          </cell>
          <cell r="K693" t="str">
            <v>GABRIELA</v>
          </cell>
          <cell r="L693" t="str">
            <v>OBREGON</v>
          </cell>
          <cell r="M693" t="str">
            <v>0144885500</v>
          </cell>
          <cell r="N693" t="str">
            <v/>
          </cell>
        </row>
        <row r="694">
          <cell r="A694">
            <v>290090</v>
          </cell>
          <cell r="B694" t="str">
            <v>LES ECHOS</v>
          </cell>
          <cell r="C694" t="str">
            <v>16 RUE DU QUATRE SEPTEMBRE</v>
          </cell>
          <cell r="E694" t="str">
            <v>75002</v>
          </cell>
          <cell r="F694" t="str">
            <v>PARIS</v>
          </cell>
          <cell r="G694" t="str">
            <v>FRANCE</v>
          </cell>
          <cell r="H694" t="str">
            <v>1</v>
          </cell>
          <cell r="I694" t="str">
            <v>01 49 53 65 65</v>
          </cell>
          <cell r="K694" t="str">
            <v>Maria Luz</v>
          </cell>
          <cell r="L694" t="str">
            <v>CARRENO</v>
          </cell>
          <cell r="N694" t="str">
            <v>mlcarreno@lesechos.fr</v>
          </cell>
        </row>
        <row r="695">
          <cell r="A695">
            <v>290091</v>
          </cell>
          <cell r="B695" t="str">
            <v>GFM</v>
          </cell>
          <cell r="C695" t="str">
            <v>41 RUE PERIER</v>
          </cell>
          <cell r="E695" t="str">
            <v>92120</v>
          </cell>
          <cell r="F695" t="str">
            <v>MONTROUGE</v>
          </cell>
          <cell r="G695" t="str">
            <v>FRANCE</v>
          </cell>
          <cell r="H695" t="str">
            <v>1</v>
          </cell>
          <cell r="I695" t="str">
            <v>+33 1 46 55 61 54</v>
          </cell>
          <cell r="J695" t="str">
            <v>contact@gfm.fr</v>
          </cell>
          <cell r="K695" t="str">
            <v>Shafika</v>
          </cell>
          <cell r="L695" t="str">
            <v>MACKENZIE</v>
          </cell>
          <cell r="M695" t="str">
            <v>01 46 55 60 07</v>
          </cell>
          <cell r="N695" t="str">
            <v>s.mackenzie@lettra.fr</v>
          </cell>
        </row>
        <row r="696">
          <cell r="A696">
            <v>290091</v>
          </cell>
          <cell r="B696" t="str">
            <v>GFM</v>
          </cell>
          <cell r="C696" t="str">
            <v>41 RUE PERIER</v>
          </cell>
          <cell r="E696" t="str">
            <v>92120</v>
          </cell>
          <cell r="F696" t="str">
            <v>MONTROUGE</v>
          </cell>
          <cell r="G696" t="str">
            <v>FRANCE</v>
          </cell>
          <cell r="H696" t="str">
            <v>1</v>
          </cell>
          <cell r="I696" t="str">
            <v>+33 1 46 55 61 54</v>
          </cell>
          <cell r="J696" t="str">
            <v>contact@gfm.fr</v>
          </cell>
          <cell r="K696" t="str">
            <v>Dominique</v>
          </cell>
          <cell r="L696" t="str">
            <v>ZALEWSKI</v>
          </cell>
        </row>
        <row r="697">
          <cell r="A697">
            <v>290091</v>
          </cell>
          <cell r="B697" t="str">
            <v>GFM</v>
          </cell>
          <cell r="C697" t="str">
            <v>41 RUE PERIER</v>
          </cell>
          <cell r="E697" t="str">
            <v>92120</v>
          </cell>
          <cell r="F697" t="str">
            <v>MONTROUGE</v>
          </cell>
          <cell r="G697" t="str">
            <v>FRANCE</v>
          </cell>
          <cell r="H697" t="str">
            <v>1</v>
          </cell>
          <cell r="I697" t="str">
            <v>+33 1 46 55 61 54</v>
          </cell>
          <cell r="J697" t="str">
            <v>contact@gfm.fr</v>
          </cell>
          <cell r="K697" t="str">
            <v>SHAFIKA</v>
          </cell>
          <cell r="L697" t="str">
            <v>MACKENZIE</v>
          </cell>
          <cell r="M697" t="str">
            <v>0146556007</v>
          </cell>
          <cell r="N697" t="str">
            <v>s.mackenzie@lettra.fr</v>
          </cell>
        </row>
        <row r="698">
          <cell r="A698">
            <v>290091</v>
          </cell>
          <cell r="B698" t="str">
            <v>GFM</v>
          </cell>
          <cell r="C698" t="str">
            <v>41 RUE PERIER</v>
          </cell>
          <cell r="E698" t="str">
            <v>92120</v>
          </cell>
          <cell r="F698" t="str">
            <v>MONTROUGE</v>
          </cell>
          <cell r="G698" t="str">
            <v>FRANCE</v>
          </cell>
          <cell r="H698" t="str">
            <v>1</v>
          </cell>
          <cell r="I698" t="str">
            <v>+33 1 46 55 61 54</v>
          </cell>
          <cell r="J698" t="str">
            <v>contact@gfm.fr</v>
          </cell>
          <cell r="K698" t="str">
            <v>Simon</v>
          </cell>
          <cell r="L698" t="str">
            <v>DECOBERT</v>
          </cell>
          <cell r="M698" t="str">
            <v>01 46 55 66 66</v>
          </cell>
          <cell r="N698" t="str">
            <v>simon.decobert@lettra.fr / pub@gfm.fr</v>
          </cell>
        </row>
        <row r="699">
          <cell r="A699">
            <v>290091</v>
          </cell>
          <cell r="B699" t="str">
            <v>GFM</v>
          </cell>
          <cell r="C699" t="str">
            <v>41 RUE PERIER</v>
          </cell>
          <cell r="E699" t="str">
            <v>92120</v>
          </cell>
          <cell r="F699" t="str">
            <v>MONTROUGE</v>
          </cell>
          <cell r="G699" t="str">
            <v>FRANCE</v>
          </cell>
          <cell r="H699" t="str">
            <v>1</v>
          </cell>
          <cell r="I699" t="str">
            <v>+33 1 46 55 61 54</v>
          </cell>
          <cell r="J699" t="str">
            <v>contact@gfm.fr</v>
          </cell>
          <cell r="K699" t="str">
            <v>SHAFIKA</v>
          </cell>
          <cell r="L699" t="str">
            <v>MACKENZIE</v>
          </cell>
          <cell r="N699" t="str">
            <v>s.mackenzie@lettra.fr</v>
          </cell>
        </row>
        <row r="700">
          <cell r="A700">
            <v>290936</v>
          </cell>
          <cell r="B700" t="str">
            <v>EDICIONES ELECTROIMAGEN ELECTROIMAGEN</v>
          </cell>
          <cell r="C700" t="str">
            <v>P° DE LA PEIRA 23 BAJOS</v>
          </cell>
          <cell r="D700" t="str">
            <v>LOCAL 10</v>
          </cell>
          <cell r="E700" t="str">
            <v>08031</v>
          </cell>
          <cell r="F700" t="str">
            <v>BARCELONA</v>
          </cell>
          <cell r="G700" t="str">
            <v>ESPAGNE</v>
          </cell>
          <cell r="H700" t="str">
            <v>2</v>
          </cell>
          <cell r="J700" t="str">
            <v/>
          </cell>
          <cell r="K700" t="str">
            <v>Antonio</v>
          </cell>
          <cell r="L700" t="str">
            <v>OLAYA</v>
          </cell>
        </row>
        <row r="701">
          <cell r="A701">
            <v>290937</v>
          </cell>
          <cell r="B701" t="str">
            <v>SBN PRENSA TECNICA</v>
          </cell>
          <cell r="C701" t="str">
            <v>VIA AUGUSTA, 59 - 8° -</v>
          </cell>
          <cell r="D701" t="str">
            <v>Ofic. 812</v>
          </cell>
          <cell r="E701" t="str">
            <v>08006</v>
          </cell>
          <cell r="F701" t="str">
            <v>BARCELONA</v>
          </cell>
          <cell r="G701" t="str">
            <v>ESPAGNE</v>
          </cell>
          <cell r="H701" t="str">
            <v>2</v>
          </cell>
          <cell r="I701" t="str">
            <v>00 34 93 237 8865</v>
          </cell>
          <cell r="J701" t="str">
            <v/>
          </cell>
          <cell r="K701" t="str">
            <v>Salvador</v>
          </cell>
          <cell r="L701" t="str">
            <v>BELTRAN NUNEZ</v>
          </cell>
          <cell r="M701" t="str">
            <v>00 34 93 237 8865</v>
          </cell>
          <cell r="N701" t="str">
            <v/>
          </cell>
        </row>
        <row r="702">
          <cell r="A702">
            <v>290937</v>
          </cell>
          <cell r="B702" t="str">
            <v>SBN PRENSA TECNICA</v>
          </cell>
          <cell r="C702" t="str">
            <v>VIA AUGUSTA, 59 - 8° -</v>
          </cell>
          <cell r="D702" t="str">
            <v>Ofic. 812</v>
          </cell>
          <cell r="E702" t="str">
            <v>08006</v>
          </cell>
          <cell r="F702" t="str">
            <v>BARCELONA</v>
          </cell>
          <cell r="G702" t="str">
            <v>ESPAGNE</v>
          </cell>
          <cell r="H702" t="str">
            <v>2</v>
          </cell>
          <cell r="I702" t="str">
            <v>00 34 93 237 8865</v>
          </cell>
          <cell r="J702" t="str">
            <v/>
          </cell>
          <cell r="K702" t="str">
            <v>SALVADOR</v>
          </cell>
          <cell r="L702" t="str">
            <v>BELTRAN NUNEZ</v>
          </cell>
        </row>
        <row r="703">
          <cell r="A703">
            <v>291167</v>
          </cell>
          <cell r="B703" t="str">
            <v>KGN MULTIMEDIA</v>
          </cell>
          <cell r="C703" t="str">
            <v>IMMEUBLE EL-INCHIRAH - BAT. A</v>
          </cell>
          <cell r="D703" t="str">
            <v>LES SOURCES, BIR MOURAD RAÏS</v>
          </cell>
          <cell r="E703" t="str">
            <v>16300</v>
          </cell>
          <cell r="F703" t="str">
            <v>ALGER</v>
          </cell>
          <cell r="G703" t="str">
            <v>ALGERIE</v>
          </cell>
          <cell r="H703" t="str">
            <v>1</v>
          </cell>
          <cell r="I703" t="str">
            <v>00 213 214 403 89</v>
          </cell>
          <cell r="J703" t="str">
            <v>direction@kgs-lephare.com</v>
          </cell>
          <cell r="K703" t="str">
            <v>KAMEL</v>
          </cell>
          <cell r="L703" t="str">
            <v>KHELIFA</v>
          </cell>
          <cell r="N703" t="str">
            <v/>
          </cell>
        </row>
        <row r="704">
          <cell r="A704">
            <v>413427</v>
          </cell>
          <cell r="B704" t="str">
            <v>EDITIONS CHASSE-MAREE SAS</v>
          </cell>
          <cell r="C704" t="str">
            <v>ABRI DU MARIN</v>
          </cell>
          <cell r="D704" t="str">
            <v>51 RUE HENRI BARBUSSE</v>
          </cell>
          <cell r="E704" t="str">
            <v>29177</v>
          </cell>
          <cell r="F704" t="str">
            <v>DOUARNENEZ CEDEX</v>
          </cell>
          <cell r="G704" t="str">
            <v>FRANCE</v>
          </cell>
          <cell r="H704" t="str">
            <v>1</v>
          </cell>
          <cell r="I704" t="str">
            <v>+33298926633</v>
          </cell>
          <cell r="J704" t="str">
            <v>chasse-maree@glenat.com</v>
          </cell>
          <cell r="K704" t="str">
            <v>Olivier</v>
          </cell>
          <cell r="L704" t="str">
            <v>BOUCHARIE</v>
          </cell>
          <cell r="M704" t="str">
            <v>02 98 92 66 33</v>
          </cell>
        </row>
        <row r="705">
          <cell r="A705">
            <v>413427</v>
          </cell>
          <cell r="B705" t="str">
            <v>EDITIONS CHASSE-MAREE SAS</v>
          </cell>
          <cell r="C705" t="str">
            <v>ABRI DU MARIN</v>
          </cell>
          <cell r="D705" t="str">
            <v>51 RUE HENRI BARBUSSE</v>
          </cell>
          <cell r="E705" t="str">
            <v>29177</v>
          </cell>
          <cell r="F705" t="str">
            <v>DOUARNENEZ CEDEX</v>
          </cell>
          <cell r="G705" t="str">
            <v>FRANCE</v>
          </cell>
          <cell r="H705" t="str">
            <v>1</v>
          </cell>
          <cell r="I705" t="str">
            <v>+33298926633</v>
          </cell>
          <cell r="J705" t="str">
            <v>chasse-maree@glenat.com</v>
          </cell>
          <cell r="K705" t="str">
            <v>Laurence</v>
          </cell>
          <cell r="L705" t="str">
            <v>HOULLE</v>
          </cell>
          <cell r="M705" t="str">
            <v>0141461111</v>
          </cell>
          <cell r="N705" t="str">
            <v>laurence.houlle@glenat.com</v>
          </cell>
        </row>
        <row r="706">
          <cell r="A706">
            <v>413427</v>
          </cell>
          <cell r="B706" t="str">
            <v>EDITIONS CHASSE-MAREE SAS</v>
          </cell>
          <cell r="C706" t="str">
            <v>ABRI DU MARIN</v>
          </cell>
          <cell r="D706" t="str">
            <v>51 RUE HENRI BARBUSSE</v>
          </cell>
          <cell r="E706" t="str">
            <v>29177</v>
          </cell>
          <cell r="F706" t="str">
            <v>DOUARNENEZ CEDEX</v>
          </cell>
          <cell r="G706" t="str">
            <v>FRANCE</v>
          </cell>
          <cell r="H706" t="str">
            <v>1</v>
          </cell>
          <cell r="I706" t="str">
            <v>+33298926633</v>
          </cell>
          <cell r="J706" t="str">
            <v>chasse-maree@glenat.com</v>
          </cell>
          <cell r="K706" t="str">
            <v>Olivier</v>
          </cell>
          <cell r="L706" t="str">
            <v>BOUCHARIE</v>
          </cell>
          <cell r="N706" t="str">
            <v>olivier.boucharie@glenat.com</v>
          </cell>
        </row>
        <row r="707">
          <cell r="A707">
            <v>413427</v>
          </cell>
          <cell r="B707" t="str">
            <v>EDITIONS CHASSE-MAREE SAS</v>
          </cell>
          <cell r="C707" t="str">
            <v>ABRI DU MARIN</v>
          </cell>
          <cell r="D707" t="str">
            <v>51 RUE HENRI BARBUSSE</v>
          </cell>
          <cell r="E707" t="str">
            <v>29177</v>
          </cell>
          <cell r="F707" t="str">
            <v>DOUARNENEZ CEDEX</v>
          </cell>
          <cell r="G707" t="str">
            <v>FRANCE</v>
          </cell>
          <cell r="H707" t="str">
            <v>1</v>
          </cell>
          <cell r="I707" t="str">
            <v>+33298926633</v>
          </cell>
          <cell r="J707" t="str">
            <v>chasse-maree@glenat.com</v>
          </cell>
          <cell r="K707" t="str">
            <v>Laurence</v>
          </cell>
          <cell r="L707" t="str">
            <v>HOULLE</v>
          </cell>
          <cell r="N707" t="str">
            <v>laurence.houlle@glenat.com</v>
          </cell>
        </row>
        <row r="708">
          <cell r="A708">
            <v>413427</v>
          </cell>
          <cell r="B708" t="str">
            <v>EDITIONS CHASSE-MAREE SAS</v>
          </cell>
          <cell r="C708" t="str">
            <v>ABRI DU MARIN</v>
          </cell>
          <cell r="D708" t="str">
            <v>51 RUE HENRI BARBUSSE</v>
          </cell>
          <cell r="E708" t="str">
            <v>29177</v>
          </cell>
          <cell r="F708" t="str">
            <v>DOUARNENEZ CEDEX</v>
          </cell>
          <cell r="G708" t="str">
            <v>FRANCE</v>
          </cell>
          <cell r="H708" t="str">
            <v>1</v>
          </cell>
          <cell r="I708" t="str">
            <v>+33298926633</v>
          </cell>
          <cell r="J708" t="str">
            <v>chasse-maree@glenat.com</v>
          </cell>
          <cell r="K708" t="str">
            <v>Olivier</v>
          </cell>
          <cell r="L708" t="str">
            <v>BOUCHARIE</v>
          </cell>
          <cell r="M708" t="str">
            <v>+33298926633</v>
          </cell>
          <cell r="N708" t="str">
            <v>o.boucharie@chasse-maree.fr</v>
          </cell>
        </row>
        <row r="709">
          <cell r="A709">
            <v>413427</v>
          </cell>
          <cell r="B709" t="str">
            <v>EDITIONS CHASSE-MAREE SAS</v>
          </cell>
          <cell r="C709" t="str">
            <v>ABRI DU MARIN</v>
          </cell>
          <cell r="D709" t="str">
            <v>51 RUE HENRI BARBUSSE</v>
          </cell>
          <cell r="E709" t="str">
            <v>29177</v>
          </cell>
          <cell r="F709" t="str">
            <v>DOUARNENEZ CEDEX</v>
          </cell>
          <cell r="G709" t="str">
            <v>FRANCE</v>
          </cell>
          <cell r="H709" t="str">
            <v>1</v>
          </cell>
          <cell r="I709" t="str">
            <v>+33298926633</v>
          </cell>
          <cell r="J709" t="str">
            <v>chasse-maree@glenat.com</v>
          </cell>
          <cell r="K709" t="str">
            <v>Martine</v>
          </cell>
          <cell r="L709" t="str">
            <v>LE ROUZIC</v>
          </cell>
          <cell r="N709" t="str">
            <v>m.lerouzic@infomer.fr</v>
          </cell>
        </row>
        <row r="710">
          <cell r="A710">
            <v>413427</v>
          </cell>
          <cell r="B710" t="str">
            <v>EDITIONS CHASSE-MAREE SAS</v>
          </cell>
          <cell r="C710" t="str">
            <v>ABRI DU MARIN</v>
          </cell>
          <cell r="D710" t="str">
            <v>51 RUE HENRI BARBUSSE</v>
          </cell>
          <cell r="E710" t="str">
            <v>29177</v>
          </cell>
          <cell r="F710" t="str">
            <v>DOUARNENEZ CEDEX</v>
          </cell>
          <cell r="G710" t="str">
            <v>FRANCE</v>
          </cell>
          <cell r="H710" t="str">
            <v>1</v>
          </cell>
          <cell r="I710" t="str">
            <v>+33298926633</v>
          </cell>
          <cell r="J710" t="str">
            <v>chasse-maree@glenat.com</v>
          </cell>
          <cell r="K710" t="str">
            <v>Angelique</v>
          </cell>
          <cell r="L710" t="str">
            <v>LE SAOS</v>
          </cell>
          <cell r="M710" t="str">
            <v>+33298926633</v>
          </cell>
          <cell r="N710" t="str">
            <v>a.lesaos@chasse-maree.fr</v>
          </cell>
        </row>
        <row r="711">
          <cell r="A711">
            <v>415151</v>
          </cell>
          <cell r="B711" t="str">
            <v>ARTCLAIR EDITIONS SAS</v>
          </cell>
          <cell r="C711" t="str">
            <v>21 RUE LERICHE</v>
          </cell>
          <cell r="E711" t="str">
            <v>75015</v>
          </cell>
          <cell r="F711" t="str">
            <v>PARIS</v>
          </cell>
          <cell r="G711" t="str">
            <v>FRANCE</v>
          </cell>
          <cell r="H711" t="str">
            <v>1</v>
          </cell>
          <cell r="I711" t="str">
            <v>01 48 42 90 06</v>
          </cell>
          <cell r="J711" t="str">
            <v>pub@artindex.tm.fr</v>
          </cell>
          <cell r="K711" t="str">
            <v>DOMINIQUE</v>
          </cell>
          <cell r="L711" t="str">
            <v>THOMAS</v>
          </cell>
        </row>
        <row r="712">
          <cell r="A712">
            <v>415151</v>
          </cell>
          <cell r="B712" t="str">
            <v>ARTCLAIR EDITIONS SAS</v>
          </cell>
          <cell r="C712" t="str">
            <v>21 RUE LERICHE</v>
          </cell>
          <cell r="E712" t="str">
            <v>75015</v>
          </cell>
          <cell r="F712" t="str">
            <v>PARIS</v>
          </cell>
          <cell r="G712" t="str">
            <v>FRANCE</v>
          </cell>
          <cell r="H712" t="str">
            <v>1</v>
          </cell>
          <cell r="I712" t="str">
            <v>01 48 42 90 06</v>
          </cell>
          <cell r="J712" t="str">
            <v>pub@artindex.tm.fr</v>
          </cell>
          <cell r="K712" t="str">
            <v>DOMINIQUE</v>
          </cell>
          <cell r="L712" t="str">
            <v>THOMAS</v>
          </cell>
          <cell r="M712" t="str">
            <v>0148429002</v>
          </cell>
          <cell r="N712" t="str">
            <v/>
          </cell>
        </row>
        <row r="713">
          <cell r="A713">
            <v>415151</v>
          </cell>
          <cell r="B713" t="str">
            <v>ARTCLAIR EDITIONS SAS</v>
          </cell>
          <cell r="C713" t="str">
            <v>21 RUE LERICHE</v>
          </cell>
          <cell r="E713" t="str">
            <v>75015</v>
          </cell>
          <cell r="F713" t="str">
            <v>PARIS</v>
          </cell>
          <cell r="G713" t="str">
            <v>FRANCE</v>
          </cell>
          <cell r="H713" t="str">
            <v>1</v>
          </cell>
          <cell r="I713" t="str">
            <v>01 48 42 90 06</v>
          </cell>
          <cell r="J713" t="str">
            <v>pub@artindex.tm.fr</v>
          </cell>
          <cell r="K713" t="str">
            <v>Dominique</v>
          </cell>
          <cell r="L713" t="str">
            <v>THOMAS</v>
          </cell>
          <cell r="M713" t="str">
            <v>01 58 56 57 20</v>
          </cell>
        </row>
        <row r="714">
          <cell r="A714">
            <v>415151</v>
          </cell>
          <cell r="B714" t="str">
            <v>ARTCLAIR EDITIONS SAS</v>
          </cell>
          <cell r="C714" t="str">
            <v>21 RUE LERICHE</v>
          </cell>
          <cell r="E714" t="str">
            <v>75015</v>
          </cell>
          <cell r="F714" t="str">
            <v>PARIS</v>
          </cell>
          <cell r="G714" t="str">
            <v>FRANCE</v>
          </cell>
          <cell r="H714" t="str">
            <v>1</v>
          </cell>
          <cell r="I714" t="str">
            <v>01 48 42 90 06</v>
          </cell>
          <cell r="J714" t="str">
            <v>pub@artindex.tm.fr</v>
          </cell>
          <cell r="K714" t="str">
            <v>Dominique</v>
          </cell>
          <cell r="L714" t="str">
            <v>THOMAS</v>
          </cell>
          <cell r="N714" t="str">
            <v/>
          </cell>
        </row>
        <row r="715">
          <cell r="A715">
            <v>415979</v>
          </cell>
          <cell r="B715" t="str">
            <v>SOCIETE DU FIGARO</v>
          </cell>
          <cell r="C715" t="str">
            <v>SERVICE COMPTABILITE</v>
          </cell>
          <cell r="D715" t="str">
            <v>14 BOULEVARD HAUSSMANN</v>
          </cell>
          <cell r="E715" t="str">
            <v>75009</v>
          </cell>
          <cell r="F715" t="str">
            <v>PARIS</v>
          </cell>
          <cell r="G715" t="str">
            <v>FRANCE</v>
          </cell>
          <cell r="H715" t="str">
            <v>1</v>
          </cell>
          <cell r="I715" t="str">
            <v>+33 1 57 08 63 37</v>
          </cell>
          <cell r="J715" t="str">
            <v>npetre@lefigaro.fr</v>
          </cell>
          <cell r="K715" t="str">
            <v>Corinne</v>
          </cell>
          <cell r="L715" t="str">
            <v>CLAVEL</v>
          </cell>
          <cell r="M715" t="str">
            <v>+33 1 57 08 64 97</v>
          </cell>
          <cell r="N715" t="str">
            <v>coclavel@lefigaro.fr</v>
          </cell>
        </row>
        <row r="716">
          <cell r="A716">
            <v>415979</v>
          </cell>
          <cell r="B716" t="str">
            <v>SOCIETE DU FIGARO</v>
          </cell>
          <cell r="C716" t="str">
            <v>SERVICE COMPTABILITE</v>
          </cell>
          <cell r="D716" t="str">
            <v>14 BOULEVARD HAUSSMANN</v>
          </cell>
          <cell r="E716" t="str">
            <v>75009</v>
          </cell>
          <cell r="F716" t="str">
            <v>PARIS</v>
          </cell>
          <cell r="G716" t="str">
            <v>FRANCE</v>
          </cell>
          <cell r="H716" t="str">
            <v>1</v>
          </cell>
          <cell r="I716" t="str">
            <v>+33 1 57 08 63 37</v>
          </cell>
          <cell r="J716" t="str">
            <v>npetre@lefigaro.fr</v>
          </cell>
          <cell r="K716" t="str">
            <v>Nathalie</v>
          </cell>
          <cell r="L716" t="str">
            <v>PETRE</v>
          </cell>
          <cell r="M716" t="str">
            <v>01 57 08 63 37</v>
          </cell>
          <cell r="N716" t="str">
            <v>npetre@lefigaro.fr</v>
          </cell>
        </row>
        <row r="717">
          <cell r="A717">
            <v>415979</v>
          </cell>
          <cell r="B717" t="str">
            <v>SOCIETE DU FIGARO</v>
          </cell>
          <cell r="C717" t="str">
            <v>SERVICE COMPTABILITE</v>
          </cell>
          <cell r="D717" t="str">
            <v>14 BOULEVARD HAUSSMANN</v>
          </cell>
          <cell r="E717" t="str">
            <v>75009</v>
          </cell>
          <cell r="F717" t="str">
            <v>PARIS</v>
          </cell>
          <cell r="G717" t="str">
            <v>FRANCE</v>
          </cell>
          <cell r="H717" t="str">
            <v>1</v>
          </cell>
          <cell r="I717" t="str">
            <v>+33 1 57 08 63 37</v>
          </cell>
          <cell r="J717" t="str">
            <v>npetre@lefigaro.fr</v>
          </cell>
          <cell r="K717" t="str">
            <v>Aurelie</v>
          </cell>
          <cell r="L717" t="str">
            <v>BROUX</v>
          </cell>
          <cell r="M717" t="str">
            <v>+33157086304</v>
          </cell>
          <cell r="N717" t="str">
            <v>abroux@lefigaro.fr</v>
          </cell>
        </row>
        <row r="718">
          <cell r="A718">
            <v>415979</v>
          </cell>
          <cell r="B718" t="str">
            <v>SOCIETE DU FIGARO</v>
          </cell>
          <cell r="C718" t="str">
            <v>SERVICE COMPTABILITE</v>
          </cell>
          <cell r="D718" t="str">
            <v>14 BOULEVARD HAUSSMANN</v>
          </cell>
          <cell r="E718" t="str">
            <v>75009</v>
          </cell>
          <cell r="F718" t="str">
            <v>PARIS</v>
          </cell>
          <cell r="G718" t="str">
            <v>FRANCE</v>
          </cell>
          <cell r="H718" t="str">
            <v>1</v>
          </cell>
          <cell r="I718" t="str">
            <v>+33 1 57 08 63 37</v>
          </cell>
          <cell r="J718" t="str">
            <v>npetre@lefigaro.fr</v>
          </cell>
          <cell r="K718" t="str">
            <v>FRANCIS</v>
          </cell>
          <cell r="L718" t="str">
            <v>MOREL</v>
          </cell>
          <cell r="M718" t="str">
            <v>0157086337</v>
          </cell>
          <cell r="N718" t="str">
            <v/>
          </cell>
        </row>
        <row r="719">
          <cell r="A719">
            <v>415979</v>
          </cell>
          <cell r="B719" t="str">
            <v>SOCIETE DU FIGARO</v>
          </cell>
          <cell r="C719" t="str">
            <v>SERVICE COMPTABILITE</v>
          </cell>
          <cell r="D719" t="str">
            <v>14 BOULEVARD HAUSSMANN</v>
          </cell>
          <cell r="E719" t="str">
            <v>75009</v>
          </cell>
          <cell r="F719" t="str">
            <v>PARIS</v>
          </cell>
          <cell r="G719" t="str">
            <v>FRANCE</v>
          </cell>
          <cell r="H719" t="str">
            <v>1</v>
          </cell>
          <cell r="I719" t="str">
            <v>+33 1 57 08 63 37</v>
          </cell>
          <cell r="J719" t="str">
            <v>npetre@lefigaro.fr</v>
          </cell>
          <cell r="K719" t="str">
            <v>Patrick</v>
          </cell>
          <cell r="L719" t="str">
            <v>CHEYMAL</v>
          </cell>
          <cell r="M719" t="str">
            <v>0157086304</v>
          </cell>
          <cell r="N719" t="str">
            <v>comptafacture@lefigaro.fr</v>
          </cell>
        </row>
        <row r="720">
          <cell r="A720">
            <v>415979</v>
          </cell>
          <cell r="B720" t="str">
            <v>SOCIETE DU FIGARO</v>
          </cell>
          <cell r="C720" t="str">
            <v>SERVICE COMPTABILITE</v>
          </cell>
          <cell r="D720" t="str">
            <v>14 BOULEVARD HAUSSMANN</v>
          </cell>
          <cell r="E720" t="str">
            <v>75009</v>
          </cell>
          <cell r="F720" t="str">
            <v>PARIS</v>
          </cell>
          <cell r="G720" t="str">
            <v>FRANCE</v>
          </cell>
          <cell r="H720" t="str">
            <v>1</v>
          </cell>
          <cell r="I720" t="str">
            <v>+33 1 57 08 63 37</v>
          </cell>
          <cell r="J720" t="str">
            <v>npetre@lefigaro.fr</v>
          </cell>
          <cell r="K720" t="str">
            <v>Olivier</v>
          </cell>
          <cell r="L720" t="str">
            <v>TURZI</v>
          </cell>
          <cell r="M720" t="str">
            <v>+33157086311</v>
          </cell>
          <cell r="N720" t="str">
            <v>oturzi@lefigaro.fr</v>
          </cell>
        </row>
        <row r="721">
          <cell r="A721">
            <v>415979</v>
          </cell>
          <cell r="B721" t="str">
            <v>SOCIETE DU FIGARO</v>
          </cell>
          <cell r="C721" t="str">
            <v>SERVICE COMPTABILITE</v>
          </cell>
          <cell r="D721" t="str">
            <v>14 BOULEVARD HAUSSMANN</v>
          </cell>
          <cell r="E721" t="str">
            <v>75009</v>
          </cell>
          <cell r="F721" t="str">
            <v>PARIS</v>
          </cell>
          <cell r="G721" t="str">
            <v>FRANCE</v>
          </cell>
          <cell r="H721" t="str">
            <v>1</v>
          </cell>
          <cell r="I721" t="str">
            <v>+33 1 57 08 63 37</v>
          </cell>
          <cell r="J721" t="str">
            <v>npetre@lefigaro.fr</v>
          </cell>
          <cell r="K721" t="str">
            <v>FRANCIS</v>
          </cell>
          <cell r="L721" t="str">
            <v>MOREL</v>
          </cell>
          <cell r="N721" t="str">
            <v>fmorel@lefigaro.fr</v>
          </cell>
        </row>
        <row r="722">
          <cell r="A722">
            <v>415979</v>
          </cell>
          <cell r="B722" t="str">
            <v>SOCIETE DU FIGARO</v>
          </cell>
          <cell r="C722" t="str">
            <v>SERVICE COMPTABILITE</v>
          </cell>
          <cell r="D722" t="str">
            <v>14 BOULEVARD HAUSSMANN</v>
          </cell>
          <cell r="E722" t="str">
            <v>75009</v>
          </cell>
          <cell r="F722" t="str">
            <v>PARIS</v>
          </cell>
          <cell r="G722" t="str">
            <v>FRANCE</v>
          </cell>
          <cell r="H722" t="str">
            <v>1</v>
          </cell>
          <cell r="I722" t="str">
            <v>+33 1 57 08 63 37</v>
          </cell>
          <cell r="J722" t="str">
            <v>npetre@lefigaro.fr</v>
          </cell>
          <cell r="K722" t="str">
            <v>Garance</v>
          </cell>
          <cell r="L722" t="str">
            <v>TUDWAY</v>
          </cell>
          <cell r="M722" t="str">
            <v>01 57 08 63 19</v>
          </cell>
          <cell r="N722" t="str">
            <v>gtudway@lefigaro.fr</v>
          </cell>
        </row>
        <row r="723">
          <cell r="A723">
            <v>415979</v>
          </cell>
          <cell r="B723" t="str">
            <v>SOCIETE DU FIGARO</v>
          </cell>
          <cell r="C723" t="str">
            <v>SERVICE COMPTABILITE</v>
          </cell>
          <cell r="D723" t="str">
            <v>14 BOULEVARD HAUSSMANN</v>
          </cell>
          <cell r="E723" t="str">
            <v>75009</v>
          </cell>
          <cell r="F723" t="str">
            <v>PARIS</v>
          </cell>
          <cell r="G723" t="str">
            <v>FRANCE</v>
          </cell>
          <cell r="H723" t="str">
            <v>1</v>
          </cell>
          <cell r="I723" t="str">
            <v>+33 1 57 08 63 37</v>
          </cell>
          <cell r="J723" t="str">
            <v>npetre@lefigaro.fr</v>
          </cell>
          <cell r="K723" t="str">
            <v>Veronique</v>
          </cell>
          <cell r="L723" t="str">
            <v>Larsen</v>
          </cell>
          <cell r="N723" t="str">
            <v>vlarsen@lefigaro.fr</v>
          </cell>
        </row>
        <row r="724">
          <cell r="A724">
            <v>415979</v>
          </cell>
          <cell r="B724" t="str">
            <v>SOCIETE DU FIGARO</v>
          </cell>
          <cell r="C724" t="str">
            <v>SERVICE COMPTABILITE</v>
          </cell>
          <cell r="D724" t="str">
            <v>14 BOULEVARD HAUSSMANN</v>
          </cell>
          <cell r="E724" t="str">
            <v>75009</v>
          </cell>
          <cell r="F724" t="str">
            <v>PARIS</v>
          </cell>
          <cell r="G724" t="str">
            <v>FRANCE</v>
          </cell>
          <cell r="H724" t="str">
            <v>1</v>
          </cell>
          <cell r="I724" t="str">
            <v>+33 1 57 08 63 37</v>
          </cell>
          <cell r="J724" t="str">
            <v>npetre@lefigaro.fr</v>
          </cell>
          <cell r="K724" t="str">
            <v>Phillipe</v>
          </cell>
          <cell r="L724" t="str">
            <v>GRINBERG</v>
          </cell>
          <cell r="N724" t="str">
            <v>pgrinberg@lefigaro.fr</v>
          </cell>
        </row>
        <row r="725">
          <cell r="A725">
            <v>415979</v>
          </cell>
          <cell r="B725" t="str">
            <v>SOCIETE DU FIGARO</v>
          </cell>
          <cell r="C725" t="str">
            <v>SERVICE COMPTABILITE</v>
          </cell>
          <cell r="D725" t="str">
            <v>14 BOULEVARD HAUSSMANN</v>
          </cell>
          <cell r="E725" t="str">
            <v>75009</v>
          </cell>
          <cell r="F725" t="str">
            <v>PARIS</v>
          </cell>
          <cell r="G725" t="str">
            <v>FRANCE</v>
          </cell>
          <cell r="H725" t="str">
            <v>1</v>
          </cell>
          <cell r="I725" t="str">
            <v>+33 1 57 08 63 37</v>
          </cell>
          <cell r="J725" t="str">
            <v>npetre@lefigaro.fr</v>
          </cell>
          <cell r="K725" t="str">
            <v>Nathalie</v>
          </cell>
          <cell r="L725" t="str">
            <v>PETRE</v>
          </cell>
          <cell r="M725" t="str">
            <v>+33157086337</v>
          </cell>
          <cell r="N725" t="str">
            <v>npetre@lefigaro.fr</v>
          </cell>
        </row>
        <row r="726">
          <cell r="A726">
            <v>415979</v>
          </cell>
          <cell r="B726" t="str">
            <v>SOCIETE DU FIGARO</v>
          </cell>
          <cell r="C726" t="str">
            <v>SERVICE COMPTABILITE</v>
          </cell>
          <cell r="D726" t="str">
            <v>14 BOULEVARD HAUSSMANN</v>
          </cell>
          <cell r="E726" t="str">
            <v>75009</v>
          </cell>
          <cell r="F726" t="str">
            <v>PARIS</v>
          </cell>
          <cell r="G726" t="str">
            <v>FRANCE</v>
          </cell>
          <cell r="H726" t="str">
            <v>1</v>
          </cell>
          <cell r="I726" t="str">
            <v>+33 1 57 08 63 37</v>
          </cell>
          <cell r="J726" t="str">
            <v>npetre@lefigaro.fr</v>
          </cell>
          <cell r="K726" t="str">
            <v>Aurélie</v>
          </cell>
          <cell r="L726" t="str">
            <v>BROUX</v>
          </cell>
          <cell r="N726" t="str">
            <v>abroux@lefigaro.fr</v>
          </cell>
        </row>
        <row r="727">
          <cell r="A727">
            <v>415979</v>
          </cell>
          <cell r="B727" t="str">
            <v>SOCIETE DU FIGARO</v>
          </cell>
          <cell r="C727" t="str">
            <v>SERVICE COMPTABILITE</v>
          </cell>
          <cell r="D727" t="str">
            <v>14 BOULEVARD HAUSSMANN</v>
          </cell>
          <cell r="E727" t="str">
            <v>75009</v>
          </cell>
          <cell r="F727" t="str">
            <v>PARIS</v>
          </cell>
          <cell r="G727" t="str">
            <v>FRANCE</v>
          </cell>
          <cell r="H727" t="str">
            <v>1</v>
          </cell>
          <cell r="I727" t="str">
            <v>+33 1 57 08 63 37</v>
          </cell>
          <cell r="J727" t="str">
            <v>npetre@lefigaro.fr</v>
          </cell>
          <cell r="K727" t="str">
            <v>Alain</v>
          </cell>
          <cell r="L727" t="str">
            <v>BATANY</v>
          </cell>
          <cell r="N727" t="str">
            <v>abatany@media.figaro.fr</v>
          </cell>
        </row>
        <row r="728">
          <cell r="A728">
            <v>415979</v>
          </cell>
          <cell r="B728" t="str">
            <v>SOCIETE DU FIGARO</v>
          </cell>
          <cell r="C728" t="str">
            <v>SERVICE COMPTABILITE</v>
          </cell>
          <cell r="D728" t="str">
            <v>14 BOULEVARD HAUSSMANN</v>
          </cell>
          <cell r="E728" t="str">
            <v>75009</v>
          </cell>
          <cell r="F728" t="str">
            <v>PARIS</v>
          </cell>
          <cell r="G728" t="str">
            <v>FRANCE</v>
          </cell>
          <cell r="H728" t="str">
            <v>1</v>
          </cell>
          <cell r="I728" t="str">
            <v>+33 1 57 08 63 37</v>
          </cell>
          <cell r="J728" t="str">
            <v>npetre@lefigaro.fr</v>
          </cell>
          <cell r="K728" t="str">
            <v>Natalia</v>
          </cell>
          <cell r="L728" t="str">
            <v>ABELLA ISNARD</v>
          </cell>
          <cell r="M728" t="str">
            <v>+33157086315</v>
          </cell>
          <cell r="N728" t="str">
            <v>nabella@lefigaro.fr</v>
          </cell>
        </row>
        <row r="729">
          <cell r="A729">
            <v>416176</v>
          </cell>
          <cell r="B729" t="str">
            <v>BEAUX ARTS &amp; CIE</v>
          </cell>
          <cell r="C729" t="str">
            <v>3 CARREFOUR DE WEIDEN</v>
          </cell>
          <cell r="E729" t="str">
            <v>92130</v>
          </cell>
          <cell r="F729" t="str">
            <v>ISSY LES MOULINEAUX</v>
          </cell>
          <cell r="G729" t="str">
            <v>FRANCE</v>
          </cell>
          <cell r="H729" t="str">
            <v>1</v>
          </cell>
          <cell r="I729" t="str">
            <v>+33141083800</v>
          </cell>
          <cell r="J729" t="str">
            <v>partenariats@beauxartsmagazine.com</v>
          </cell>
          <cell r="K729" t="str">
            <v>Fabrice</v>
          </cell>
          <cell r="L729" t="str">
            <v>BOUSTEAU</v>
          </cell>
        </row>
        <row r="730">
          <cell r="A730">
            <v>416176</v>
          </cell>
          <cell r="B730" t="str">
            <v>BEAUX ARTS &amp; CIE</v>
          </cell>
          <cell r="C730" t="str">
            <v>3 CARREFOUR DE WEIDEN</v>
          </cell>
          <cell r="E730" t="str">
            <v>92130</v>
          </cell>
          <cell r="F730" t="str">
            <v>ISSY LES MOULINEAUX</v>
          </cell>
          <cell r="G730" t="str">
            <v>FRANCE</v>
          </cell>
          <cell r="H730" t="str">
            <v>1</v>
          </cell>
          <cell r="I730" t="str">
            <v>+33141083800</v>
          </cell>
          <cell r="J730" t="str">
            <v>partenariats@beauxartsmagazine.com</v>
          </cell>
          <cell r="K730" t="str">
            <v>CHARLOTTE</v>
          </cell>
          <cell r="L730" t="str">
            <v>ULLMANN</v>
          </cell>
          <cell r="M730" t="str">
            <v>+33141083814</v>
          </cell>
          <cell r="N730" t="str">
            <v>charlotte.ullmann@beauxartsmagazine.com</v>
          </cell>
        </row>
        <row r="731">
          <cell r="A731">
            <v>416176</v>
          </cell>
          <cell r="B731" t="str">
            <v>BEAUX ARTS &amp; CIE</v>
          </cell>
          <cell r="C731" t="str">
            <v>3 CARREFOUR DE WEIDEN</v>
          </cell>
          <cell r="E731" t="str">
            <v>92130</v>
          </cell>
          <cell r="F731" t="str">
            <v>ISSY LES MOULINEAUX</v>
          </cell>
          <cell r="G731" t="str">
            <v>FRANCE</v>
          </cell>
          <cell r="H731" t="str">
            <v>1</v>
          </cell>
          <cell r="I731" t="str">
            <v>+33141083800</v>
          </cell>
          <cell r="J731" t="str">
            <v>partenariats@beauxartsmagazine.com</v>
          </cell>
          <cell r="K731" t="str">
            <v>FABRICE</v>
          </cell>
          <cell r="L731" t="str">
            <v>BOUSTEAU</v>
          </cell>
          <cell r="M731" t="str">
            <v>+33156541234</v>
          </cell>
          <cell r="N731" t="str">
            <v>fabrice.bousteau@beauxartsmagazine.com</v>
          </cell>
        </row>
        <row r="732">
          <cell r="A732">
            <v>416176</v>
          </cell>
          <cell r="B732" t="str">
            <v>BEAUX ARTS &amp; CIE</v>
          </cell>
          <cell r="C732" t="str">
            <v>3 CARREFOUR DE WEIDEN</v>
          </cell>
          <cell r="E732" t="str">
            <v>92130</v>
          </cell>
          <cell r="F732" t="str">
            <v>ISSY LES MOULINEAUX</v>
          </cell>
          <cell r="G732" t="str">
            <v>FRANCE</v>
          </cell>
          <cell r="H732" t="str">
            <v>1</v>
          </cell>
          <cell r="I732" t="str">
            <v>+33141083800</v>
          </cell>
          <cell r="J732" t="str">
            <v>partenariats@beauxartsmagazine.com</v>
          </cell>
          <cell r="K732" t="str">
            <v>Fabrice</v>
          </cell>
          <cell r="L732" t="str">
            <v>BOUSTEAU</v>
          </cell>
          <cell r="M732" t="str">
            <v>0156541234</v>
          </cell>
          <cell r="N732" t="str">
            <v/>
          </cell>
        </row>
        <row r="733">
          <cell r="A733">
            <v>416176</v>
          </cell>
          <cell r="B733" t="str">
            <v>BEAUX ARTS &amp; CIE</v>
          </cell>
          <cell r="C733" t="str">
            <v>3 CARREFOUR DE WEIDEN</v>
          </cell>
          <cell r="E733" t="str">
            <v>92130</v>
          </cell>
          <cell r="F733" t="str">
            <v>ISSY LES MOULINEAUX</v>
          </cell>
          <cell r="G733" t="str">
            <v>FRANCE</v>
          </cell>
          <cell r="H733" t="str">
            <v>1</v>
          </cell>
          <cell r="I733" t="str">
            <v>+33141083800</v>
          </cell>
          <cell r="J733" t="str">
            <v>partenariats@beauxartsmagazine.com</v>
          </cell>
          <cell r="K733" t="str">
            <v>Charlotte</v>
          </cell>
          <cell r="L733" t="str">
            <v>ULLMANN</v>
          </cell>
          <cell r="M733" t="str">
            <v>+33141083800</v>
          </cell>
          <cell r="N733" t="str">
            <v>catherine.joyeux@beauxartsmagazine.com</v>
          </cell>
        </row>
        <row r="734">
          <cell r="A734">
            <v>416176</v>
          </cell>
          <cell r="B734" t="str">
            <v>BEAUX ARTS &amp; CIE</v>
          </cell>
          <cell r="C734" t="str">
            <v>3 CARREFOUR DE WEIDEN</v>
          </cell>
          <cell r="E734" t="str">
            <v>92130</v>
          </cell>
          <cell r="F734" t="str">
            <v>ISSY LES MOULINEAUX</v>
          </cell>
          <cell r="G734" t="str">
            <v>FRANCE</v>
          </cell>
          <cell r="H734" t="str">
            <v>1</v>
          </cell>
          <cell r="I734" t="str">
            <v>+33141083800</v>
          </cell>
          <cell r="J734" t="str">
            <v>partenariats@beauxartsmagazine.com</v>
          </cell>
          <cell r="K734" t="str">
            <v>Marion</v>
          </cell>
          <cell r="L734" t="str">
            <v>DE FLERS</v>
          </cell>
        </row>
        <row r="735">
          <cell r="A735">
            <v>416176</v>
          </cell>
          <cell r="B735" t="str">
            <v>BEAUX ARTS &amp; CIE</v>
          </cell>
          <cell r="C735" t="str">
            <v>3 CARREFOUR DE WEIDEN</v>
          </cell>
          <cell r="E735" t="str">
            <v>92130</v>
          </cell>
          <cell r="F735" t="str">
            <v>ISSY LES MOULINEAUX</v>
          </cell>
          <cell r="G735" t="str">
            <v>FRANCE</v>
          </cell>
          <cell r="H735" t="str">
            <v>1</v>
          </cell>
          <cell r="I735" t="str">
            <v>+33141083800</v>
          </cell>
          <cell r="J735" t="str">
            <v>partenariats@beauxartsmagazine.com</v>
          </cell>
          <cell r="K735" t="str">
            <v>Marie-Helene</v>
          </cell>
          <cell r="L735" t="str">
            <v>ARBUS</v>
          </cell>
        </row>
        <row r="736">
          <cell r="A736">
            <v>416176</v>
          </cell>
          <cell r="B736" t="str">
            <v>BEAUX ARTS &amp; CIE</v>
          </cell>
          <cell r="C736" t="str">
            <v>3 CARREFOUR DE WEIDEN</v>
          </cell>
          <cell r="E736" t="str">
            <v>92130</v>
          </cell>
          <cell r="F736" t="str">
            <v>ISSY LES MOULINEAUX</v>
          </cell>
          <cell r="G736" t="str">
            <v>FRANCE</v>
          </cell>
          <cell r="H736" t="str">
            <v>1</v>
          </cell>
          <cell r="I736" t="str">
            <v>+33141083800</v>
          </cell>
          <cell r="J736" t="str">
            <v>partenariats@beauxartsmagazine.com</v>
          </cell>
          <cell r="K736" t="str">
            <v>Mathilde</v>
          </cell>
          <cell r="L736" t="str">
            <v>ALLIOT</v>
          </cell>
          <cell r="M736" t="str">
            <v>+33143204598</v>
          </cell>
          <cell r="N736" t="str">
            <v>mathilde.alliot@beauxarts.com</v>
          </cell>
        </row>
        <row r="737">
          <cell r="A737">
            <v>416849</v>
          </cell>
          <cell r="B737" t="str">
            <v>LEQUABEL EDITIONS</v>
          </cell>
          <cell r="C737" t="str">
            <v>5 RUE ANDRE MESSAGER</v>
          </cell>
          <cell r="E737" t="str">
            <v>75018</v>
          </cell>
          <cell r="F737" t="str">
            <v>PARIS</v>
          </cell>
          <cell r="G737" t="str">
            <v>FRANCE</v>
          </cell>
          <cell r="H737" t="str">
            <v>1</v>
          </cell>
          <cell r="K737" t="str">
            <v>SERGE</v>
          </cell>
          <cell r="L737" t="str">
            <v>BEYER</v>
          </cell>
          <cell r="N737" t="str">
            <v>longueurdondes@aol.com</v>
          </cell>
        </row>
        <row r="738">
          <cell r="A738">
            <v>416849</v>
          </cell>
          <cell r="B738" t="str">
            <v>LEQUABEL EDITIONS</v>
          </cell>
          <cell r="C738" t="str">
            <v>5 RUE ANDRE MESSAGER</v>
          </cell>
          <cell r="E738" t="str">
            <v>75018</v>
          </cell>
          <cell r="F738" t="str">
            <v>PARIS</v>
          </cell>
          <cell r="G738" t="str">
            <v>FRANCE</v>
          </cell>
          <cell r="H738" t="str">
            <v>1</v>
          </cell>
          <cell r="K738" t="str">
            <v>SERGE</v>
          </cell>
          <cell r="L738" t="str">
            <v>BEYER</v>
          </cell>
          <cell r="N738" t="str">
            <v/>
          </cell>
        </row>
        <row r="739">
          <cell r="A739">
            <v>425070</v>
          </cell>
          <cell r="B739" t="str">
            <v>ARTFORUM INTERNATIONAL</v>
          </cell>
          <cell r="C739" t="str">
            <v>350, 7th Avenue</v>
          </cell>
          <cell r="E739" t="str">
            <v>10001</v>
          </cell>
          <cell r="F739" t="str">
            <v>NEW YORK, NY</v>
          </cell>
          <cell r="G739" t="str">
            <v>ETATS-UNIS</v>
          </cell>
          <cell r="H739" t="str">
            <v>2</v>
          </cell>
          <cell r="I739" t="str">
            <v>+12124754000</v>
          </cell>
          <cell r="J739" t="str">
            <v>generalinfo@artforum.com</v>
          </cell>
          <cell r="K739" t="str">
            <v>Melanie</v>
          </cell>
          <cell r="L739" t="str">
            <v>FACCHETTI.</v>
          </cell>
          <cell r="M739" t="str">
            <v>+12124754000</v>
          </cell>
          <cell r="N739" t="str">
            <v>generalinfo@artforum.com</v>
          </cell>
        </row>
        <row r="740">
          <cell r="A740">
            <v>425070</v>
          </cell>
          <cell r="B740" t="str">
            <v>ARTFORUM INTERNATIONAL</v>
          </cell>
          <cell r="C740" t="str">
            <v>350, 7th Avenue</v>
          </cell>
          <cell r="E740" t="str">
            <v>10001</v>
          </cell>
          <cell r="F740" t="str">
            <v>NEW YORK, NY</v>
          </cell>
          <cell r="G740" t="str">
            <v>ETATS-UNIS</v>
          </cell>
          <cell r="H740" t="str">
            <v>2</v>
          </cell>
          <cell r="I740" t="str">
            <v>+12124754000</v>
          </cell>
          <cell r="J740" t="str">
            <v>generalinfo@artforum.com</v>
          </cell>
          <cell r="K740" t="str">
            <v>Melanie</v>
          </cell>
          <cell r="L740" t="str">
            <v>FACCHETTI</v>
          </cell>
          <cell r="N740" t="str">
            <v/>
          </cell>
        </row>
        <row r="741">
          <cell r="A741">
            <v>425070</v>
          </cell>
          <cell r="B741" t="str">
            <v>ARTFORUM INTERNATIONAL</v>
          </cell>
          <cell r="C741" t="str">
            <v>350, 7th Avenue</v>
          </cell>
          <cell r="E741" t="str">
            <v>10001</v>
          </cell>
          <cell r="F741" t="str">
            <v>NEW YORK, NY</v>
          </cell>
          <cell r="G741" t="str">
            <v>ETATS-UNIS</v>
          </cell>
          <cell r="H741" t="str">
            <v>2</v>
          </cell>
          <cell r="I741" t="str">
            <v>+12124754000</v>
          </cell>
          <cell r="J741" t="str">
            <v>generalinfo@artforum.com</v>
          </cell>
          <cell r="K741" t="str">
            <v>Elisabeth</v>
          </cell>
          <cell r="L741" t="str">
            <v>GROSSER</v>
          </cell>
          <cell r="N741" t="str">
            <v>eg@artforum.com</v>
          </cell>
        </row>
        <row r="742">
          <cell r="A742">
            <v>425070</v>
          </cell>
          <cell r="B742" t="str">
            <v>ARTFORUM INTERNATIONAL</v>
          </cell>
          <cell r="C742" t="str">
            <v>350, 7th Avenue</v>
          </cell>
          <cell r="E742" t="str">
            <v>10001</v>
          </cell>
          <cell r="F742" t="str">
            <v>NEW YORK, NY</v>
          </cell>
          <cell r="G742" t="str">
            <v>ETATS-UNIS</v>
          </cell>
          <cell r="H742" t="str">
            <v>2</v>
          </cell>
          <cell r="I742" t="str">
            <v>+12124754000</v>
          </cell>
          <cell r="J742" t="str">
            <v>generalinfo@artforum.com</v>
          </cell>
          <cell r="K742" t="str">
            <v>MELANIE</v>
          </cell>
          <cell r="L742" t="str">
            <v>FACCHETTI</v>
          </cell>
          <cell r="M742" t="str">
            <v>+33147381310</v>
          </cell>
          <cell r="N742" t="str">
            <v>melanie.facchetti@wanadoo.fr</v>
          </cell>
        </row>
        <row r="743">
          <cell r="A743">
            <v>425371</v>
          </cell>
          <cell r="B743" t="str">
            <v>FLASH ART</v>
          </cell>
          <cell r="C743" t="str">
            <v>VIA CARLO FARINI 68</v>
          </cell>
          <cell r="E743" t="str">
            <v>20159</v>
          </cell>
          <cell r="F743" t="str">
            <v>MILANO</v>
          </cell>
          <cell r="G743" t="str">
            <v>ITALIE</v>
          </cell>
          <cell r="H743" t="str">
            <v>2</v>
          </cell>
          <cell r="I743" t="str">
            <v>00 39 026 887 341</v>
          </cell>
          <cell r="J743" t="str">
            <v/>
          </cell>
          <cell r="K743" t="str">
            <v>Maria Amelia</v>
          </cell>
          <cell r="L743" t="str">
            <v>FERREIRA DA SILVA</v>
          </cell>
          <cell r="N743" t="str">
            <v>maria.amelia@wanadoo.fr</v>
          </cell>
        </row>
        <row r="744">
          <cell r="A744">
            <v>425371</v>
          </cell>
          <cell r="B744" t="str">
            <v>FLASH ART</v>
          </cell>
          <cell r="C744" t="str">
            <v>VIA CARLO FARINI 68</v>
          </cell>
          <cell r="E744" t="str">
            <v>20159</v>
          </cell>
          <cell r="F744" t="str">
            <v>MILANO</v>
          </cell>
          <cell r="G744" t="str">
            <v>ITALIE</v>
          </cell>
          <cell r="H744" t="str">
            <v>2</v>
          </cell>
          <cell r="I744" t="str">
            <v>00 39 026 887 341</v>
          </cell>
          <cell r="J744" t="str">
            <v/>
          </cell>
          <cell r="K744" t="str">
            <v>Maria Amelia</v>
          </cell>
          <cell r="L744" t="str">
            <v>DA SILVA</v>
          </cell>
          <cell r="N744" t="str">
            <v>maria.amelia@wanadoo.fr</v>
          </cell>
        </row>
        <row r="745">
          <cell r="A745">
            <v>425371</v>
          </cell>
          <cell r="B745" t="str">
            <v>FLASH ART</v>
          </cell>
          <cell r="C745" t="str">
            <v>VIA CARLO FARINI 68</v>
          </cell>
          <cell r="E745" t="str">
            <v>20159</v>
          </cell>
          <cell r="F745" t="str">
            <v>MILANO</v>
          </cell>
          <cell r="G745" t="str">
            <v>ITALIE</v>
          </cell>
          <cell r="H745" t="str">
            <v>2</v>
          </cell>
          <cell r="I745" t="str">
            <v>00 39 026 887 341</v>
          </cell>
          <cell r="J745" t="str">
            <v/>
          </cell>
          <cell r="K745" t="str">
            <v>Maria Amelia</v>
          </cell>
          <cell r="L745" t="str">
            <v>DA SILVA</v>
          </cell>
          <cell r="M745" t="str">
            <v>+351213862126</v>
          </cell>
          <cell r="N745" t="str">
            <v>maria.amelia@wanadoo.fr</v>
          </cell>
        </row>
        <row r="746">
          <cell r="A746">
            <v>425371</v>
          </cell>
          <cell r="B746" t="str">
            <v>FLASH ART</v>
          </cell>
          <cell r="C746" t="str">
            <v>VIA CARLO FARINI 68</v>
          </cell>
          <cell r="E746" t="str">
            <v>20159</v>
          </cell>
          <cell r="F746" t="str">
            <v>MILANO</v>
          </cell>
          <cell r="G746" t="str">
            <v>ITALIE</v>
          </cell>
          <cell r="H746" t="str">
            <v>2</v>
          </cell>
          <cell r="I746" t="str">
            <v>00 39 026 887 341</v>
          </cell>
          <cell r="J746" t="str">
            <v/>
          </cell>
          <cell r="K746" t="str">
            <v>Cristina</v>
          </cell>
          <cell r="L746" t="str">
            <v>RUFFO</v>
          </cell>
          <cell r="N746" t="str">
            <v>advertising@flashartonline.com</v>
          </cell>
        </row>
        <row r="747">
          <cell r="A747">
            <v>430420</v>
          </cell>
          <cell r="B747" t="str">
            <v>CABINET BESSE SA / HOTEL BEL AMI</v>
          </cell>
          <cell r="C747" t="str">
            <v>46 BIS RUE DES HAUTS PAVES</v>
          </cell>
          <cell r="E747" t="str">
            <v>44000</v>
          </cell>
          <cell r="F747" t="str">
            <v>NANTES</v>
          </cell>
          <cell r="G747" t="str">
            <v>FRANCE</v>
          </cell>
          <cell r="H747" t="str">
            <v>1</v>
          </cell>
          <cell r="I747" t="str">
            <v>0240414900</v>
          </cell>
          <cell r="J747" t="str">
            <v/>
          </cell>
          <cell r="K747" t="str">
            <v>EMILIE</v>
          </cell>
          <cell r="L747" t="str">
            <v>DUGONTIER</v>
          </cell>
          <cell r="N747" t="str">
            <v>operations.clients@hotel-bel-ami.com</v>
          </cell>
        </row>
        <row r="748">
          <cell r="A748">
            <v>430420</v>
          </cell>
          <cell r="B748" t="str">
            <v>CABINET BESSE SA / HOTEL BEL AMI</v>
          </cell>
          <cell r="C748" t="str">
            <v>46 BIS RUE DES HAUTS PAVES</v>
          </cell>
          <cell r="E748" t="str">
            <v>44000</v>
          </cell>
          <cell r="F748" t="str">
            <v>NANTES</v>
          </cell>
          <cell r="G748" t="str">
            <v>FRANCE</v>
          </cell>
          <cell r="H748" t="str">
            <v>1</v>
          </cell>
          <cell r="I748" t="str">
            <v>0240414900</v>
          </cell>
          <cell r="J748" t="str">
            <v/>
          </cell>
          <cell r="K748" t="str">
            <v>EMILIE</v>
          </cell>
          <cell r="L748" t="str">
            <v>DUGONTIER</v>
          </cell>
          <cell r="M748" t="str">
            <v>0142615353</v>
          </cell>
          <cell r="N748" t="str">
            <v>operations.clients@hotel-bel-ami.com</v>
          </cell>
        </row>
        <row r="749">
          <cell r="A749">
            <v>433391</v>
          </cell>
          <cell r="B749" t="str">
            <v>SELDEN MAST SAS</v>
          </cell>
          <cell r="C749" t="str">
            <v>ZA  Actipole 85 OUEST</v>
          </cell>
          <cell r="E749" t="str">
            <v>85170</v>
          </cell>
          <cell r="F749" t="str">
            <v>LE POIRE SUR VIE</v>
          </cell>
          <cell r="G749" t="str">
            <v>FRANCE</v>
          </cell>
          <cell r="H749" t="str">
            <v>1</v>
          </cell>
          <cell r="I749" t="str">
            <v>+33251362110</v>
          </cell>
          <cell r="J749" t="str">
            <v>info@seldenmast.fr</v>
          </cell>
          <cell r="K749" t="str">
            <v>Sophie</v>
          </cell>
          <cell r="L749" t="str">
            <v>SCAER</v>
          </cell>
          <cell r="M749" t="str">
            <v>+33251369570</v>
          </cell>
          <cell r="N749" t="str">
            <v>ss@seldenmast.fr</v>
          </cell>
        </row>
        <row r="750">
          <cell r="A750">
            <v>433391</v>
          </cell>
          <cell r="B750" t="str">
            <v>SELDEN MAST SAS</v>
          </cell>
          <cell r="C750" t="str">
            <v>ZA  Actipole 85 OUEST</v>
          </cell>
          <cell r="E750" t="str">
            <v>85170</v>
          </cell>
          <cell r="F750" t="str">
            <v>LE POIRE SUR VIE</v>
          </cell>
          <cell r="G750" t="str">
            <v>FRANCE</v>
          </cell>
          <cell r="H750" t="str">
            <v>1</v>
          </cell>
          <cell r="I750" t="str">
            <v>+33251362110</v>
          </cell>
          <cell r="J750" t="str">
            <v>info@seldenmast.fr</v>
          </cell>
          <cell r="K750" t="str">
            <v>Sophie</v>
          </cell>
          <cell r="L750" t="str">
            <v>SCAER</v>
          </cell>
          <cell r="M750" t="str">
            <v>02 51 36 21 10</v>
          </cell>
          <cell r="N750" t="str">
            <v>ss@seldenmast.fr</v>
          </cell>
        </row>
        <row r="751">
          <cell r="A751">
            <v>433391</v>
          </cell>
          <cell r="B751" t="str">
            <v>SELDEN MAST SAS</v>
          </cell>
          <cell r="C751" t="str">
            <v>ZA  Actipole 85 OUEST</v>
          </cell>
          <cell r="E751" t="str">
            <v>85170</v>
          </cell>
          <cell r="F751" t="str">
            <v>LE POIRE SUR VIE</v>
          </cell>
          <cell r="G751" t="str">
            <v>FRANCE</v>
          </cell>
          <cell r="H751" t="str">
            <v>1</v>
          </cell>
          <cell r="I751" t="str">
            <v>+33251362110</v>
          </cell>
          <cell r="J751" t="str">
            <v>info@seldenmast.fr</v>
          </cell>
          <cell r="K751" t="str">
            <v>Catherine</v>
          </cell>
          <cell r="L751" t="str">
            <v>HERNOUET</v>
          </cell>
          <cell r="M751" t="str">
            <v>+33251362110</v>
          </cell>
          <cell r="N751" t="str">
            <v>ch@seldenmast.fr</v>
          </cell>
        </row>
        <row r="752">
          <cell r="A752">
            <v>433391</v>
          </cell>
          <cell r="B752" t="str">
            <v>SELDEN MAST SAS</v>
          </cell>
          <cell r="C752" t="str">
            <v>ZA  Actipole 85 OUEST</v>
          </cell>
          <cell r="E752" t="str">
            <v>85170</v>
          </cell>
          <cell r="F752" t="str">
            <v>LE POIRE SUR VIE</v>
          </cell>
          <cell r="G752" t="str">
            <v>FRANCE</v>
          </cell>
          <cell r="H752" t="str">
            <v>1</v>
          </cell>
          <cell r="I752" t="str">
            <v>+33251362110</v>
          </cell>
          <cell r="J752" t="str">
            <v>info@seldenmast.fr</v>
          </cell>
          <cell r="K752" t="str">
            <v>P.</v>
          </cell>
          <cell r="L752" t="str">
            <v>ROENBAECK</v>
          </cell>
          <cell r="N752" t="str">
            <v>pr@seldenmast.fr</v>
          </cell>
        </row>
        <row r="753">
          <cell r="A753">
            <v>433391</v>
          </cell>
          <cell r="B753" t="str">
            <v>SELDEN MAST SAS</v>
          </cell>
          <cell r="C753" t="str">
            <v>ZA  Actipole 85 OUEST</v>
          </cell>
          <cell r="E753" t="str">
            <v>85170</v>
          </cell>
          <cell r="F753" t="str">
            <v>LE POIRE SUR VIE</v>
          </cell>
          <cell r="G753" t="str">
            <v>FRANCE</v>
          </cell>
          <cell r="H753" t="str">
            <v>1</v>
          </cell>
          <cell r="I753" t="str">
            <v>+33251362110</v>
          </cell>
          <cell r="J753" t="str">
            <v>info@seldenmast.fr</v>
          </cell>
          <cell r="K753" t="str">
            <v>Fabienne</v>
          </cell>
          <cell r="L753" t="str">
            <v>BURALLI</v>
          </cell>
          <cell r="M753" t="str">
            <v>+33251369566</v>
          </cell>
          <cell r="N753" t="str">
            <v>fb@seldenmast.fr</v>
          </cell>
        </row>
        <row r="754">
          <cell r="A754">
            <v>454298</v>
          </cell>
          <cell r="B754" t="str">
            <v>IDG COMMUNICATION</v>
          </cell>
          <cell r="C754" t="str">
            <v>5 RUE CHANTECOQ</v>
          </cell>
          <cell r="E754" t="str">
            <v>92808</v>
          </cell>
          <cell r="F754" t="str">
            <v>PUTEAUX CEDEX</v>
          </cell>
          <cell r="G754" t="str">
            <v>FRANCE</v>
          </cell>
          <cell r="H754" t="str">
            <v>1</v>
          </cell>
          <cell r="I754" t="str">
            <v>01 41 97 61 61</v>
          </cell>
          <cell r="K754" t="str">
            <v>Eric</v>
          </cell>
          <cell r="L754" t="str">
            <v>OCHS</v>
          </cell>
        </row>
        <row r="755">
          <cell r="A755">
            <v>454298</v>
          </cell>
          <cell r="B755" t="str">
            <v>IDG COMMUNICATION</v>
          </cell>
          <cell r="C755" t="str">
            <v>5 RUE CHANTECOQ</v>
          </cell>
          <cell r="E755" t="str">
            <v>92808</v>
          </cell>
          <cell r="F755" t="str">
            <v>PUTEAUX CEDEX</v>
          </cell>
          <cell r="G755" t="str">
            <v>FRANCE</v>
          </cell>
          <cell r="H755" t="str">
            <v>1</v>
          </cell>
          <cell r="I755" t="str">
            <v>01 41 97 61 61</v>
          </cell>
          <cell r="K755" t="str">
            <v>Philippe</v>
          </cell>
          <cell r="L755" t="str">
            <v>SAUL</v>
          </cell>
          <cell r="M755" t="str">
            <v>0141976161</v>
          </cell>
          <cell r="N755" t="str">
            <v>saul@idg.fr</v>
          </cell>
        </row>
        <row r="756">
          <cell r="A756">
            <v>454298</v>
          </cell>
          <cell r="B756" t="str">
            <v>IDG COMMUNICATION</v>
          </cell>
          <cell r="C756" t="str">
            <v>5 RUE CHANTECOQ</v>
          </cell>
          <cell r="E756" t="str">
            <v>92808</v>
          </cell>
          <cell r="F756" t="str">
            <v>PUTEAUX CEDEX</v>
          </cell>
          <cell r="G756" t="str">
            <v>FRANCE</v>
          </cell>
          <cell r="H756" t="str">
            <v>1</v>
          </cell>
          <cell r="I756" t="str">
            <v>01 41 97 61 61</v>
          </cell>
          <cell r="K756" t="str">
            <v>Fabrice</v>
          </cell>
          <cell r="L756" t="str">
            <v>ALESSI</v>
          </cell>
          <cell r="N756" t="str">
            <v>falessi@it-news-info.com</v>
          </cell>
        </row>
        <row r="757">
          <cell r="A757">
            <v>454620</v>
          </cell>
          <cell r="B757" t="str">
            <v>SOCIETE DE L'INDUSTRIE MINERALE</v>
          </cell>
          <cell r="C757" t="str">
            <v>17 RUE SAINT SEVERIN</v>
          </cell>
          <cell r="E757" t="str">
            <v>75005</v>
          </cell>
          <cell r="F757" t="str">
            <v>PARIS</v>
          </cell>
          <cell r="G757" t="str">
            <v>FRANCE</v>
          </cell>
          <cell r="H757" t="str">
            <v>1</v>
          </cell>
          <cell r="I757" t="str">
            <v>01 53 10 14 74</v>
          </cell>
          <cell r="K757" t="str">
            <v>Claire</v>
          </cell>
          <cell r="L757" t="str">
            <v>GRAU</v>
          </cell>
          <cell r="M757" t="str">
            <v>01 53 10 14 74</v>
          </cell>
          <cell r="N757" t="str">
            <v>cg@septima.fr</v>
          </cell>
        </row>
        <row r="758">
          <cell r="A758">
            <v>464345</v>
          </cell>
          <cell r="B758" t="str">
            <v>AGENCE DU TOURISME DE LA CORSE</v>
          </cell>
          <cell r="C758" t="str">
            <v>17 Bd du Roi Jérôme</v>
          </cell>
          <cell r="D758" t="str">
            <v>BP 19</v>
          </cell>
          <cell r="E758" t="str">
            <v>20181</v>
          </cell>
          <cell r="F758" t="str">
            <v>AJACCIO CEDEX 1</v>
          </cell>
          <cell r="G758" t="str">
            <v>FRANCE</v>
          </cell>
          <cell r="H758" t="str">
            <v>1</v>
          </cell>
          <cell r="I758" t="str">
            <v>04 95 51 77 77</v>
          </cell>
          <cell r="J758" t="str">
            <v>info@visit-corsica.com</v>
          </cell>
          <cell r="K758" t="str">
            <v>Léna</v>
          </cell>
          <cell r="L758" t="str">
            <v>FRANCHINI</v>
          </cell>
          <cell r="M758" t="str">
            <v>04 95 51 77 62</v>
          </cell>
        </row>
        <row r="759">
          <cell r="A759">
            <v>464345</v>
          </cell>
          <cell r="B759" t="str">
            <v>AGENCE DU TOURISME DE LA CORSE</v>
          </cell>
          <cell r="C759" t="str">
            <v>17 Bd du Roi Jérôme</v>
          </cell>
          <cell r="D759" t="str">
            <v>BP 19</v>
          </cell>
          <cell r="E759" t="str">
            <v>20181</v>
          </cell>
          <cell r="F759" t="str">
            <v>AJACCIO CEDEX 1</v>
          </cell>
          <cell r="G759" t="str">
            <v>FRANCE</v>
          </cell>
          <cell r="H759" t="str">
            <v>1</v>
          </cell>
          <cell r="I759" t="str">
            <v>04 95 51 77 77</v>
          </cell>
          <cell r="J759" t="str">
            <v>info@visit-corsica.com</v>
          </cell>
          <cell r="K759" t="str">
            <v>Aline</v>
          </cell>
          <cell r="L759" t="str">
            <v>BERETTI</v>
          </cell>
          <cell r="M759" t="str">
            <v>+33495517781</v>
          </cell>
          <cell r="N759" t="str">
            <v>aberetti@ctc-atc.com</v>
          </cell>
        </row>
        <row r="760">
          <cell r="A760">
            <v>464345</v>
          </cell>
          <cell r="B760" t="str">
            <v>AGENCE DU TOURISME DE LA CORSE</v>
          </cell>
          <cell r="C760" t="str">
            <v>17 Bd du Roi Jérôme</v>
          </cell>
          <cell r="D760" t="str">
            <v>BP 19</v>
          </cell>
          <cell r="E760" t="str">
            <v>20181</v>
          </cell>
          <cell r="F760" t="str">
            <v>AJACCIO CEDEX 1</v>
          </cell>
          <cell r="G760" t="str">
            <v>FRANCE</v>
          </cell>
          <cell r="H760" t="str">
            <v>1</v>
          </cell>
          <cell r="I760" t="str">
            <v>04 95 51 77 77</v>
          </cell>
          <cell r="J760" t="str">
            <v>info@visit-corsica.com</v>
          </cell>
          <cell r="K760" t="str">
            <v>Léna</v>
          </cell>
          <cell r="L760" t="str">
            <v>FRANCHINI</v>
          </cell>
          <cell r="N760" t="str">
            <v>aberetti@ctc-atc.com</v>
          </cell>
        </row>
        <row r="761">
          <cell r="A761">
            <v>464345</v>
          </cell>
          <cell r="B761" t="str">
            <v>AGENCE DU TOURISME DE LA CORSE</v>
          </cell>
          <cell r="C761" t="str">
            <v>17 Bd du Roi Jérôme</v>
          </cell>
          <cell r="D761" t="str">
            <v>BP 19</v>
          </cell>
          <cell r="E761" t="str">
            <v>20181</v>
          </cell>
          <cell r="F761" t="str">
            <v>AJACCIO CEDEX 1</v>
          </cell>
          <cell r="G761" t="str">
            <v>FRANCE</v>
          </cell>
          <cell r="H761" t="str">
            <v>1</v>
          </cell>
          <cell r="I761" t="str">
            <v>04 95 51 77 77</v>
          </cell>
          <cell r="J761" t="str">
            <v>info@visit-corsica.com</v>
          </cell>
          <cell r="K761" t="str">
            <v>Aline</v>
          </cell>
          <cell r="L761" t="str">
            <v>BERETTI</v>
          </cell>
          <cell r="M761" t="str">
            <v>+33495517762</v>
          </cell>
          <cell r="N761" t="str">
            <v>aberetti@ctc-atc.com</v>
          </cell>
        </row>
        <row r="762">
          <cell r="A762">
            <v>464345</v>
          </cell>
          <cell r="B762" t="str">
            <v>AGENCE DU TOURISME DE LA CORSE</v>
          </cell>
          <cell r="C762" t="str">
            <v>17 Bd du Roi Jérôme</v>
          </cell>
          <cell r="D762" t="str">
            <v>BP 19</v>
          </cell>
          <cell r="E762" t="str">
            <v>20181</v>
          </cell>
          <cell r="F762" t="str">
            <v>AJACCIO CEDEX 1</v>
          </cell>
          <cell r="G762" t="str">
            <v>FRANCE</v>
          </cell>
          <cell r="H762" t="str">
            <v>1</v>
          </cell>
          <cell r="I762" t="str">
            <v>04 95 51 77 77</v>
          </cell>
          <cell r="J762" t="str">
            <v>info@visit-corsica.com</v>
          </cell>
          <cell r="K762" t="str">
            <v>Olivier</v>
          </cell>
          <cell r="L762" t="str">
            <v>LUCCHINI</v>
          </cell>
          <cell r="N762" t="str">
            <v>o.lucchini@ctc-atc.com</v>
          </cell>
        </row>
        <row r="763">
          <cell r="A763">
            <v>464345</v>
          </cell>
          <cell r="B763" t="str">
            <v>AGENCE DU TOURISME DE LA CORSE</v>
          </cell>
          <cell r="C763" t="str">
            <v>17 Bd du Roi Jérôme</v>
          </cell>
          <cell r="D763" t="str">
            <v>BP 19</v>
          </cell>
          <cell r="E763" t="str">
            <v>20181</v>
          </cell>
          <cell r="F763" t="str">
            <v>AJACCIO CEDEX 1</v>
          </cell>
          <cell r="G763" t="str">
            <v>FRANCE</v>
          </cell>
          <cell r="H763" t="str">
            <v>1</v>
          </cell>
          <cell r="I763" t="str">
            <v>04 95 51 77 77</v>
          </cell>
          <cell r="J763" t="str">
            <v>info@visit-corsica.com</v>
          </cell>
          <cell r="K763" t="str">
            <v>Marie Paule</v>
          </cell>
          <cell r="L763" t="str">
            <v>PAOLETTI</v>
          </cell>
          <cell r="M763" t="str">
            <v>04 95 51 77 54</v>
          </cell>
          <cell r="N763" t="str">
            <v>mppaoletti@ctc-atc.com</v>
          </cell>
        </row>
        <row r="764">
          <cell r="A764">
            <v>464345</v>
          </cell>
          <cell r="B764" t="str">
            <v>AGENCE DU TOURISME DE LA CORSE</v>
          </cell>
          <cell r="C764" t="str">
            <v>17 Bd du Roi Jérôme</v>
          </cell>
          <cell r="D764" t="str">
            <v>BP 19</v>
          </cell>
          <cell r="E764" t="str">
            <v>20181</v>
          </cell>
          <cell r="F764" t="str">
            <v>AJACCIO CEDEX 1</v>
          </cell>
          <cell r="G764" t="str">
            <v>FRANCE</v>
          </cell>
          <cell r="H764" t="str">
            <v>1</v>
          </cell>
          <cell r="I764" t="str">
            <v>04 95 51 77 77</v>
          </cell>
          <cell r="J764" t="str">
            <v>info@visit-corsica.com</v>
          </cell>
          <cell r="K764" t="str">
            <v>MARIE PAUL</v>
          </cell>
          <cell r="L764" t="str">
            <v>PAOLETTI</v>
          </cell>
          <cell r="N764" t="str">
            <v>mppaoletti@ctc-atc.com</v>
          </cell>
        </row>
        <row r="765">
          <cell r="A765">
            <v>492303</v>
          </cell>
          <cell r="B765" t="str">
            <v>NAUTICA EDITRICE SRL</v>
          </cell>
          <cell r="C765" t="str">
            <v>VIA TEVERE 44</v>
          </cell>
          <cell r="E765" t="str">
            <v>00198</v>
          </cell>
          <cell r="F765" t="str">
            <v>ROMA</v>
          </cell>
          <cell r="G765" t="str">
            <v>ITALIE</v>
          </cell>
          <cell r="H765" t="str">
            <v>2</v>
          </cell>
          <cell r="I765" t="str">
            <v>+39068413060</v>
          </cell>
          <cell r="J765" t="str">
            <v>info@nautica.it</v>
          </cell>
          <cell r="K765" t="str">
            <v>Federica</v>
          </cell>
          <cell r="L765" t="str">
            <v>MOLELLA</v>
          </cell>
          <cell r="M765" t="str">
            <v>00 39 06 84 13 060</v>
          </cell>
          <cell r="N765" t="str">
            <v>marketing@nautica.it</v>
          </cell>
        </row>
        <row r="766">
          <cell r="A766">
            <v>492303</v>
          </cell>
          <cell r="B766" t="str">
            <v>NAUTICA EDITRICE SRL</v>
          </cell>
          <cell r="C766" t="str">
            <v>VIA TEVERE 44</v>
          </cell>
          <cell r="E766" t="str">
            <v>00198</v>
          </cell>
          <cell r="F766" t="str">
            <v>ROMA</v>
          </cell>
          <cell r="G766" t="str">
            <v>ITALIE</v>
          </cell>
          <cell r="H766" t="str">
            <v>2</v>
          </cell>
          <cell r="I766" t="str">
            <v>+39068413060</v>
          </cell>
          <cell r="J766" t="str">
            <v>info@nautica.it</v>
          </cell>
          <cell r="K766" t="str">
            <v>ELENA</v>
          </cell>
          <cell r="L766" t="str">
            <v>MIGLIUCCI</v>
          </cell>
          <cell r="M766" t="str">
            <v>+39068413060</v>
          </cell>
          <cell r="N766" t="str">
            <v>ordini@nautica.it</v>
          </cell>
        </row>
        <row r="767">
          <cell r="A767">
            <v>492955</v>
          </cell>
          <cell r="B767" t="str">
            <v>FEDERATION FRANCAISE DE SKI NAUTIQUE</v>
          </cell>
          <cell r="C767" t="str">
            <v>09 RUE DU BORREGO</v>
          </cell>
          <cell r="E767" t="str">
            <v>75020</v>
          </cell>
          <cell r="F767" t="str">
            <v>PARIS</v>
          </cell>
          <cell r="G767" t="str">
            <v>FRANCE</v>
          </cell>
          <cell r="H767" t="str">
            <v>1</v>
          </cell>
          <cell r="I767" t="str">
            <v>01 53 20 19 19</v>
          </cell>
          <cell r="J767" t="str">
            <v>ffsn@ffsnw.fr</v>
          </cell>
          <cell r="K767" t="str">
            <v>Jf</v>
          </cell>
          <cell r="L767" t="str">
            <v>GILLES</v>
          </cell>
          <cell r="M767" t="str">
            <v>01 53 20 19 19</v>
          </cell>
          <cell r="N767" t="str">
            <v>jf.gilles@ffsn.fr</v>
          </cell>
        </row>
        <row r="768">
          <cell r="A768">
            <v>492955</v>
          </cell>
          <cell r="B768" t="str">
            <v>FEDERATION FRANCAISE DE SKI NAUTIQUE</v>
          </cell>
          <cell r="C768" t="str">
            <v>09 RUE DU BORREGO</v>
          </cell>
          <cell r="E768" t="str">
            <v>75020</v>
          </cell>
          <cell r="F768" t="str">
            <v>PARIS</v>
          </cell>
          <cell r="G768" t="str">
            <v>FRANCE</v>
          </cell>
          <cell r="H768" t="str">
            <v>1</v>
          </cell>
          <cell r="I768" t="str">
            <v>01 53 20 19 19</v>
          </cell>
          <cell r="J768" t="str">
            <v>ffsn@ffsnw.fr</v>
          </cell>
          <cell r="K768" t="str">
            <v>JEAN FRANCOIS</v>
          </cell>
          <cell r="L768" t="str">
            <v>GILLES</v>
          </cell>
          <cell r="N768" t="str">
            <v>jf.gilles@ffsn.fr</v>
          </cell>
        </row>
        <row r="769">
          <cell r="A769">
            <v>492955</v>
          </cell>
          <cell r="B769" t="str">
            <v>FEDERATION FRANCAISE DE SKI NAUTIQUE</v>
          </cell>
          <cell r="C769" t="str">
            <v>09 RUE DU BORREGO</v>
          </cell>
          <cell r="E769" t="str">
            <v>75020</v>
          </cell>
          <cell r="F769" t="str">
            <v>PARIS</v>
          </cell>
          <cell r="G769" t="str">
            <v>FRANCE</v>
          </cell>
          <cell r="H769" t="str">
            <v>1</v>
          </cell>
          <cell r="I769" t="str">
            <v>01 53 20 19 19</v>
          </cell>
          <cell r="J769" t="str">
            <v>ffsn@ffsnw.fr</v>
          </cell>
          <cell r="K769" t="str">
            <v>Jean-Francois</v>
          </cell>
          <cell r="L769" t="str">
            <v>GILLES</v>
          </cell>
          <cell r="M769" t="str">
            <v>01 53 20 19 19</v>
          </cell>
          <cell r="N769" t="str">
            <v>jf.gilles@ffsn.fr</v>
          </cell>
        </row>
        <row r="770">
          <cell r="A770">
            <v>492955</v>
          </cell>
          <cell r="B770" t="str">
            <v>FEDERATION FRANCAISE DE SKI NAUTIQUE</v>
          </cell>
          <cell r="C770" t="str">
            <v>09 RUE DU BORREGO</v>
          </cell>
          <cell r="E770" t="str">
            <v>75020</v>
          </cell>
          <cell r="F770" t="str">
            <v>PARIS</v>
          </cell>
          <cell r="G770" t="str">
            <v>FRANCE</v>
          </cell>
          <cell r="H770" t="str">
            <v>1</v>
          </cell>
          <cell r="I770" t="str">
            <v>01 53 20 19 19</v>
          </cell>
          <cell r="J770" t="str">
            <v>ffsn@ffsnw.fr</v>
          </cell>
          <cell r="K770" t="str">
            <v>Carole</v>
          </cell>
          <cell r="L770" t="str">
            <v>SAFFON</v>
          </cell>
          <cell r="M770" t="str">
            <v>0153201919</v>
          </cell>
          <cell r="N770" t="str">
            <v>c.saffon@ffsn.fr</v>
          </cell>
        </row>
        <row r="771">
          <cell r="A771">
            <v>492955</v>
          </cell>
          <cell r="B771" t="str">
            <v>FEDERATION FRANCAISE DE SKI NAUTIQUE</v>
          </cell>
          <cell r="C771" t="str">
            <v>09 RUE DU BORREGO</v>
          </cell>
          <cell r="E771" t="str">
            <v>75020</v>
          </cell>
          <cell r="F771" t="str">
            <v>PARIS</v>
          </cell>
          <cell r="G771" t="str">
            <v>FRANCE</v>
          </cell>
          <cell r="H771" t="str">
            <v>1</v>
          </cell>
          <cell r="I771" t="str">
            <v>01 53 20 19 19</v>
          </cell>
          <cell r="J771" t="str">
            <v>ffsn@ffsnw.fr</v>
          </cell>
          <cell r="K771" t="str">
            <v>Romain</v>
          </cell>
          <cell r="L771" t="str">
            <v>BAUJARD</v>
          </cell>
          <cell r="N771" t="str">
            <v>r.baujard@ffsnw.fr</v>
          </cell>
        </row>
        <row r="772">
          <cell r="A772">
            <v>492955</v>
          </cell>
          <cell r="B772" t="str">
            <v>FEDERATION FRANCAISE DE SKI NAUTIQUE</v>
          </cell>
          <cell r="C772" t="str">
            <v>09 RUE DU BORREGO</v>
          </cell>
          <cell r="E772" t="str">
            <v>75020</v>
          </cell>
          <cell r="F772" t="str">
            <v>PARIS</v>
          </cell>
          <cell r="G772" t="str">
            <v>FRANCE</v>
          </cell>
          <cell r="H772" t="str">
            <v>1</v>
          </cell>
          <cell r="I772" t="str">
            <v>01 53 20 19 19</v>
          </cell>
          <cell r="J772" t="str">
            <v>ffsn@ffsnw.fr</v>
          </cell>
          <cell r="K772" t="str">
            <v>Patrice</v>
          </cell>
          <cell r="L772" t="str">
            <v>MARTIN</v>
          </cell>
          <cell r="N772" t="str">
            <v>ffsn@ffsn.fr</v>
          </cell>
        </row>
        <row r="773">
          <cell r="A773">
            <v>492955</v>
          </cell>
          <cell r="B773" t="str">
            <v>FEDERATION FRANCAISE DE SKI NAUTIQUE</v>
          </cell>
          <cell r="C773" t="str">
            <v>09 RUE DU BORREGO</v>
          </cell>
          <cell r="E773" t="str">
            <v>75020</v>
          </cell>
          <cell r="F773" t="str">
            <v>PARIS</v>
          </cell>
          <cell r="G773" t="str">
            <v>FRANCE</v>
          </cell>
          <cell r="H773" t="str">
            <v>1</v>
          </cell>
          <cell r="I773" t="str">
            <v>01 53 20 19 19</v>
          </cell>
          <cell r="J773" t="str">
            <v>ffsn@ffsnw.fr</v>
          </cell>
          <cell r="K773" t="str">
            <v>Carole</v>
          </cell>
          <cell r="L773" t="str">
            <v>SAFFON</v>
          </cell>
          <cell r="N773" t="str">
            <v>c.saffon@ffsn.fr</v>
          </cell>
        </row>
        <row r="774">
          <cell r="A774">
            <v>492955</v>
          </cell>
          <cell r="B774" t="str">
            <v>FEDERATION FRANCAISE DE SKI NAUTIQUE</v>
          </cell>
          <cell r="C774" t="str">
            <v>09 RUE DU BORREGO</v>
          </cell>
          <cell r="E774" t="str">
            <v>75020</v>
          </cell>
          <cell r="F774" t="str">
            <v>PARIS</v>
          </cell>
          <cell r="G774" t="str">
            <v>FRANCE</v>
          </cell>
          <cell r="H774" t="str">
            <v>1</v>
          </cell>
          <cell r="I774" t="str">
            <v>01 53 20 19 19</v>
          </cell>
          <cell r="J774" t="str">
            <v>ffsn@ffsnw.fr</v>
          </cell>
          <cell r="K774" t="str">
            <v>Amélie</v>
          </cell>
          <cell r="L774" t="str">
            <v>GALLAY</v>
          </cell>
          <cell r="N774" t="str">
            <v>a.gallay@ffsnw.fr</v>
          </cell>
        </row>
        <row r="775">
          <cell r="A775">
            <v>492955</v>
          </cell>
          <cell r="B775" t="str">
            <v>FEDERATION FRANCAISE DE SKI NAUTIQUE</v>
          </cell>
          <cell r="C775" t="str">
            <v>09 RUE DU BORREGO</v>
          </cell>
          <cell r="E775" t="str">
            <v>75020</v>
          </cell>
          <cell r="F775" t="str">
            <v>PARIS</v>
          </cell>
          <cell r="G775" t="str">
            <v>FRANCE</v>
          </cell>
          <cell r="H775" t="str">
            <v>1</v>
          </cell>
          <cell r="I775" t="str">
            <v>01 53 20 19 19</v>
          </cell>
          <cell r="J775" t="str">
            <v>ffsn@ffsnw.fr</v>
          </cell>
          <cell r="K775" t="str">
            <v>Agnès</v>
          </cell>
          <cell r="L775" t="str">
            <v>VERNIER</v>
          </cell>
          <cell r="M775" t="str">
            <v>01 53 20 92 61</v>
          </cell>
          <cell r="N775" t="str">
            <v>a.vernier@ffsnw.fr</v>
          </cell>
        </row>
        <row r="776">
          <cell r="A776">
            <v>492955</v>
          </cell>
          <cell r="B776" t="str">
            <v>FEDERATION FRANCAISE DE SKI NAUTIQUE</v>
          </cell>
          <cell r="C776" t="str">
            <v>09 RUE DU BORREGO</v>
          </cell>
          <cell r="E776" t="str">
            <v>75020</v>
          </cell>
          <cell r="F776" t="str">
            <v>PARIS</v>
          </cell>
          <cell r="G776" t="str">
            <v>FRANCE</v>
          </cell>
          <cell r="H776" t="str">
            <v>1</v>
          </cell>
          <cell r="I776" t="str">
            <v>01 53 20 19 19</v>
          </cell>
          <cell r="J776" t="str">
            <v>ffsn@ffsnw.fr</v>
          </cell>
          <cell r="K776" t="str">
            <v>Patrice</v>
          </cell>
          <cell r="L776" t="str">
            <v>MARTIN</v>
          </cell>
          <cell r="M776" t="str">
            <v>+33490479964</v>
          </cell>
          <cell r="N776" t="str">
            <v>pmartin@accastillage-diffusion.fr</v>
          </cell>
        </row>
        <row r="777">
          <cell r="A777">
            <v>492955</v>
          </cell>
          <cell r="B777" t="str">
            <v>FEDERATION FRANCAISE DE SKI NAUTIQUE</v>
          </cell>
          <cell r="C777" t="str">
            <v>09 RUE DU BORREGO</v>
          </cell>
          <cell r="E777" t="str">
            <v>75020</v>
          </cell>
          <cell r="F777" t="str">
            <v>PARIS</v>
          </cell>
          <cell r="G777" t="str">
            <v>FRANCE</v>
          </cell>
          <cell r="H777" t="str">
            <v>1</v>
          </cell>
          <cell r="I777" t="str">
            <v>01 53 20 19 19</v>
          </cell>
          <cell r="J777" t="str">
            <v>ffsn@ffsnw.fr</v>
          </cell>
          <cell r="K777" t="str">
            <v>Gregory</v>
          </cell>
          <cell r="L777" t="str">
            <v>SAINT GINIES</v>
          </cell>
          <cell r="M777" t="str">
            <v>+33153201919</v>
          </cell>
          <cell r="N777" t="str">
            <v>g.saint-genies@ffsnw.fr</v>
          </cell>
        </row>
        <row r="778">
          <cell r="A778">
            <v>492955</v>
          </cell>
          <cell r="B778" t="str">
            <v>FEDERATION FRANCAISE DE SKI NAUTIQUE</v>
          </cell>
          <cell r="C778" t="str">
            <v>09 RUE DU BORREGO</v>
          </cell>
          <cell r="E778" t="str">
            <v>75020</v>
          </cell>
          <cell r="F778" t="str">
            <v>PARIS</v>
          </cell>
          <cell r="G778" t="str">
            <v>FRANCE</v>
          </cell>
          <cell r="H778" t="str">
            <v>1</v>
          </cell>
          <cell r="I778" t="str">
            <v>01 53 20 19 19</v>
          </cell>
          <cell r="J778" t="str">
            <v>ffsn@ffsnw.fr</v>
          </cell>
          <cell r="K778" t="str">
            <v>Mathieu</v>
          </cell>
          <cell r="L778" t="str">
            <v>POPLIMONT</v>
          </cell>
          <cell r="M778" t="str">
            <v>+33153201919</v>
          </cell>
          <cell r="N778" t="str">
            <v>m.poplimont@ffsnw.fr</v>
          </cell>
        </row>
        <row r="779">
          <cell r="A779">
            <v>493527</v>
          </cell>
          <cell r="B779" t="str">
            <v>ATC SA</v>
          </cell>
          <cell r="C779" t="str">
            <v>48 Rue de Provence</v>
          </cell>
          <cell r="E779" t="str">
            <v>75009</v>
          </cell>
          <cell r="F779" t="str">
            <v>PARIS</v>
          </cell>
          <cell r="G779" t="str">
            <v>FRANCE</v>
          </cell>
          <cell r="H779" t="str">
            <v>1</v>
          </cell>
          <cell r="I779" t="str">
            <v>01 45 26 83 83</v>
          </cell>
          <cell r="J779" t="str">
            <v>dominique-uzan@lepecheurdefrance.com</v>
          </cell>
          <cell r="K779" t="str">
            <v>Dominique</v>
          </cell>
          <cell r="L779" t="str">
            <v>UZAN</v>
          </cell>
          <cell r="M779" t="str">
            <v>01 45 26 83 83</v>
          </cell>
          <cell r="N779" t="str">
            <v>dominique.uzan@lepecheurdefrance.com</v>
          </cell>
        </row>
        <row r="780">
          <cell r="A780">
            <v>493527</v>
          </cell>
          <cell r="B780" t="str">
            <v>ATC SA</v>
          </cell>
          <cell r="C780" t="str">
            <v>48 Rue de Provence</v>
          </cell>
          <cell r="E780" t="str">
            <v>75009</v>
          </cell>
          <cell r="F780" t="str">
            <v>PARIS</v>
          </cell>
          <cell r="G780" t="str">
            <v>FRANCE</v>
          </cell>
          <cell r="H780" t="str">
            <v>1</v>
          </cell>
          <cell r="I780" t="str">
            <v>01 45 26 83 83</v>
          </cell>
          <cell r="J780" t="str">
            <v>dominique-uzan@lepecheurdefrance.com</v>
          </cell>
          <cell r="K780" t="str">
            <v>Patrick</v>
          </cell>
          <cell r="L780" t="str">
            <v>ARDOIN</v>
          </cell>
          <cell r="M780" t="str">
            <v>01 40 02 62 62</v>
          </cell>
          <cell r="N780" t="str">
            <v/>
          </cell>
        </row>
        <row r="781">
          <cell r="A781">
            <v>494467</v>
          </cell>
          <cell r="B781" t="str">
            <v>EDISPORT EDITORIALE SPA</v>
          </cell>
          <cell r="C781" t="str">
            <v>VIA DON LUIGI STURZO 7</v>
          </cell>
          <cell r="E781" t="str">
            <v>20016</v>
          </cell>
          <cell r="F781" t="str">
            <v>PERO</v>
          </cell>
          <cell r="G781" t="str">
            <v>ITALIE</v>
          </cell>
          <cell r="H781" t="str">
            <v>1</v>
          </cell>
          <cell r="I781" t="str">
            <v>+3902380851</v>
          </cell>
          <cell r="J781" t="str">
            <v>edisport@edisport.it</v>
          </cell>
          <cell r="K781" t="str">
            <v>Simona</v>
          </cell>
          <cell r="L781" t="str">
            <v>BOLLINI</v>
          </cell>
          <cell r="M781" t="str">
            <v>003902380851</v>
          </cell>
          <cell r="N781" t="str">
            <v>simona.bollini@edisport;it</v>
          </cell>
        </row>
        <row r="782">
          <cell r="A782">
            <v>494467</v>
          </cell>
          <cell r="B782" t="str">
            <v>EDISPORT EDITORIALE SPA</v>
          </cell>
          <cell r="C782" t="str">
            <v>VIA DON LUIGI STURZO 7</v>
          </cell>
          <cell r="E782" t="str">
            <v>20016</v>
          </cell>
          <cell r="F782" t="str">
            <v>PERO</v>
          </cell>
          <cell r="G782" t="str">
            <v>ITALIE</v>
          </cell>
          <cell r="H782" t="str">
            <v>1</v>
          </cell>
          <cell r="I782" t="str">
            <v>+3902380851</v>
          </cell>
          <cell r="J782" t="str">
            <v>edisport@edisport.it</v>
          </cell>
          <cell r="K782" t="str">
            <v>Paola</v>
          </cell>
          <cell r="L782" t="str">
            <v>BACCHETTI</v>
          </cell>
          <cell r="M782" t="str">
            <v>+3902380851</v>
          </cell>
          <cell r="N782" t="str">
            <v>paola.bacchetti@edisport.it</v>
          </cell>
        </row>
        <row r="783">
          <cell r="A783">
            <v>494967</v>
          </cell>
          <cell r="B783" t="str">
            <v>NAUTISME EN FINISTERE</v>
          </cell>
          <cell r="C783" t="str">
            <v>11, RUE THEODORE LE HARS</v>
          </cell>
          <cell r="E783" t="str">
            <v>29000</v>
          </cell>
          <cell r="F783" t="str">
            <v>QUIMPER</v>
          </cell>
          <cell r="G783" t="str">
            <v>FRANCE</v>
          </cell>
          <cell r="H783" t="str">
            <v>1</v>
          </cell>
          <cell r="I783" t="str">
            <v>02 98 76 21 31</v>
          </cell>
          <cell r="J783" t="str">
            <v>nautisme-finistere@wanadoo.fr</v>
          </cell>
          <cell r="K783" t="str">
            <v>Yann</v>
          </cell>
          <cell r="L783" t="str">
            <v>GONTHIER</v>
          </cell>
          <cell r="M783" t="str">
            <v>02 98 76 21 31</v>
          </cell>
          <cell r="N783" t="str">
            <v>yann.gonthier@wanadoo.fr</v>
          </cell>
        </row>
        <row r="784">
          <cell r="A784">
            <v>494967</v>
          </cell>
          <cell r="B784" t="str">
            <v>NAUTISME EN FINISTERE</v>
          </cell>
          <cell r="C784" t="str">
            <v>11, RUE THEODORE LE HARS</v>
          </cell>
          <cell r="E784" t="str">
            <v>29000</v>
          </cell>
          <cell r="F784" t="str">
            <v>QUIMPER</v>
          </cell>
          <cell r="G784" t="str">
            <v>FRANCE</v>
          </cell>
          <cell r="H784" t="str">
            <v>1</v>
          </cell>
          <cell r="I784" t="str">
            <v>02 98 76 21 31</v>
          </cell>
          <cell r="J784" t="str">
            <v>nautisme-finistere@wanadoo.fr</v>
          </cell>
          <cell r="K784" t="str">
            <v>Yann</v>
          </cell>
          <cell r="L784" t="str">
            <v>GONTHIER</v>
          </cell>
          <cell r="M784" t="str">
            <v>02 98 76 21 31</v>
          </cell>
          <cell r="N784" t="str">
            <v>yann.gonthier@wanadoo.fr</v>
          </cell>
        </row>
        <row r="785">
          <cell r="A785">
            <v>494967</v>
          </cell>
          <cell r="B785" t="str">
            <v>NAUTISME EN FINISTERE</v>
          </cell>
          <cell r="C785" t="str">
            <v>11, RUE THEODORE LE HARS</v>
          </cell>
          <cell r="E785" t="str">
            <v>29000</v>
          </cell>
          <cell r="F785" t="str">
            <v>QUIMPER</v>
          </cell>
          <cell r="G785" t="str">
            <v>FRANCE</v>
          </cell>
          <cell r="H785" t="str">
            <v>1</v>
          </cell>
          <cell r="I785" t="str">
            <v>02 98 76 21 31</v>
          </cell>
          <cell r="J785" t="str">
            <v>nautisme-finistere@wanadoo.fr</v>
          </cell>
          <cell r="K785" t="str">
            <v>Pascal</v>
          </cell>
          <cell r="L785" t="str">
            <v>BENARD</v>
          </cell>
          <cell r="M785" t="str">
            <v>+33298762131</v>
          </cell>
          <cell r="N785" t="str">
            <v>pascal@nautisme-finistere.com</v>
          </cell>
        </row>
        <row r="786">
          <cell r="A786">
            <v>494967</v>
          </cell>
          <cell r="B786" t="str">
            <v>NAUTISME EN FINISTERE</v>
          </cell>
          <cell r="C786" t="str">
            <v>11, RUE THEODORE LE HARS</v>
          </cell>
          <cell r="E786" t="str">
            <v>29000</v>
          </cell>
          <cell r="F786" t="str">
            <v>QUIMPER</v>
          </cell>
          <cell r="G786" t="str">
            <v>FRANCE</v>
          </cell>
          <cell r="H786" t="str">
            <v>1</v>
          </cell>
          <cell r="I786" t="str">
            <v>02 98 76 21 31</v>
          </cell>
          <cell r="J786" t="str">
            <v>nautisme-finistere@wanadoo.fr</v>
          </cell>
          <cell r="K786" t="str">
            <v>Loïc</v>
          </cell>
          <cell r="L786" t="str">
            <v>PONCEAU</v>
          </cell>
          <cell r="N786" t="str">
            <v>tourduf@wanadoo.fr</v>
          </cell>
        </row>
        <row r="787">
          <cell r="A787">
            <v>494967</v>
          </cell>
          <cell r="B787" t="str">
            <v>NAUTISME EN FINISTERE</v>
          </cell>
          <cell r="C787" t="str">
            <v>11, RUE THEODORE LE HARS</v>
          </cell>
          <cell r="E787" t="str">
            <v>29000</v>
          </cell>
          <cell r="F787" t="str">
            <v>QUIMPER</v>
          </cell>
          <cell r="G787" t="str">
            <v>FRANCE</v>
          </cell>
          <cell r="H787" t="str">
            <v>1</v>
          </cell>
          <cell r="I787" t="str">
            <v>02 98 76 21 31</v>
          </cell>
          <cell r="J787" t="str">
            <v>nautisme-finistere@wanadoo.fr</v>
          </cell>
          <cell r="K787" t="str">
            <v>François</v>
          </cell>
          <cell r="L787" t="str">
            <v>ARBELLOT-REPAIRE</v>
          </cell>
        </row>
        <row r="788">
          <cell r="A788">
            <v>495054</v>
          </cell>
          <cell r="B788" t="str">
            <v>FEDERATION FRANCAISE DE VOILE</v>
          </cell>
          <cell r="C788" t="str">
            <v>17, Rue Henri Bocquillon</v>
          </cell>
          <cell r="E788" t="str">
            <v>75015</v>
          </cell>
          <cell r="F788" t="str">
            <v>PARIS</v>
          </cell>
          <cell r="G788" t="str">
            <v>FRANCE</v>
          </cell>
          <cell r="H788" t="str">
            <v>1</v>
          </cell>
          <cell r="I788" t="str">
            <v>01 40 60 37 00</v>
          </cell>
          <cell r="J788" t="str">
            <v>communication@ffvoile.fr</v>
          </cell>
          <cell r="K788" t="str">
            <v>Olivier</v>
          </cell>
          <cell r="L788" t="str">
            <v>CLERMONT</v>
          </cell>
          <cell r="M788" t="str">
            <v>01 40 60 37 62</v>
          </cell>
          <cell r="N788" t="str">
            <v>olivier.clermont@ffvoile.fr</v>
          </cell>
        </row>
        <row r="789">
          <cell r="A789">
            <v>495054</v>
          </cell>
          <cell r="B789" t="str">
            <v>FEDERATION FRANCAISE DE VOILE</v>
          </cell>
          <cell r="C789" t="str">
            <v>17, Rue Henri Bocquillon</v>
          </cell>
          <cell r="E789" t="str">
            <v>75015</v>
          </cell>
          <cell r="F789" t="str">
            <v>PARIS</v>
          </cell>
          <cell r="G789" t="str">
            <v>FRANCE</v>
          </cell>
          <cell r="H789" t="str">
            <v>1</v>
          </cell>
          <cell r="I789" t="str">
            <v>01 40 60 37 00</v>
          </cell>
          <cell r="J789" t="str">
            <v>communication@ffvoile.fr</v>
          </cell>
          <cell r="K789" t="str">
            <v>Olivier</v>
          </cell>
          <cell r="L789" t="str">
            <v>CLERMONT</v>
          </cell>
          <cell r="M789" t="str">
            <v>01 40 60 37 62</v>
          </cell>
          <cell r="N789" t="str">
            <v>olivier.clermont@ffvoile.fr</v>
          </cell>
        </row>
        <row r="790">
          <cell r="A790">
            <v>495054</v>
          </cell>
          <cell r="B790" t="str">
            <v>FEDERATION FRANCAISE DE VOILE</v>
          </cell>
          <cell r="C790" t="str">
            <v>17, Rue Henri Bocquillon</v>
          </cell>
          <cell r="E790" t="str">
            <v>75015</v>
          </cell>
          <cell r="F790" t="str">
            <v>PARIS</v>
          </cell>
          <cell r="G790" t="str">
            <v>FRANCE</v>
          </cell>
          <cell r="H790" t="str">
            <v>1</v>
          </cell>
          <cell r="I790" t="str">
            <v>01 40 60 37 00</v>
          </cell>
          <cell r="J790" t="str">
            <v>communication@ffvoile.fr</v>
          </cell>
          <cell r="K790" t="str">
            <v>Olivier</v>
          </cell>
          <cell r="L790" t="str">
            <v>CLERMONT</v>
          </cell>
          <cell r="M790" t="str">
            <v>01 40 60 37 00</v>
          </cell>
          <cell r="N790" t="str">
            <v>olivier.clermont@ffv.fr</v>
          </cell>
        </row>
        <row r="791">
          <cell r="A791">
            <v>495054</v>
          </cell>
          <cell r="B791" t="str">
            <v>FEDERATION FRANCAISE DE VOILE</v>
          </cell>
          <cell r="C791" t="str">
            <v>17, Rue Henri Bocquillon</v>
          </cell>
          <cell r="E791" t="str">
            <v>75015</v>
          </cell>
          <cell r="F791" t="str">
            <v>PARIS</v>
          </cell>
          <cell r="G791" t="str">
            <v>FRANCE</v>
          </cell>
          <cell r="H791" t="str">
            <v>1</v>
          </cell>
          <cell r="I791" t="str">
            <v>01 40 60 37 00</v>
          </cell>
          <cell r="J791" t="str">
            <v>communication@ffvoile.fr</v>
          </cell>
          <cell r="K791" t="str">
            <v>Olivier</v>
          </cell>
          <cell r="L791" t="str">
            <v>CLERMONT</v>
          </cell>
          <cell r="N791" t="str">
            <v>olivier.clermont@ffvoile.fr</v>
          </cell>
        </row>
        <row r="792">
          <cell r="A792">
            <v>495093</v>
          </cell>
          <cell r="B792" t="str">
            <v>LE BOAT</v>
          </cell>
          <cell r="C792" t="str">
            <v>le Grand Bassin</v>
          </cell>
          <cell r="D792" t="str">
            <v>BP 1201</v>
          </cell>
          <cell r="E792" t="str">
            <v>11492</v>
          </cell>
          <cell r="F792" t="str">
            <v>CASTELNAUDARY</v>
          </cell>
          <cell r="G792" t="str">
            <v>FRANCE</v>
          </cell>
          <cell r="H792" t="str">
            <v>1</v>
          </cell>
          <cell r="I792" t="str">
            <v>04 68 94 42 14</v>
          </cell>
          <cell r="J792" t="str">
            <v>info@leboat.fr</v>
          </cell>
          <cell r="K792" t="str">
            <v>Line</v>
          </cell>
          <cell r="L792" t="str">
            <v>LUGUENOT</v>
          </cell>
          <cell r="M792" t="str">
            <v>04 68 94 42 40</v>
          </cell>
        </row>
        <row r="793">
          <cell r="A793">
            <v>495093</v>
          </cell>
          <cell r="B793" t="str">
            <v>LE BOAT</v>
          </cell>
          <cell r="C793" t="str">
            <v>le Grand Bassin</v>
          </cell>
          <cell r="D793" t="str">
            <v>BP 1201</v>
          </cell>
          <cell r="E793" t="str">
            <v>11492</v>
          </cell>
          <cell r="F793" t="str">
            <v>CASTELNAUDARY</v>
          </cell>
          <cell r="G793" t="str">
            <v>FRANCE</v>
          </cell>
          <cell r="H793" t="str">
            <v>1</v>
          </cell>
          <cell r="I793" t="str">
            <v>04 68 94 42 14</v>
          </cell>
          <cell r="J793" t="str">
            <v>info@leboat.fr</v>
          </cell>
          <cell r="K793" t="str">
            <v>Line</v>
          </cell>
          <cell r="L793" t="str">
            <v>LUGUENOT</v>
          </cell>
          <cell r="N793" t="str">
            <v>linel@leboat.com</v>
          </cell>
        </row>
        <row r="794">
          <cell r="A794">
            <v>495093</v>
          </cell>
          <cell r="B794" t="str">
            <v>LE BOAT</v>
          </cell>
          <cell r="C794" t="str">
            <v>le Grand Bassin</v>
          </cell>
          <cell r="D794" t="str">
            <v>BP 1201</v>
          </cell>
          <cell r="E794" t="str">
            <v>11492</v>
          </cell>
          <cell r="F794" t="str">
            <v>CASTELNAUDARY</v>
          </cell>
          <cell r="G794" t="str">
            <v>FRANCE</v>
          </cell>
          <cell r="H794" t="str">
            <v>1</v>
          </cell>
          <cell r="I794" t="str">
            <v>04 68 94 42 14</v>
          </cell>
          <cell r="J794" t="str">
            <v>info@leboat.fr</v>
          </cell>
          <cell r="K794" t="str">
            <v>Felipe</v>
          </cell>
          <cell r="L794" t="str">
            <v>ESCOBAR</v>
          </cell>
          <cell r="M794" t="str">
            <v>04 68 94 42 16</v>
          </cell>
          <cell r="N794" t="str">
            <v>felipee@leboat.com</v>
          </cell>
        </row>
        <row r="795">
          <cell r="A795">
            <v>495093</v>
          </cell>
          <cell r="B795" t="str">
            <v>LE BOAT</v>
          </cell>
          <cell r="C795" t="str">
            <v>le Grand Bassin</v>
          </cell>
          <cell r="D795" t="str">
            <v>BP 1201</v>
          </cell>
          <cell r="E795" t="str">
            <v>11492</v>
          </cell>
          <cell r="F795" t="str">
            <v>CASTELNAUDARY</v>
          </cell>
          <cell r="G795" t="str">
            <v>FRANCE</v>
          </cell>
          <cell r="H795" t="str">
            <v>1</v>
          </cell>
          <cell r="I795" t="str">
            <v>04 68 94 42 14</v>
          </cell>
          <cell r="J795" t="str">
            <v>info@leboat.fr</v>
          </cell>
          <cell r="K795" t="str">
            <v>Amandine</v>
          </cell>
          <cell r="L795" t="str">
            <v>JIMENEZ</v>
          </cell>
          <cell r="M795" t="str">
            <v>+33468944221</v>
          </cell>
          <cell r="N795" t="str">
            <v>amandinej@leboat.com</v>
          </cell>
        </row>
        <row r="796">
          <cell r="A796">
            <v>495093</v>
          </cell>
          <cell r="B796" t="str">
            <v>LE BOAT</v>
          </cell>
          <cell r="C796" t="str">
            <v>le Grand Bassin</v>
          </cell>
          <cell r="D796" t="str">
            <v>BP 1201</v>
          </cell>
          <cell r="E796" t="str">
            <v>11492</v>
          </cell>
          <cell r="F796" t="str">
            <v>CASTELNAUDARY</v>
          </cell>
          <cell r="G796" t="str">
            <v>FRANCE</v>
          </cell>
          <cell r="H796" t="str">
            <v>1</v>
          </cell>
          <cell r="I796" t="str">
            <v>04 68 94 42 14</v>
          </cell>
          <cell r="J796" t="str">
            <v>info@leboat.fr</v>
          </cell>
          <cell r="K796" t="str">
            <v>Pierre-Yves</v>
          </cell>
          <cell r="L796" t="str">
            <v>CHANAU</v>
          </cell>
          <cell r="M796" t="str">
            <v>+33492000907</v>
          </cell>
          <cell r="N796" t="str">
            <v>pierre-yves.chanau@tuimarine.com</v>
          </cell>
        </row>
        <row r="797">
          <cell r="A797">
            <v>495121</v>
          </cell>
          <cell r="B797" t="str">
            <v>SARL LA VOILERIE</v>
          </cell>
          <cell r="C797" t="str">
            <v>ZI DES FREJORGUES</v>
          </cell>
          <cell r="D797" t="str">
            <v>519 RUE HELENE BOUCHER - BP 25</v>
          </cell>
          <cell r="E797" t="str">
            <v>34135</v>
          </cell>
          <cell r="F797" t="str">
            <v>MAUGUIO</v>
          </cell>
          <cell r="G797" t="str">
            <v>FRANCE</v>
          </cell>
          <cell r="H797" t="str">
            <v>1</v>
          </cell>
          <cell r="I797" t="str">
            <v>+33 4 67 99 88 44</v>
          </cell>
          <cell r="J797" t="str">
            <v>contact@deltavoiles.com</v>
          </cell>
          <cell r="K797" t="str">
            <v>Valerie</v>
          </cell>
          <cell r="L797" t="str">
            <v>MICHELIN</v>
          </cell>
          <cell r="M797" t="str">
            <v>04 67 99 88 44</v>
          </cell>
          <cell r="N797" t="str">
            <v>michelin@deltavoiles.com</v>
          </cell>
        </row>
        <row r="798">
          <cell r="A798">
            <v>495121</v>
          </cell>
          <cell r="B798" t="str">
            <v>SARL LA VOILERIE</v>
          </cell>
          <cell r="C798" t="str">
            <v>ZI DES FREJORGUES</v>
          </cell>
          <cell r="D798" t="str">
            <v>519 RUE HELENE BOUCHER - BP 25</v>
          </cell>
          <cell r="E798" t="str">
            <v>34135</v>
          </cell>
          <cell r="F798" t="str">
            <v>MAUGUIO</v>
          </cell>
          <cell r="G798" t="str">
            <v>FRANCE</v>
          </cell>
          <cell r="H798" t="str">
            <v>1</v>
          </cell>
          <cell r="I798" t="str">
            <v>+33 4 67 99 88 44</v>
          </cell>
          <cell r="J798" t="str">
            <v>contact@deltavoiles.com</v>
          </cell>
          <cell r="K798" t="str">
            <v>Bernard</v>
          </cell>
          <cell r="L798" t="str">
            <v>MALLARET</v>
          </cell>
          <cell r="M798" t="str">
            <v>+33 4 67 99 88 44</v>
          </cell>
          <cell r="N798" t="str">
            <v>mallaret@deltavoiles.com</v>
          </cell>
        </row>
        <row r="799">
          <cell r="A799">
            <v>495121</v>
          </cell>
          <cell r="B799" t="str">
            <v>SARL LA VOILERIE</v>
          </cell>
          <cell r="C799" t="str">
            <v>ZI DES FREJORGUES</v>
          </cell>
          <cell r="D799" t="str">
            <v>519 RUE HELENE BOUCHER - BP 25</v>
          </cell>
          <cell r="E799" t="str">
            <v>34135</v>
          </cell>
          <cell r="F799" t="str">
            <v>MAUGUIO</v>
          </cell>
          <cell r="G799" t="str">
            <v>FRANCE</v>
          </cell>
          <cell r="H799" t="str">
            <v>1</v>
          </cell>
          <cell r="I799" t="str">
            <v>+33 4 67 99 88 44</v>
          </cell>
          <cell r="J799" t="str">
            <v>contact@deltavoiles.com</v>
          </cell>
          <cell r="K799" t="str">
            <v>VALERIE</v>
          </cell>
          <cell r="L799" t="str">
            <v>MICHELIN</v>
          </cell>
          <cell r="N799" t="str">
            <v>michelin@deltavoiles.com</v>
          </cell>
        </row>
        <row r="800">
          <cell r="A800">
            <v>495121</v>
          </cell>
          <cell r="B800" t="str">
            <v>SARL LA VOILERIE</v>
          </cell>
          <cell r="C800" t="str">
            <v>ZI DES FREJORGUES</v>
          </cell>
          <cell r="D800" t="str">
            <v>519 RUE HELENE BOUCHER - BP 25</v>
          </cell>
          <cell r="E800" t="str">
            <v>34135</v>
          </cell>
          <cell r="F800" t="str">
            <v>MAUGUIO</v>
          </cell>
          <cell r="G800" t="str">
            <v>FRANCE</v>
          </cell>
          <cell r="H800" t="str">
            <v>1</v>
          </cell>
          <cell r="I800" t="str">
            <v>+33 4 67 99 88 44</v>
          </cell>
          <cell r="J800" t="str">
            <v>contact@deltavoiles.com</v>
          </cell>
          <cell r="K800" t="str">
            <v>Annabella</v>
          </cell>
          <cell r="L800" t="str">
            <v>HELLE</v>
          </cell>
          <cell r="M800" t="str">
            <v>04 67 99 88 44</v>
          </cell>
          <cell r="N800" t="str">
            <v>helle@deltavoiles.com</v>
          </cell>
        </row>
        <row r="801">
          <cell r="A801">
            <v>495121</v>
          </cell>
          <cell r="B801" t="str">
            <v>SARL LA VOILERIE</v>
          </cell>
          <cell r="C801" t="str">
            <v>ZI DES FREJORGUES</v>
          </cell>
          <cell r="D801" t="str">
            <v>519 RUE HELENE BOUCHER - BP 25</v>
          </cell>
          <cell r="E801" t="str">
            <v>34135</v>
          </cell>
          <cell r="F801" t="str">
            <v>MAUGUIO</v>
          </cell>
          <cell r="G801" t="str">
            <v>FRANCE</v>
          </cell>
          <cell r="H801" t="str">
            <v>1</v>
          </cell>
          <cell r="I801" t="str">
            <v>+33 4 67 99 88 44</v>
          </cell>
          <cell r="J801" t="str">
            <v>contact@deltavoiles.com</v>
          </cell>
          <cell r="K801" t="str">
            <v>Coline</v>
          </cell>
          <cell r="L801" t="str">
            <v>LANOS</v>
          </cell>
          <cell r="M801" t="str">
            <v>+33467998844</v>
          </cell>
          <cell r="N801" t="str">
            <v>lanos@deltavoiles.com</v>
          </cell>
        </row>
        <row r="802">
          <cell r="A802">
            <v>495121</v>
          </cell>
          <cell r="B802" t="str">
            <v>SARL LA VOILERIE</v>
          </cell>
          <cell r="C802" t="str">
            <v>ZI DES FREJORGUES</v>
          </cell>
          <cell r="D802" t="str">
            <v>519 RUE HELENE BOUCHER - BP 25</v>
          </cell>
          <cell r="E802" t="str">
            <v>34135</v>
          </cell>
          <cell r="F802" t="str">
            <v>MAUGUIO</v>
          </cell>
          <cell r="G802" t="str">
            <v>FRANCE</v>
          </cell>
          <cell r="H802" t="str">
            <v>1</v>
          </cell>
          <cell r="I802" t="str">
            <v>+33 4 67 99 88 44</v>
          </cell>
          <cell r="J802" t="str">
            <v>contact@deltavoiles.com</v>
          </cell>
          <cell r="K802" t="str">
            <v>Coline</v>
          </cell>
          <cell r="L802" t="str">
            <v>LANOS</v>
          </cell>
          <cell r="M802" t="str">
            <v>+33467998844</v>
          </cell>
          <cell r="N802" t="str">
            <v>lanos@deltavoiles.com</v>
          </cell>
        </row>
        <row r="803">
          <cell r="A803">
            <v>495125</v>
          </cell>
          <cell r="B803" t="str">
            <v>S.A.M. EDICOM</v>
          </cell>
          <cell r="C803" t="str">
            <v>Le Roqueville - Bât C</v>
          </cell>
          <cell r="D803" t="str">
            <v>20 Boulevard Princesse Charlotte</v>
          </cell>
          <cell r="E803" t="str">
            <v>98000</v>
          </cell>
          <cell r="F803" t="str">
            <v>MC - MONACO</v>
          </cell>
          <cell r="G803" t="str">
            <v>FRANCE</v>
          </cell>
          <cell r="H803" t="str">
            <v>1</v>
          </cell>
          <cell r="I803" t="str">
            <v>00 377 97 97 06 27</v>
          </cell>
          <cell r="J803" t="str">
            <v>contact@sam-edicom.com</v>
          </cell>
          <cell r="K803" t="str">
            <v>Jean-Marc</v>
          </cell>
          <cell r="L803" t="str">
            <v>MORENO</v>
          </cell>
          <cell r="M803" t="str">
            <v>00 377 97 97 06 27</v>
          </cell>
          <cell r="N803" t="str">
            <v>redac@pneumag.com</v>
          </cell>
        </row>
        <row r="804">
          <cell r="A804">
            <v>495125</v>
          </cell>
          <cell r="B804" t="str">
            <v>S.A.M. EDICOM</v>
          </cell>
          <cell r="C804" t="str">
            <v>Le Roqueville - Bât C</v>
          </cell>
          <cell r="D804" t="str">
            <v>20 Boulevard Princesse Charlotte</v>
          </cell>
          <cell r="E804" t="str">
            <v>98000</v>
          </cell>
          <cell r="F804" t="str">
            <v>MC - MONACO</v>
          </cell>
          <cell r="G804" t="str">
            <v>FRANCE</v>
          </cell>
          <cell r="H804" t="str">
            <v>1</v>
          </cell>
          <cell r="I804" t="str">
            <v>00 377 97 97 06 27</v>
          </cell>
          <cell r="J804" t="str">
            <v>contact@sam-edicom.com</v>
          </cell>
          <cell r="K804" t="str">
            <v>Cathy</v>
          </cell>
          <cell r="L804" t="str">
            <v>MORENO</v>
          </cell>
          <cell r="N804" t="str">
            <v>contact@sam-edicom.com</v>
          </cell>
        </row>
        <row r="805">
          <cell r="A805">
            <v>495125</v>
          </cell>
          <cell r="B805" t="str">
            <v>S.A.M. EDICOM</v>
          </cell>
          <cell r="C805" t="str">
            <v>Le Roqueville - Bât C</v>
          </cell>
          <cell r="D805" t="str">
            <v>20 Boulevard Princesse Charlotte</v>
          </cell>
          <cell r="E805" t="str">
            <v>98000</v>
          </cell>
          <cell r="F805" t="str">
            <v>MC - MONACO</v>
          </cell>
          <cell r="G805" t="str">
            <v>FRANCE</v>
          </cell>
          <cell r="H805" t="str">
            <v>1</v>
          </cell>
          <cell r="I805" t="str">
            <v>00 377 97 97 06 27</v>
          </cell>
          <cell r="J805" t="str">
            <v>contact@sam-edicom.com</v>
          </cell>
          <cell r="K805" t="str">
            <v>Philippe</v>
          </cell>
          <cell r="L805" t="str">
            <v>LEBLOND</v>
          </cell>
          <cell r="M805" t="str">
            <v>+33139160273</v>
          </cell>
          <cell r="N805" t="str">
            <v>philippe.leblond7@wanadoo.fr</v>
          </cell>
        </row>
        <row r="806">
          <cell r="A806">
            <v>495182</v>
          </cell>
          <cell r="B806" t="str">
            <v>INCIDENCES SAILS</v>
          </cell>
          <cell r="C806" t="str">
            <v>7 RUE DE LA DESIREE</v>
          </cell>
          <cell r="D806" t="str">
            <v>BP 43052</v>
          </cell>
          <cell r="E806" t="str">
            <v>17031</v>
          </cell>
          <cell r="F806" t="str">
            <v>LA ROCHELLE</v>
          </cell>
          <cell r="G806" t="str">
            <v>FRANCE</v>
          </cell>
          <cell r="H806" t="str">
            <v>1</v>
          </cell>
          <cell r="I806" t="str">
            <v>+33546418352</v>
          </cell>
          <cell r="J806" t="str">
            <v>info@incidences-sails.com</v>
          </cell>
          <cell r="K806" t="str">
            <v>Joel</v>
          </cell>
          <cell r="L806" t="str">
            <v>COSQUERIC</v>
          </cell>
          <cell r="M806" t="str">
            <v>05 46 41 83 52</v>
          </cell>
          <cell r="N806" t="str">
            <v>joel@incidences-sails.com</v>
          </cell>
        </row>
        <row r="807">
          <cell r="A807">
            <v>495182</v>
          </cell>
          <cell r="B807" t="str">
            <v>INCIDENCES SAILS</v>
          </cell>
          <cell r="C807" t="str">
            <v>7 RUE DE LA DESIREE</v>
          </cell>
          <cell r="D807" t="str">
            <v>BP 43052</v>
          </cell>
          <cell r="E807" t="str">
            <v>17031</v>
          </cell>
          <cell r="F807" t="str">
            <v>LA ROCHELLE</v>
          </cell>
          <cell r="G807" t="str">
            <v>FRANCE</v>
          </cell>
          <cell r="H807" t="str">
            <v>1</v>
          </cell>
          <cell r="I807" t="str">
            <v>+33546418352</v>
          </cell>
          <cell r="J807" t="str">
            <v>info@incidences-sails.com</v>
          </cell>
          <cell r="K807" t="str">
            <v>Philippe</v>
          </cell>
          <cell r="L807" t="str">
            <v>TOUET.</v>
          </cell>
          <cell r="N807" t="str">
            <v>philippe.touet@incidences-sails.com</v>
          </cell>
        </row>
        <row r="808">
          <cell r="A808">
            <v>495182</v>
          </cell>
          <cell r="B808" t="str">
            <v>INCIDENCES SAILS</v>
          </cell>
          <cell r="C808" t="str">
            <v>7 RUE DE LA DESIREE</v>
          </cell>
          <cell r="D808" t="str">
            <v>BP 43052</v>
          </cell>
          <cell r="E808" t="str">
            <v>17031</v>
          </cell>
          <cell r="F808" t="str">
            <v>LA ROCHELLE</v>
          </cell>
          <cell r="G808" t="str">
            <v>FRANCE</v>
          </cell>
          <cell r="H808" t="str">
            <v>1</v>
          </cell>
          <cell r="I808" t="str">
            <v>+33546418352</v>
          </cell>
          <cell r="J808" t="str">
            <v>info@incidences-sails.com</v>
          </cell>
          <cell r="K808" t="str">
            <v>Philippe</v>
          </cell>
          <cell r="L808" t="str">
            <v>TOUET</v>
          </cell>
          <cell r="M808" t="str">
            <v>+33546418352</v>
          </cell>
          <cell r="N808" t="str">
            <v>philippe@incidences-sails.com</v>
          </cell>
        </row>
        <row r="809">
          <cell r="A809">
            <v>495182</v>
          </cell>
          <cell r="B809" t="str">
            <v>INCIDENCES SAILS</v>
          </cell>
          <cell r="C809" t="str">
            <v>7 RUE DE LA DESIREE</v>
          </cell>
          <cell r="D809" t="str">
            <v>BP 43052</v>
          </cell>
          <cell r="E809" t="str">
            <v>17031</v>
          </cell>
          <cell r="F809" t="str">
            <v>LA ROCHELLE</v>
          </cell>
          <cell r="G809" t="str">
            <v>FRANCE</v>
          </cell>
          <cell r="H809" t="str">
            <v>1</v>
          </cell>
          <cell r="I809" t="str">
            <v>+33546418352</v>
          </cell>
          <cell r="J809" t="str">
            <v>info@incidences-sails.com</v>
          </cell>
          <cell r="K809" t="str">
            <v>Philippe</v>
          </cell>
          <cell r="L809" t="str">
            <v>TOUET.</v>
          </cell>
          <cell r="N809" t="str">
            <v>philippe@incidences-sails.com</v>
          </cell>
        </row>
        <row r="810">
          <cell r="A810">
            <v>495182</v>
          </cell>
          <cell r="B810" t="str">
            <v>INCIDENCES SAILS</v>
          </cell>
          <cell r="C810" t="str">
            <v>7 RUE DE LA DESIREE</v>
          </cell>
          <cell r="D810" t="str">
            <v>BP 43052</v>
          </cell>
          <cell r="E810" t="str">
            <v>17031</v>
          </cell>
          <cell r="F810" t="str">
            <v>LA ROCHELLE</v>
          </cell>
          <cell r="G810" t="str">
            <v>FRANCE</v>
          </cell>
          <cell r="H810" t="str">
            <v>1</v>
          </cell>
          <cell r="I810" t="str">
            <v>+33546418352</v>
          </cell>
          <cell r="J810" t="str">
            <v>info@incidences-sails.com</v>
          </cell>
          <cell r="K810" t="str">
            <v>Christine</v>
          </cell>
          <cell r="L810" t="str">
            <v>ANCEL</v>
          </cell>
          <cell r="N810" t="str">
            <v>christine.ancel@incidences-sails.com</v>
          </cell>
        </row>
        <row r="811">
          <cell r="A811">
            <v>495182</v>
          </cell>
          <cell r="B811" t="str">
            <v>INCIDENCES SAILS</v>
          </cell>
          <cell r="C811" t="str">
            <v>7 RUE DE LA DESIREE</v>
          </cell>
          <cell r="D811" t="str">
            <v>BP 43052</v>
          </cell>
          <cell r="E811" t="str">
            <v>17031</v>
          </cell>
          <cell r="F811" t="str">
            <v>LA ROCHELLE</v>
          </cell>
          <cell r="G811" t="str">
            <v>FRANCE</v>
          </cell>
          <cell r="H811" t="str">
            <v>1</v>
          </cell>
          <cell r="I811" t="str">
            <v>+33546418352</v>
          </cell>
          <cell r="J811" t="str">
            <v>info@incidences-sails.com</v>
          </cell>
          <cell r="K811" t="str">
            <v>Samy</v>
          </cell>
          <cell r="L811" t="str">
            <v>VILLENEUVE</v>
          </cell>
          <cell r="M811" t="str">
            <v>+33298447980</v>
          </cell>
          <cell r="N811" t="str">
            <v>samy.villeneuve@incidence-sails.com</v>
          </cell>
        </row>
        <row r="812">
          <cell r="A812">
            <v>495182</v>
          </cell>
          <cell r="B812" t="str">
            <v>INCIDENCES SAILS</v>
          </cell>
          <cell r="C812" t="str">
            <v>7 RUE DE LA DESIREE</v>
          </cell>
          <cell r="D812" t="str">
            <v>BP 43052</v>
          </cell>
          <cell r="E812" t="str">
            <v>17031</v>
          </cell>
          <cell r="F812" t="str">
            <v>LA ROCHELLE</v>
          </cell>
          <cell r="G812" t="str">
            <v>FRANCE</v>
          </cell>
          <cell r="H812" t="str">
            <v>1</v>
          </cell>
          <cell r="I812" t="str">
            <v>+33546418352</v>
          </cell>
          <cell r="J812" t="str">
            <v>info@incidences-sails.com</v>
          </cell>
          <cell r="K812" t="str">
            <v>Catherine</v>
          </cell>
          <cell r="L812" t="str">
            <v>ECARLAT</v>
          </cell>
          <cell r="M812" t="str">
            <v>+33298447980</v>
          </cell>
          <cell r="N812" t="str">
            <v>kat.ecarlat@gmail.com</v>
          </cell>
        </row>
        <row r="813">
          <cell r="A813">
            <v>495208</v>
          </cell>
          <cell r="B813" t="str">
            <v>MAIRIE DE PARIS - SERVICE DES CANAUX</v>
          </cell>
          <cell r="C813" t="str">
            <v>4  RUE LOBAU</v>
          </cell>
          <cell r="E813" t="str">
            <v>75004</v>
          </cell>
          <cell r="F813" t="str">
            <v>PARIS</v>
          </cell>
          <cell r="G813" t="str">
            <v>FRANCE</v>
          </cell>
          <cell r="H813" t="str">
            <v>1</v>
          </cell>
          <cell r="I813" t="str">
            <v>01 42 76 44 24</v>
          </cell>
          <cell r="K813" t="str">
            <v>Jean-Pierre</v>
          </cell>
          <cell r="L813" t="str">
            <v>DUBREUIL</v>
          </cell>
          <cell r="N813" t="str">
            <v/>
          </cell>
        </row>
        <row r="814">
          <cell r="A814">
            <v>495208</v>
          </cell>
          <cell r="B814" t="str">
            <v>MAIRIE DE PARIS - SERVICE DES CANAUX</v>
          </cell>
          <cell r="C814" t="str">
            <v>4  RUE LOBAU</v>
          </cell>
          <cell r="E814" t="str">
            <v>75004</v>
          </cell>
          <cell r="F814" t="str">
            <v>PARIS</v>
          </cell>
          <cell r="G814" t="str">
            <v>FRANCE</v>
          </cell>
          <cell r="H814" t="str">
            <v>1</v>
          </cell>
          <cell r="I814" t="str">
            <v>01 42 76 44 24</v>
          </cell>
          <cell r="L814" t="str">
            <v>DE BUYER</v>
          </cell>
          <cell r="M814" t="str">
            <v>01 42 76 44 24</v>
          </cell>
          <cell r="N814" t="str">
            <v>idebuyer@paris.fr</v>
          </cell>
        </row>
        <row r="815">
          <cell r="A815">
            <v>495268</v>
          </cell>
          <cell r="B815" t="str">
            <v>TOPOPLASTIC SAS</v>
          </cell>
          <cell r="C815" t="str">
            <v>RUE DU COMMANDANT L HERMINIER</v>
          </cell>
          <cell r="E815" t="str">
            <v>56100</v>
          </cell>
          <cell r="F815" t="str">
            <v>LORIENT</v>
          </cell>
          <cell r="G815" t="str">
            <v>FRANCE</v>
          </cell>
          <cell r="H815" t="str">
            <v>1</v>
          </cell>
          <cell r="I815" t="str">
            <v>02 97 87 36 36</v>
          </cell>
          <cell r="J815" t="str">
            <v>contact@topoplastic.com</v>
          </cell>
          <cell r="K815" t="str">
            <v>Françoise</v>
          </cell>
          <cell r="L815" t="str">
            <v>VOISIN</v>
          </cell>
          <cell r="M815" t="str">
            <v>01 30 10 50 10</v>
          </cell>
          <cell r="N815" t="str">
            <v>f.voisin@topoplastic.com</v>
          </cell>
        </row>
        <row r="816">
          <cell r="A816">
            <v>495268</v>
          </cell>
          <cell r="B816" t="str">
            <v>TOPOPLASTIC SAS</v>
          </cell>
          <cell r="C816" t="str">
            <v>RUE DU COMMANDANT L HERMINIER</v>
          </cell>
          <cell r="E816" t="str">
            <v>56100</v>
          </cell>
          <cell r="F816" t="str">
            <v>LORIENT</v>
          </cell>
          <cell r="G816" t="str">
            <v>FRANCE</v>
          </cell>
          <cell r="H816" t="str">
            <v>1</v>
          </cell>
          <cell r="I816" t="str">
            <v>02 97 87 36 36</v>
          </cell>
          <cell r="J816" t="str">
            <v>contact@topoplastic.com</v>
          </cell>
          <cell r="K816" t="str">
            <v>Jean-Robin</v>
          </cell>
          <cell r="L816" t="str">
            <v>GAILLET</v>
          </cell>
          <cell r="M816" t="str">
            <v>+33130105027</v>
          </cell>
          <cell r="N816" t="str">
            <v>gaillet.jr@topoplastic.com</v>
          </cell>
        </row>
        <row r="817">
          <cell r="A817">
            <v>495268</v>
          </cell>
          <cell r="B817" t="str">
            <v>TOPOPLASTIC SAS</v>
          </cell>
          <cell r="C817" t="str">
            <v>RUE DU COMMANDANT L HERMINIER</v>
          </cell>
          <cell r="E817" t="str">
            <v>56100</v>
          </cell>
          <cell r="F817" t="str">
            <v>LORIENT</v>
          </cell>
          <cell r="G817" t="str">
            <v>FRANCE</v>
          </cell>
          <cell r="H817" t="str">
            <v>1</v>
          </cell>
          <cell r="I817" t="str">
            <v>02 97 87 36 36</v>
          </cell>
          <cell r="J817" t="str">
            <v>contact@topoplastic.com</v>
          </cell>
          <cell r="K817" t="str">
            <v>Françoise</v>
          </cell>
          <cell r="L817" t="str">
            <v>VOISIN</v>
          </cell>
          <cell r="M817" t="str">
            <v>01 30 10 50 26</v>
          </cell>
          <cell r="N817" t="str">
            <v>f.voisin@topoplastic.com</v>
          </cell>
        </row>
        <row r="818">
          <cell r="A818">
            <v>495268</v>
          </cell>
          <cell r="B818" t="str">
            <v>TOPOPLASTIC SAS</v>
          </cell>
          <cell r="C818" t="str">
            <v>RUE DU COMMANDANT L HERMINIER</v>
          </cell>
          <cell r="E818" t="str">
            <v>56100</v>
          </cell>
          <cell r="F818" t="str">
            <v>LORIENT</v>
          </cell>
          <cell r="G818" t="str">
            <v>FRANCE</v>
          </cell>
          <cell r="H818" t="str">
            <v>1</v>
          </cell>
          <cell r="I818" t="str">
            <v>02 97 87 36 36</v>
          </cell>
          <cell r="J818" t="str">
            <v>contact@topoplastic.com</v>
          </cell>
          <cell r="K818" t="str">
            <v>Cathy</v>
          </cell>
          <cell r="L818" t="str">
            <v>MILLIEN</v>
          </cell>
          <cell r="M818" t="str">
            <v>+33297873624</v>
          </cell>
          <cell r="N818" t="str">
            <v>cathy.millien@plastimo.com</v>
          </cell>
        </row>
        <row r="819">
          <cell r="A819">
            <v>495309</v>
          </cell>
          <cell r="B819" t="str">
            <v>PLASTIMO S.A.</v>
          </cell>
          <cell r="C819" t="str">
            <v>15 rue Ingénieur Verrière</v>
          </cell>
          <cell r="D819" t="str">
            <v>BP 435</v>
          </cell>
          <cell r="E819" t="str">
            <v>56325</v>
          </cell>
          <cell r="F819" t="str">
            <v>LORIENT CEDEX</v>
          </cell>
          <cell r="G819" t="str">
            <v>FRANCE</v>
          </cell>
          <cell r="H819" t="str">
            <v>1</v>
          </cell>
          <cell r="I819" t="str">
            <v>02 97 87 36 36</v>
          </cell>
          <cell r="J819" t="str">
            <v>plastimo@plastimo.fr</v>
          </cell>
          <cell r="K819" t="str">
            <v>Patrick</v>
          </cell>
          <cell r="L819" t="str">
            <v>LE SCOUL</v>
          </cell>
          <cell r="N819" t="str">
            <v>p.lescoul@plastimo.fr</v>
          </cell>
        </row>
        <row r="820">
          <cell r="A820">
            <v>495309</v>
          </cell>
          <cell r="B820" t="str">
            <v>PLASTIMO S.A.</v>
          </cell>
          <cell r="C820" t="str">
            <v>15 rue Ingénieur Verrière</v>
          </cell>
          <cell r="D820" t="str">
            <v>BP 435</v>
          </cell>
          <cell r="E820" t="str">
            <v>56325</v>
          </cell>
          <cell r="F820" t="str">
            <v>LORIENT CEDEX</v>
          </cell>
          <cell r="G820" t="str">
            <v>FRANCE</v>
          </cell>
          <cell r="H820" t="str">
            <v>1</v>
          </cell>
          <cell r="I820" t="str">
            <v>02 97 87 36 36</v>
          </cell>
          <cell r="J820" t="str">
            <v>plastimo@plastimo.fr</v>
          </cell>
          <cell r="K820" t="str">
            <v>Pascal</v>
          </cell>
          <cell r="L820" t="str">
            <v>LENORMAND</v>
          </cell>
          <cell r="M820" t="str">
            <v>02 97 87 36 36</v>
          </cell>
          <cell r="N820" t="str">
            <v>p.lenormand@plastimo.fr</v>
          </cell>
        </row>
        <row r="821">
          <cell r="A821">
            <v>495309</v>
          </cell>
          <cell r="B821" t="str">
            <v>PLASTIMO S.A.</v>
          </cell>
          <cell r="C821" t="str">
            <v>15 rue Ingénieur Verrière</v>
          </cell>
          <cell r="D821" t="str">
            <v>BP 435</v>
          </cell>
          <cell r="E821" t="str">
            <v>56325</v>
          </cell>
          <cell r="F821" t="str">
            <v>LORIENT CEDEX</v>
          </cell>
          <cell r="G821" t="str">
            <v>FRANCE</v>
          </cell>
          <cell r="H821" t="str">
            <v>1</v>
          </cell>
          <cell r="I821" t="str">
            <v>02 97 87 36 36</v>
          </cell>
          <cell r="J821" t="str">
            <v>plastimo@plastimo.fr</v>
          </cell>
          <cell r="K821" t="str">
            <v>Pascal</v>
          </cell>
          <cell r="L821" t="str">
            <v>LENORMAND</v>
          </cell>
          <cell r="N821" t="str">
            <v>p.lenormand@plastimo.fr</v>
          </cell>
        </row>
        <row r="822">
          <cell r="A822">
            <v>495323</v>
          </cell>
          <cell r="B822" t="str">
            <v>JEANNEAU</v>
          </cell>
          <cell r="C822" t="str">
            <v>PARC D ACTIVITES DE L ERAUDIERE</v>
          </cell>
          <cell r="D822" t="str">
            <v>34 RUE ERIC TABARLY</v>
          </cell>
          <cell r="E822" t="str">
            <v>85170</v>
          </cell>
          <cell r="F822" t="str">
            <v>DOMPIERRE-SUR-YON</v>
          </cell>
          <cell r="G822" t="str">
            <v>FRANCE</v>
          </cell>
          <cell r="H822" t="str">
            <v>1</v>
          </cell>
          <cell r="I822" t="str">
            <v>+33251642020</v>
          </cell>
          <cell r="J822" t="str">
            <v>info@jeanneau.fr</v>
          </cell>
          <cell r="K822" t="str">
            <v>ROLAND</v>
          </cell>
          <cell r="L822" t="str">
            <v>FARDEAU</v>
          </cell>
          <cell r="M822" t="str">
            <v>+33251642020</v>
          </cell>
          <cell r="N822" t="str">
            <v>r.fardeau@jeanneau.fr</v>
          </cell>
        </row>
        <row r="823">
          <cell r="A823">
            <v>495323</v>
          </cell>
          <cell r="B823" t="str">
            <v>JEANNEAU</v>
          </cell>
          <cell r="C823" t="str">
            <v>PARC D ACTIVITES DE L ERAUDIERE</v>
          </cell>
          <cell r="D823" t="str">
            <v>34 RUE ERIC TABARLY</v>
          </cell>
          <cell r="E823" t="str">
            <v>85170</v>
          </cell>
          <cell r="F823" t="str">
            <v>DOMPIERRE-SUR-YON</v>
          </cell>
          <cell r="G823" t="str">
            <v>FRANCE</v>
          </cell>
          <cell r="H823" t="str">
            <v>1</v>
          </cell>
          <cell r="I823" t="str">
            <v>+33251642020</v>
          </cell>
          <cell r="J823" t="str">
            <v>info@jeanneau.fr</v>
          </cell>
          <cell r="K823" t="str">
            <v>Claire</v>
          </cell>
          <cell r="L823" t="str">
            <v>BONIN</v>
          </cell>
          <cell r="M823" t="str">
            <v>02 51 64 22 07</v>
          </cell>
          <cell r="N823" t="str">
            <v>c.bonin@jeanneau.fr</v>
          </cell>
        </row>
        <row r="824">
          <cell r="A824">
            <v>495323</v>
          </cell>
          <cell r="B824" t="str">
            <v>JEANNEAU</v>
          </cell>
          <cell r="C824" t="str">
            <v>PARC D ACTIVITES DE L ERAUDIERE</v>
          </cell>
          <cell r="D824" t="str">
            <v>34 RUE ERIC TABARLY</v>
          </cell>
          <cell r="E824" t="str">
            <v>85170</v>
          </cell>
          <cell r="F824" t="str">
            <v>DOMPIERRE-SUR-YON</v>
          </cell>
          <cell r="G824" t="str">
            <v>FRANCE</v>
          </cell>
          <cell r="H824" t="str">
            <v>1</v>
          </cell>
          <cell r="I824" t="str">
            <v>+33251642020</v>
          </cell>
          <cell r="J824" t="str">
            <v>info@jeanneau.fr</v>
          </cell>
          <cell r="K824" t="str">
            <v>Roland</v>
          </cell>
          <cell r="L824" t="str">
            <v>FARDEAU</v>
          </cell>
          <cell r="M824" t="str">
            <v>02 51 64 20 20</v>
          </cell>
          <cell r="N824" t="str">
            <v>r.fardeau@jeanneau.fr</v>
          </cell>
        </row>
        <row r="825">
          <cell r="A825">
            <v>495323</v>
          </cell>
          <cell r="B825" t="str">
            <v>JEANNEAU</v>
          </cell>
          <cell r="C825" t="str">
            <v>PARC D ACTIVITES DE L ERAUDIERE</v>
          </cell>
          <cell r="D825" t="str">
            <v>34 RUE ERIC TABARLY</v>
          </cell>
          <cell r="E825" t="str">
            <v>85170</v>
          </cell>
          <cell r="F825" t="str">
            <v>DOMPIERRE-SUR-YON</v>
          </cell>
          <cell r="G825" t="str">
            <v>FRANCE</v>
          </cell>
          <cell r="H825" t="str">
            <v>1</v>
          </cell>
          <cell r="I825" t="str">
            <v>+33251642020</v>
          </cell>
          <cell r="J825" t="str">
            <v>info@jeanneau.fr</v>
          </cell>
          <cell r="K825" t="str">
            <v>Claire</v>
          </cell>
          <cell r="L825" t="str">
            <v>BONI-BEDRUNE</v>
          </cell>
          <cell r="M825" t="str">
            <v>02 51 64 22 07</v>
          </cell>
          <cell r="N825" t="str">
            <v>r.fardeau@jeanneau.fr</v>
          </cell>
        </row>
        <row r="826">
          <cell r="A826">
            <v>495323</v>
          </cell>
          <cell r="B826" t="str">
            <v>JEANNEAU</v>
          </cell>
          <cell r="C826" t="str">
            <v>PARC D ACTIVITES DE L ERAUDIERE</v>
          </cell>
          <cell r="D826" t="str">
            <v>34 RUE ERIC TABARLY</v>
          </cell>
          <cell r="E826" t="str">
            <v>85170</v>
          </cell>
          <cell r="F826" t="str">
            <v>DOMPIERRE-SUR-YON</v>
          </cell>
          <cell r="G826" t="str">
            <v>FRANCE</v>
          </cell>
          <cell r="H826" t="str">
            <v>1</v>
          </cell>
          <cell r="I826" t="str">
            <v>+33251642020</v>
          </cell>
          <cell r="J826" t="str">
            <v>info@jeanneau.fr</v>
          </cell>
          <cell r="K826" t="str">
            <v>Roland</v>
          </cell>
          <cell r="L826" t="str">
            <v>FARDEAU</v>
          </cell>
          <cell r="M826" t="str">
            <v>+33251642020</v>
          </cell>
          <cell r="N826" t="str">
            <v>r.fardeau@jeanneau.fr</v>
          </cell>
        </row>
        <row r="827">
          <cell r="A827">
            <v>495323</v>
          </cell>
          <cell r="B827" t="str">
            <v>JEANNEAU</v>
          </cell>
          <cell r="C827" t="str">
            <v>PARC D ACTIVITES DE L ERAUDIERE</v>
          </cell>
          <cell r="D827" t="str">
            <v>34 RUE ERIC TABARLY</v>
          </cell>
          <cell r="E827" t="str">
            <v>85170</v>
          </cell>
          <cell r="F827" t="str">
            <v>DOMPIERRE-SUR-YON</v>
          </cell>
          <cell r="G827" t="str">
            <v>FRANCE</v>
          </cell>
          <cell r="H827" t="str">
            <v>1</v>
          </cell>
          <cell r="I827" t="str">
            <v>+33251642020</v>
          </cell>
          <cell r="J827" t="str">
            <v>info@jeanneau.fr</v>
          </cell>
          <cell r="K827" t="str">
            <v>Delphine</v>
          </cell>
          <cell r="L827" t="str">
            <v>BAUDRY</v>
          </cell>
          <cell r="M827" t="str">
            <v>+33251642082</v>
          </cell>
          <cell r="N827" t="str">
            <v>d.baudry@jeanneau.fr</v>
          </cell>
        </row>
        <row r="828">
          <cell r="A828">
            <v>495323</v>
          </cell>
          <cell r="B828" t="str">
            <v>JEANNEAU</v>
          </cell>
          <cell r="C828" t="str">
            <v>PARC D ACTIVITES DE L ERAUDIERE</v>
          </cell>
          <cell r="D828" t="str">
            <v>34 RUE ERIC TABARLY</v>
          </cell>
          <cell r="E828" t="str">
            <v>85170</v>
          </cell>
          <cell r="F828" t="str">
            <v>DOMPIERRE-SUR-YON</v>
          </cell>
          <cell r="G828" t="str">
            <v>FRANCE</v>
          </cell>
          <cell r="H828" t="str">
            <v>1</v>
          </cell>
          <cell r="I828" t="str">
            <v>+33251642020</v>
          </cell>
          <cell r="J828" t="str">
            <v>info@jeanneau.fr</v>
          </cell>
          <cell r="K828" t="str">
            <v>Sébastien</v>
          </cell>
          <cell r="L828" t="str">
            <v>GHISGAND</v>
          </cell>
          <cell r="M828" t="str">
            <v>+33251642235/2082</v>
          </cell>
          <cell r="N828" t="str">
            <v>s.ghisgand@jeanneau.fr</v>
          </cell>
        </row>
        <row r="829">
          <cell r="A829">
            <v>495323</v>
          </cell>
          <cell r="B829" t="str">
            <v>JEANNEAU</v>
          </cell>
          <cell r="C829" t="str">
            <v>PARC D ACTIVITES DE L ERAUDIERE</v>
          </cell>
          <cell r="D829" t="str">
            <v>34 RUE ERIC TABARLY</v>
          </cell>
          <cell r="E829" t="str">
            <v>85170</v>
          </cell>
          <cell r="F829" t="str">
            <v>DOMPIERRE-SUR-YON</v>
          </cell>
          <cell r="G829" t="str">
            <v>FRANCE</v>
          </cell>
          <cell r="H829" t="str">
            <v>1</v>
          </cell>
          <cell r="I829" t="str">
            <v>+33251642020</v>
          </cell>
          <cell r="J829" t="str">
            <v>info@jeanneau.fr</v>
          </cell>
          <cell r="K829" t="str">
            <v>Jean-Paul</v>
          </cell>
          <cell r="L829" t="str">
            <v>CHAPELEAU</v>
          </cell>
          <cell r="N829" t="str">
            <v>direction@jeanneau.fr</v>
          </cell>
        </row>
        <row r="830">
          <cell r="A830">
            <v>495323</v>
          </cell>
          <cell r="B830" t="str">
            <v>JEANNEAU</v>
          </cell>
          <cell r="C830" t="str">
            <v>PARC D ACTIVITES DE L ERAUDIERE</v>
          </cell>
          <cell r="D830" t="str">
            <v>34 RUE ERIC TABARLY</v>
          </cell>
          <cell r="E830" t="str">
            <v>85170</v>
          </cell>
          <cell r="F830" t="str">
            <v>DOMPIERRE-SUR-YON</v>
          </cell>
          <cell r="G830" t="str">
            <v>FRANCE</v>
          </cell>
          <cell r="H830" t="str">
            <v>1</v>
          </cell>
          <cell r="I830" t="str">
            <v>+33251642020</v>
          </cell>
          <cell r="J830" t="str">
            <v>info@jeanneau.fr</v>
          </cell>
          <cell r="K830" t="str">
            <v>Jean-Paul</v>
          </cell>
          <cell r="L830" t="str">
            <v>CHAPELEAU</v>
          </cell>
          <cell r="N830" t="str">
            <v>jp.chapeleau@jeanneau.fr</v>
          </cell>
        </row>
        <row r="831">
          <cell r="A831">
            <v>495323</v>
          </cell>
          <cell r="B831" t="str">
            <v>JEANNEAU</v>
          </cell>
          <cell r="C831" t="str">
            <v>PARC D ACTIVITES DE L ERAUDIERE</v>
          </cell>
          <cell r="D831" t="str">
            <v>34 RUE ERIC TABARLY</v>
          </cell>
          <cell r="E831" t="str">
            <v>85170</v>
          </cell>
          <cell r="F831" t="str">
            <v>DOMPIERRE-SUR-YON</v>
          </cell>
          <cell r="G831" t="str">
            <v>FRANCE</v>
          </cell>
          <cell r="H831" t="str">
            <v>1</v>
          </cell>
          <cell r="I831" t="str">
            <v>+33251642020</v>
          </cell>
          <cell r="J831" t="str">
            <v>info@jeanneau.fr</v>
          </cell>
          <cell r="K831" t="str">
            <v>Vanessa</v>
          </cell>
          <cell r="L831" t="str">
            <v>CLAIRGEAUX</v>
          </cell>
          <cell r="N831" t="str">
            <v>v.clairgeaux@jeanneau.fr</v>
          </cell>
        </row>
        <row r="832">
          <cell r="A832">
            <v>495323</v>
          </cell>
          <cell r="B832" t="str">
            <v>JEANNEAU</v>
          </cell>
          <cell r="C832" t="str">
            <v>PARC D ACTIVITES DE L ERAUDIERE</v>
          </cell>
          <cell r="D832" t="str">
            <v>34 RUE ERIC TABARLY</v>
          </cell>
          <cell r="E832" t="str">
            <v>85170</v>
          </cell>
          <cell r="F832" t="str">
            <v>DOMPIERRE-SUR-YON</v>
          </cell>
          <cell r="G832" t="str">
            <v>FRANCE</v>
          </cell>
          <cell r="H832" t="str">
            <v>1</v>
          </cell>
          <cell r="I832" t="str">
            <v>+33251642020</v>
          </cell>
          <cell r="J832" t="str">
            <v>info@jeanneau.fr</v>
          </cell>
          <cell r="K832" t="str">
            <v>Delphine</v>
          </cell>
          <cell r="L832" t="str">
            <v>BAUDRY</v>
          </cell>
          <cell r="N832" t="str">
            <v>d.baudry@jeanneau.fr</v>
          </cell>
        </row>
        <row r="833">
          <cell r="A833">
            <v>495323</v>
          </cell>
          <cell r="B833" t="str">
            <v>JEANNEAU</v>
          </cell>
          <cell r="C833" t="str">
            <v>PARC D ACTIVITES DE L ERAUDIERE</v>
          </cell>
          <cell r="D833" t="str">
            <v>34 RUE ERIC TABARLY</v>
          </cell>
          <cell r="E833" t="str">
            <v>85170</v>
          </cell>
          <cell r="F833" t="str">
            <v>DOMPIERRE-SUR-YON</v>
          </cell>
          <cell r="G833" t="str">
            <v>FRANCE</v>
          </cell>
          <cell r="H833" t="str">
            <v>1</v>
          </cell>
          <cell r="I833" t="str">
            <v>+33251642020</v>
          </cell>
          <cell r="J833" t="str">
            <v>info@jeanneau.fr</v>
          </cell>
          <cell r="K833" t="str">
            <v>Vanessa</v>
          </cell>
          <cell r="L833" t="str">
            <v>CLAIRGEAUX</v>
          </cell>
          <cell r="N833" t="str">
            <v>v.clairgeaux@jeanneau.fr</v>
          </cell>
        </row>
        <row r="834">
          <cell r="A834">
            <v>495323</v>
          </cell>
          <cell r="B834" t="str">
            <v>JEANNEAU</v>
          </cell>
          <cell r="C834" t="str">
            <v>PARC D ACTIVITES DE L ERAUDIERE</v>
          </cell>
          <cell r="D834" t="str">
            <v>34 RUE ERIC TABARLY</v>
          </cell>
          <cell r="E834" t="str">
            <v>85170</v>
          </cell>
          <cell r="F834" t="str">
            <v>DOMPIERRE-SUR-YON</v>
          </cell>
          <cell r="G834" t="str">
            <v>FRANCE</v>
          </cell>
          <cell r="H834" t="str">
            <v>1</v>
          </cell>
          <cell r="I834" t="str">
            <v>+33251642020</v>
          </cell>
          <cell r="J834" t="str">
            <v>info@jeanneau.fr</v>
          </cell>
          <cell r="K834" t="str">
            <v>Samuel</v>
          </cell>
          <cell r="L834" t="str">
            <v>DUBOIS</v>
          </cell>
          <cell r="N834" t="str">
            <v>s.dubois@jeanneau.fr</v>
          </cell>
        </row>
        <row r="835">
          <cell r="A835">
            <v>495323</v>
          </cell>
          <cell r="B835" t="str">
            <v>JEANNEAU</v>
          </cell>
          <cell r="C835" t="str">
            <v>PARC D ACTIVITES DE L ERAUDIERE</v>
          </cell>
          <cell r="D835" t="str">
            <v>34 RUE ERIC TABARLY</v>
          </cell>
          <cell r="E835" t="str">
            <v>85170</v>
          </cell>
          <cell r="F835" t="str">
            <v>DOMPIERRE-SUR-YON</v>
          </cell>
          <cell r="G835" t="str">
            <v>FRANCE</v>
          </cell>
          <cell r="H835" t="str">
            <v>1</v>
          </cell>
          <cell r="I835" t="str">
            <v>+33251642020</v>
          </cell>
          <cell r="J835" t="str">
            <v>info@jeanneau.fr</v>
          </cell>
          <cell r="K835" t="str">
            <v>Constance</v>
          </cell>
          <cell r="L835" t="str">
            <v>BREMENT</v>
          </cell>
          <cell r="M835" t="str">
            <v>+33251642020</v>
          </cell>
          <cell r="N835" t="str">
            <v>c.brement@jeanneau.fr</v>
          </cell>
        </row>
        <row r="836">
          <cell r="A836">
            <v>495337</v>
          </cell>
          <cell r="B836" t="str">
            <v>SPIRIT OF THE OCEAN GMBH</v>
          </cell>
          <cell r="C836" t="str">
            <v>Fraunhoferstrasse, 6</v>
          </cell>
          <cell r="E836" t="str">
            <v>82152</v>
          </cell>
          <cell r="F836" t="str">
            <v>PLANEGG</v>
          </cell>
          <cell r="G836" t="str">
            <v>ALLEMAGNE</v>
          </cell>
          <cell r="H836" t="str">
            <v>2</v>
          </cell>
          <cell r="I836" t="str">
            <v>+49 898 996 190</v>
          </cell>
          <cell r="J836" t="str">
            <v>info@marinepool.de</v>
          </cell>
          <cell r="K836" t="str">
            <v>Thomas</v>
          </cell>
          <cell r="L836" t="str">
            <v>BEZ</v>
          </cell>
          <cell r="M836" t="str">
            <v>00 49 89 961912</v>
          </cell>
          <cell r="N836" t="str">
            <v>thomas@marinepool.de</v>
          </cell>
        </row>
        <row r="837">
          <cell r="A837">
            <v>495337</v>
          </cell>
          <cell r="B837" t="str">
            <v>SPIRIT OF THE OCEAN GMBH</v>
          </cell>
          <cell r="C837" t="str">
            <v>Fraunhoferstrasse, 6</v>
          </cell>
          <cell r="E837" t="str">
            <v>82152</v>
          </cell>
          <cell r="F837" t="str">
            <v>PLANEGG</v>
          </cell>
          <cell r="G837" t="str">
            <v>ALLEMAGNE</v>
          </cell>
          <cell r="H837" t="str">
            <v>2</v>
          </cell>
          <cell r="I837" t="str">
            <v>+49 898 996 190</v>
          </cell>
          <cell r="J837" t="str">
            <v>info@marinepool.de</v>
          </cell>
          <cell r="K837" t="str">
            <v>Olivera</v>
          </cell>
          <cell r="L837" t="str">
            <v>REPAJA</v>
          </cell>
          <cell r="M837" t="str">
            <v>+33662473829</v>
          </cell>
          <cell r="N837" t="str">
            <v>oli@marinepool.de</v>
          </cell>
        </row>
        <row r="838">
          <cell r="A838">
            <v>495337</v>
          </cell>
          <cell r="B838" t="str">
            <v>SPIRIT OF THE OCEAN GMBH</v>
          </cell>
          <cell r="C838" t="str">
            <v>Fraunhoferstrasse, 6</v>
          </cell>
          <cell r="E838" t="str">
            <v>82152</v>
          </cell>
          <cell r="F838" t="str">
            <v>PLANEGG</v>
          </cell>
          <cell r="G838" t="str">
            <v>ALLEMAGNE</v>
          </cell>
          <cell r="H838" t="str">
            <v>2</v>
          </cell>
          <cell r="I838" t="str">
            <v>+49 898 996 190</v>
          </cell>
          <cell r="J838" t="str">
            <v>info@marinepool.de</v>
          </cell>
          <cell r="K838" t="str">
            <v>Robert</v>
          </cell>
          <cell r="L838" t="str">
            <v>STARK à supprimer doublon</v>
          </cell>
          <cell r="M838" t="str">
            <v>+49898996190</v>
          </cell>
          <cell r="N838" t="str">
            <v>stark@marinepool.de</v>
          </cell>
        </row>
        <row r="839">
          <cell r="A839">
            <v>495337</v>
          </cell>
          <cell r="B839" t="str">
            <v>SPIRIT OF THE OCEAN GMBH</v>
          </cell>
          <cell r="C839" t="str">
            <v>Fraunhoferstrasse, 6</v>
          </cell>
          <cell r="E839" t="str">
            <v>82152</v>
          </cell>
          <cell r="F839" t="str">
            <v>PLANEGG</v>
          </cell>
          <cell r="G839" t="str">
            <v>ALLEMAGNE</v>
          </cell>
          <cell r="H839" t="str">
            <v>2</v>
          </cell>
          <cell r="I839" t="str">
            <v>+49 898 996 190</v>
          </cell>
          <cell r="J839" t="str">
            <v>info@marinepool.de</v>
          </cell>
          <cell r="K839" t="str">
            <v>Sophie</v>
          </cell>
          <cell r="L839" t="str">
            <v>MORVANT</v>
          </cell>
          <cell r="M839" t="str">
            <v>+33230915015</v>
          </cell>
          <cell r="N839" t="str">
            <v>sophie.morvant@marinepool.de</v>
          </cell>
        </row>
        <row r="840">
          <cell r="A840">
            <v>495337</v>
          </cell>
          <cell r="B840" t="str">
            <v>SPIRIT OF THE OCEAN GMBH</v>
          </cell>
          <cell r="C840" t="str">
            <v>Fraunhoferstrasse, 6</v>
          </cell>
          <cell r="E840" t="str">
            <v>82152</v>
          </cell>
          <cell r="F840" t="str">
            <v>PLANEGG</v>
          </cell>
          <cell r="G840" t="str">
            <v>ALLEMAGNE</v>
          </cell>
          <cell r="H840" t="str">
            <v>2</v>
          </cell>
          <cell r="I840" t="str">
            <v>+49 898 996 190</v>
          </cell>
          <cell r="J840" t="str">
            <v>info@marinepool.de</v>
          </cell>
          <cell r="K840" t="str">
            <v>Olivera</v>
          </cell>
          <cell r="L840" t="str">
            <v>DELIGANS</v>
          </cell>
          <cell r="N840" t="str">
            <v>oli@marinepool.de</v>
          </cell>
        </row>
        <row r="841">
          <cell r="A841">
            <v>495337</v>
          </cell>
          <cell r="B841" t="str">
            <v>SPIRIT OF THE OCEAN GMBH</v>
          </cell>
          <cell r="C841" t="str">
            <v>Fraunhoferstrasse, 6</v>
          </cell>
          <cell r="E841" t="str">
            <v>82152</v>
          </cell>
          <cell r="F841" t="str">
            <v>PLANEGG</v>
          </cell>
          <cell r="G841" t="str">
            <v>ALLEMAGNE</v>
          </cell>
          <cell r="H841" t="str">
            <v>2</v>
          </cell>
          <cell r="I841" t="str">
            <v>+49 898 996 190</v>
          </cell>
          <cell r="J841" t="str">
            <v>info@marinepool.de</v>
          </cell>
          <cell r="K841" t="str">
            <v>Robert</v>
          </cell>
          <cell r="L841" t="str">
            <v>STARK</v>
          </cell>
          <cell r="M841" t="str">
            <v>+49898996190</v>
          </cell>
          <cell r="N841" t="str">
            <v>stark@marinepool.com</v>
          </cell>
        </row>
        <row r="842">
          <cell r="A842">
            <v>495350</v>
          </cell>
          <cell r="B842" t="str">
            <v>BENETEAU - SPBI</v>
          </cell>
          <cell r="C842" t="str">
            <v>2 Rue du Grand Large</v>
          </cell>
          <cell r="D842" t="str">
            <v>CS82531 Givrand</v>
          </cell>
          <cell r="E842" t="str">
            <v>85805</v>
          </cell>
          <cell r="F842" t="str">
            <v>SAINT GILLES CROIX DE VIE CEDEX</v>
          </cell>
          <cell r="G842" t="str">
            <v>FRANCE</v>
          </cell>
          <cell r="H842" t="str">
            <v>1</v>
          </cell>
          <cell r="I842" t="str">
            <v>+33251605000</v>
          </cell>
          <cell r="J842" t="str">
            <v>internet@beneteau.com</v>
          </cell>
          <cell r="K842" t="str">
            <v>Gérald</v>
          </cell>
          <cell r="L842" t="str">
            <v>LAQUIT</v>
          </cell>
          <cell r="M842" t="str">
            <v>02 51 60 52 28</v>
          </cell>
        </row>
        <row r="843">
          <cell r="A843">
            <v>495350</v>
          </cell>
          <cell r="B843" t="str">
            <v>BENETEAU - SPBI</v>
          </cell>
          <cell r="C843" t="str">
            <v>2 Rue du Grand Large</v>
          </cell>
          <cell r="D843" t="str">
            <v>CS82531 Givrand</v>
          </cell>
          <cell r="E843" t="str">
            <v>85805</v>
          </cell>
          <cell r="F843" t="str">
            <v>SAINT GILLES CROIX DE VIE CEDEX</v>
          </cell>
          <cell r="G843" t="str">
            <v>FRANCE</v>
          </cell>
          <cell r="H843" t="str">
            <v>1</v>
          </cell>
          <cell r="I843" t="str">
            <v>+33251605000</v>
          </cell>
          <cell r="J843" t="str">
            <v>internet@beneteau.com</v>
          </cell>
          <cell r="K843" t="str">
            <v>Clémence</v>
          </cell>
          <cell r="L843" t="str">
            <v>LE MAO</v>
          </cell>
          <cell r="M843" t="str">
            <v>+33251605467</v>
          </cell>
          <cell r="N843" t="str">
            <v>c.lemao@beneteau.fr</v>
          </cell>
        </row>
        <row r="844">
          <cell r="A844">
            <v>495350</v>
          </cell>
          <cell r="B844" t="str">
            <v>BENETEAU - SPBI</v>
          </cell>
          <cell r="C844" t="str">
            <v>2 Rue du Grand Large</v>
          </cell>
          <cell r="D844" t="str">
            <v>CS82531 Givrand</v>
          </cell>
          <cell r="E844" t="str">
            <v>85805</v>
          </cell>
          <cell r="F844" t="str">
            <v>SAINT GILLES CROIX DE VIE CEDEX</v>
          </cell>
          <cell r="G844" t="str">
            <v>FRANCE</v>
          </cell>
          <cell r="H844" t="str">
            <v>1</v>
          </cell>
          <cell r="I844" t="str">
            <v>+33251605000</v>
          </cell>
          <cell r="J844" t="str">
            <v>internet@beneteau.com</v>
          </cell>
          <cell r="K844" t="str">
            <v>GÉRALD</v>
          </cell>
          <cell r="L844" t="str">
            <v>LAQUIT</v>
          </cell>
          <cell r="M844" t="str">
            <v>+33251605467</v>
          </cell>
          <cell r="N844" t="str">
            <v>g.laquit@beneteau.fr</v>
          </cell>
        </row>
        <row r="845">
          <cell r="A845">
            <v>495350</v>
          </cell>
          <cell r="B845" t="str">
            <v>BENETEAU - SPBI</v>
          </cell>
          <cell r="C845" t="str">
            <v>2 Rue du Grand Large</v>
          </cell>
          <cell r="D845" t="str">
            <v>CS82531 Givrand</v>
          </cell>
          <cell r="E845" t="str">
            <v>85805</v>
          </cell>
          <cell r="F845" t="str">
            <v>SAINT GILLES CROIX DE VIE CEDEX</v>
          </cell>
          <cell r="G845" t="str">
            <v>FRANCE</v>
          </cell>
          <cell r="H845" t="str">
            <v>1</v>
          </cell>
          <cell r="I845" t="str">
            <v>+33251605000</v>
          </cell>
          <cell r="J845" t="str">
            <v>internet@beneteau.com</v>
          </cell>
          <cell r="K845" t="str">
            <v>Bruno</v>
          </cell>
          <cell r="L845" t="str">
            <v>CATHELINAIS</v>
          </cell>
          <cell r="N845" t="str">
            <v>a.turel@beneteau.fr</v>
          </cell>
        </row>
        <row r="846">
          <cell r="A846">
            <v>495350</v>
          </cell>
          <cell r="B846" t="str">
            <v>BENETEAU - SPBI</v>
          </cell>
          <cell r="C846" t="str">
            <v>2 Rue du Grand Large</v>
          </cell>
          <cell r="D846" t="str">
            <v>CS82531 Givrand</v>
          </cell>
          <cell r="E846" t="str">
            <v>85805</v>
          </cell>
          <cell r="F846" t="str">
            <v>SAINT GILLES CROIX DE VIE CEDEX</v>
          </cell>
          <cell r="G846" t="str">
            <v>FRANCE</v>
          </cell>
          <cell r="H846" t="str">
            <v>1</v>
          </cell>
          <cell r="I846" t="str">
            <v>+33251605000</v>
          </cell>
          <cell r="J846" t="str">
            <v>internet@beneteau.com</v>
          </cell>
          <cell r="K846" t="str">
            <v>Bruno</v>
          </cell>
          <cell r="L846" t="str">
            <v>CATHELINAIS</v>
          </cell>
          <cell r="M846" t="str">
            <v>0251605000</v>
          </cell>
          <cell r="N846" t="str">
            <v>a.turel@beneteau.fr</v>
          </cell>
        </row>
        <row r="847">
          <cell r="A847">
            <v>495350</v>
          </cell>
          <cell r="B847" t="str">
            <v>BENETEAU - SPBI</v>
          </cell>
          <cell r="C847" t="str">
            <v>2 Rue du Grand Large</v>
          </cell>
          <cell r="D847" t="str">
            <v>CS82531 Givrand</v>
          </cell>
          <cell r="E847" t="str">
            <v>85805</v>
          </cell>
          <cell r="F847" t="str">
            <v>SAINT GILLES CROIX DE VIE CEDEX</v>
          </cell>
          <cell r="G847" t="str">
            <v>FRANCE</v>
          </cell>
          <cell r="H847" t="str">
            <v>1</v>
          </cell>
          <cell r="I847" t="str">
            <v>+33251605000</v>
          </cell>
          <cell r="J847" t="str">
            <v>internet@beneteau.com</v>
          </cell>
          <cell r="K847" t="str">
            <v>Sandrine</v>
          </cell>
          <cell r="L847" t="str">
            <v>LEFORT</v>
          </cell>
          <cell r="M847" t="str">
            <v>02 51 60 50 92</v>
          </cell>
          <cell r="N847" t="str">
            <v>s.lefort@beneteau.fr</v>
          </cell>
        </row>
        <row r="848">
          <cell r="A848">
            <v>495350</v>
          </cell>
          <cell r="B848" t="str">
            <v>BENETEAU - SPBI</v>
          </cell>
          <cell r="C848" t="str">
            <v>2 Rue du Grand Large</v>
          </cell>
          <cell r="D848" t="str">
            <v>CS82531 Givrand</v>
          </cell>
          <cell r="E848" t="str">
            <v>85805</v>
          </cell>
          <cell r="F848" t="str">
            <v>SAINT GILLES CROIX DE VIE CEDEX</v>
          </cell>
          <cell r="G848" t="str">
            <v>FRANCE</v>
          </cell>
          <cell r="H848" t="str">
            <v>1</v>
          </cell>
          <cell r="I848" t="str">
            <v>+33251605000</v>
          </cell>
          <cell r="J848" t="str">
            <v>internet@beneteau.com</v>
          </cell>
          <cell r="K848" t="str">
            <v>Yannick</v>
          </cell>
          <cell r="L848" t="str">
            <v>HEMET</v>
          </cell>
          <cell r="N848" t="str">
            <v>y.hemet@beneteau.fr</v>
          </cell>
        </row>
        <row r="849">
          <cell r="A849">
            <v>495350</v>
          </cell>
          <cell r="B849" t="str">
            <v>BENETEAU - SPBI</v>
          </cell>
          <cell r="C849" t="str">
            <v>2 Rue du Grand Large</v>
          </cell>
          <cell r="D849" t="str">
            <v>CS82531 Givrand</v>
          </cell>
          <cell r="E849" t="str">
            <v>85805</v>
          </cell>
          <cell r="F849" t="str">
            <v>SAINT GILLES CROIX DE VIE CEDEX</v>
          </cell>
          <cell r="G849" t="str">
            <v>FRANCE</v>
          </cell>
          <cell r="H849" t="str">
            <v>1</v>
          </cell>
          <cell r="I849" t="str">
            <v>+33251605000</v>
          </cell>
          <cell r="J849" t="str">
            <v>internet@beneteau.com</v>
          </cell>
          <cell r="K849" t="str">
            <v>Carla</v>
          </cell>
          <cell r="L849" t="str">
            <v>DEMARIA</v>
          </cell>
          <cell r="N849" t="str">
            <v>c.demaria@beneteau-group.com</v>
          </cell>
        </row>
        <row r="850">
          <cell r="A850">
            <v>495350</v>
          </cell>
          <cell r="B850" t="str">
            <v>BENETEAU - SPBI</v>
          </cell>
          <cell r="C850" t="str">
            <v>2 Rue du Grand Large</v>
          </cell>
          <cell r="D850" t="str">
            <v>CS82531 Givrand</v>
          </cell>
          <cell r="E850" t="str">
            <v>85805</v>
          </cell>
          <cell r="F850" t="str">
            <v>SAINT GILLES CROIX DE VIE CEDEX</v>
          </cell>
          <cell r="G850" t="str">
            <v>FRANCE</v>
          </cell>
          <cell r="H850" t="str">
            <v>1</v>
          </cell>
          <cell r="I850" t="str">
            <v>+33251605000</v>
          </cell>
          <cell r="J850" t="str">
            <v>internet@beneteau.com</v>
          </cell>
          <cell r="K850" t="str">
            <v>Gaelle</v>
          </cell>
          <cell r="L850" t="str">
            <v>VIOLLEAU</v>
          </cell>
          <cell r="N850" t="str">
            <v>g.violleau@beneteau.fr</v>
          </cell>
        </row>
        <row r="851">
          <cell r="A851">
            <v>495350</v>
          </cell>
          <cell r="B851" t="str">
            <v>BENETEAU - SPBI</v>
          </cell>
          <cell r="C851" t="str">
            <v>2 Rue du Grand Large</v>
          </cell>
          <cell r="D851" t="str">
            <v>CS82531 Givrand</v>
          </cell>
          <cell r="E851" t="str">
            <v>85805</v>
          </cell>
          <cell r="F851" t="str">
            <v>SAINT GILLES CROIX DE VIE CEDEX</v>
          </cell>
          <cell r="G851" t="str">
            <v>FRANCE</v>
          </cell>
          <cell r="H851" t="str">
            <v>1</v>
          </cell>
          <cell r="I851" t="str">
            <v>+33251605000</v>
          </cell>
          <cell r="J851" t="str">
            <v>internet@beneteau.com</v>
          </cell>
          <cell r="K851" t="str">
            <v>Benjamin</v>
          </cell>
          <cell r="L851" t="str">
            <v>BENETEAU</v>
          </cell>
          <cell r="N851" t="str">
            <v>b.beneteau@beneteau-group.com</v>
          </cell>
        </row>
        <row r="852">
          <cell r="A852">
            <v>495350</v>
          </cell>
          <cell r="B852" t="str">
            <v>BENETEAU - SPBI</v>
          </cell>
          <cell r="C852" t="str">
            <v>2 Rue du Grand Large</v>
          </cell>
          <cell r="D852" t="str">
            <v>CS82531 Givrand</v>
          </cell>
          <cell r="E852" t="str">
            <v>85805</v>
          </cell>
          <cell r="F852" t="str">
            <v>SAINT GILLES CROIX DE VIE CEDEX</v>
          </cell>
          <cell r="G852" t="str">
            <v>FRANCE</v>
          </cell>
          <cell r="H852" t="str">
            <v>1</v>
          </cell>
          <cell r="I852" t="str">
            <v>+33251605000</v>
          </cell>
          <cell r="J852" t="str">
            <v>internet@beneteau.com</v>
          </cell>
          <cell r="K852" t="str">
            <v>Roxanne</v>
          </cell>
          <cell r="L852" t="str">
            <v>BREHIER-HUNDERTMARK</v>
          </cell>
          <cell r="M852" t="str">
            <v>+33251605092</v>
          </cell>
          <cell r="N852" t="str">
            <v>r.brehier@beneteau.fr</v>
          </cell>
        </row>
        <row r="853">
          <cell r="A853">
            <v>495350</v>
          </cell>
          <cell r="B853" t="str">
            <v>BENETEAU - SPBI</v>
          </cell>
          <cell r="C853" t="str">
            <v>2 Rue du Grand Large</v>
          </cell>
          <cell r="D853" t="str">
            <v>CS82531 Givrand</v>
          </cell>
          <cell r="E853" t="str">
            <v>85805</v>
          </cell>
          <cell r="F853" t="str">
            <v>SAINT GILLES CROIX DE VIE CEDEX</v>
          </cell>
          <cell r="G853" t="str">
            <v>FRANCE</v>
          </cell>
          <cell r="H853" t="str">
            <v>1</v>
          </cell>
          <cell r="I853" t="str">
            <v>+33251605000</v>
          </cell>
          <cell r="J853" t="str">
            <v>internet@beneteau.com</v>
          </cell>
          <cell r="K853" t="str">
            <v>Matthieu</v>
          </cell>
          <cell r="L853" t="str">
            <v>PONT</v>
          </cell>
          <cell r="M853" t="str">
            <v>+33251605000</v>
          </cell>
          <cell r="N853" t="str">
            <v>m.pont@beneteau.fr</v>
          </cell>
        </row>
        <row r="854">
          <cell r="A854">
            <v>495350</v>
          </cell>
          <cell r="B854" t="str">
            <v>BENETEAU - SPBI</v>
          </cell>
          <cell r="C854" t="str">
            <v>2 Rue du Grand Large</v>
          </cell>
          <cell r="D854" t="str">
            <v>CS82531 Givrand</v>
          </cell>
          <cell r="E854" t="str">
            <v>85805</v>
          </cell>
          <cell r="F854" t="str">
            <v>SAINT GILLES CROIX DE VIE CEDEX</v>
          </cell>
          <cell r="G854" t="str">
            <v>FRANCE</v>
          </cell>
          <cell r="H854" t="str">
            <v>1</v>
          </cell>
          <cell r="I854" t="str">
            <v>+33251605000</v>
          </cell>
          <cell r="J854" t="str">
            <v>internet@beneteau.com</v>
          </cell>
          <cell r="K854" t="str">
            <v>NICOLE</v>
          </cell>
          <cell r="L854" t="str">
            <v>LENGERT</v>
          </cell>
          <cell r="M854" t="str">
            <v>+33297931655</v>
          </cell>
          <cell r="N854" t="str">
            <v>n.lengert@beneteau.fr</v>
          </cell>
        </row>
        <row r="855">
          <cell r="A855">
            <v>495367</v>
          </cell>
          <cell r="B855" t="str">
            <v>GRAFOCARTE</v>
          </cell>
          <cell r="C855" t="str">
            <v>125 RUE JEAN JACQUES ROUSSEAU</v>
          </cell>
          <cell r="D855" t="str">
            <v>BP 40</v>
          </cell>
          <cell r="E855" t="str">
            <v>92132</v>
          </cell>
          <cell r="F855" t="str">
            <v>ISSY LES MOULINEAUX CEDEX</v>
          </cell>
          <cell r="G855" t="str">
            <v>FRANCE</v>
          </cell>
          <cell r="H855" t="str">
            <v>1</v>
          </cell>
          <cell r="I855" t="str">
            <v>01 41 09 19 00</v>
          </cell>
          <cell r="J855" t="str">
            <v>info@navicarte.com</v>
          </cell>
          <cell r="K855" t="str">
            <v>Christine</v>
          </cell>
          <cell r="L855" t="str">
            <v>DECREUSE</v>
          </cell>
          <cell r="N855" t="str">
            <v>christine.decreuse@lavigne.fr</v>
          </cell>
        </row>
        <row r="856">
          <cell r="A856">
            <v>495367</v>
          </cell>
          <cell r="B856" t="str">
            <v>GRAFOCARTE</v>
          </cell>
          <cell r="C856" t="str">
            <v>125 RUE JEAN JACQUES ROUSSEAU</v>
          </cell>
          <cell r="D856" t="str">
            <v>BP 40</v>
          </cell>
          <cell r="E856" t="str">
            <v>92132</v>
          </cell>
          <cell r="F856" t="str">
            <v>ISSY LES MOULINEAUX CEDEX</v>
          </cell>
          <cell r="G856" t="str">
            <v>FRANCE</v>
          </cell>
          <cell r="H856" t="str">
            <v>1</v>
          </cell>
          <cell r="I856" t="str">
            <v>01 41 09 19 00</v>
          </cell>
          <cell r="J856" t="str">
            <v>info@navicarte.com</v>
          </cell>
          <cell r="K856" t="str">
            <v>Olivier</v>
          </cell>
          <cell r="L856" t="str">
            <v>BECHU</v>
          </cell>
          <cell r="M856" t="str">
            <v>01 41 09 19 00</v>
          </cell>
          <cell r="N856" t="str">
            <v>o.bechu@navicarte.com</v>
          </cell>
        </row>
        <row r="857">
          <cell r="A857">
            <v>495367</v>
          </cell>
          <cell r="B857" t="str">
            <v>GRAFOCARTE</v>
          </cell>
          <cell r="C857" t="str">
            <v>125 RUE JEAN JACQUES ROUSSEAU</v>
          </cell>
          <cell r="D857" t="str">
            <v>BP 40</v>
          </cell>
          <cell r="E857" t="str">
            <v>92132</v>
          </cell>
          <cell r="F857" t="str">
            <v>ISSY LES MOULINEAUX CEDEX</v>
          </cell>
          <cell r="G857" t="str">
            <v>FRANCE</v>
          </cell>
          <cell r="H857" t="str">
            <v>1</v>
          </cell>
          <cell r="I857" t="str">
            <v>01 41 09 19 00</v>
          </cell>
          <cell r="J857" t="str">
            <v>info@navicarte.com</v>
          </cell>
          <cell r="K857" t="str">
            <v>Sylvie</v>
          </cell>
          <cell r="L857" t="str">
            <v>FESSIER</v>
          </cell>
          <cell r="M857" t="str">
            <v>0141091512</v>
          </cell>
          <cell r="N857" t="str">
            <v>s.fessier@grafocarte.fr</v>
          </cell>
        </row>
        <row r="858">
          <cell r="A858">
            <v>495367</v>
          </cell>
          <cell r="B858" t="str">
            <v>GRAFOCARTE</v>
          </cell>
          <cell r="C858" t="str">
            <v>125 RUE JEAN JACQUES ROUSSEAU</v>
          </cell>
          <cell r="D858" t="str">
            <v>BP 40</v>
          </cell>
          <cell r="E858" t="str">
            <v>92132</v>
          </cell>
          <cell r="F858" t="str">
            <v>ISSY LES MOULINEAUX CEDEX</v>
          </cell>
          <cell r="G858" t="str">
            <v>FRANCE</v>
          </cell>
          <cell r="H858" t="str">
            <v>1</v>
          </cell>
          <cell r="I858" t="str">
            <v>01 41 09 19 00</v>
          </cell>
          <cell r="J858" t="str">
            <v>info@navicarte.com</v>
          </cell>
          <cell r="K858" t="str">
            <v>Laurent</v>
          </cell>
          <cell r="L858" t="str">
            <v>GUILLEMAIN</v>
          </cell>
          <cell r="M858" t="str">
            <v>01 41 09 19 00</v>
          </cell>
          <cell r="N858" t="str">
            <v>l.guillemain@navicarte.com</v>
          </cell>
        </row>
        <row r="859">
          <cell r="A859">
            <v>495367</v>
          </cell>
          <cell r="B859" t="str">
            <v>GRAFOCARTE</v>
          </cell>
          <cell r="C859" t="str">
            <v>125 RUE JEAN JACQUES ROUSSEAU</v>
          </cell>
          <cell r="D859" t="str">
            <v>BP 40</v>
          </cell>
          <cell r="E859" t="str">
            <v>92132</v>
          </cell>
          <cell r="F859" t="str">
            <v>ISSY LES MOULINEAUX CEDEX</v>
          </cell>
          <cell r="G859" t="str">
            <v>FRANCE</v>
          </cell>
          <cell r="H859" t="str">
            <v>1</v>
          </cell>
          <cell r="I859" t="str">
            <v>01 41 09 19 00</v>
          </cell>
          <cell r="J859" t="str">
            <v>info@navicarte.com</v>
          </cell>
          <cell r="K859" t="str">
            <v>Laure</v>
          </cell>
          <cell r="L859" t="str">
            <v>COQUELIN</v>
          </cell>
          <cell r="N859" t="str">
            <v>laure.coquelin@meteoconsult.fr</v>
          </cell>
        </row>
        <row r="860">
          <cell r="A860">
            <v>495368</v>
          </cell>
          <cell r="B860" t="str">
            <v>FNPPSF</v>
          </cell>
          <cell r="C860" t="str">
            <v>&amp; SPORTIFS DE FRANCE</v>
          </cell>
          <cell r="D860" t="str">
            <v>BP 14</v>
          </cell>
          <cell r="E860" t="str">
            <v>29393</v>
          </cell>
          <cell r="F860" t="str">
            <v>QUIMPERLE CEDEX</v>
          </cell>
          <cell r="G860" t="str">
            <v>FRANCE</v>
          </cell>
          <cell r="H860" t="str">
            <v>1</v>
          </cell>
          <cell r="I860" t="str">
            <v>+33298350281</v>
          </cell>
          <cell r="J860" t="str">
            <v>fnppsf@wanadoo.fr</v>
          </cell>
          <cell r="K860" t="str">
            <v>Graziano</v>
          </cell>
          <cell r="L860" t="str">
            <v>GARZI</v>
          </cell>
          <cell r="M860" t="str">
            <v>02 98 35 02 81</v>
          </cell>
        </row>
        <row r="861">
          <cell r="A861">
            <v>495368</v>
          </cell>
          <cell r="B861" t="str">
            <v>FNPPSF</v>
          </cell>
          <cell r="C861" t="str">
            <v>&amp; SPORTIFS DE FRANCE</v>
          </cell>
          <cell r="D861" t="str">
            <v>BP 14</v>
          </cell>
          <cell r="E861" t="str">
            <v>29393</v>
          </cell>
          <cell r="F861" t="str">
            <v>QUIMPERLE CEDEX</v>
          </cell>
          <cell r="G861" t="str">
            <v>FRANCE</v>
          </cell>
          <cell r="H861" t="str">
            <v>1</v>
          </cell>
          <cell r="I861" t="str">
            <v>+33298350281</v>
          </cell>
          <cell r="J861" t="str">
            <v>fnppsf@wanadoo.fr</v>
          </cell>
          <cell r="K861" t="str">
            <v>Jean</v>
          </cell>
          <cell r="L861" t="str">
            <v>KIEFFER</v>
          </cell>
          <cell r="M861" t="str">
            <v>+33298350281</v>
          </cell>
          <cell r="N861" t="str">
            <v>fnppsf@wanadoo.fr</v>
          </cell>
        </row>
        <row r="862">
          <cell r="A862">
            <v>495368</v>
          </cell>
          <cell r="B862" t="str">
            <v>FNPPSF</v>
          </cell>
          <cell r="C862" t="str">
            <v>&amp; SPORTIFS DE FRANCE</v>
          </cell>
          <cell r="D862" t="str">
            <v>BP 14</v>
          </cell>
          <cell r="E862" t="str">
            <v>29393</v>
          </cell>
          <cell r="F862" t="str">
            <v>QUIMPERLE CEDEX</v>
          </cell>
          <cell r="G862" t="str">
            <v>FRANCE</v>
          </cell>
          <cell r="H862" t="str">
            <v>1</v>
          </cell>
          <cell r="I862" t="str">
            <v>+33298350281</v>
          </cell>
          <cell r="J862" t="str">
            <v>fnppsf@wanadoo.fr</v>
          </cell>
          <cell r="K862" t="str">
            <v>Jean</v>
          </cell>
          <cell r="L862" t="str">
            <v>KIFFER</v>
          </cell>
          <cell r="N862" t="str">
            <v>fnppsf@wanadoo.fr</v>
          </cell>
        </row>
        <row r="863">
          <cell r="A863">
            <v>495432</v>
          </cell>
          <cell r="B863" t="str">
            <v>ANNONCES DU BATEAU</v>
          </cell>
          <cell r="C863" t="str">
            <v>22-28 RUE JOUBERT</v>
          </cell>
          <cell r="E863" t="str">
            <v>75009</v>
          </cell>
          <cell r="F863" t="str">
            <v>PARIS</v>
          </cell>
          <cell r="G863" t="str">
            <v>FRANCE</v>
          </cell>
          <cell r="H863" t="str">
            <v>1</v>
          </cell>
          <cell r="I863" t="str">
            <v>+33184951060</v>
          </cell>
          <cell r="J863" t="str">
            <v>info-ab@annoncesbateau.com</v>
          </cell>
          <cell r="K863" t="str">
            <v>Sophie</v>
          </cell>
          <cell r="L863" t="str">
            <v>LAMOUR</v>
          </cell>
          <cell r="M863" t="str">
            <v>+33141166130</v>
          </cell>
          <cell r="N863" t="str">
            <v>sophie.lamour@annoncesbateau.com</v>
          </cell>
        </row>
        <row r="864">
          <cell r="A864">
            <v>495432</v>
          </cell>
          <cell r="B864" t="str">
            <v>ANNONCES DU BATEAU</v>
          </cell>
          <cell r="C864" t="str">
            <v>22-28 RUE JOUBERT</v>
          </cell>
          <cell r="E864" t="str">
            <v>75009</v>
          </cell>
          <cell r="F864" t="str">
            <v>PARIS</v>
          </cell>
          <cell r="G864" t="str">
            <v>FRANCE</v>
          </cell>
          <cell r="H864" t="str">
            <v>1</v>
          </cell>
          <cell r="I864" t="str">
            <v>+33184951060</v>
          </cell>
          <cell r="J864" t="str">
            <v>info-ab@annoncesbateau.com</v>
          </cell>
          <cell r="K864" t="str">
            <v>Eric</v>
          </cell>
          <cell r="L864" t="str">
            <v>TEYSSEDRE</v>
          </cell>
          <cell r="M864" t="str">
            <v>01 41 16 61 61</v>
          </cell>
          <cell r="N864" t="str">
            <v>eric.teyssedre@annoncesbateau.com</v>
          </cell>
        </row>
        <row r="865">
          <cell r="A865">
            <v>495432</v>
          </cell>
          <cell r="B865" t="str">
            <v>ANNONCES DU BATEAU</v>
          </cell>
          <cell r="C865" t="str">
            <v>22-28 RUE JOUBERT</v>
          </cell>
          <cell r="E865" t="str">
            <v>75009</v>
          </cell>
          <cell r="F865" t="str">
            <v>PARIS</v>
          </cell>
          <cell r="G865" t="str">
            <v>FRANCE</v>
          </cell>
          <cell r="H865" t="str">
            <v>1</v>
          </cell>
          <cell r="I865" t="str">
            <v>+33184951060</v>
          </cell>
          <cell r="J865" t="str">
            <v>info-ab@annoncesbateau.com</v>
          </cell>
          <cell r="K865" t="str">
            <v>Sophie</v>
          </cell>
          <cell r="L865" t="str">
            <v>LAMOUR</v>
          </cell>
          <cell r="M865" t="str">
            <v>01 84 95 10 75</v>
          </cell>
          <cell r="N865" t="str">
            <v>sophie.lamour@annoncesbateau.com</v>
          </cell>
        </row>
        <row r="866">
          <cell r="A866">
            <v>495432</v>
          </cell>
          <cell r="B866" t="str">
            <v>ANNONCES DU BATEAU</v>
          </cell>
          <cell r="C866" t="str">
            <v>22-28 RUE JOUBERT</v>
          </cell>
          <cell r="E866" t="str">
            <v>75009</v>
          </cell>
          <cell r="F866" t="str">
            <v>PARIS</v>
          </cell>
          <cell r="G866" t="str">
            <v>FRANCE</v>
          </cell>
          <cell r="H866" t="str">
            <v>1</v>
          </cell>
          <cell r="I866" t="str">
            <v>+33184951060</v>
          </cell>
          <cell r="J866" t="str">
            <v>info-ab@annoncesbateau.com</v>
          </cell>
          <cell r="K866" t="str">
            <v>Eric</v>
          </cell>
          <cell r="L866" t="str">
            <v>TEYSSEDRE</v>
          </cell>
          <cell r="M866" t="str">
            <v>01 84 95 11 53</v>
          </cell>
          <cell r="N866" t="str">
            <v>eric.teyssedre@annoncesbateau.com</v>
          </cell>
        </row>
        <row r="867">
          <cell r="A867">
            <v>495432</v>
          </cell>
          <cell r="B867" t="str">
            <v>ANNONCES DU BATEAU</v>
          </cell>
          <cell r="C867" t="str">
            <v>22-28 RUE JOUBERT</v>
          </cell>
          <cell r="E867" t="str">
            <v>75009</v>
          </cell>
          <cell r="F867" t="str">
            <v>PARIS</v>
          </cell>
          <cell r="G867" t="str">
            <v>FRANCE</v>
          </cell>
          <cell r="H867" t="str">
            <v>1</v>
          </cell>
          <cell r="I867" t="str">
            <v>+33184951060</v>
          </cell>
          <cell r="J867" t="str">
            <v>info-ab@annoncesbateau.com</v>
          </cell>
          <cell r="K867" t="str">
            <v>Ingrid</v>
          </cell>
          <cell r="L867" t="str">
            <v>PERNOCK</v>
          </cell>
          <cell r="N867" t="str">
            <v>ingrid.pernock@carboatmedia.fr</v>
          </cell>
        </row>
        <row r="868">
          <cell r="A868">
            <v>495432</v>
          </cell>
          <cell r="B868" t="str">
            <v>ANNONCES DU BATEAU</v>
          </cell>
          <cell r="C868" t="str">
            <v>22-28 RUE JOUBERT</v>
          </cell>
          <cell r="E868" t="str">
            <v>75009</v>
          </cell>
          <cell r="F868" t="str">
            <v>PARIS</v>
          </cell>
          <cell r="G868" t="str">
            <v>FRANCE</v>
          </cell>
          <cell r="H868" t="str">
            <v>1</v>
          </cell>
          <cell r="I868" t="str">
            <v>+33184951060</v>
          </cell>
          <cell r="J868" t="str">
            <v>info-ab@annoncesbateau.com</v>
          </cell>
          <cell r="K868" t="str">
            <v>François</v>
          </cell>
          <cell r="L868" t="str">
            <v>COUFFY</v>
          </cell>
          <cell r="N868" t="str">
            <v>francois.couffy@annoncesbateau.com</v>
          </cell>
        </row>
        <row r="869">
          <cell r="A869">
            <v>495432</v>
          </cell>
          <cell r="B869" t="str">
            <v>ANNONCES DU BATEAU</v>
          </cell>
          <cell r="C869" t="str">
            <v>22-28 RUE JOUBERT</v>
          </cell>
          <cell r="E869" t="str">
            <v>75009</v>
          </cell>
          <cell r="F869" t="str">
            <v>PARIS</v>
          </cell>
          <cell r="G869" t="str">
            <v>FRANCE</v>
          </cell>
          <cell r="H869" t="str">
            <v>1</v>
          </cell>
          <cell r="I869" t="str">
            <v>+33184951060</v>
          </cell>
          <cell r="J869" t="str">
            <v>info-ab@annoncesbateau.com</v>
          </cell>
          <cell r="K869" t="str">
            <v>Bruno</v>
          </cell>
          <cell r="L869" t="str">
            <v>LECOQ</v>
          </cell>
          <cell r="M869" t="str">
            <v>+33184951153</v>
          </cell>
          <cell r="N869" t="str">
            <v>bruno.lecoq@annoncesbateau.com</v>
          </cell>
        </row>
        <row r="870">
          <cell r="A870">
            <v>495439</v>
          </cell>
          <cell r="B870" t="str">
            <v>MAIRIE DE LEUCATE</v>
          </cell>
          <cell r="C870" t="str">
            <v>34 RUE DU DOCTEUR SIDRAS</v>
          </cell>
          <cell r="E870" t="str">
            <v>11370</v>
          </cell>
          <cell r="F870" t="str">
            <v>LEUCATE</v>
          </cell>
          <cell r="G870" t="str">
            <v>FRANCE</v>
          </cell>
          <cell r="H870" t="str">
            <v>1</v>
          </cell>
          <cell r="I870" t="str">
            <v>04 68 40 91 31</v>
          </cell>
          <cell r="J870" t="str">
            <v>info@leucate.net</v>
          </cell>
          <cell r="K870" t="str">
            <v>Stéphanie</v>
          </cell>
          <cell r="L870" t="str">
            <v>BEZIAT</v>
          </cell>
          <cell r="M870" t="str">
            <v>04 68 40 91 31</v>
          </cell>
          <cell r="N870" t="str">
            <v>stephanie.beziat@leucate.net</v>
          </cell>
        </row>
        <row r="871">
          <cell r="A871">
            <v>495439</v>
          </cell>
          <cell r="B871" t="str">
            <v>MAIRIE DE LEUCATE</v>
          </cell>
          <cell r="C871" t="str">
            <v>34 RUE DU DOCTEUR SIDRAS</v>
          </cell>
          <cell r="E871" t="str">
            <v>11370</v>
          </cell>
          <cell r="F871" t="str">
            <v>LEUCATE</v>
          </cell>
          <cell r="G871" t="str">
            <v>FRANCE</v>
          </cell>
          <cell r="H871" t="str">
            <v>1</v>
          </cell>
          <cell r="I871" t="str">
            <v>04 68 40 91 31</v>
          </cell>
          <cell r="J871" t="str">
            <v>info@leucate.net</v>
          </cell>
          <cell r="K871" t="str">
            <v>Stéphanie</v>
          </cell>
          <cell r="L871" t="str">
            <v>BEZIAT</v>
          </cell>
          <cell r="N871" t="str">
            <v>stephanie.beziat@leucate.fr</v>
          </cell>
        </row>
        <row r="872">
          <cell r="A872">
            <v>495439</v>
          </cell>
          <cell r="B872" t="str">
            <v>MAIRIE DE LEUCATE</v>
          </cell>
          <cell r="C872" t="str">
            <v>34 RUE DU DOCTEUR SIDRAS</v>
          </cell>
          <cell r="E872" t="str">
            <v>11370</v>
          </cell>
          <cell r="F872" t="str">
            <v>LEUCATE</v>
          </cell>
          <cell r="G872" t="str">
            <v>FRANCE</v>
          </cell>
          <cell r="H872" t="str">
            <v>1</v>
          </cell>
          <cell r="I872" t="str">
            <v>04 68 40 91 31</v>
          </cell>
          <cell r="J872" t="str">
            <v>info@leucate.net</v>
          </cell>
          <cell r="K872" t="str">
            <v>Mélanie</v>
          </cell>
          <cell r="L872" t="str">
            <v>APCHER</v>
          </cell>
          <cell r="N872" t="str">
            <v>melanie.apcher@leucate.net</v>
          </cell>
        </row>
        <row r="873">
          <cell r="A873">
            <v>495439</v>
          </cell>
          <cell r="B873" t="str">
            <v>MAIRIE DE LEUCATE</v>
          </cell>
          <cell r="C873" t="str">
            <v>34 RUE DU DOCTEUR SIDRAS</v>
          </cell>
          <cell r="E873" t="str">
            <v>11370</v>
          </cell>
          <cell r="F873" t="str">
            <v>LEUCATE</v>
          </cell>
          <cell r="G873" t="str">
            <v>FRANCE</v>
          </cell>
          <cell r="H873" t="str">
            <v>1</v>
          </cell>
          <cell r="I873" t="str">
            <v>04 68 40 91 31</v>
          </cell>
          <cell r="J873" t="str">
            <v>info@leucate.net</v>
          </cell>
          <cell r="K873" t="str">
            <v>Pascal</v>
          </cell>
          <cell r="L873" t="str">
            <v>MAKA</v>
          </cell>
          <cell r="M873" t="str">
            <v>+33468405100</v>
          </cell>
          <cell r="N873" t="str">
            <v>pascal.maka@wanadoo.fr</v>
          </cell>
        </row>
        <row r="874">
          <cell r="A874">
            <v>495439</v>
          </cell>
          <cell r="B874" t="str">
            <v>MAIRIE DE LEUCATE</v>
          </cell>
          <cell r="C874" t="str">
            <v>34 RUE DU DOCTEUR SIDRAS</v>
          </cell>
          <cell r="E874" t="str">
            <v>11370</v>
          </cell>
          <cell r="F874" t="str">
            <v>LEUCATE</v>
          </cell>
          <cell r="G874" t="str">
            <v>FRANCE</v>
          </cell>
          <cell r="H874" t="str">
            <v>1</v>
          </cell>
          <cell r="I874" t="str">
            <v>04 68 40 91 31</v>
          </cell>
          <cell r="J874" t="str">
            <v>info@leucate.net</v>
          </cell>
          <cell r="K874" t="str">
            <v>Stephanie</v>
          </cell>
          <cell r="L874" t="str">
            <v>NAVARRO</v>
          </cell>
          <cell r="M874" t="str">
            <v>04 68 40 91 31</v>
          </cell>
          <cell r="N874" t="str">
            <v>stephanie.navarro@leucate.net</v>
          </cell>
        </row>
        <row r="875">
          <cell r="A875">
            <v>495439</v>
          </cell>
          <cell r="B875" t="str">
            <v>MAIRIE DE LEUCATE</v>
          </cell>
          <cell r="C875" t="str">
            <v>34 RUE DU DOCTEUR SIDRAS</v>
          </cell>
          <cell r="E875" t="str">
            <v>11370</v>
          </cell>
          <cell r="F875" t="str">
            <v>LEUCATE</v>
          </cell>
          <cell r="G875" t="str">
            <v>FRANCE</v>
          </cell>
          <cell r="H875" t="str">
            <v>1</v>
          </cell>
          <cell r="I875" t="str">
            <v>04 68 40 91 31</v>
          </cell>
          <cell r="J875" t="str">
            <v>info@leucate.net</v>
          </cell>
          <cell r="K875" t="str">
            <v>Valérie</v>
          </cell>
          <cell r="L875" t="str">
            <v>SALLES</v>
          </cell>
          <cell r="M875" t="str">
            <v>+33468409131</v>
          </cell>
          <cell r="N875" t="str">
            <v>valerie.salles@wanadoo.fr</v>
          </cell>
        </row>
        <row r="876">
          <cell r="A876">
            <v>495439</v>
          </cell>
          <cell r="B876" t="str">
            <v>MAIRIE DE LEUCATE</v>
          </cell>
          <cell r="C876" t="str">
            <v>34 RUE DU DOCTEUR SIDRAS</v>
          </cell>
          <cell r="E876" t="str">
            <v>11370</v>
          </cell>
          <cell r="F876" t="str">
            <v>LEUCATE</v>
          </cell>
          <cell r="G876" t="str">
            <v>FRANCE</v>
          </cell>
          <cell r="H876" t="str">
            <v>1</v>
          </cell>
          <cell r="I876" t="str">
            <v>04 68 40 91 31</v>
          </cell>
          <cell r="J876" t="str">
            <v>info@leucate.net</v>
          </cell>
          <cell r="K876" t="str">
            <v>Stéphanie</v>
          </cell>
          <cell r="L876" t="str">
            <v>NAVARRO</v>
          </cell>
          <cell r="M876" t="str">
            <v>04 68 40 91 31</v>
          </cell>
          <cell r="N876" t="str">
            <v>stephanie.navarro@leucate.net</v>
          </cell>
        </row>
        <row r="877">
          <cell r="A877">
            <v>495439</v>
          </cell>
          <cell r="B877" t="str">
            <v>MAIRIE DE LEUCATE</v>
          </cell>
          <cell r="C877" t="str">
            <v>34 RUE DU DOCTEUR SIDRAS</v>
          </cell>
          <cell r="E877" t="str">
            <v>11370</v>
          </cell>
          <cell r="F877" t="str">
            <v>LEUCATE</v>
          </cell>
          <cell r="G877" t="str">
            <v>FRANCE</v>
          </cell>
          <cell r="H877" t="str">
            <v>1</v>
          </cell>
          <cell r="I877" t="str">
            <v>04 68 40 91 31</v>
          </cell>
          <cell r="J877" t="str">
            <v>info@leucate.net</v>
          </cell>
          <cell r="K877" t="str">
            <v>Monique</v>
          </cell>
          <cell r="L877" t="str">
            <v>CHING</v>
          </cell>
        </row>
        <row r="878">
          <cell r="A878">
            <v>495439</v>
          </cell>
          <cell r="B878" t="str">
            <v>MAIRIE DE LEUCATE</v>
          </cell>
          <cell r="C878" t="str">
            <v>34 RUE DU DOCTEUR SIDRAS</v>
          </cell>
          <cell r="E878" t="str">
            <v>11370</v>
          </cell>
          <cell r="F878" t="str">
            <v>LEUCATE</v>
          </cell>
          <cell r="G878" t="str">
            <v>FRANCE</v>
          </cell>
          <cell r="H878" t="str">
            <v>1</v>
          </cell>
          <cell r="I878" t="str">
            <v>04 68 40 91 31</v>
          </cell>
          <cell r="J878" t="str">
            <v>info@leucate.net</v>
          </cell>
          <cell r="K878" t="str">
            <v>Bruno</v>
          </cell>
          <cell r="L878" t="str">
            <v>TROQUERAUD</v>
          </cell>
          <cell r="N878" t="str">
            <v>bruno.troqueraud@port-leucate.fr</v>
          </cell>
        </row>
        <row r="879">
          <cell r="A879">
            <v>495446</v>
          </cell>
          <cell r="B879" t="str">
            <v>ELVSTROM SAILS</v>
          </cell>
          <cell r="C879" t="str">
            <v>70 AV DE LA QUIERA</v>
          </cell>
          <cell r="D879" t="str">
            <v>Z.I DE L'ARGILE LOT N°16C</v>
          </cell>
          <cell r="E879" t="str">
            <v>06370</v>
          </cell>
          <cell r="F879" t="str">
            <v>MOUANS SARTOUX</v>
          </cell>
          <cell r="G879" t="str">
            <v>FRANCE</v>
          </cell>
          <cell r="H879" t="str">
            <v>1</v>
          </cell>
          <cell r="I879" t="str">
            <v>+33493481211</v>
          </cell>
          <cell r="J879" t="str">
            <v>info@elvstrom-sails.com</v>
          </cell>
          <cell r="K879" t="str">
            <v>Isabelle</v>
          </cell>
          <cell r="L879" t="str">
            <v>JOHANSEN</v>
          </cell>
          <cell r="M879" t="str">
            <v>04 93 48 12 11</v>
          </cell>
          <cell r="N879" t="str">
            <v>info@elvstrom-sobstad.com</v>
          </cell>
        </row>
        <row r="880">
          <cell r="A880">
            <v>495446</v>
          </cell>
          <cell r="B880" t="str">
            <v>ELVSTROM SAILS</v>
          </cell>
          <cell r="C880" t="str">
            <v>70 AV DE LA QUIERA</v>
          </cell>
          <cell r="D880" t="str">
            <v>Z.I DE L'ARGILE LOT N°16C</v>
          </cell>
          <cell r="E880" t="str">
            <v>06370</v>
          </cell>
          <cell r="F880" t="str">
            <v>MOUANS SARTOUX</v>
          </cell>
          <cell r="G880" t="str">
            <v>FRANCE</v>
          </cell>
          <cell r="H880" t="str">
            <v>1</v>
          </cell>
          <cell r="I880" t="str">
            <v>+33493481211</v>
          </cell>
          <cell r="J880" t="str">
            <v>info@elvstrom-sails.com</v>
          </cell>
          <cell r="K880" t="str">
            <v>Christophe</v>
          </cell>
          <cell r="L880" t="str">
            <v>ARTAUD</v>
          </cell>
          <cell r="M880" t="str">
            <v>+33493487019</v>
          </cell>
          <cell r="N880" t="str">
            <v>cha@elvstrom-sails.com</v>
          </cell>
        </row>
        <row r="881">
          <cell r="A881">
            <v>495446</v>
          </cell>
          <cell r="B881" t="str">
            <v>ELVSTROM SAILS</v>
          </cell>
          <cell r="C881" t="str">
            <v>70 AV DE LA QUIERA</v>
          </cell>
          <cell r="D881" t="str">
            <v>Z.I DE L'ARGILE LOT N°16C</v>
          </cell>
          <cell r="E881" t="str">
            <v>06370</v>
          </cell>
          <cell r="F881" t="str">
            <v>MOUANS SARTOUX</v>
          </cell>
          <cell r="G881" t="str">
            <v>FRANCE</v>
          </cell>
          <cell r="H881" t="str">
            <v>1</v>
          </cell>
          <cell r="I881" t="str">
            <v>+33493481211</v>
          </cell>
          <cell r="J881" t="str">
            <v>info@elvstrom-sails.com</v>
          </cell>
          <cell r="K881" t="str">
            <v>Anna</v>
          </cell>
          <cell r="L881" t="str">
            <v>JOHANSEN</v>
          </cell>
          <cell r="N881" t="str">
            <v>a.johansen.archi@gmail.com</v>
          </cell>
        </row>
        <row r="882">
          <cell r="A882">
            <v>495446</v>
          </cell>
          <cell r="B882" t="str">
            <v>ELVSTROM SAILS</v>
          </cell>
          <cell r="C882" t="str">
            <v>70 AV DE LA QUIERA</v>
          </cell>
          <cell r="D882" t="str">
            <v>Z.I DE L'ARGILE LOT N°16C</v>
          </cell>
          <cell r="E882" t="str">
            <v>06370</v>
          </cell>
          <cell r="F882" t="str">
            <v>MOUANS SARTOUX</v>
          </cell>
          <cell r="G882" t="str">
            <v>FRANCE</v>
          </cell>
          <cell r="H882" t="str">
            <v>1</v>
          </cell>
          <cell r="I882" t="str">
            <v>+33493481211</v>
          </cell>
          <cell r="J882" t="str">
            <v>info@elvstrom-sails.com</v>
          </cell>
          <cell r="K882" t="str">
            <v>MICHAEL</v>
          </cell>
          <cell r="L882" t="str">
            <v>LE GAL</v>
          </cell>
          <cell r="N882" t="str">
            <v>mil@elvstrom-sails.com</v>
          </cell>
        </row>
        <row r="883">
          <cell r="A883">
            <v>495446</v>
          </cell>
          <cell r="B883" t="str">
            <v>ELVSTROM SAILS</v>
          </cell>
          <cell r="C883" t="str">
            <v>70 AV DE LA QUIERA</v>
          </cell>
          <cell r="D883" t="str">
            <v>Z.I DE L'ARGILE LOT N°16C</v>
          </cell>
          <cell r="E883" t="str">
            <v>06370</v>
          </cell>
          <cell r="F883" t="str">
            <v>MOUANS SARTOUX</v>
          </cell>
          <cell r="G883" t="str">
            <v>FRANCE</v>
          </cell>
          <cell r="H883" t="str">
            <v>1</v>
          </cell>
          <cell r="I883" t="str">
            <v>+33493481211</v>
          </cell>
          <cell r="J883" t="str">
            <v>info@elvstrom-sails.com</v>
          </cell>
          <cell r="K883" t="str">
            <v>Niels</v>
          </cell>
          <cell r="L883" t="str">
            <v>JOHENSEN</v>
          </cell>
          <cell r="N883" t="str">
            <v>info@elvstrom-sails.com</v>
          </cell>
        </row>
        <row r="884">
          <cell r="A884">
            <v>495446</v>
          </cell>
          <cell r="B884" t="str">
            <v>ELVSTROM SAILS</v>
          </cell>
          <cell r="C884" t="str">
            <v>70 AV DE LA QUIERA</v>
          </cell>
          <cell r="D884" t="str">
            <v>Z.I DE L'ARGILE LOT N°16C</v>
          </cell>
          <cell r="E884" t="str">
            <v>06370</v>
          </cell>
          <cell r="F884" t="str">
            <v>MOUANS SARTOUX</v>
          </cell>
          <cell r="G884" t="str">
            <v>FRANCE</v>
          </cell>
          <cell r="H884" t="str">
            <v>1</v>
          </cell>
          <cell r="I884" t="str">
            <v>+33493481211</v>
          </cell>
          <cell r="J884" t="str">
            <v>info@elvstrom-sails.com</v>
          </cell>
          <cell r="K884" t="str">
            <v>Charles</v>
          </cell>
          <cell r="L884" t="str">
            <v>FALQUE</v>
          </cell>
          <cell r="M884" t="str">
            <v>+33493481211</v>
          </cell>
          <cell r="N884" t="str">
            <v>cfa@elvstrom-sails.com</v>
          </cell>
        </row>
        <row r="885">
          <cell r="A885">
            <v>495446</v>
          </cell>
          <cell r="B885" t="str">
            <v>ELVSTROM SAILS</v>
          </cell>
          <cell r="C885" t="str">
            <v>70 AV DE LA QUIERA</v>
          </cell>
          <cell r="D885" t="str">
            <v>Z.I DE L'ARGILE LOT N°16C</v>
          </cell>
          <cell r="E885" t="str">
            <v>06370</v>
          </cell>
          <cell r="F885" t="str">
            <v>MOUANS SARTOUX</v>
          </cell>
          <cell r="G885" t="str">
            <v>FRANCE</v>
          </cell>
          <cell r="H885" t="str">
            <v>1</v>
          </cell>
          <cell r="I885" t="str">
            <v>+33493481211</v>
          </cell>
          <cell r="J885" t="str">
            <v>info@elvstrom-sails.com</v>
          </cell>
          <cell r="K885" t="str">
            <v>Christophe</v>
          </cell>
          <cell r="L885" t="str">
            <v>ARTAUD</v>
          </cell>
          <cell r="N885" t="str">
            <v>cha@elvstrom-sails.com</v>
          </cell>
        </row>
        <row r="886">
          <cell r="A886">
            <v>495453</v>
          </cell>
          <cell r="B886" t="str">
            <v>VOILES ET VOILIERS</v>
          </cell>
          <cell r="C886" t="str">
            <v>13 RUE DE BREIL</v>
          </cell>
          <cell r="D886" t="str">
            <v>CS 46305</v>
          </cell>
          <cell r="E886" t="str">
            <v>35063</v>
          </cell>
          <cell r="F886" t="str">
            <v>RENNES CEDEX</v>
          </cell>
          <cell r="G886" t="str">
            <v>FRANCE</v>
          </cell>
          <cell r="H886" t="str">
            <v>1</v>
          </cell>
          <cell r="I886" t="str">
            <v>+33299325856</v>
          </cell>
          <cell r="J886" t="str">
            <v>a.larragnague@voilesetvoiliers.com</v>
          </cell>
          <cell r="K886" t="str">
            <v>Pierre</v>
          </cell>
          <cell r="L886" t="str">
            <v>LAVIALLE</v>
          </cell>
          <cell r="M886" t="str">
            <v>01 44 87 87 87</v>
          </cell>
          <cell r="N886" t="str">
            <v>lavialle@voilesetvoiliers.com</v>
          </cell>
        </row>
        <row r="887">
          <cell r="A887">
            <v>495453</v>
          </cell>
          <cell r="B887" t="str">
            <v>VOILES ET VOILIERS</v>
          </cell>
          <cell r="C887" t="str">
            <v>13 RUE DE BREIL</v>
          </cell>
          <cell r="D887" t="str">
            <v>CS 46305</v>
          </cell>
          <cell r="E887" t="str">
            <v>35063</v>
          </cell>
          <cell r="F887" t="str">
            <v>RENNES CEDEX</v>
          </cell>
          <cell r="G887" t="str">
            <v>FRANCE</v>
          </cell>
          <cell r="H887" t="str">
            <v>1</v>
          </cell>
          <cell r="I887" t="str">
            <v>+33299325856</v>
          </cell>
          <cell r="J887" t="str">
            <v>a.larragnague@voilesetvoiliers.com</v>
          </cell>
          <cell r="K887" t="str">
            <v>M.</v>
          </cell>
          <cell r="L887" t="str">
            <v>LE ROUZIC</v>
          </cell>
          <cell r="M887" t="str">
            <v>0144878787</v>
          </cell>
          <cell r="N887" t="str">
            <v>m.lerouzic@infomer.fr</v>
          </cell>
        </row>
        <row r="888">
          <cell r="A888">
            <v>495453</v>
          </cell>
          <cell r="B888" t="str">
            <v>VOILES ET VOILIERS</v>
          </cell>
          <cell r="C888" t="str">
            <v>13 RUE DE BREIL</v>
          </cell>
          <cell r="D888" t="str">
            <v>CS 46305</v>
          </cell>
          <cell r="E888" t="str">
            <v>35063</v>
          </cell>
          <cell r="F888" t="str">
            <v>RENNES CEDEX</v>
          </cell>
          <cell r="G888" t="str">
            <v>FRANCE</v>
          </cell>
          <cell r="H888" t="str">
            <v>1</v>
          </cell>
          <cell r="I888" t="str">
            <v>+33299325856</v>
          </cell>
          <cell r="J888" t="str">
            <v>a.larragnague@voilesetvoiliers.com</v>
          </cell>
          <cell r="K888" t="str">
            <v>Pierre</v>
          </cell>
          <cell r="L888" t="str">
            <v>LAVIALLE</v>
          </cell>
          <cell r="M888" t="str">
            <v>01 44 87 87 02</v>
          </cell>
          <cell r="N888" t="str">
            <v>lavialle@voilesetvoiliers.com</v>
          </cell>
        </row>
        <row r="889">
          <cell r="A889">
            <v>495453</v>
          </cell>
          <cell r="B889" t="str">
            <v>VOILES ET VOILIERS</v>
          </cell>
          <cell r="C889" t="str">
            <v>13 RUE DE BREIL</v>
          </cell>
          <cell r="D889" t="str">
            <v>CS 46305</v>
          </cell>
          <cell r="E889" t="str">
            <v>35063</v>
          </cell>
          <cell r="F889" t="str">
            <v>RENNES CEDEX</v>
          </cell>
          <cell r="G889" t="str">
            <v>FRANCE</v>
          </cell>
          <cell r="H889" t="str">
            <v>1</v>
          </cell>
          <cell r="I889" t="str">
            <v>+33299325856</v>
          </cell>
          <cell r="J889" t="str">
            <v>a.larragnague@voilesetvoiliers.com</v>
          </cell>
          <cell r="K889" t="str">
            <v>Severine</v>
          </cell>
          <cell r="L889" t="str">
            <v>MARTIN</v>
          </cell>
          <cell r="M889" t="str">
            <v>+33144878702</v>
          </cell>
          <cell r="N889" t="str">
            <v>s.martin@voilesetvoiliers.com</v>
          </cell>
        </row>
        <row r="890">
          <cell r="A890">
            <v>495453</v>
          </cell>
          <cell r="B890" t="str">
            <v>VOILES ET VOILIERS</v>
          </cell>
          <cell r="C890" t="str">
            <v>13 RUE DE BREIL</v>
          </cell>
          <cell r="D890" t="str">
            <v>CS 46305</v>
          </cell>
          <cell r="E890" t="str">
            <v>35063</v>
          </cell>
          <cell r="F890" t="str">
            <v>RENNES CEDEX</v>
          </cell>
          <cell r="G890" t="str">
            <v>FRANCE</v>
          </cell>
          <cell r="H890" t="str">
            <v>1</v>
          </cell>
          <cell r="I890" t="str">
            <v>+33299325856</v>
          </cell>
          <cell r="J890" t="str">
            <v>a.larragnague@voilesetvoiliers.com</v>
          </cell>
          <cell r="K890" t="str">
            <v>Amandine</v>
          </cell>
          <cell r="L890" t="str">
            <v>LARRAGNAGUE</v>
          </cell>
          <cell r="M890" t="str">
            <v>02 99 32 58 56</v>
          </cell>
          <cell r="N890" t="str">
            <v>a.larragnague@voilesetvoiliers.com</v>
          </cell>
        </row>
        <row r="891">
          <cell r="A891">
            <v>495453</v>
          </cell>
          <cell r="B891" t="str">
            <v>VOILES ET VOILIERS</v>
          </cell>
          <cell r="C891" t="str">
            <v>13 RUE DE BREIL</v>
          </cell>
          <cell r="D891" t="str">
            <v>CS 46305</v>
          </cell>
          <cell r="E891" t="str">
            <v>35063</v>
          </cell>
          <cell r="F891" t="str">
            <v>RENNES CEDEX</v>
          </cell>
          <cell r="G891" t="str">
            <v>FRANCE</v>
          </cell>
          <cell r="H891" t="str">
            <v>1</v>
          </cell>
          <cell r="I891" t="str">
            <v>+33299325856</v>
          </cell>
          <cell r="J891" t="str">
            <v>a.larragnague@voilesetvoiliers.com</v>
          </cell>
          <cell r="K891" t="str">
            <v>Bénédicte</v>
          </cell>
          <cell r="L891" t="str">
            <v>SAINSON</v>
          </cell>
          <cell r="N891" t="str">
            <v>sainson@voilesetvoiliers.com</v>
          </cell>
        </row>
        <row r="892">
          <cell r="A892">
            <v>495453</v>
          </cell>
          <cell r="B892" t="str">
            <v>VOILES ET VOILIERS</v>
          </cell>
          <cell r="C892" t="str">
            <v>13 RUE DE BREIL</v>
          </cell>
          <cell r="D892" t="str">
            <v>CS 46305</v>
          </cell>
          <cell r="E892" t="str">
            <v>35063</v>
          </cell>
          <cell r="F892" t="str">
            <v>RENNES CEDEX</v>
          </cell>
          <cell r="G892" t="str">
            <v>FRANCE</v>
          </cell>
          <cell r="H892" t="str">
            <v>1</v>
          </cell>
          <cell r="I892" t="str">
            <v>+33299325856</v>
          </cell>
          <cell r="J892" t="str">
            <v>a.larragnague@voilesetvoiliers.com</v>
          </cell>
          <cell r="K892" t="str">
            <v>Philippe</v>
          </cell>
          <cell r="L892" t="str">
            <v>ENGEL</v>
          </cell>
          <cell r="N892" t="str">
            <v>engel@voilesetvoiliers.com</v>
          </cell>
        </row>
        <row r="893">
          <cell r="A893">
            <v>495453</v>
          </cell>
          <cell r="B893" t="str">
            <v>VOILES ET VOILIERS</v>
          </cell>
          <cell r="C893" t="str">
            <v>13 RUE DE BREIL</v>
          </cell>
          <cell r="D893" t="str">
            <v>CS 46305</v>
          </cell>
          <cell r="E893" t="str">
            <v>35063</v>
          </cell>
          <cell r="F893" t="str">
            <v>RENNES CEDEX</v>
          </cell>
          <cell r="G893" t="str">
            <v>FRANCE</v>
          </cell>
          <cell r="H893" t="str">
            <v>1</v>
          </cell>
          <cell r="I893" t="str">
            <v>+33299325856</v>
          </cell>
          <cell r="J893" t="str">
            <v>a.larragnague@voilesetvoiliers.com</v>
          </cell>
          <cell r="K893" t="str">
            <v>Bénédicte</v>
          </cell>
          <cell r="L893" t="str">
            <v>SAINSON</v>
          </cell>
          <cell r="N893" t="str">
            <v>sainson@voilesetvoiliers.com</v>
          </cell>
        </row>
        <row r="894">
          <cell r="A894">
            <v>495553</v>
          </cell>
          <cell r="B894" t="str">
            <v>PARIS NAUTIQUE SARL</v>
          </cell>
          <cell r="C894" t="str">
            <v>12 Rue Lacuée</v>
          </cell>
          <cell r="E894" t="str">
            <v>75012</v>
          </cell>
          <cell r="F894" t="str">
            <v>PARIS</v>
          </cell>
          <cell r="G894" t="str">
            <v>FRANCE</v>
          </cell>
          <cell r="H894" t="str">
            <v>1</v>
          </cell>
          <cell r="I894" t="str">
            <v>01 43 07 39 50</v>
          </cell>
          <cell r="J894" t="str">
            <v>contact@paris-nautique.com</v>
          </cell>
          <cell r="K894" t="str">
            <v>Patrice</v>
          </cell>
          <cell r="L894" t="str">
            <v>MAUDIERE</v>
          </cell>
          <cell r="M894" t="str">
            <v>+33148103677</v>
          </cell>
          <cell r="N894" t="str">
            <v>maudierepatrice@yahoo.fr</v>
          </cell>
        </row>
        <row r="895">
          <cell r="A895">
            <v>495553</v>
          </cell>
          <cell r="B895" t="str">
            <v>PARIS NAUTIQUE SARL</v>
          </cell>
          <cell r="C895" t="str">
            <v>12 Rue Lacuée</v>
          </cell>
          <cell r="E895" t="str">
            <v>75012</v>
          </cell>
          <cell r="F895" t="str">
            <v>PARIS</v>
          </cell>
          <cell r="G895" t="str">
            <v>FRANCE</v>
          </cell>
          <cell r="H895" t="str">
            <v>1</v>
          </cell>
          <cell r="I895" t="str">
            <v>01 43 07 39 50</v>
          </cell>
          <cell r="J895" t="str">
            <v>contact@paris-nautique.com</v>
          </cell>
          <cell r="K895" t="str">
            <v>Patrice</v>
          </cell>
          <cell r="L895" t="str">
            <v>MAUDIERE</v>
          </cell>
          <cell r="N895" t="str">
            <v>contact@paris-nautique.com</v>
          </cell>
        </row>
        <row r="896">
          <cell r="A896">
            <v>495553</v>
          </cell>
          <cell r="B896" t="str">
            <v>PARIS NAUTIQUE SARL</v>
          </cell>
          <cell r="C896" t="str">
            <v>12 Rue Lacuée</v>
          </cell>
          <cell r="E896" t="str">
            <v>75012</v>
          </cell>
          <cell r="F896" t="str">
            <v>PARIS</v>
          </cell>
          <cell r="G896" t="str">
            <v>FRANCE</v>
          </cell>
          <cell r="H896" t="str">
            <v>1</v>
          </cell>
          <cell r="I896" t="str">
            <v>01 43 07 39 50</v>
          </cell>
          <cell r="J896" t="str">
            <v>contact@paris-nautique.com</v>
          </cell>
          <cell r="K896" t="str">
            <v>Julie</v>
          </cell>
          <cell r="L896" t="str">
            <v>PERSSON</v>
          </cell>
          <cell r="M896" t="str">
            <v>+33143073950</v>
          </cell>
          <cell r="N896" t="str">
            <v>bastille@paris-nautique.com</v>
          </cell>
        </row>
        <row r="897">
          <cell r="A897">
            <v>495648</v>
          </cell>
          <cell r="B897" t="str">
            <v>INTERVAL EDITIONS SAS</v>
          </cell>
          <cell r="C897" t="str">
            <v>3 rue Fortia</v>
          </cell>
          <cell r="D897" t="str">
            <v>BP 66</v>
          </cell>
          <cell r="E897" t="str">
            <v>13484</v>
          </cell>
          <cell r="F897" t="str">
            <v>MARSEILLE CEDEX 20</v>
          </cell>
          <cell r="G897" t="str">
            <v>FRANCE</v>
          </cell>
          <cell r="H897" t="str">
            <v>1</v>
          </cell>
          <cell r="I897" t="str">
            <v>+33491543897</v>
          </cell>
          <cell r="J897" t="str">
            <v>contact@blocmarine.com</v>
          </cell>
          <cell r="K897" t="str">
            <v>Jean-François</v>
          </cell>
          <cell r="L897" t="str">
            <v>LECAILLE</v>
          </cell>
          <cell r="M897" t="str">
            <v>04 91 54 38 97</v>
          </cell>
          <cell r="N897" t="str">
            <v>jflecaille@blocmarine.com</v>
          </cell>
        </row>
        <row r="898">
          <cell r="A898">
            <v>495648</v>
          </cell>
          <cell r="B898" t="str">
            <v>INTERVAL EDITIONS SAS</v>
          </cell>
          <cell r="C898" t="str">
            <v>3 rue Fortia</v>
          </cell>
          <cell r="D898" t="str">
            <v>BP 66</v>
          </cell>
          <cell r="E898" t="str">
            <v>13484</v>
          </cell>
          <cell r="F898" t="str">
            <v>MARSEILLE CEDEX 20</v>
          </cell>
          <cell r="G898" t="str">
            <v>FRANCE</v>
          </cell>
          <cell r="H898" t="str">
            <v>1</v>
          </cell>
          <cell r="I898" t="str">
            <v>+33491543897</v>
          </cell>
          <cell r="J898" t="str">
            <v>contact@blocmarine.com</v>
          </cell>
          <cell r="K898" t="str">
            <v>Michel</v>
          </cell>
          <cell r="L898" t="str">
            <v>VERMEULEN</v>
          </cell>
          <cell r="M898" t="str">
            <v>04 91 54 38 97</v>
          </cell>
          <cell r="N898" t="str">
            <v>mvermeulen@blocmarine.com</v>
          </cell>
        </row>
        <row r="899">
          <cell r="A899">
            <v>495648</v>
          </cell>
          <cell r="B899" t="str">
            <v>INTERVAL EDITIONS SAS</v>
          </cell>
          <cell r="C899" t="str">
            <v>3 rue Fortia</v>
          </cell>
          <cell r="D899" t="str">
            <v>BP 66</v>
          </cell>
          <cell r="E899" t="str">
            <v>13484</v>
          </cell>
          <cell r="F899" t="str">
            <v>MARSEILLE CEDEX 20</v>
          </cell>
          <cell r="G899" t="str">
            <v>FRANCE</v>
          </cell>
          <cell r="H899" t="str">
            <v>1</v>
          </cell>
          <cell r="I899" t="str">
            <v>+33491543897</v>
          </cell>
          <cell r="J899" t="str">
            <v>contact@blocmarine.com</v>
          </cell>
          <cell r="K899" t="str">
            <v>Patrick</v>
          </cell>
          <cell r="L899" t="str">
            <v>UBEDA</v>
          </cell>
          <cell r="N899" t="str">
            <v>pubeda@blocmarine.com</v>
          </cell>
        </row>
        <row r="900">
          <cell r="A900">
            <v>495648</v>
          </cell>
          <cell r="B900" t="str">
            <v>INTERVAL EDITIONS SAS</v>
          </cell>
          <cell r="C900" t="str">
            <v>3 rue Fortia</v>
          </cell>
          <cell r="D900" t="str">
            <v>BP 66</v>
          </cell>
          <cell r="E900" t="str">
            <v>13484</v>
          </cell>
          <cell r="F900" t="str">
            <v>MARSEILLE CEDEX 20</v>
          </cell>
          <cell r="G900" t="str">
            <v>FRANCE</v>
          </cell>
          <cell r="H900" t="str">
            <v>1</v>
          </cell>
          <cell r="I900" t="str">
            <v>+33491543897</v>
          </cell>
          <cell r="J900" t="str">
            <v>contact@blocmarine.com</v>
          </cell>
          <cell r="K900" t="str">
            <v>Patrick</v>
          </cell>
          <cell r="L900" t="str">
            <v>UBEDA</v>
          </cell>
          <cell r="M900" t="str">
            <v>04 91 54 38 97</v>
          </cell>
        </row>
        <row r="901">
          <cell r="A901">
            <v>495648</v>
          </cell>
          <cell r="B901" t="str">
            <v>INTERVAL EDITIONS SAS</v>
          </cell>
          <cell r="C901" t="str">
            <v>3 rue Fortia</v>
          </cell>
          <cell r="D901" t="str">
            <v>BP 66</v>
          </cell>
          <cell r="E901" t="str">
            <v>13484</v>
          </cell>
          <cell r="F901" t="str">
            <v>MARSEILLE CEDEX 20</v>
          </cell>
          <cell r="G901" t="str">
            <v>FRANCE</v>
          </cell>
          <cell r="H901" t="str">
            <v>1</v>
          </cell>
          <cell r="I901" t="str">
            <v>+33491543897</v>
          </cell>
          <cell r="J901" t="str">
            <v>contact@blocmarine.com</v>
          </cell>
          <cell r="K901" t="str">
            <v>Catherine</v>
          </cell>
          <cell r="L901" t="str">
            <v>AZARD</v>
          </cell>
          <cell r="N901" t="str">
            <v>administration.blocmarine@meteoconsult.com</v>
          </cell>
        </row>
        <row r="902">
          <cell r="A902">
            <v>495648</v>
          </cell>
          <cell r="B902" t="str">
            <v>INTERVAL EDITIONS SAS</v>
          </cell>
          <cell r="C902" t="str">
            <v>3 rue Fortia</v>
          </cell>
          <cell r="D902" t="str">
            <v>BP 66</v>
          </cell>
          <cell r="E902" t="str">
            <v>13484</v>
          </cell>
          <cell r="F902" t="str">
            <v>MARSEILLE CEDEX 20</v>
          </cell>
          <cell r="G902" t="str">
            <v>FRANCE</v>
          </cell>
          <cell r="H902" t="str">
            <v>1</v>
          </cell>
          <cell r="I902" t="str">
            <v>+33491543897</v>
          </cell>
          <cell r="J902" t="str">
            <v>contact@blocmarine.com</v>
          </cell>
          <cell r="K902" t="str">
            <v>Patrick</v>
          </cell>
          <cell r="L902" t="str">
            <v>UBEDA</v>
          </cell>
          <cell r="M902" t="str">
            <v>0491543897</v>
          </cell>
          <cell r="N902" t="str">
            <v>pubeda@blocmarine.com</v>
          </cell>
        </row>
        <row r="903">
          <cell r="A903">
            <v>495648</v>
          </cell>
          <cell r="B903" t="str">
            <v>INTERVAL EDITIONS SAS</v>
          </cell>
          <cell r="C903" t="str">
            <v>3 rue Fortia</v>
          </cell>
          <cell r="D903" t="str">
            <v>BP 66</v>
          </cell>
          <cell r="E903" t="str">
            <v>13484</v>
          </cell>
          <cell r="F903" t="str">
            <v>MARSEILLE CEDEX 20</v>
          </cell>
          <cell r="G903" t="str">
            <v>FRANCE</v>
          </cell>
          <cell r="H903" t="str">
            <v>1</v>
          </cell>
          <cell r="I903" t="str">
            <v>+33491543897</v>
          </cell>
          <cell r="J903" t="str">
            <v>contact@blocmarine.com</v>
          </cell>
          <cell r="K903" t="str">
            <v>MICHEL</v>
          </cell>
          <cell r="L903" t="str">
            <v>VERMEULEN</v>
          </cell>
          <cell r="N903" t="str">
            <v>contact@blocmarine.com</v>
          </cell>
        </row>
        <row r="904">
          <cell r="A904">
            <v>495648</v>
          </cell>
          <cell r="B904" t="str">
            <v>INTERVAL EDITIONS SAS</v>
          </cell>
          <cell r="C904" t="str">
            <v>3 rue Fortia</v>
          </cell>
          <cell r="D904" t="str">
            <v>BP 66</v>
          </cell>
          <cell r="E904" t="str">
            <v>13484</v>
          </cell>
          <cell r="F904" t="str">
            <v>MARSEILLE CEDEX 20</v>
          </cell>
          <cell r="G904" t="str">
            <v>FRANCE</v>
          </cell>
          <cell r="H904" t="str">
            <v>1</v>
          </cell>
          <cell r="I904" t="str">
            <v>+33491543897</v>
          </cell>
          <cell r="J904" t="str">
            <v>contact@blocmarine.com</v>
          </cell>
          <cell r="K904" t="str">
            <v>Laure</v>
          </cell>
          <cell r="L904" t="str">
            <v>COQUELIN</v>
          </cell>
          <cell r="N904" t="str">
            <v>lc@meteoconsult.fr</v>
          </cell>
        </row>
        <row r="905">
          <cell r="A905">
            <v>495648</v>
          </cell>
          <cell r="B905" t="str">
            <v>INTERVAL EDITIONS SAS</v>
          </cell>
          <cell r="C905" t="str">
            <v>3 rue Fortia</v>
          </cell>
          <cell r="D905" t="str">
            <v>BP 66</v>
          </cell>
          <cell r="E905" t="str">
            <v>13484</v>
          </cell>
          <cell r="F905" t="str">
            <v>MARSEILLE CEDEX 20</v>
          </cell>
          <cell r="G905" t="str">
            <v>FRANCE</v>
          </cell>
          <cell r="H905" t="str">
            <v>1</v>
          </cell>
          <cell r="I905" t="str">
            <v>+33491543897</v>
          </cell>
          <cell r="J905" t="str">
            <v>contact@blocmarine.com</v>
          </cell>
          <cell r="K905" t="str">
            <v>Nicolas</v>
          </cell>
          <cell r="L905" t="str">
            <v>MOLINA</v>
          </cell>
          <cell r="M905" t="str">
            <v>+33139281990</v>
          </cell>
          <cell r="N905" t="str">
            <v>nicolas.molina@figaronautisme.com</v>
          </cell>
        </row>
        <row r="906">
          <cell r="A906">
            <v>495737</v>
          </cell>
          <cell r="B906" t="str">
            <v>ALOHA EDITIONS</v>
          </cell>
          <cell r="C906" t="str">
            <v>6 AVENUE FRAGONARD</v>
          </cell>
          <cell r="E906" t="str">
            <v>06100</v>
          </cell>
          <cell r="F906" t="str">
            <v>NICE</v>
          </cell>
          <cell r="G906" t="str">
            <v>FRANCE</v>
          </cell>
          <cell r="H906" t="str">
            <v>1</v>
          </cell>
          <cell r="I906" t="str">
            <v>+33492091618</v>
          </cell>
          <cell r="J906" t="str">
            <v>corinne@multihulls-world.com</v>
          </cell>
          <cell r="K906" t="str">
            <v>Corinne</v>
          </cell>
          <cell r="L906" t="str">
            <v>CONSANI</v>
          </cell>
          <cell r="M906" t="str">
            <v>04 92 09 16 18</v>
          </cell>
          <cell r="N906" t="str">
            <v>corinne@multihulls-world.com</v>
          </cell>
        </row>
        <row r="907">
          <cell r="A907">
            <v>495737</v>
          </cell>
          <cell r="B907" t="str">
            <v>ALOHA EDITIONS</v>
          </cell>
          <cell r="C907" t="str">
            <v>6 AVENUE FRAGONARD</v>
          </cell>
          <cell r="E907" t="str">
            <v>06100</v>
          </cell>
          <cell r="F907" t="str">
            <v>NICE</v>
          </cell>
          <cell r="G907" t="str">
            <v>FRANCE</v>
          </cell>
          <cell r="H907" t="str">
            <v>1</v>
          </cell>
          <cell r="I907" t="str">
            <v>+33492091618</v>
          </cell>
          <cell r="J907" t="str">
            <v>corinne@multihulls-world.com</v>
          </cell>
          <cell r="K907" t="str">
            <v>Corinne</v>
          </cell>
          <cell r="L907" t="str">
            <v>CONSANI</v>
          </cell>
          <cell r="M907" t="str">
            <v>+33492091618</v>
          </cell>
          <cell r="N907" t="str">
            <v>corinne@multihulls-world.com</v>
          </cell>
        </row>
        <row r="908">
          <cell r="A908">
            <v>495844</v>
          </cell>
          <cell r="B908" t="str">
            <v>EXPRESSION MEDIA SAS</v>
          </cell>
          <cell r="C908" t="str">
            <v>2 Rue de la Roquette</v>
          </cell>
          <cell r="D908" t="str">
            <v>Passage du Cheval Blanc, Cour de Mai</v>
          </cell>
          <cell r="E908" t="str">
            <v>75011</v>
          </cell>
          <cell r="F908" t="str">
            <v>PARIS</v>
          </cell>
          <cell r="G908" t="str">
            <v>FRANCE</v>
          </cell>
          <cell r="H908" t="str">
            <v>1</v>
          </cell>
          <cell r="I908" t="str">
            <v>01 49 29 29 21</v>
          </cell>
          <cell r="J908" t="str">
            <v>philippe@planchemag.com</v>
          </cell>
          <cell r="K908" t="str">
            <v>Philippe</v>
          </cell>
          <cell r="L908" t="str">
            <v>FUZELLIER</v>
          </cell>
          <cell r="M908" t="str">
            <v>01 49 29 29 21</v>
          </cell>
          <cell r="N908" t="str">
            <v>pfuzellier@gmail.com</v>
          </cell>
        </row>
        <row r="909">
          <cell r="A909">
            <v>495844</v>
          </cell>
          <cell r="B909" t="str">
            <v>EXPRESSION MEDIA SAS</v>
          </cell>
          <cell r="C909" t="str">
            <v>2 Rue de la Roquette</v>
          </cell>
          <cell r="D909" t="str">
            <v>Passage du Cheval Blanc, Cour de Mai</v>
          </cell>
          <cell r="E909" t="str">
            <v>75011</v>
          </cell>
          <cell r="F909" t="str">
            <v>PARIS</v>
          </cell>
          <cell r="G909" t="str">
            <v>FRANCE</v>
          </cell>
          <cell r="H909" t="str">
            <v>1</v>
          </cell>
          <cell r="I909" t="str">
            <v>01 49 29 29 21</v>
          </cell>
          <cell r="J909" t="str">
            <v>philippe@planchemag.com</v>
          </cell>
          <cell r="K909" t="str">
            <v>Philippe</v>
          </cell>
          <cell r="L909" t="str">
            <v>FUZELLIER</v>
          </cell>
          <cell r="N909" t="str">
            <v>pfuzellier@expressiongroupe.fr</v>
          </cell>
        </row>
        <row r="910">
          <cell r="A910">
            <v>495844</v>
          </cell>
          <cell r="B910" t="str">
            <v>EXPRESSION MEDIA SAS</v>
          </cell>
          <cell r="C910" t="str">
            <v>2 Rue de la Roquette</v>
          </cell>
          <cell r="D910" t="str">
            <v>Passage du Cheval Blanc, Cour de Mai</v>
          </cell>
          <cell r="E910" t="str">
            <v>75011</v>
          </cell>
          <cell r="F910" t="str">
            <v>PARIS</v>
          </cell>
          <cell r="G910" t="str">
            <v>FRANCE</v>
          </cell>
          <cell r="H910" t="str">
            <v>1</v>
          </cell>
          <cell r="I910" t="str">
            <v>01 49 29 29 21</v>
          </cell>
          <cell r="J910" t="str">
            <v>philippe@planchemag.com</v>
          </cell>
          <cell r="K910" t="str">
            <v>Antoine</v>
          </cell>
          <cell r="L910" t="str">
            <v>LOLIVIER</v>
          </cell>
        </row>
        <row r="911">
          <cell r="A911">
            <v>495920</v>
          </cell>
          <cell r="B911" t="str">
            <v>COURSE CROISIERE EDHEC</v>
          </cell>
          <cell r="C911" t="str">
            <v>24 Avenue Gustave Delory</v>
          </cell>
          <cell r="E911" t="str">
            <v>59100</v>
          </cell>
          <cell r="F911" t="str">
            <v>ROUBAIX</v>
          </cell>
          <cell r="G911" t="str">
            <v>FRANCE</v>
          </cell>
          <cell r="H911" t="str">
            <v>1</v>
          </cell>
          <cell r="I911" t="str">
            <v>03 28 35 07 90</v>
          </cell>
          <cell r="J911" t="str">
            <v>ccedhec@ccehdec.com</v>
          </cell>
          <cell r="K911" t="str">
            <v>Stanislas</v>
          </cell>
          <cell r="L911" t="str">
            <v>GRUAU</v>
          </cell>
          <cell r="M911" t="str">
            <v>03 28 36 57 70</v>
          </cell>
          <cell r="N911" t="str">
            <v>stanislas.gruau@edhec.com</v>
          </cell>
        </row>
        <row r="912">
          <cell r="A912">
            <v>495920</v>
          </cell>
          <cell r="B912" t="str">
            <v>COURSE CROISIERE EDHEC</v>
          </cell>
          <cell r="C912" t="str">
            <v>24 Avenue Gustave Delory</v>
          </cell>
          <cell r="E912" t="str">
            <v>59100</v>
          </cell>
          <cell r="F912" t="str">
            <v>ROUBAIX</v>
          </cell>
          <cell r="G912" t="str">
            <v>FRANCE</v>
          </cell>
          <cell r="H912" t="str">
            <v>1</v>
          </cell>
          <cell r="I912" t="str">
            <v>03 28 35 07 90</v>
          </cell>
          <cell r="J912" t="str">
            <v>ccedhec@ccehdec.com</v>
          </cell>
          <cell r="K912" t="str">
            <v>ZEINED</v>
          </cell>
          <cell r="L912" t="str">
            <v>ZARRAD</v>
          </cell>
          <cell r="M912" t="str">
            <v>+33687213521</v>
          </cell>
          <cell r="N912" t="str">
            <v>zeinet.zarrad@edhec.com</v>
          </cell>
        </row>
        <row r="913">
          <cell r="A913">
            <v>495920</v>
          </cell>
          <cell r="B913" t="str">
            <v>COURSE CROISIERE EDHEC</v>
          </cell>
          <cell r="C913" t="str">
            <v>24 Avenue Gustave Delory</v>
          </cell>
          <cell r="E913" t="str">
            <v>59100</v>
          </cell>
          <cell r="F913" t="str">
            <v>ROUBAIX</v>
          </cell>
          <cell r="G913" t="str">
            <v>FRANCE</v>
          </cell>
          <cell r="H913" t="str">
            <v>1</v>
          </cell>
          <cell r="I913" t="str">
            <v>03 28 35 07 90</v>
          </cell>
          <cell r="J913" t="str">
            <v>ccedhec@ccehdec.com</v>
          </cell>
          <cell r="K913" t="str">
            <v>Mathieu</v>
          </cell>
          <cell r="L913" t="str">
            <v>BERNIER</v>
          </cell>
          <cell r="N913" t="str">
            <v>mathieu.bernier@edhec.com</v>
          </cell>
        </row>
        <row r="914">
          <cell r="A914">
            <v>495920</v>
          </cell>
          <cell r="B914" t="str">
            <v>COURSE CROISIERE EDHEC</v>
          </cell>
          <cell r="C914" t="str">
            <v>24 Avenue Gustave Delory</v>
          </cell>
          <cell r="E914" t="str">
            <v>59100</v>
          </cell>
          <cell r="F914" t="str">
            <v>ROUBAIX</v>
          </cell>
          <cell r="G914" t="str">
            <v>FRANCE</v>
          </cell>
          <cell r="H914" t="str">
            <v>1</v>
          </cell>
          <cell r="I914" t="str">
            <v>03 28 35 07 90</v>
          </cell>
          <cell r="J914" t="str">
            <v>ccedhec@ccehdec.com</v>
          </cell>
          <cell r="K914" t="str">
            <v>Benjamin</v>
          </cell>
          <cell r="L914" t="str">
            <v>LEMARIE</v>
          </cell>
          <cell r="M914" t="str">
            <v>03 28 36 57 70</v>
          </cell>
          <cell r="N914" t="str">
            <v>benjamin.lemarie@edhec.com</v>
          </cell>
        </row>
        <row r="915">
          <cell r="A915">
            <v>495920</v>
          </cell>
          <cell r="B915" t="str">
            <v>COURSE CROISIERE EDHEC</v>
          </cell>
          <cell r="C915" t="str">
            <v>24 Avenue Gustave Delory</v>
          </cell>
          <cell r="E915" t="str">
            <v>59100</v>
          </cell>
          <cell r="F915" t="str">
            <v>ROUBAIX</v>
          </cell>
          <cell r="G915" t="str">
            <v>FRANCE</v>
          </cell>
          <cell r="H915" t="str">
            <v>1</v>
          </cell>
          <cell r="I915" t="str">
            <v>03 28 35 07 90</v>
          </cell>
          <cell r="J915" t="str">
            <v>ccedhec@ccehdec.com</v>
          </cell>
          <cell r="K915" t="str">
            <v>Clement</v>
          </cell>
          <cell r="L915" t="str">
            <v>MAZET-SONILHAC</v>
          </cell>
          <cell r="M915" t="str">
            <v>+33328350790</v>
          </cell>
          <cell r="N915" t="str">
            <v>clement.mazet-sonilhac@edhec.com</v>
          </cell>
        </row>
        <row r="916">
          <cell r="A916">
            <v>495920</v>
          </cell>
          <cell r="B916" t="str">
            <v>COURSE CROISIERE EDHEC</v>
          </cell>
          <cell r="C916" t="str">
            <v>24 Avenue Gustave Delory</v>
          </cell>
          <cell r="E916" t="str">
            <v>59100</v>
          </cell>
          <cell r="F916" t="str">
            <v>ROUBAIX</v>
          </cell>
          <cell r="G916" t="str">
            <v>FRANCE</v>
          </cell>
          <cell r="H916" t="str">
            <v>1</v>
          </cell>
          <cell r="I916" t="str">
            <v>03 28 35 07 90</v>
          </cell>
          <cell r="J916" t="str">
            <v>ccedhec@ccehdec.com</v>
          </cell>
          <cell r="K916" t="str">
            <v>Florian</v>
          </cell>
          <cell r="L916" t="str">
            <v>BAUFRETON</v>
          </cell>
          <cell r="N916" t="str">
            <v>florian.baufreton@edhec.com</v>
          </cell>
        </row>
        <row r="917">
          <cell r="A917">
            <v>495920</v>
          </cell>
          <cell r="B917" t="str">
            <v>COURSE CROISIERE EDHEC</v>
          </cell>
          <cell r="C917" t="str">
            <v>24 Avenue Gustave Delory</v>
          </cell>
          <cell r="E917" t="str">
            <v>59100</v>
          </cell>
          <cell r="F917" t="str">
            <v>ROUBAIX</v>
          </cell>
          <cell r="G917" t="str">
            <v>FRANCE</v>
          </cell>
          <cell r="H917" t="str">
            <v>1</v>
          </cell>
          <cell r="I917" t="str">
            <v>03 28 35 07 90</v>
          </cell>
          <cell r="J917" t="str">
            <v>ccedhec@ccehdec.com</v>
          </cell>
          <cell r="K917" t="str">
            <v>Serge</v>
          </cell>
          <cell r="L917" t="str">
            <v>de FAY</v>
          </cell>
          <cell r="N917" t="str">
            <v>serge.defay@edhec.com</v>
          </cell>
        </row>
        <row r="918">
          <cell r="A918">
            <v>495920</v>
          </cell>
          <cell r="B918" t="str">
            <v>COURSE CROISIERE EDHEC</v>
          </cell>
          <cell r="C918" t="str">
            <v>24 Avenue Gustave Delory</v>
          </cell>
          <cell r="E918" t="str">
            <v>59100</v>
          </cell>
          <cell r="F918" t="str">
            <v>ROUBAIX</v>
          </cell>
          <cell r="G918" t="str">
            <v>FRANCE</v>
          </cell>
          <cell r="H918" t="str">
            <v>1</v>
          </cell>
          <cell r="I918" t="str">
            <v>03 28 35 07 90</v>
          </cell>
          <cell r="J918" t="str">
            <v>ccedhec@ccehdec.com</v>
          </cell>
          <cell r="K918" t="str">
            <v>Philippine</v>
          </cell>
          <cell r="L918" t="str">
            <v>ZARO</v>
          </cell>
          <cell r="N918" t="str">
            <v>philippine.zaro@edhec.com</v>
          </cell>
        </row>
        <row r="919">
          <cell r="A919">
            <v>495920</v>
          </cell>
          <cell r="B919" t="str">
            <v>COURSE CROISIERE EDHEC</v>
          </cell>
          <cell r="C919" t="str">
            <v>24 Avenue Gustave Delory</v>
          </cell>
          <cell r="E919" t="str">
            <v>59100</v>
          </cell>
          <cell r="F919" t="str">
            <v>ROUBAIX</v>
          </cell>
          <cell r="G919" t="str">
            <v>FRANCE</v>
          </cell>
          <cell r="H919" t="str">
            <v>1</v>
          </cell>
          <cell r="I919" t="str">
            <v>03 28 35 07 90</v>
          </cell>
          <cell r="J919" t="str">
            <v>ccedhec@ccehdec.com</v>
          </cell>
          <cell r="K919" t="str">
            <v>Julie</v>
          </cell>
          <cell r="L919" t="str">
            <v>DELMAS</v>
          </cell>
        </row>
        <row r="920">
          <cell r="A920">
            <v>495920</v>
          </cell>
          <cell r="B920" t="str">
            <v>COURSE CROISIERE EDHEC</v>
          </cell>
          <cell r="C920" t="str">
            <v>24 Avenue Gustave Delory</v>
          </cell>
          <cell r="E920" t="str">
            <v>59100</v>
          </cell>
          <cell r="F920" t="str">
            <v>ROUBAIX</v>
          </cell>
          <cell r="G920" t="str">
            <v>FRANCE</v>
          </cell>
          <cell r="H920" t="str">
            <v>1</v>
          </cell>
          <cell r="I920" t="str">
            <v>03 28 35 07 90</v>
          </cell>
          <cell r="J920" t="str">
            <v>ccedhec@ccehdec.com</v>
          </cell>
          <cell r="K920" t="str">
            <v>Antoine</v>
          </cell>
          <cell r="L920" t="str">
            <v>DORANGE</v>
          </cell>
          <cell r="N920" t="str">
            <v>antoine.dorange@edhec.com</v>
          </cell>
        </row>
        <row r="921">
          <cell r="A921">
            <v>495920</v>
          </cell>
          <cell r="B921" t="str">
            <v>COURSE CROISIERE EDHEC</v>
          </cell>
          <cell r="C921" t="str">
            <v>24 Avenue Gustave Delory</v>
          </cell>
          <cell r="E921" t="str">
            <v>59100</v>
          </cell>
          <cell r="F921" t="str">
            <v>ROUBAIX</v>
          </cell>
          <cell r="G921" t="str">
            <v>FRANCE</v>
          </cell>
          <cell r="H921" t="str">
            <v>1</v>
          </cell>
          <cell r="I921" t="str">
            <v>03 28 35 07 90</v>
          </cell>
          <cell r="J921" t="str">
            <v>ccedhec@ccehdec.com</v>
          </cell>
          <cell r="K921" t="str">
            <v>Quentin</v>
          </cell>
          <cell r="L921" t="str">
            <v>GENISSEL</v>
          </cell>
          <cell r="N921" t="str">
            <v>quentin.genissel@edhec.com</v>
          </cell>
        </row>
        <row r="922">
          <cell r="A922">
            <v>495920</v>
          </cell>
          <cell r="B922" t="str">
            <v>COURSE CROISIERE EDHEC</v>
          </cell>
          <cell r="C922" t="str">
            <v>24 Avenue Gustave Delory</v>
          </cell>
          <cell r="E922" t="str">
            <v>59100</v>
          </cell>
          <cell r="F922" t="str">
            <v>ROUBAIX</v>
          </cell>
          <cell r="G922" t="str">
            <v>FRANCE</v>
          </cell>
          <cell r="H922" t="str">
            <v>1</v>
          </cell>
          <cell r="I922" t="str">
            <v>03 28 35 07 90</v>
          </cell>
          <cell r="J922" t="str">
            <v>ccedhec@ccehdec.com</v>
          </cell>
          <cell r="K922" t="str">
            <v>Mariette</v>
          </cell>
          <cell r="L922" t="str">
            <v>MOINE</v>
          </cell>
          <cell r="N922" t="str">
            <v>mariette.moine@edhec.com</v>
          </cell>
        </row>
        <row r="923">
          <cell r="A923">
            <v>495920</v>
          </cell>
          <cell r="B923" t="str">
            <v>COURSE CROISIERE EDHEC</v>
          </cell>
          <cell r="C923" t="str">
            <v>24 Avenue Gustave Delory</v>
          </cell>
          <cell r="E923" t="str">
            <v>59100</v>
          </cell>
          <cell r="F923" t="str">
            <v>ROUBAIX</v>
          </cell>
          <cell r="G923" t="str">
            <v>FRANCE</v>
          </cell>
          <cell r="H923" t="str">
            <v>1</v>
          </cell>
          <cell r="I923" t="str">
            <v>03 28 35 07 90</v>
          </cell>
          <cell r="J923" t="str">
            <v>ccedhec@ccehdec.com</v>
          </cell>
          <cell r="K923" t="str">
            <v>Yacine</v>
          </cell>
          <cell r="L923" t="str">
            <v>ALLAM</v>
          </cell>
          <cell r="M923" t="str">
            <v>+33649366824</v>
          </cell>
          <cell r="N923" t="str">
            <v>yacine.allam@ccedhec.com</v>
          </cell>
        </row>
        <row r="924">
          <cell r="A924">
            <v>495920</v>
          </cell>
          <cell r="B924" t="str">
            <v>COURSE CROISIERE EDHEC</v>
          </cell>
          <cell r="C924" t="str">
            <v>24 Avenue Gustave Delory</v>
          </cell>
          <cell r="E924" t="str">
            <v>59100</v>
          </cell>
          <cell r="F924" t="str">
            <v>ROUBAIX</v>
          </cell>
          <cell r="G924" t="str">
            <v>FRANCE</v>
          </cell>
          <cell r="H924" t="str">
            <v>1</v>
          </cell>
          <cell r="I924" t="str">
            <v>03 28 35 07 90</v>
          </cell>
          <cell r="J924" t="str">
            <v>ccedhec@ccehdec.com</v>
          </cell>
          <cell r="K924" t="str">
            <v>Benjamin</v>
          </cell>
          <cell r="L924" t="str">
            <v>TETARD</v>
          </cell>
          <cell r="N924" t="str">
            <v>benjamin.tetard@edhec.com</v>
          </cell>
        </row>
        <row r="925">
          <cell r="A925">
            <v>495920</v>
          </cell>
          <cell r="B925" t="str">
            <v>COURSE CROISIERE EDHEC</v>
          </cell>
          <cell r="C925" t="str">
            <v>24 Avenue Gustave Delory</v>
          </cell>
          <cell r="E925" t="str">
            <v>59100</v>
          </cell>
          <cell r="F925" t="str">
            <v>ROUBAIX</v>
          </cell>
          <cell r="G925" t="str">
            <v>FRANCE</v>
          </cell>
          <cell r="H925" t="str">
            <v>1</v>
          </cell>
          <cell r="I925" t="str">
            <v>03 28 35 07 90</v>
          </cell>
          <cell r="J925" t="str">
            <v>ccedhec@ccehdec.com</v>
          </cell>
          <cell r="K925" t="str">
            <v>Marine</v>
          </cell>
          <cell r="L925" t="str">
            <v>LANTOINE</v>
          </cell>
          <cell r="M925" t="str">
            <v>+33618764204</v>
          </cell>
          <cell r="N925" t="str">
            <v>marine.lantoine@edhec.com</v>
          </cell>
        </row>
        <row r="926">
          <cell r="A926">
            <v>495938</v>
          </cell>
          <cell r="B926" t="str">
            <v>FILOVENT</v>
          </cell>
          <cell r="C926" t="str">
            <v>14  AVENUE ANDRE MORIZET</v>
          </cell>
          <cell r="E926" t="str">
            <v>92100</v>
          </cell>
          <cell r="F926" t="str">
            <v>BOULOGNE BILLANCOURT</v>
          </cell>
          <cell r="G926" t="str">
            <v>FRANCE</v>
          </cell>
          <cell r="H926" t="str">
            <v>1</v>
          </cell>
          <cell r="I926" t="str">
            <v>01 70 80 97 52</v>
          </cell>
          <cell r="J926" t="str">
            <v>filovent@wanadoo.fr</v>
          </cell>
          <cell r="K926" t="str">
            <v>Hajare</v>
          </cell>
          <cell r="L926" t="str">
            <v>ALAOUI</v>
          </cell>
          <cell r="M926" t="str">
            <v>01 70 80 97 52</v>
          </cell>
          <cell r="N926" t="str">
            <v>hajare@filovent.com</v>
          </cell>
        </row>
        <row r="927">
          <cell r="A927">
            <v>495938</v>
          </cell>
          <cell r="B927" t="str">
            <v>FILOVENT</v>
          </cell>
          <cell r="C927" t="str">
            <v>14  AVENUE ANDRE MORIZET</v>
          </cell>
          <cell r="E927" t="str">
            <v>92100</v>
          </cell>
          <cell r="F927" t="str">
            <v>BOULOGNE BILLANCOURT</v>
          </cell>
          <cell r="G927" t="str">
            <v>FRANCE</v>
          </cell>
          <cell r="H927" t="str">
            <v>1</v>
          </cell>
          <cell r="I927" t="str">
            <v>01 70 80 97 52</v>
          </cell>
          <cell r="J927" t="str">
            <v>filovent@wanadoo.fr</v>
          </cell>
          <cell r="K927" t="str">
            <v>Philippe</v>
          </cell>
          <cell r="L927" t="str">
            <v>BRUNET</v>
          </cell>
          <cell r="N927" t="str">
            <v>info@filovent.com</v>
          </cell>
        </row>
        <row r="928">
          <cell r="A928">
            <v>495938</v>
          </cell>
          <cell r="B928" t="str">
            <v>FILOVENT</v>
          </cell>
          <cell r="C928" t="str">
            <v>14  AVENUE ANDRE MORIZET</v>
          </cell>
          <cell r="E928" t="str">
            <v>92100</v>
          </cell>
          <cell r="F928" t="str">
            <v>BOULOGNE BILLANCOURT</v>
          </cell>
          <cell r="G928" t="str">
            <v>FRANCE</v>
          </cell>
          <cell r="H928" t="str">
            <v>1</v>
          </cell>
          <cell r="I928" t="str">
            <v>01 70 80 97 52</v>
          </cell>
          <cell r="J928" t="str">
            <v>filovent@wanadoo.fr</v>
          </cell>
          <cell r="K928" t="str">
            <v>Guillaume</v>
          </cell>
          <cell r="L928" t="str">
            <v>BONNARD</v>
          </cell>
          <cell r="N928" t="str">
            <v>guillaume@filovent.com</v>
          </cell>
        </row>
        <row r="929">
          <cell r="A929">
            <v>495939</v>
          </cell>
          <cell r="B929" t="str">
            <v>EURO ACCESSOIRES</v>
          </cell>
          <cell r="C929" t="str">
            <v>ZAE Parc de Champagne</v>
          </cell>
          <cell r="D929" t="str">
            <v>BP 110</v>
          </cell>
          <cell r="E929" t="str">
            <v>07300</v>
          </cell>
          <cell r="F929" t="str">
            <v>TOURNON SUR RHONE</v>
          </cell>
          <cell r="G929" t="str">
            <v>FRANCE</v>
          </cell>
          <cell r="H929" t="str">
            <v>1</v>
          </cell>
          <cell r="I929" t="str">
            <v>04 75 06 92 92</v>
          </cell>
          <cell r="J929" t="str">
            <v>jbranco.eurocc@trigano.fr</v>
          </cell>
          <cell r="K929" t="str">
            <v>Alain</v>
          </cell>
          <cell r="L929" t="str">
            <v>JAUBERT</v>
          </cell>
          <cell r="N929" t="str">
            <v>contact.euracc@trigano.fr</v>
          </cell>
        </row>
        <row r="930">
          <cell r="A930">
            <v>495939</v>
          </cell>
          <cell r="B930" t="str">
            <v>EURO ACCESSOIRES</v>
          </cell>
          <cell r="C930" t="str">
            <v>ZAE Parc de Champagne</v>
          </cell>
          <cell r="D930" t="str">
            <v>BP 110</v>
          </cell>
          <cell r="E930" t="str">
            <v>07300</v>
          </cell>
          <cell r="F930" t="str">
            <v>TOURNON SUR RHONE</v>
          </cell>
          <cell r="G930" t="str">
            <v>FRANCE</v>
          </cell>
          <cell r="H930" t="str">
            <v>1</v>
          </cell>
          <cell r="I930" t="str">
            <v>04 75 06 92 92</v>
          </cell>
          <cell r="J930" t="str">
            <v>jbranco.eurocc@trigano.fr</v>
          </cell>
          <cell r="K930" t="str">
            <v>Joel</v>
          </cell>
          <cell r="L930" t="str">
            <v>BRANCO</v>
          </cell>
          <cell r="M930" t="str">
            <v>+33 4 75 06 92 81</v>
          </cell>
          <cell r="N930" t="str">
            <v>jbranco.euracc@trigano.fr</v>
          </cell>
        </row>
        <row r="931">
          <cell r="A931">
            <v>495946</v>
          </cell>
          <cell r="B931" t="str">
            <v>SNSM</v>
          </cell>
          <cell r="C931" t="str">
            <v>31 Cité d'Antin</v>
          </cell>
          <cell r="E931" t="str">
            <v>75009</v>
          </cell>
          <cell r="F931" t="str">
            <v>PARIS</v>
          </cell>
          <cell r="G931" t="str">
            <v>FRANCE</v>
          </cell>
          <cell r="H931" t="str">
            <v>1</v>
          </cell>
          <cell r="I931" t="str">
            <v>01 56 02 68 43</v>
          </cell>
          <cell r="J931" t="str">
            <v>caroline.serre@snsm.org</v>
          </cell>
          <cell r="K931" t="str">
            <v>Alexis</v>
          </cell>
          <cell r="L931" t="str">
            <v>BERESNIKOFF</v>
          </cell>
          <cell r="M931" t="str">
            <v>01 56 02 64 29</v>
          </cell>
          <cell r="N931" t="str">
            <v>rec.alexis@snsm.org</v>
          </cell>
        </row>
        <row r="932">
          <cell r="A932">
            <v>495946</v>
          </cell>
          <cell r="B932" t="str">
            <v>SNSM</v>
          </cell>
          <cell r="C932" t="str">
            <v>31 Cité d'Antin</v>
          </cell>
          <cell r="E932" t="str">
            <v>75009</v>
          </cell>
          <cell r="F932" t="str">
            <v>PARIS</v>
          </cell>
          <cell r="G932" t="str">
            <v>FRANCE</v>
          </cell>
          <cell r="H932" t="str">
            <v>1</v>
          </cell>
          <cell r="I932" t="str">
            <v>01 56 02 68 43</v>
          </cell>
          <cell r="J932" t="str">
            <v>caroline.serre@snsm.org</v>
          </cell>
          <cell r="K932" t="str">
            <v>NADIA</v>
          </cell>
          <cell r="L932" t="str">
            <v>PLESA</v>
          </cell>
          <cell r="M932" t="str">
            <v>0156026428</v>
          </cell>
          <cell r="N932" t="str">
            <v>nadiap@snsm.org</v>
          </cell>
        </row>
        <row r="933">
          <cell r="A933">
            <v>495946</v>
          </cell>
          <cell r="B933" t="str">
            <v>SNSM</v>
          </cell>
          <cell r="C933" t="str">
            <v>31 Cité d'Antin</v>
          </cell>
          <cell r="E933" t="str">
            <v>75009</v>
          </cell>
          <cell r="F933" t="str">
            <v>PARIS</v>
          </cell>
          <cell r="G933" t="str">
            <v>FRANCE</v>
          </cell>
          <cell r="H933" t="str">
            <v>1</v>
          </cell>
          <cell r="I933" t="str">
            <v>01 56 02 68 43</v>
          </cell>
          <cell r="J933" t="str">
            <v>caroline.serre@snsm.org</v>
          </cell>
          <cell r="K933" t="str">
            <v>Nadia</v>
          </cell>
          <cell r="L933" t="str">
            <v>PLESA</v>
          </cell>
          <cell r="N933" t="str">
            <v>rec.nadiap@snsm.org</v>
          </cell>
        </row>
        <row r="934">
          <cell r="A934">
            <v>495946</v>
          </cell>
          <cell r="B934" t="str">
            <v>SNSM</v>
          </cell>
          <cell r="C934" t="str">
            <v>31 Cité d'Antin</v>
          </cell>
          <cell r="E934" t="str">
            <v>75009</v>
          </cell>
          <cell r="F934" t="str">
            <v>PARIS</v>
          </cell>
          <cell r="G934" t="str">
            <v>FRANCE</v>
          </cell>
          <cell r="H934" t="str">
            <v>1</v>
          </cell>
          <cell r="I934" t="str">
            <v>01 56 02 68 43</v>
          </cell>
          <cell r="J934" t="str">
            <v>caroline.serre@snsm.org</v>
          </cell>
          <cell r="K934" t="str">
            <v>Patrick</v>
          </cell>
          <cell r="L934" t="str">
            <v>BERNAY</v>
          </cell>
          <cell r="M934" t="str">
            <v>+33492191473</v>
          </cell>
          <cell r="N934" t="str">
            <v>patrick.bernay@wanadoo.fr</v>
          </cell>
        </row>
        <row r="935">
          <cell r="A935">
            <v>495946</v>
          </cell>
          <cell r="B935" t="str">
            <v>SNSM</v>
          </cell>
          <cell r="C935" t="str">
            <v>31 Cité d'Antin</v>
          </cell>
          <cell r="E935" t="str">
            <v>75009</v>
          </cell>
          <cell r="F935" t="str">
            <v>PARIS</v>
          </cell>
          <cell r="G935" t="str">
            <v>FRANCE</v>
          </cell>
          <cell r="H935" t="str">
            <v>1</v>
          </cell>
          <cell r="I935" t="str">
            <v>01 56 02 68 43</v>
          </cell>
          <cell r="J935" t="str">
            <v>caroline.serre@snsm.org</v>
          </cell>
          <cell r="K935" t="str">
            <v>Caroline</v>
          </cell>
          <cell r="L935" t="str">
            <v>SERRE</v>
          </cell>
          <cell r="M935" t="str">
            <v>+33 1 56 02 68 43</v>
          </cell>
          <cell r="N935" t="str">
            <v>caroline.serre@snsm.org</v>
          </cell>
        </row>
        <row r="936">
          <cell r="A936">
            <v>495946</v>
          </cell>
          <cell r="B936" t="str">
            <v>SNSM</v>
          </cell>
          <cell r="C936" t="str">
            <v>31 Cité d'Antin</v>
          </cell>
          <cell r="E936" t="str">
            <v>75009</v>
          </cell>
          <cell r="F936" t="str">
            <v>PARIS</v>
          </cell>
          <cell r="G936" t="str">
            <v>FRANCE</v>
          </cell>
          <cell r="H936" t="str">
            <v>1</v>
          </cell>
          <cell r="I936" t="str">
            <v>01 56 02 68 43</v>
          </cell>
          <cell r="J936" t="str">
            <v>caroline.serre@snsm.org</v>
          </cell>
          <cell r="K936" t="str">
            <v>Benedicte</v>
          </cell>
          <cell r="L936" t="str">
            <v>CAISSE-MALPEL</v>
          </cell>
          <cell r="M936" t="str">
            <v>01 56 02 64 28</v>
          </cell>
          <cell r="N936" t="str">
            <v>rec.nadiap@snsm.org</v>
          </cell>
        </row>
        <row r="937">
          <cell r="A937">
            <v>495946</v>
          </cell>
          <cell r="B937" t="str">
            <v>SNSM</v>
          </cell>
          <cell r="C937" t="str">
            <v>31 Cité d'Antin</v>
          </cell>
          <cell r="E937" t="str">
            <v>75009</v>
          </cell>
          <cell r="F937" t="str">
            <v>PARIS</v>
          </cell>
          <cell r="G937" t="str">
            <v>FRANCE</v>
          </cell>
          <cell r="H937" t="str">
            <v>1</v>
          </cell>
          <cell r="I937" t="str">
            <v>01 56 02 68 43</v>
          </cell>
          <cell r="J937" t="str">
            <v>caroline.serre@snsm.org</v>
          </cell>
          <cell r="K937" t="str">
            <v>Guy</v>
          </cell>
          <cell r="L937" t="str">
            <v>DELTHEIL</v>
          </cell>
        </row>
        <row r="938">
          <cell r="A938">
            <v>495994</v>
          </cell>
          <cell r="B938" t="str">
            <v>BCDM</v>
          </cell>
          <cell r="C938" t="str">
            <v>23 Chemin Virebent</v>
          </cell>
          <cell r="E938" t="str">
            <v>31200</v>
          </cell>
          <cell r="F938" t="str">
            <v>TOULOUSE</v>
          </cell>
          <cell r="G938" t="str">
            <v>FRANCE</v>
          </cell>
          <cell r="H938" t="str">
            <v>1</v>
          </cell>
          <cell r="I938" t="str">
            <v>05 57 70 46 00</v>
          </cell>
          <cell r="J938" t="str">
            <v>funjet-atv@wanadoo.fr</v>
          </cell>
          <cell r="K938" t="str">
            <v>Christine</v>
          </cell>
          <cell r="L938" t="str">
            <v>MAZIERE</v>
          </cell>
          <cell r="M938" t="str">
            <v>0557704600</v>
          </cell>
          <cell r="N938" t="str">
            <v>christine-maziere@orange.fr</v>
          </cell>
        </row>
        <row r="939">
          <cell r="A939">
            <v>495994</v>
          </cell>
          <cell r="B939" t="str">
            <v>BCDM</v>
          </cell>
          <cell r="C939" t="str">
            <v>23 Chemin Virebent</v>
          </cell>
          <cell r="E939" t="str">
            <v>31200</v>
          </cell>
          <cell r="F939" t="str">
            <v>TOULOUSE</v>
          </cell>
          <cell r="G939" t="str">
            <v>FRANCE</v>
          </cell>
          <cell r="H939" t="str">
            <v>1</v>
          </cell>
          <cell r="I939" t="str">
            <v>05 57 70 46 00</v>
          </cell>
          <cell r="J939" t="str">
            <v>funjet-atv@wanadoo.fr</v>
          </cell>
          <cell r="K939" t="str">
            <v>Jérôme</v>
          </cell>
          <cell r="L939" t="str">
            <v>BOLLA</v>
          </cell>
        </row>
        <row r="940">
          <cell r="A940">
            <v>495994</v>
          </cell>
          <cell r="B940" t="str">
            <v>BCDM</v>
          </cell>
          <cell r="C940" t="str">
            <v>23 Chemin Virebent</v>
          </cell>
          <cell r="E940" t="str">
            <v>31200</v>
          </cell>
          <cell r="F940" t="str">
            <v>TOULOUSE</v>
          </cell>
          <cell r="G940" t="str">
            <v>FRANCE</v>
          </cell>
          <cell r="H940" t="str">
            <v>1</v>
          </cell>
          <cell r="I940" t="str">
            <v>05 57 70 46 00</v>
          </cell>
          <cell r="J940" t="str">
            <v>funjet-atv@wanadoo.fr</v>
          </cell>
          <cell r="K940" t="str">
            <v>Christine</v>
          </cell>
          <cell r="L940" t="str">
            <v>MAZIERE</v>
          </cell>
          <cell r="N940" t="str">
            <v>christine-maziere@orange.fr</v>
          </cell>
        </row>
        <row r="941">
          <cell r="A941">
            <v>496033</v>
          </cell>
          <cell r="B941" t="str">
            <v>YACHT CLUB DE FRANCE</v>
          </cell>
          <cell r="C941" t="str">
            <v>41 AVENUE FOCH</v>
          </cell>
          <cell r="E941" t="str">
            <v>75116</v>
          </cell>
          <cell r="F941" t="str">
            <v>PARIS</v>
          </cell>
          <cell r="G941" t="str">
            <v>FRANCE</v>
          </cell>
          <cell r="H941" t="str">
            <v>1</v>
          </cell>
          <cell r="I941" t="str">
            <v>01 47 04 10 00</v>
          </cell>
          <cell r="J941" t="str">
            <v>ycf@ycf-club.fr</v>
          </cell>
          <cell r="K941" t="str">
            <v>Patrice</v>
          </cell>
          <cell r="L941" t="str">
            <v>BRUNET</v>
          </cell>
          <cell r="M941" t="str">
            <v>+33147041000</v>
          </cell>
          <cell r="N941" t="str">
            <v>p.brunet@ycf-club.fr</v>
          </cell>
        </row>
        <row r="942">
          <cell r="A942">
            <v>496033</v>
          </cell>
          <cell r="B942" t="str">
            <v>YACHT CLUB DE FRANCE</v>
          </cell>
          <cell r="C942" t="str">
            <v>41 AVENUE FOCH</v>
          </cell>
          <cell r="E942" t="str">
            <v>75116</v>
          </cell>
          <cell r="F942" t="str">
            <v>PARIS</v>
          </cell>
          <cell r="G942" t="str">
            <v>FRANCE</v>
          </cell>
          <cell r="H942" t="str">
            <v>1</v>
          </cell>
          <cell r="I942" t="str">
            <v>01 47 04 10 00</v>
          </cell>
          <cell r="J942" t="str">
            <v>ycf@ycf-club.fr</v>
          </cell>
          <cell r="K942" t="str">
            <v>Patrice</v>
          </cell>
          <cell r="L942" t="str">
            <v>BRUNET</v>
          </cell>
          <cell r="M942" t="str">
            <v>01 47 04 10 00</v>
          </cell>
          <cell r="N942" t="str">
            <v>p.brunet@ycf-club.fr</v>
          </cell>
        </row>
        <row r="943">
          <cell r="A943">
            <v>496033</v>
          </cell>
          <cell r="B943" t="str">
            <v>YACHT CLUB DE FRANCE</v>
          </cell>
          <cell r="C943" t="str">
            <v>41 AVENUE FOCH</v>
          </cell>
          <cell r="E943" t="str">
            <v>75116</v>
          </cell>
          <cell r="F943" t="str">
            <v>PARIS</v>
          </cell>
          <cell r="G943" t="str">
            <v>FRANCE</v>
          </cell>
          <cell r="H943" t="str">
            <v>1</v>
          </cell>
          <cell r="I943" t="str">
            <v>01 47 04 10 00</v>
          </cell>
          <cell r="J943" t="str">
            <v>ycf@ycf-club.fr</v>
          </cell>
          <cell r="K943" t="str">
            <v>Valerie</v>
          </cell>
          <cell r="L943" t="str">
            <v>HO</v>
          </cell>
          <cell r="M943" t="str">
            <v>+33147041000</v>
          </cell>
          <cell r="N943" t="str">
            <v>v.ho@ycf-club.fr</v>
          </cell>
        </row>
        <row r="944">
          <cell r="A944">
            <v>505280</v>
          </cell>
          <cell r="B944" t="str">
            <v>SICICOM</v>
          </cell>
          <cell r="C944" t="str">
            <v>49 Avenue du Bac</v>
          </cell>
          <cell r="E944" t="str">
            <v>94210</v>
          </cell>
          <cell r="F944" t="str">
            <v>LA VARENNE SAINT HILAIRE</v>
          </cell>
          <cell r="G944" t="str">
            <v>FRANCE</v>
          </cell>
          <cell r="H944" t="str">
            <v>1</v>
          </cell>
          <cell r="I944" t="str">
            <v>+33148838821</v>
          </cell>
          <cell r="J944" t="str">
            <v>bac49@aol.com</v>
          </cell>
          <cell r="K944" t="str">
            <v>Bernard</v>
          </cell>
          <cell r="L944" t="str">
            <v>FERNANDEZ</v>
          </cell>
          <cell r="M944" t="str">
            <v>01 43 97 98 58</v>
          </cell>
        </row>
        <row r="945">
          <cell r="A945">
            <v>505280</v>
          </cell>
          <cell r="B945" t="str">
            <v>SICICOM</v>
          </cell>
          <cell r="C945" t="str">
            <v>49 Avenue du Bac</v>
          </cell>
          <cell r="E945" t="str">
            <v>94210</v>
          </cell>
          <cell r="F945" t="str">
            <v>LA VARENNE SAINT HILAIRE</v>
          </cell>
          <cell r="G945" t="str">
            <v>FRANCE</v>
          </cell>
          <cell r="H945" t="str">
            <v>1</v>
          </cell>
          <cell r="I945" t="str">
            <v>+33148838821</v>
          </cell>
          <cell r="J945" t="str">
            <v>bac49@aol.com</v>
          </cell>
          <cell r="K945" t="str">
            <v>Bernard</v>
          </cell>
          <cell r="L945" t="str">
            <v>FERNANDER</v>
          </cell>
          <cell r="M945" t="str">
            <v>06 87 74 01 29</v>
          </cell>
          <cell r="N945" t="str">
            <v>sale@visimaxi.com</v>
          </cell>
        </row>
        <row r="946">
          <cell r="A946">
            <v>505280</v>
          </cell>
          <cell r="B946" t="str">
            <v>SICICOM</v>
          </cell>
          <cell r="C946" t="str">
            <v>49 Avenue du Bac</v>
          </cell>
          <cell r="E946" t="str">
            <v>94210</v>
          </cell>
          <cell r="F946" t="str">
            <v>LA VARENNE SAINT HILAIRE</v>
          </cell>
          <cell r="G946" t="str">
            <v>FRANCE</v>
          </cell>
          <cell r="H946" t="str">
            <v>1</v>
          </cell>
          <cell r="I946" t="str">
            <v>+33148838821</v>
          </cell>
          <cell r="J946" t="str">
            <v>bac49@aol.com</v>
          </cell>
          <cell r="K946" t="str">
            <v>Bernard</v>
          </cell>
          <cell r="L946" t="str">
            <v>FERNANDEZ</v>
          </cell>
          <cell r="M946" t="str">
            <v>+33148838821</v>
          </cell>
          <cell r="N946" t="str">
            <v>bac49@aol.com</v>
          </cell>
        </row>
        <row r="947">
          <cell r="A947">
            <v>505518</v>
          </cell>
          <cell r="B947" t="str">
            <v>PLAY LIFESTYLE MEDIA SRL</v>
          </cell>
          <cell r="C947" t="str">
            <v>VIALE E. FORLANINI 23</v>
          </cell>
          <cell r="E947" t="str">
            <v>20134</v>
          </cell>
          <cell r="F947" t="str">
            <v>MILANO</v>
          </cell>
          <cell r="G947" t="str">
            <v>ITALIE</v>
          </cell>
          <cell r="H947" t="str">
            <v>2</v>
          </cell>
          <cell r="I947" t="str">
            <v>+390245472867</v>
          </cell>
          <cell r="J947" t="str">
            <v>ltunesi@playlifestylemedia.it</v>
          </cell>
          <cell r="K947" t="str">
            <v>Cristiano</v>
          </cell>
          <cell r="L947" t="str">
            <v>BIGNAMI</v>
          </cell>
          <cell r="N947" t="str">
            <v>cbignami@hachette.it</v>
          </cell>
        </row>
        <row r="948">
          <cell r="A948">
            <v>505518</v>
          </cell>
          <cell r="B948" t="str">
            <v>PLAY LIFESTYLE MEDIA SRL</v>
          </cell>
          <cell r="C948" t="str">
            <v>VIALE E. FORLANINI 23</v>
          </cell>
          <cell r="E948" t="str">
            <v>20134</v>
          </cell>
          <cell r="F948" t="str">
            <v>MILANO</v>
          </cell>
          <cell r="G948" t="str">
            <v>ITALIE</v>
          </cell>
          <cell r="H948" t="str">
            <v>2</v>
          </cell>
          <cell r="I948" t="str">
            <v>+390245472867</v>
          </cell>
          <cell r="J948" t="str">
            <v>ltunesi@playlifestylemedia.it</v>
          </cell>
          <cell r="K948" t="str">
            <v>Giulio</v>
          </cell>
          <cell r="L948" t="str">
            <v>GIRALDINI</v>
          </cell>
          <cell r="M948" t="str">
            <v>00 39 02 366 096 50</v>
          </cell>
          <cell r="N948" t="str">
            <v>co.giulio.giraldini@deagostini.it</v>
          </cell>
        </row>
        <row r="949">
          <cell r="A949">
            <v>505518</v>
          </cell>
          <cell r="B949" t="str">
            <v>PLAY LIFESTYLE MEDIA SRL</v>
          </cell>
          <cell r="C949" t="str">
            <v>VIALE E. FORLANINI 23</v>
          </cell>
          <cell r="E949" t="str">
            <v>20134</v>
          </cell>
          <cell r="F949" t="str">
            <v>MILANO</v>
          </cell>
          <cell r="G949" t="str">
            <v>ITALIE</v>
          </cell>
          <cell r="H949" t="str">
            <v>2</v>
          </cell>
          <cell r="I949" t="str">
            <v>+390245472867</v>
          </cell>
          <cell r="J949" t="str">
            <v>ltunesi@playlifestylemedia.it</v>
          </cell>
          <cell r="K949" t="str">
            <v>Deborah</v>
          </cell>
          <cell r="L949" t="str">
            <v>BAZZONI</v>
          </cell>
          <cell r="M949" t="str">
            <v>+390245472867</v>
          </cell>
          <cell r="N949" t="str">
            <v>dbazzoni@playlifestylemedia.it</v>
          </cell>
        </row>
        <row r="950">
          <cell r="A950">
            <v>505518</v>
          </cell>
          <cell r="B950" t="str">
            <v>PLAY LIFESTYLE MEDIA SRL</v>
          </cell>
          <cell r="C950" t="str">
            <v>VIALE E. FORLANINI 23</v>
          </cell>
          <cell r="E950" t="str">
            <v>20134</v>
          </cell>
          <cell r="F950" t="str">
            <v>MILANO</v>
          </cell>
          <cell r="G950" t="str">
            <v>ITALIE</v>
          </cell>
          <cell r="H950" t="str">
            <v>2</v>
          </cell>
          <cell r="I950" t="str">
            <v>+390245472867</v>
          </cell>
          <cell r="J950" t="str">
            <v>ltunesi@playlifestylemedia.it</v>
          </cell>
          <cell r="K950" t="str">
            <v>Cristiano</v>
          </cell>
          <cell r="L950" t="str">
            <v>BIGNAMI</v>
          </cell>
          <cell r="M950" t="str">
            <v>+390236609650</v>
          </cell>
          <cell r="N950" t="str">
            <v>cbignami@hachette.it</v>
          </cell>
        </row>
        <row r="951">
          <cell r="A951">
            <v>505518</v>
          </cell>
          <cell r="B951" t="str">
            <v>PLAY LIFESTYLE MEDIA SRL</v>
          </cell>
          <cell r="C951" t="str">
            <v>VIALE E. FORLANINI 23</v>
          </cell>
          <cell r="E951" t="str">
            <v>20134</v>
          </cell>
          <cell r="F951" t="str">
            <v>MILANO</v>
          </cell>
          <cell r="G951" t="str">
            <v>ITALIE</v>
          </cell>
          <cell r="H951" t="str">
            <v>2</v>
          </cell>
          <cell r="I951" t="str">
            <v>+390245472867</v>
          </cell>
          <cell r="J951" t="str">
            <v>ltunesi@playlifestylemedia.it</v>
          </cell>
          <cell r="K951" t="str">
            <v>CRISTIANO</v>
          </cell>
          <cell r="L951" t="str">
            <v>BIGNAMI</v>
          </cell>
          <cell r="N951" t="str">
            <v>cbignami@hearst.it</v>
          </cell>
        </row>
        <row r="952">
          <cell r="A952">
            <v>507036</v>
          </cell>
          <cell r="B952" t="str">
            <v>EDITAIR</v>
          </cell>
          <cell r="C952" t="str">
            <v>58 RUE POTTIER</v>
          </cell>
          <cell r="E952" t="str">
            <v>78150</v>
          </cell>
          <cell r="F952" t="str">
            <v>LE CHESNAY</v>
          </cell>
          <cell r="G952" t="str">
            <v>FRANCE</v>
          </cell>
          <cell r="H952" t="str">
            <v>1</v>
          </cell>
          <cell r="I952" t="str">
            <v>01 39 56 39 56</v>
          </cell>
          <cell r="J952" t="str">
            <v>editair@editair.fr</v>
          </cell>
          <cell r="K952" t="str">
            <v>Martine</v>
          </cell>
          <cell r="L952" t="str">
            <v>SUZZONI</v>
          </cell>
          <cell r="M952" t="str">
            <v>01 39 56 39 56</v>
          </cell>
          <cell r="N952" t="str">
            <v>msuzzoni@editair.com</v>
          </cell>
        </row>
        <row r="953">
          <cell r="A953">
            <v>507036</v>
          </cell>
          <cell r="B953" t="str">
            <v>EDITAIR</v>
          </cell>
          <cell r="C953" t="str">
            <v>58 RUE POTTIER</v>
          </cell>
          <cell r="E953" t="str">
            <v>78150</v>
          </cell>
          <cell r="F953" t="str">
            <v>LE CHESNAY</v>
          </cell>
          <cell r="G953" t="str">
            <v>FRANCE</v>
          </cell>
          <cell r="H953" t="str">
            <v>1</v>
          </cell>
          <cell r="I953" t="str">
            <v>01 39 56 39 56</v>
          </cell>
          <cell r="J953" t="str">
            <v>editair@editair.fr</v>
          </cell>
          <cell r="K953" t="str">
            <v>REGINE</v>
          </cell>
          <cell r="L953" t="str">
            <v>ACHARD</v>
          </cell>
          <cell r="M953" t="str">
            <v>+33139563956</v>
          </cell>
          <cell r="N953" t="str">
            <v>rachard@editair.fr</v>
          </cell>
        </row>
        <row r="954">
          <cell r="A954">
            <v>510031</v>
          </cell>
          <cell r="B954" t="str">
            <v>ACME</v>
          </cell>
          <cell r="C954" t="str">
            <v>BP 19</v>
          </cell>
          <cell r="E954" t="str">
            <v>1170</v>
          </cell>
          <cell r="F954" t="str">
            <v>BRUXELLES 17</v>
          </cell>
          <cell r="G954" t="str">
            <v>BELGIQUE</v>
          </cell>
          <cell r="H954" t="str">
            <v>1</v>
          </cell>
          <cell r="I954" t="str">
            <v>00 32 267 32 923</v>
          </cell>
          <cell r="J954" t="str">
            <v>cahiersacme@yahoo.fr</v>
          </cell>
          <cell r="K954" t="str">
            <v>Paul</v>
          </cell>
          <cell r="L954" t="str">
            <v>SNAPS</v>
          </cell>
          <cell r="M954" t="str">
            <v>+32 475784438</v>
          </cell>
          <cell r="N954" t="str">
            <v>cahiersacme@yahoo.fr</v>
          </cell>
        </row>
        <row r="955">
          <cell r="A955">
            <v>510031</v>
          </cell>
          <cell r="B955" t="str">
            <v>ACME</v>
          </cell>
          <cell r="C955" t="str">
            <v>BP 19</v>
          </cell>
          <cell r="E955" t="str">
            <v>1170</v>
          </cell>
          <cell r="F955" t="str">
            <v>BRUXELLES 17</v>
          </cell>
          <cell r="G955" t="str">
            <v>BELGIQUE</v>
          </cell>
          <cell r="H955" t="str">
            <v>1</v>
          </cell>
          <cell r="I955" t="str">
            <v>00 32 267 32 923</v>
          </cell>
          <cell r="J955" t="str">
            <v>cahiersacme@yahoo.fr</v>
          </cell>
          <cell r="K955" t="str">
            <v>Paul</v>
          </cell>
          <cell r="L955" t="str">
            <v>SNAPS</v>
          </cell>
          <cell r="M955" t="str">
            <v>+32 475 784 438</v>
          </cell>
          <cell r="N955" t="str">
            <v>cahiersacme@yahoo.fr</v>
          </cell>
        </row>
        <row r="956">
          <cell r="A956">
            <v>510222</v>
          </cell>
          <cell r="B956" t="str">
            <v>BELLEFAYE !</v>
          </cell>
          <cell r="C956" t="str">
            <v>222 RUE DES PYRENEES</v>
          </cell>
          <cell r="E956" t="str">
            <v>75020</v>
          </cell>
          <cell r="F956" t="str">
            <v>PARIS</v>
          </cell>
          <cell r="G956" t="str">
            <v>FRANCE</v>
          </cell>
          <cell r="H956" t="str">
            <v>1</v>
          </cell>
          <cell r="I956" t="str">
            <v>01 42 33 52 52</v>
          </cell>
          <cell r="K956" t="str">
            <v>Emmanuel</v>
          </cell>
          <cell r="L956" t="str">
            <v>ROBIN</v>
          </cell>
          <cell r="M956" t="str">
            <v>01 42 33 52 52</v>
          </cell>
          <cell r="N956" t="str">
            <v>e.robin@bellefaye.com</v>
          </cell>
        </row>
        <row r="957">
          <cell r="A957">
            <v>510222</v>
          </cell>
          <cell r="B957" t="str">
            <v>BELLEFAYE !</v>
          </cell>
          <cell r="C957" t="str">
            <v>222 RUE DES PYRENEES</v>
          </cell>
          <cell r="E957" t="str">
            <v>75020</v>
          </cell>
          <cell r="F957" t="str">
            <v>PARIS</v>
          </cell>
          <cell r="G957" t="str">
            <v>FRANCE</v>
          </cell>
          <cell r="H957" t="str">
            <v>1</v>
          </cell>
          <cell r="I957" t="str">
            <v>01 42 33 52 52</v>
          </cell>
          <cell r="K957" t="str">
            <v>Claude-Marie</v>
          </cell>
          <cell r="L957" t="str">
            <v>MILLION</v>
          </cell>
          <cell r="M957" t="str">
            <v>01 42 33 52 52</v>
          </cell>
          <cell r="N957" t="str">
            <v>cm.million@bellefaye.com</v>
          </cell>
        </row>
        <row r="958">
          <cell r="A958">
            <v>510222</v>
          </cell>
          <cell r="B958" t="str">
            <v>BELLEFAYE !</v>
          </cell>
          <cell r="C958" t="str">
            <v>222 RUE DES PYRENEES</v>
          </cell>
          <cell r="E958" t="str">
            <v>75020</v>
          </cell>
          <cell r="F958" t="str">
            <v>PARIS</v>
          </cell>
          <cell r="G958" t="str">
            <v>FRANCE</v>
          </cell>
          <cell r="H958" t="str">
            <v>1</v>
          </cell>
          <cell r="I958" t="str">
            <v>01 42 33 52 52</v>
          </cell>
          <cell r="K958" t="str">
            <v>OLIVIER</v>
          </cell>
          <cell r="L958" t="str">
            <v>DUJOL</v>
          </cell>
          <cell r="M958" t="str">
            <v>01 42 33 52 52</v>
          </cell>
          <cell r="N958" t="str">
            <v>o.dujol@bellefaye.com</v>
          </cell>
        </row>
        <row r="959">
          <cell r="A959">
            <v>510222</v>
          </cell>
          <cell r="B959" t="str">
            <v>BELLEFAYE !</v>
          </cell>
          <cell r="C959" t="str">
            <v>222 RUE DES PYRENEES</v>
          </cell>
          <cell r="E959" t="str">
            <v>75020</v>
          </cell>
          <cell r="F959" t="str">
            <v>PARIS</v>
          </cell>
          <cell r="G959" t="str">
            <v>FRANCE</v>
          </cell>
          <cell r="H959" t="str">
            <v>1</v>
          </cell>
          <cell r="I959" t="str">
            <v>01 42 33 52 52</v>
          </cell>
          <cell r="K959" t="str">
            <v>Christina</v>
          </cell>
          <cell r="L959" t="str">
            <v>GENET</v>
          </cell>
          <cell r="M959" t="str">
            <v>0142335252</v>
          </cell>
          <cell r="N959" t="str">
            <v/>
          </cell>
        </row>
        <row r="960">
          <cell r="A960">
            <v>510222</v>
          </cell>
          <cell r="B960" t="str">
            <v>BELLEFAYE !</v>
          </cell>
          <cell r="C960" t="str">
            <v>222 RUE DES PYRENEES</v>
          </cell>
          <cell r="E960" t="str">
            <v>75020</v>
          </cell>
          <cell r="F960" t="str">
            <v>PARIS</v>
          </cell>
          <cell r="G960" t="str">
            <v>FRANCE</v>
          </cell>
          <cell r="H960" t="str">
            <v>1</v>
          </cell>
          <cell r="I960" t="str">
            <v>01 42 33 52 52</v>
          </cell>
          <cell r="K960" t="str">
            <v>Olivier</v>
          </cell>
          <cell r="L960" t="str">
            <v>DUJOL</v>
          </cell>
          <cell r="M960" t="str">
            <v>01 42 96 33 52</v>
          </cell>
          <cell r="N960" t="str">
            <v>o.dujol@bellefaye.com</v>
          </cell>
        </row>
        <row r="961">
          <cell r="A961">
            <v>510222</v>
          </cell>
          <cell r="B961" t="str">
            <v>BELLEFAYE !</v>
          </cell>
          <cell r="C961" t="str">
            <v>222 RUE DES PYRENEES</v>
          </cell>
          <cell r="E961" t="str">
            <v>75020</v>
          </cell>
          <cell r="F961" t="str">
            <v>PARIS</v>
          </cell>
          <cell r="G961" t="str">
            <v>FRANCE</v>
          </cell>
          <cell r="H961" t="str">
            <v>1</v>
          </cell>
          <cell r="I961" t="str">
            <v>01 42 33 52 52</v>
          </cell>
          <cell r="K961" t="str">
            <v>Annabel</v>
          </cell>
          <cell r="L961" t="str">
            <v>DUJOL</v>
          </cell>
          <cell r="N961" t="str">
            <v>a.dujol@bellefaye.com</v>
          </cell>
        </row>
        <row r="962">
          <cell r="A962">
            <v>510222</v>
          </cell>
          <cell r="B962" t="str">
            <v>BELLEFAYE !</v>
          </cell>
          <cell r="C962" t="str">
            <v>222 RUE DES PYRENEES</v>
          </cell>
          <cell r="E962" t="str">
            <v>75020</v>
          </cell>
          <cell r="F962" t="str">
            <v>PARIS</v>
          </cell>
          <cell r="G962" t="str">
            <v>FRANCE</v>
          </cell>
          <cell r="H962" t="str">
            <v>1</v>
          </cell>
          <cell r="I962" t="str">
            <v>01 42 33 52 52</v>
          </cell>
          <cell r="K962" t="str">
            <v>Florence</v>
          </cell>
          <cell r="L962" t="str">
            <v>MAILLOTE</v>
          </cell>
          <cell r="N962" t="str">
            <v>f.maillotte@bellefaye.com</v>
          </cell>
        </row>
        <row r="963">
          <cell r="A963">
            <v>510222</v>
          </cell>
          <cell r="B963" t="str">
            <v>BELLEFAYE !</v>
          </cell>
          <cell r="C963" t="str">
            <v>222 RUE DES PYRENEES</v>
          </cell>
          <cell r="E963" t="str">
            <v>75020</v>
          </cell>
          <cell r="F963" t="str">
            <v>PARIS</v>
          </cell>
          <cell r="G963" t="str">
            <v>FRANCE</v>
          </cell>
          <cell r="H963" t="str">
            <v>1</v>
          </cell>
          <cell r="I963" t="str">
            <v>01 42 33 52 52</v>
          </cell>
          <cell r="K963" t="str">
            <v>Annabel</v>
          </cell>
          <cell r="L963" t="str">
            <v>DUJOL</v>
          </cell>
          <cell r="N963" t="str">
            <v>a.dujol@bellefaye.com</v>
          </cell>
        </row>
        <row r="964">
          <cell r="A964">
            <v>510222</v>
          </cell>
          <cell r="B964" t="str">
            <v>BELLEFAYE !</v>
          </cell>
          <cell r="C964" t="str">
            <v>222 RUE DES PYRENEES</v>
          </cell>
          <cell r="E964" t="str">
            <v>75020</v>
          </cell>
          <cell r="F964" t="str">
            <v>PARIS</v>
          </cell>
          <cell r="G964" t="str">
            <v>FRANCE</v>
          </cell>
          <cell r="H964" t="str">
            <v>1</v>
          </cell>
          <cell r="I964" t="str">
            <v>01 42 33 52 52</v>
          </cell>
          <cell r="K964" t="str">
            <v>Perrine</v>
          </cell>
          <cell r="L964" t="str">
            <v>AZAIS</v>
          </cell>
          <cell r="M964" t="str">
            <v>+33142963330</v>
          </cell>
          <cell r="N964" t="str">
            <v>p.azais@bellefaye.com</v>
          </cell>
        </row>
        <row r="965">
          <cell r="A965">
            <v>510222</v>
          </cell>
          <cell r="B965" t="str">
            <v>BELLEFAYE !</v>
          </cell>
          <cell r="C965" t="str">
            <v>222 RUE DES PYRENEES</v>
          </cell>
          <cell r="E965" t="str">
            <v>75020</v>
          </cell>
          <cell r="F965" t="str">
            <v>PARIS</v>
          </cell>
          <cell r="G965" t="str">
            <v>FRANCE</v>
          </cell>
          <cell r="H965" t="str">
            <v>1</v>
          </cell>
          <cell r="I965" t="str">
            <v>01 42 33 52 52</v>
          </cell>
          <cell r="K965" t="str">
            <v>Nicolas</v>
          </cell>
          <cell r="L965" t="str">
            <v>Ramos Gonzalez</v>
          </cell>
          <cell r="M965" t="str">
            <v>+33142335252</v>
          </cell>
          <cell r="N965" t="str">
            <v>nicolas@bellefaye.com</v>
          </cell>
        </row>
        <row r="966">
          <cell r="A966">
            <v>515917</v>
          </cell>
          <cell r="B966" t="str">
            <v>MONDIALE PUBLISHING</v>
          </cell>
          <cell r="C966" t="str">
            <v>WATERLOO PLACE</v>
          </cell>
          <cell r="D966" t="str">
            <v>WATSON SQUARE</v>
          </cell>
          <cell r="E966" t="str">
            <v>SK1 3AZ</v>
          </cell>
          <cell r="F966" t="str">
            <v>STOCKPORT</v>
          </cell>
          <cell r="G966" t="str">
            <v>ROYAUME-UNI</v>
          </cell>
          <cell r="H966" t="str">
            <v>2</v>
          </cell>
          <cell r="I966" t="str">
            <v>+44 1614775095</v>
          </cell>
          <cell r="J966" t="str">
            <v>discomirror@mondpub.demon.co.uk</v>
          </cell>
          <cell r="K966" t="str">
            <v>Michael</v>
          </cell>
          <cell r="L966" t="str">
            <v>NICHOLSON</v>
          </cell>
          <cell r="M966" t="str">
            <v>00 44 161 476 5580</v>
          </cell>
          <cell r="N966" t="str">
            <v>m.nicholson@mondiale.co.uk</v>
          </cell>
        </row>
        <row r="967">
          <cell r="A967">
            <v>515917</v>
          </cell>
          <cell r="B967" t="str">
            <v>MONDIALE PUBLISHING</v>
          </cell>
          <cell r="C967" t="str">
            <v>WATERLOO PLACE</v>
          </cell>
          <cell r="D967" t="str">
            <v>WATSON SQUARE</v>
          </cell>
          <cell r="E967" t="str">
            <v>SK1 3AZ</v>
          </cell>
          <cell r="F967" t="str">
            <v>STOCKPORT</v>
          </cell>
          <cell r="G967" t="str">
            <v>ROYAUME-UNI</v>
          </cell>
          <cell r="H967" t="str">
            <v>2</v>
          </cell>
          <cell r="I967" t="str">
            <v>+44 1614775095</v>
          </cell>
          <cell r="J967" t="str">
            <v>discomirror@mondpub.demon.co.uk</v>
          </cell>
          <cell r="K967" t="str">
            <v>JOEL</v>
          </cell>
          <cell r="L967" t="str">
            <v>PERRY</v>
          </cell>
          <cell r="M967" t="str">
            <v>00 44 161 476 80440</v>
          </cell>
          <cell r="N967" t="str">
            <v>j.perry@mondiale.co.uk</v>
          </cell>
        </row>
        <row r="968">
          <cell r="A968">
            <v>515917</v>
          </cell>
          <cell r="B968" t="str">
            <v>MONDIALE PUBLISHING</v>
          </cell>
          <cell r="C968" t="str">
            <v>WATERLOO PLACE</v>
          </cell>
          <cell r="D968" t="str">
            <v>WATSON SQUARE</v>
          </cell>
          <cell r="E968" t="str">
            <v>SK1 3AZ</v>
          </cell>
          <cell r="F968" t="str">
            <v>STOCKPORT</v>
          </cell>
          <cell r="G968" t="str">
            <v>ROYAUME-UNI</v>
          </cell>
          <cell r="H968" t="str">
            <v>2</v>
          </cell>
          <cell r="I968" t="str">
            <v>+44 1614775095</v>
          </cell>
          <cell r="J968" t="str">
            <v>discomirror@mondpub.demon.co.uk</v>
          </cell>
          <cell r="K968" t="str">
            <v>JOEL</v>
          </cell>
          <cell r="L968" t="str">
            <v>PERRY</v>
          </cell>
        </row>
        <row r="969">
          <cell r="A969">
            <v>515917</v>
          </cell>
          <cell r="B969" t="str">
            <v>MONDIALE PUBLISHING</v>
          </cell>
          <cell r="C969" t="str">
            <v>WATERLOO PLACE</v>
          </cell>
          <cell r="D969" t="str">
            <v>WATSON SQUARE</v>
          </cell>
          <cell r="E969" t="str">
            <v>SK1 3AZ</v>
          </cell>
          <cell r="F969" t="str">
            <v>STOCKPORT</v>
          </cell>
          <cell r="G969" t="str">
            <v>ROYAUME-UNI</v>
          </cell>
          <cell r="H969" t="str">
            <v>2</v>
          </cell>
          <cell r="I969" t="str">
            <v>+44 1614775095</v>
          </cell>
          <cell r="J969" t="str">
            <v>discomirror@mondpub.demon.co.uk</v>
          </cell>
          <cell r="K969" t="str">
            <v>Justin</v>
          </cell>
          <cell r="L969" t="str">
            <v>GAWNE</v>
          </cell>
          <cell r="N969" t="str">
            <v>j.gawne@mondiale.co.uk</v>
          </cell>
        </row>
        <row r="970">
          <cell r="A970">
            <v>517776</v>
          </cell>
          <cell r="B970" t="str">
            <v>SYNPASE</v>
          </cell>
          <cell r="C970" t="str">
            <v>103 rue Lafayette</v>
          </cell>
          <cell r="E970" t="str">
            <v>75010</v>
          </cell>
          <cell r="F970" t="str">
            <v>ALFORTVILLE</v>
          </cell>
          <cell r="G970" t="str">
            <v>FRANCE</v>
          </cell>
          <cell r="H970" t="str">
            <v>1</v>
          </cell>
          <cell r="I970" t="str">
            <v>+33 142018000</v>
          </cell>
          <cell r="J970" t="str">
            <v>synpase@labelspectacle.org</v>
          </cell>
          <cell r="K970" t="str">
            <v>Dominique</v>
          </cell>
          <cell r="L970" t="str">
            <v>BORDES</v>
          </cell>
          <cell r="M970" t="str">
            <v>0142018000</v>
          </cell>
          <cell r="N970" t="str">
            <v/>
          </cell>
        </row>
        <row r="971">
          <cell r="A971">
            <v>517776</v>
          </cell>
          <cell r="B971" t="str">
            <v>SYNPASE</v>
          </cell>
          <cell r="C971" t="str">
            <v>103 rue Lafayette</v>
          </cell>
          <cell r="E971" t="str">
            <v>75010</v>
          </cell>
          <cell r="F971" t="str">
            <v>ALFORTVILLE</v>
          </cell>
          <cell r="G971" t="str">
            <v>FRANCE</v>
          </cell>
          <cell r="H971" t="str">
            <v>1</v>
          </cell>
          <cell r="I971" t="str">
            <v>+33 142018000</v>
          </cell>
          <cell r="J971" t="str">
            <v>synpase@labelspectacle.org</v>
          </cell>
          <cell r="K971" t="str">
            <v>Philippe</v>
          </cell>
          <cell r="L971" t="str">
            <v>ABERGEL</v>
          </cell>
          <cell r="M971" t="str">
            <v>+33 142018000</v>
          </cell>
          <cell r="N971" t="str">
            <v>synpase@synpase.fr</v>
          </cell>
        </row>
        <row r="972">
          <cell r="A972">
            <v>517776</v>
          </cell>
          <cell r="B972" t="str">
            <v>SYNPASE</v>
          </cell>
          <cell r="C972" t="str">
            <v>103 rue Lafayette</v>
          </cell>
          <cell r="E972" t="str">
            <v>75010</v>
          </cell>
          <cell r="F972" t="str">
            <v>ALFORTVILLE</v>
          </cell>
          <cell r="G972" t="str">
            <v>FRANCE</v>
          </cell>
          <cell r="H972" t="str">
            <v>1</v>
          </cell>
          <cell r="I972" t="str">
            <v>+33 142018000</v>
          </cell>
          <cell r="J972" t="str">
            <v>synpase@labelspectacle.org</v>
          </cell>
          <cell r="K972" t="str">
            <v>Philippe</v>
          </cell>
          <cell r="L972" t="str">
            <v>ABERGEL</v>
          </cell>
          <cell r="M972" t="str">
            <v>01 42 01 80 00</v>
          </cell>
          <cell r="N972" t="str">
            <v>synpase@synpase.fr</v>
          </cell>
        </row>
        <row r="973">
          <cell r="A973">
            <v>530555</v>
          </cell>
          <cell r="B973" t="str">
            <v>FREQUENCES SARL</v>
          </cell>
          <cell r="C973" t="str">
            <v>HOTEL DE RETZ</v>
          </cell>
          <cell r="D973" t="str">
            <v>9 RUE CHARLOT</v>
          </cell>
          <cell r="E973" t="str">
            <v>75003</v>
          </cell>
          <cell r="F973" t="str">
            <v>PARIS</v>
          </cell>
          <cell r="G973" t="str">
            <v>FRANCE</v>
          </cell>
          <cell r="H973" t="str">
            <v>1</v>
          </cell>
          <cell r="I973" t="str">
            <v>0144780478</v>
          </cell>
          <cell r="J973" t="str">
            <v>satellifax@satellifax.com</v>
          </cell>
          <cell r="K973" t="str">
            <v>Joël</v>
          </cell>
          <cell r="L973" t="str">
            <v>WIRSZTEL</v>
          </cell>
          <cell r="N973" t="str">
            <v>satfax@satellifax.com</v>
          </cell>
        </row>
        <row r="974">
          <cell r="A974">
            <v>531135</v>
          </cell>
          <cell r="B974" t="str">
            <v>POINTS DE VENTE</v>
          </cell>
          <cell r="C974" t="str">
            <v>9 RUE LABIE</v>
          </cell>
          <cell r="E974" t="str">
            <v>75017</v>
          </cell>
          <cell r="F974" t="str">
            <v>PARIS</v>
          </cell>
          <cell r="G974" t="str">
            <v>FRANCE</v>
          </cell>
          <cell r="H974" t="str">
            <v>1</v>
          </cell>
          <cell r="I974" t="str">
            <v>+33 1 45 74 21 62</v>
          </cell>
          <cell r="K974" t="str">
            <v>STEPHANIE</v>
          </cell>
          <cell r="L974" t="str">
            <v>DUMANS</v>
          </cell>
          <cell r="M974" t="str">
            <v>0142742872</v>
          </cell>
          <cell r="N974" t="str">
            <v/>
          </cell>
        </row>
        <row r="975">
          <cell r="A975">
            <v>531135</v>
          </cell>
          <cell r="B975" t="str">
            <v>POINTS DE VENTE</v>
          </cell>
          <cell r="C975" t="str">
            <v>9 RUE LABIE</v>
          </cell>
          <cell r="E975" t="str">
            <v>75017</v>
          </cell>
          <cell r="F975" t="str">
            <v>PARIS</v>
          </cell>
          <cell r="G975" t="str">
            <v>FRANCE</v>
          </cell>
          <cell r="H975" t="str">
            <v>1</v>
          </cell>
          <cell r="I975" t="str">
            <v>+33 1 45 74 21 62</v>
          </cell>
          <cell r="K975" t="str">
            <v>Deborah</v>
          </cell>
          <cell r="L975" t="str">
            <v>LOICHOT</v>
          </cell>
          <cell r="N975" t="str">
            <v>dlochot@pointsdevente.fr</v>
          </cell>
        </row>
        <row r="976">
          <cell r="A976">
            <v>531135</v>
          </cell>
          <cell r="B976" t="str">
            <v>POINTS DE VENTE</v>
          </cell>
          <cell r="C976" t="str">
            <v>9 RUE LABIE</v>
          </cell>
          <cell r="E976" t="str">
            <v>75017</v>
          </cell>
          <cell r="F976" t="str">
            <v>PARIS</v>
          </cell>
          <cell r="G976" t="str">
            <v>FRANCE</v>
          </cell>
          <cell r="H976" t="str">
            <v>1</v>
          </cell>
          <cell r="I976" t="str">
            <v>+33 1 45 74 21 62</v>
          </cell>
          <cell r="K976" t="str">
            <v>Francis</v>
          </cell>
          <cell r="L976" t="str">
            <v>LUZIN</v>
          </cell>
        </row>
        <row r="977">
          <cell r="A977">
            <v>531135</v>
          </cell>
          <cell r="B977" t="str">
            <v>POINTS DE VENTE</v>
          </cell>
          <cell r="C977" t="str">
            <v>9 RUE LABIE</v>
          </cell>
          <cell r="E977" t="str">
            <v>75017</v>
          </cell>
          <cell r="F977" t="str">
            <v>PARIS</v>
          </cell>
          <cell r="G977" t="str">
            <v>FRANCE</v>
          </cell>
          <cell r="H977" t="str">
            <v>1</v>
          </cell>
          <cell r="I977" t="str">
            <v>+33 1 45 74 21 62</v>
          </cell>
          <cell r="K977" t="str">
            <v>Pierre</v>
          </cell>
          <cell r="L977" t="str">
            <v>MEMMI</v>
          </cell>
          <cell r="M977" t="str">
            <v>+33145749840</v>
          </cell>
          <cell r="N977" t="str">
            <v>pmemmi@pointsdevente.fr</v>
          </cell>
        </row>
        <row r="978">
          <cell r="A978">
            <v>602515</v>
          </cell>
          <cell r="B978" t="str">
            <v>CHAMPAGNE LOUIS ROEDERER</v>
          </cell>
          <cell r="C978" t="str">
            <v>21 Boulevard Lundy</v>
          </cell>
          <cell r="E978" t="str">
            <v>51100</v>
          </cell>
          <cell r="F978" t="str">
            <v>REIMS</v>
          </cell>
          <cell r="G978" t="str">
            <v>FRANCE</v>
          </cell>
          <cell r="H978" t="str">
            <v>1</v>
          </cell>
          <cell r="J978" t="str">
            <v/>
          </cell>
          <cell r="K978" t="str">
            <v>Damien</v>
          </cell>
          <cell r="L978" t="str">
            <v>TERRIERE</v>
          </cell>
          <cell r="N978" t="str">
            <v>Damien_Terriere@champagne-roederer.com</v>
          </cell>
        </row>
        <row r="979">
          <cell r="A979">
            <v>704631</v>
          </cell>
          <cell r="B979" t="str">
            <v>PARKETT EDITIONS INC.</v>
          </cell>
          <cell r="C979" t="str">
            <v>Quellenstrasse 27</v>
          </cell>
          <cell r="E979" t="str">
            <v>8031</v>
          </cell>
          <cell r="F979" t="str">
            <v>ZURICH</v>
          </cell>
          <cell r="G979" t="str">
            <v>SUISSE</v>
          </cell>
          <cell r="H979" t="str">
            <v>2</v>
          </cell>
          <cell r="I979" t="str">
            <v>+41 12718140</v>
          </cell>
          <cell r="J979" t="str">
            <v>info@parkettart.com</v>
          </cell>
          <cell r="K979" t="str">
            <v>Beatrice</v>
          </cell>
          <cell r="L979" t="str">
            <v>FAESSLER</v>
          </cell>
          <cell r="M979" t="str">
            <v>00 41 12718140</v>
          </cell>
          <cell r="N979" t="str">
            <v/>
          </cell>
        </row>
        <row r="980">
          <cell r="A980">
            <v>704631</v>
          </cell>
          <cell r="B980" t="str">
            <v>PARKETT EDITIONS INC.</v>
          </cell>
          <cell r="C980" t="str">
            <v>Quellenstrasse 27</v>
          </cell>
          <cell r="E980" t="str">
            <v>8031</v>
          </cell>
          <cell r="F980" t="str">
            <v>ZURICH</v>
          </cell>
          <cell r="G980" t="str">
            <v>SUISSE</v>
          </cell>
          <cell r="H980" t="str">
            <v>2</v>
          </cell>
          <cell r="I980" t="str">
            <v>+41 12718140</v>
          </cell>
          <cell r="J980" t="str">
            <v>info@parkettart.com</v>
          </cell>
          <cell r="K980" t="str">
            <v>Beatrice</v>
          </cell>
          <cell r="L980" t="str">
            <v>FAESSLER</v>
          </cell>
          <cell r="N980" t="str">
            <v>b.faessler@parkettast.com</v>
          </cell>
        </row>
        <row r="981">
          <cell r="A981">
            <v>708448</v>
          </cell>
          <cell r="B981" t="str">
            <v>LE JAMBON A LA BROCHE</v>
          </cell>
          <cell r="C981" t="str">
            <v>21 ALLEE DES MARRONNIERS</v>
          </cell>
          <cell r="E981" t="str">
            <v>91150</v>
          </cell>
          <cell r="F981" t="str">
            <v>MORIGNY CHAMPIGNY</v>
          </cell>
          <cell r="G981" t="str">
            <v>FRANCE</v>
          </cell>
          <cell r="H981" t="str">
            <v>1</v>
          </cell>
          <cell r="I981" t="str">
            <v>+33164946354</v>
          </cell>
          <cell r="J981" t="str">
            <v>gilles.ronco@wanadoo.fr</v>
          </cell>
          <cell r="K981" t="str">
            <v>Gilles</v>
          </cell>
          <cell r="L981" t="str">
            <v>RONCO</v>
          </cell>
          <cell r="M981" t="str">
            <v>01 64 94 63 54</v>
          </cell>
        </row>
        <row r="982">
          <cell r="A982">
            <v>708448</v>
          </cell>
          <cell r="B982" t="str">
            <v>LE JAMBON A LA BROCHE</v>
          </cell>
          <cell r="C982" t="str">
            <v>21 ALLEE DES MARRONNIERS</v>
          </cell>
          <cell r="E982" t="str">
            <v>91150</v>
          </cell>
          <cell r="F982" t="str">
            <v>MORIGNY CHAMPIGNY</v>
          </cell>
          <cell r="G982" t="str">
            <v>FRANCE</v>
          </cell>
          <cell r="H982" t="str">
            <v>1</v>
          </cell>
          <cell r="I982" t="str">
            <v>+33164946354</v>
          </cell>
          <cell r="J982" t="str">
            <v>gilles.ronco@wanadoo.fr</v>
          </cell>
          <cell r="K982" t="str">
            <v>Gilles</v>
          </cell>
          <cell r="L982" t="str">
            <v>RONCO</v>
          </cell>
          <cell r="M982" t="str">
            <v>0164946354</v>
          </cell>
          <cell r="N982" t="str">
            <v/>
          </cell>
        </row>
        <row r="983">
          <cell r="A983">
            <v>708448</v>
          </cell>
          <cell r="B983" t="str">
            <v>LE JAMBON A LA BROCHE</v>
          </cell>
          <cell r="C983" t="str">
            <v>21 ALLEE DES MARRONNIERS</v>
          </cell>
          <cell r="E983" t="str">
            <v>91150</v>
          </cell>
          <cell r="F983" t="str">
            <v>MORIGNY CHAMPIGNY</v>
          </cell>
          <cell r="G983" t="str">
            <v>FRANCE</v>
          </cell>
          <cell r="H983" t="str">
            <v>1</v>
          </cell>
          <cell r="I983" t="str">
            <v>+33164946354</v>
          </cell>
          <cell r="J983" t="str">
            <v>gilles.ronco@wanadoo.fr</v>
          </cell>
          <cell r="K983" t="str">
            <v>Gilles</v>
          </cell>
          <cell r="L983" t="str">
            <v>RONCO</v>
          </cell>
          <cell r="M983" t="str">
            <v>0607251169</v>
          </cell>
          <cell r="N983" t="str">
            <v/>
          </cell>
        </row>
        <row r="984">
          <cell r="A984">
            <v>708448</v>
          </cell>
          <cell r="B984" t="str">
            <v>LE JAMBON A LA BROCHE</v>
          </cell>
          <cell r="C984" t="str">
            <v>21 ALLEE DES MARRONNIERS</v>
          </cell>
          <cell r="E984" t="str">
            <v>91150</v>
          </cell>
          <cell r="F984" t="str">
            <v>MORIGNY CHAMPIGNY</v>
          </cell>
          <cell r="G984" t="str">
            <v>FRANCE</v>
          </cell>
          <cell r="H984" t="str">
            <v>1</v>
          </cell>
          <cell r="I984" t="str">
            <v>+33164946354</v>
          </cell>
          <cell r="J984" t="str">
            <v>gilles.ronco@wanadoo.fr</v>
          </cell>
          <cell r="K984" t="str">
            <v>Gilles</v>
          </cell>
          <cell r="L984" t="str">
            <v>RONCO</v>
          </cell>
          <cell r="M984" t="str">
            <v>+33164946354</v>
          </cell>
          <cell r="N984" t="str">
            <v>gilles.ronco@wanadoo.fr</v>
          </cell>
        </row>
        <row r="985">
          <cell r="A985">
            <v>714443</v>
          </cell>
          <cell r="B985" t="str">
            <v>INFOMER SA</v>
          </cell>
          <cell r="C985" t="str">
            <v>13 Rue du Breil</v>
          </cell>
          <cell r="D985" t="str">
            <v>CS 46305</v>
          </cell>
          <cell r="E985" t="str">
            <v>35063</v>
          </cell>
          <cell r="F985" t="str">
            <v>RENNES CEDEX</v>
          </cell>
          <cell r="G985" t="str">
            <v>FRANCE</v>
          </cell>
          <cell r="H985" t="str">
            <v>1</v>
          </cell>
          <cell r="I985" t="str">
            <v>+33299325880</v>
          </cell>
          <cell r="J985" t="str">
            <v>redaction@infomer.fr</v>
          </cell>
          <cell r="K985" t="str">
            <v>Françoise</v>
          </cell>
          <cell r="L985" t="str">
            <v>ANDERSON</v>
          </cell>
          <cell r="M985" t="str">
            <v>+33299325838</v>
          </cell>
          <cell r="N985" t="str">
            <v>f.anderson@infomer.fr</v>
          </cell>
        </row>
        <row r="986">
          <cell r="A986">
            <v>714443</v>
          </cell>
          <cell r="B986" t="str">
            <v>INFOMER SA</v>
          </cell>
          <cell r="C986" t="str">
            <v>13 Rue du Breil</v>
          </cell>
          <cell r="D986" t="str">
            <v>CS 46305</v>
          </cell>
          <cell r="E986" t="str">
            <v>35063</v>
          </cell>
          <cell r="F986" t="str">
            <v>RENNES CEDEX</v>
          </cell>
          <cell r="G986" t="str">
            <v>FRANCE</v>
          </cell>
          <cell r="H986" t="str">
            <v>1</v>
          </cell>
          <cell r="I986" t="str">
            <v>+33299325880</v>
          </cell>
          <cell r="J986" t="str">
            <v>redaction@infomer.fr</v>
          </cell>
          <cell r="K986" t="str">
            <v>Marc</v>
          </cell>
          <cell r="L986" t="str">
            <v>LE GUILLOU</v>
          </cell>
          <cell r="M986" t="str">
            <v>02 99 32 58 85</v>
          </cell>
          <cell r="N986" t="str">
            <v>m.leguillou@infomer.fr</v>
          </cell>
        </row>
        <row r="987">
          <cell r="A987">
            <v>714443</v>
          </cell>
          <cell r="B987" t="str">
            <v>INFOMER SA</v>
          </cell>
          <cell r="C987" t="str">
            <v>13 Rue du Breil</v>
          </cell>
          <cell r="D987" t="str">
            <v>CS 46305</v>
          </cell>
          <cell r="E987" t="str">
            <v>35063</v>
          </cell>
          <cell r="F987" t="str">
            <v>RENNES CEDEX</v>
          </cell>
          <cell r="G987" t="str">
            <v>FRANCE</v>
          </cell>
          <cell r="H987" t="str">
            <v>1</v>
          </cell>
          <cell r="I987" t="str">
            <v>+33299325880</v>
          </cell>
          <cell r="J987" t="str">
            <v>redaction@infomer.fr</v>
          </cell>
          <cell r="K987" t="str">
            <v>Francoise</v>
          </cell>
          <cell r="L987" t="str">
            <v>PANSART</v>
          </cell>
          <cell r="M987" t="str">
            <v>02 99 32 58 43</v>
          </cell>
          <cell r="N987" t="str">
            <v>f.pansart@infomer.fr</v>
          </cell>
        </row>
        <row r="988">
          <cell r="A988">
            <v>714443</v>
          </cell>
          <cell r="B988" t="str">
            <v>INFOMER SA</v>
          </cell>
          <cell r="C988" t="str">
            <v>13 Rue du Breil</v>
          </cell>
          <cell r="D988" t="str">
            <v>CS 46305</v>
          </cell>
          <cell r="E988" t="str">
            <v>35063</v>
          </cell>
          <cell r="F988" t="str">
            <v>RENNES CEDEX</v>
          </cell>
          <cell r="G988" t="str">
            <v>FRANCE</v>
          </cell>
          <cell r="H988" t="str">
            <v>1</v>
          </cell>
          <cell r="I988" t="str">
            <v>+33299325880</v>
          </cell>
          <cell r="J988" t="str">
            <v>redaction@infomer.fr</v>
          </cell>
          <cell r="K988" t="str">
            <v>Françoise</v>
          </cell>
          <cell r="L988" t="str">
            <v>ANDERSON</v>
          </cell>
          <cell r="M988" t="str">
            <v>0299325880</v>
          </cell>
          <cell r="N988" t="str">
            <v>f.anderson@infomer.fr</v>
          </cell>
        </row>
        <row r="989">
          <cell r="A989">
            <v>714443</v>
          </cell>
          <cell r="B989" t="str">
            <v>INFOMER SA</v>
          </cell>
          <cell r="C989" t="str">
            <v>13 Rue du Breil</v>
          </cell>
          <cell r="D989" t="str">
            <v>CS 46305</v>
          </cell>
          <cell r="E989" t="str">
            <v>35063</v>
          </cell>
          <cell r="F989" t="str">
            <v>RENNES CEDEX</v>
          </cell>
          <cell r="G989" t="str">
            <v>FRANCE</v>
          </cell>
          <cell r="H989" t="str">
            <v>1</v>
          </cell>
          <cell r="I989" t="str">
            <v>+33299325880</v>
          </cell>
          <cell r="J989" t="str">
            <v>redaction@infomer.fr</v>
          </cell>
          <cell r="K989" t="str">
            <v>Patrick</v>
          </cell>
          <cell r="L989" t="str">
            <v>BERNARD</v>
          </cell>
          <cell r="M989" t="str">
            <v>+33299325849</v>
          </cell>
          <cell r="N989" t="str">
            <v>p.bernard@infomer.fr</v>
          </cell>
        </row>
        <row r="990">
          <cell r="A990">
            <v>714443</v>
          </cell>
          <cell r="B990" t="str">
            <v>INFOMER SA</v>
          </cell>
          <cell r="C990" t="str">
            <v>13 Rue du Breil</v>
          </cell>
          <cell r="D990" t="str">
            <v>CS 46305</v>
          </cell>
          <cell r="E990" t="str">
            <v>35063</v>
          </cell>
          <cell r="F990" t="str">
            <v>RENNES CEDEX</v>
          </cell>
          <cell r="G990" t="str">
            <v>FRANCE</v>
          </cell>
          <cell r="H990" t="str">
            <v>1</v>
          </cell>
          <cell r="I990" t="str">
            <v>+33299325880</v>
          </cell>
          <cell r="J990" t="str">
            <v>redaction@infomer.fr</v>
          </cell>
          <cell r="K990" t="str">
            <v>C</v>
          </cell>
          <cell r="L990" t="str">
            <v>BESNARD</v>
          </cell>
          <cell r="N990" t="str">
            <v>c.besnard@infomer.fr</v>
          </cell>
        </row>
        <row r="991">
          <cell r="A991">
            <v>714443</v>
          </cell>
          <cell r="B991" t="str">
            <v>INFOMER SA</v>
          </cell>
          <cell r="C991" t="str">
            <v>13 Rue du Breil</v>
          </cell>
          <cell r="D991" t="str">
            <v>CS 46305</v>
          </cell>
          <cell r="E991" t="str">
            <v>35063</v>
          </cell>
          <cell r="F991" t="str">
            <v>RENNES CEDEX</v>
          </cell>
          <cell r="G991" t="str">
            <v>FRANCE</v>
          </cell>
          <cell r="H991" t="str">
            <v>1</v>
          </cell>
          <cell r="I991" t="str">
            <v>+33299325880</v>
          </cell>
          <cell r="J991" t="str">
            <v>redaction@infomer.fr</v>
          </cell>
          <cell r="K991" t="str">
            <v>Gaëlle</v>
          </cell>
          <cell r="L991" t="str">
            <v>LUCAS</v>
          </cell>
          <cell r="M991" t="str">
            <v>+33299325885</v>
          </cell>
          <cell r="N991" t="str">
            <v>g.lucas@infomer.fr</v>
          </cell>
        </row>
        <row r="992">
          <cell r="A992">
            <v>714443</v>
          </cell>
          <cell r="B992" t="str">
            <v>INFOMER SA</v>
          </cell>
          <cell r="C992" t="str">
            <v>13 Rue du Breil</v>
          </cell>
          <cell r="D992" t="str">
            <v>CS 46305</v>
          </cell>
          <cell r="E992" t="str">
            <v>35063</v>
          </cell>
          <cell r="F992" t="str">
            <v>RENNES CEDEX</v>
          </cell>
          <cell r="G992" t="str">
            <v>FRANCE</v>
          </cell>
          <cell r="H992" t="str">
            <v>1</v>
          </cell>
          <cell r="I992" t="str">
            <v>+33299325880</v>
          </cell>
          <cell r="J992" t="str">
            <v>redaction@infomer.fr</v>
          </cell>
          <cell r="K992" t="str">
            <v>MARC</v>
          </cell>
          <cell r="L992" t="str">
            <v>LE GUILLOU</v>
          </cell>
          <cell r="M992" t="str">
            <v>02 99 32 58 85</v>
          </cell>
          <cell r="N992" t="str">
            <v>m.leguillou@infomer.fr</v>
          </cell>
        </row>
        <row r="993">
          <cell r="A993">
            <v>714443</v>
          </cell>
          <cell r="B993" t="str">
            <v>INFOMER SA</v>
          </cell>
          <cell r="C993" t="str">
            <v>13 Rue du Breil</v>
          </cell>
          <cell r="D993" t="str">
            <v>CS 46305</v>
          </cell>
          <cell r="E993" t="str">
            <v>35063</v>
          </cell>
          <cell r="F993" t="str">
            <v>RENNES CEDEX</v>
          </cell>
          <cell r="G993" t="str">
            <v>FRANCE</v>
          </cell>
          <cell r="H993" t="str">
            <v>1</v>
          </cell>
          <cell r="I993" t="str">
            <v>+33299325880</v>
          </cell>
          <cell r="J993" t="str">
            <v>redaction@infomer.fr</v>
          </cell>
          <cell r="K993" t="str">
            <v>Martine</v>
          </cell>
          <cell r="L993" t="str">
            <v>LE ROUZIC</v>
          </cell>
          <cell r="N993" t="str">
            <v>m.lerouzic@infomer.fr</v>
          </cell>
        </row>
        <row r="994">
          <cell r="A994">
            <v>716778</v>
          </cell>
          <cell r="B994" t="str">
            <v>ART NEXUS</v>
          </cell>
          <cell r="C994" t="str">
            <v>12955 BISCAYNE BOULEVARD N° 104</v>
          </cell>
          <cell r="E994" t="str">
            <v>33181</v>
          </cell>
          <cell r="F994" t="str">
            <v>MIAMI, FL</v>
          </cell>
          <cell r="G994" t="str">
            <v>ETATS-UNIS</v>
          </cell>
          <cell r="H994" t="str">
            <v>2</v>
          </cell>
          <cell r="I994" t="str">
            <v>00 5712 625178</v>
          </cell>
          <cell r="J994" t="str">
            <v>artnex@impsat.net.co</v>
          </cell>
          <cell r="K994" t="str">
            <v>Roca</v>
          </cell>
          <cell r="L994" t="str">
            <v>ZULEMA</v>
          </cell>
          <cell r="N994" t="str">
            <v>zroca@artnexus.com</v>
          </cell>
        </row>
        <row r="995">
          <cell r="A995">
            <v>716778</v>
          </cell>
          <cell r="B995" t="str">
            <v>ART NEXUS</v>
          </cell>
          <cell r="C995" t="str">
            <v>12955 BISCAYNE BOULEVARD N° 104</v>
          </cell>
          <cell r="E995" t="str">
            <v>33181</v>
          </cell>
          <cell r="F995" t="str">
            <v>MIAMI, FL</v>
          </cell>
          <cell r="G995" t="str">
            <v>ETATS-UNIS</v>
          </cell>
          <cell r="H995" t="str">
            <v>2</v>
          </cell>
          <cell r="I995" t="str">
            <v>00 5712 625178</v>
          </cell>
          <cell r="J995" t="str">
            <v>artnex@impsat.net.co</v>
          </cell>
          <cell r="K995" t="str">
            <v>Celia</v>
          </cell>
          <cell r="L995" t="str">
            <v>SREDNI DE BRIBRAGHER</v>
          </cell>
          <cell r="M995" t="str">
            <v>00112625178</v>
          </cell>
          <cell r="N995" t="str">
            <v/>
          </cell>
        </row>
        <row r="996">
          <cell r="A996">
            <v>718784</v>
          </cell>
          <cell r="B996" t="str">
            <v>ART IN AMERICA</v>
          </cell>
          <cell r="C996" t="str">
            <v>575 Broadway</v>
          </cell>
          <cell r="E996" t="str">
            <v>10012</v>
          </cell>
          <cell r="F996" t="str">
            <v>NEW YORK, NY</v>
          </cell>
          <cell r="G996" t="str">
            <v>ETATS-UNIS</v>
          </cell>
          <cell r="H996" t="str">
            <v>2</v>
          </cell>
          <cell r="I996" t="str">
            <v>+12129412800</v>
          </cell>
          <cell r="J996" t="str">
            <v>cbarrese@brantpub.com</v>
          </cell>
          <cell r="K996" t="str">
            <v>Cara</v>
          </cell>
          <cell r="L996" t="str">
            <v>BARRESE</v>
          </cell>
          <cell r="M996" t="str">
            <v>+12129412800</v>
          </cell>
          <cell r="N996" t="str">
            <v>cbarrese@brantpub.com</v>
          </cell>
        </row>
        <row r="997">
          <cell r="A997">
            <v>718784</v>
          </cell>
          <cell r="B997" t="str">
            <v>ART IN AMERICA</v>
          </cell>
          <cell r="C997" t="str">
            <v>575 Broadway</v>
          </cell>
          <cell r="E997" t="str">
            <v>10012</v>
          </cell>
          <cell r="F997" t="str">
            <v>NEW YORK, NY</v>
          </cell>
          <cell r="G997" t="str">
            <v>ETATS-UNIS</v>
          </cell>
          <cell r="H997" t="str">
            <v>2</v>
          </cell>
          <cell r="I997" t="str">
            <v>+12129412800</v>
          </cell>
          <cell r="J997" t="str">
            <v>cbarrese@brantpub.com</v>
          </cell>
          <cell r="K997" t="str">
            <v>CARA</v>
          </cell>
          <cell r="L997" t="str">
            <v>BARRESE</v>
          </cell>
          <cell r="N997" t="str">
            <v/>
          </cell>
        </row>
        <row r="998">
          <cell r="A998">
            <v>718784</v>
          </cell>
          <cell r="B998" t="str">
            <v>ART IN AMERICA</v>
          </cell>
          <cell r="C998" t="str">
            <v>575 Broadway</v>
          </cell>
          <cell r="E998" t="str">
            <v>10012</v>
          </cell>
          <cell r="F998" t="str">
            <v>NEW YORK, NY</v>
          </cell>
          <cell r="G998" t="str">
            <v>ETATS-UNIS</v>
          </cell>
          <cell r="H998" t="str">
            <v>2</v>
          </cell>
          <cell r="I998" t="str">
            <v>+12129412800</v>
          </cell>
          <cell r="J998" t="str">
            <v>cbarrese@brantpub.com</v>
          </cell>
          <cell r="K998" t="str">
            <v>CARA</v>
          </cell>
          <cell r="L998" t="str">
            <v>BARRESE</v>
          </cell>
        </row>
        <row r="999">
          <cell r="A999">
            <v>718858</v>
          </cell>
          <cell r="B999" t="str">
            <v>ART ACTUEL</v>
          </cell>
          <cell r="C999" t="str">
            <v>21 AVENUE GASTON MONMOUSSEAU</v>
          </cell>
          <cell r="E999" t="str">
            <v>93240</v>
          </cell>
          <cell r="F999" t="str">
            <v>STAINS</v>
          </cell>
          <cell r="G999" t="str">
            <v>FRANCE</v>
          </cell>
          <cell r="H999" t="str">
            <v>1</v>
          </cell>
          <cell r="I999" t="str">
            <v>01 43 47 43 43</v>
          </cell>
          <cell r="K999" t="str">
            <v>Michel</v>
          </cell>
          <cell r="L999" t="str">
            <v>PASQUIER</v>
          </cell>
          <cell r="M999" t="str">
            <v>+33149521400</v>
          </cell>
          <cell r="N999" t="str">
            <v>michel.pasquier@europ-expo.com</v>
          </cell>
        </row>
        <row r="1000">
          <cell r="A1000">
            <v>718858</v>
          </cell>
          <cell r="B1000" t="str">
            <v>ART ACTUEL</v>
          </cell>
          <cell r="C1000" t="str">
            <v>21 AVENUE GASTON MONMOUSSEAU</v>
          </cell>
          <cell r="E1000" t="str">
            <v>93240</v>
          </cell>
          <cell r="F1000" t="str">
            <v>STAINS</v>
          </cell>
          <cell r="G1000" t="str">
            <v>FRANCE</v>
          </cell>
          <cell r="H1000" t="str">
            <v>1</v>
          </cell>
          <cell r="I1000" t="str">
            <v>01 43 47 43 43</v>
          </cell>
          <cell r="K1000" t="str">
            <v>Victoria</v>
          </cell>
          <cell r="L1000" t="str">
            <v>VILLE-PARIS</v>
          </cell>
          <cell r="N1000" t="str">
            <v>vvilleparis@yahoo.fr</v>
          </cell>
        </row>
        <row r="1001">
          <cell r="A1001">
            <v>718858</v>
          </cell>
          <cell r="B1001" t="str">
            <v>ART ACTUEL</v>
          </cell>
          <cell r="C1001" t="str">
            <v>21 AVENUE GASTON MONMOUSSEAU</v>
          </cell>
          <cell r="E1001" t="str">
            <v>93240</v>
          </cell>
          <cell r="F1001" t="str">
            <v>STAINS</v>
          </cell>
          <cell r="G1001" t="str">
            <v>FRANCE</v>
          </cell>
          <cell r="H1001" t="str">
            <v>1</v>
          </cell>
          <cell r="I1001" t="str">
            <v>01 43 47 43 43</v>
          </cell>
          <cell r="K1001" t="str">
            <v>Victoria</v>
          </cell>
          <cell r="L1001" t="str">
            <v>VILLE-PARIS.</v>
          </cell>
          <cell r="M1001" t="str">
            <v>+331 40 67 13 14</v>
          </cell>
          <cell r="N1001" t="str">
            <v>vip@artactuel.com</v>
          </cell>
        </row>
        <row r="1002">
          <cell r="A1002">
            <v>720040</v>
          </cell>
          <cell r="B1002" t="str">
            <v>ANNUAIRE MOTEUR</v>
          </cell>
          <cell r="C1002" t="str">
            <v>18 AVENUE PARMENTIER</v>
          </cell>
          <cell r="E1002" t="str">
            <v>75011</v>
          </cell>
          <cell r="F1002" t="str">
            <v>PARIS CEDEX</v>
          </cell>
          <cell r="G1002" t="str">
            <v>FRANCE</v>
          </cell>
          <cell r="H1002" t="str">
            <v>1</v>
          </cell>
          <cell r="I1002" t="str">
            <v>01 53 36 37 30</v>
          </cell>
          <cell r="J1002" t="str">
            <v>infos@moteureditions.com</v>
          </cell>
          <cell r="K1002" t="str">
            <v>Benjamin</v>
          </cell>
          <cell r="L1002" t="str">
            <v>SARFATI</v>
          </cell>
          <cell r="M1002" t="str">
            <v>01 53 36 37 30</v>
          </cell>
          <cell r="N1002" t="str">
            <v>benjamin.sarfati@ffe.fr</v>
          </cell>
        </row>
        <row r="1003">
          <cell r="A1003">
            <v>720040</v>
          </cell>
          <cell r="B1003" t="str">
            <v>ANNUAIRE MOTEUR</v>
          </cell>
          <cell r="C1003" t="str">
            <v>18 AVENUE PARMENTIER</v>
          </cell>
          <cell r="E1003" t="str">
            <v>75011</v>
          </cell>
          <cell r="F1003" t="str">
            <v>PARIS CEDEX</v>
          </cell>
          <cell r="G1003" t="str">
            <v>FRANCE</v>
          </cell>
          <cell r="H1003" t="str">
            <v>1</v>
          </cell>
          <cell r="I1003" t="str">
            <v>01 53 36 37 30</v>
          </cell>
          <cell r="J1003" t="str">
            <v>infos@moteureditions.com</v>
          </cell>
          <cell r="K1003" t="str">
            <v>BENJAMIN</v>
          </cell>
          <cell r="L1003" t="str">
            <v>SARFATI</v>
          </cell>
          <cell r="N1003" t="str">
            <v>benjamin.sarfati@ffe.fr</v>
          </cell>
        </row>
        <row r="1004">
          <cell r="A1004">
            <v>722441</v>
          </cell>
          <cell r="B1004" t="str">
            <v>LCI - LA CHAINE INFO</v>
          </cell>
          <cell r="C1004" t="str">
            <v>1 QUAI DU POINT DU JOUR</v>
          </cell>
          <cell r="E1004" t="str">
            <v>92656</v>
          </cell>
          <cell r="F1004" t="str">
            <v>BOULOGNE-BILLANCOURT CEDEX</v>
          </cell>
          <cell r="G1004" t="str">
            <v>FRANCE</v>
          </cell>
          <cell r="H1004" t="str">
            <v>1</v>
          </cell>
          <cell r="I1004" t="str">
            <v>+33141412345</v>
          </cell>
          <cell r="K1004" t="str">
            <v>LORRAINE</v>
          </cell>
          <cell r="L1004" t="str">
            <v>WILLEMS</v>
          </cell>
          <cell r="N1004" t="str">
            <v>lorraine.willems@rtl.fr</v>
          </cell>
        </row>
        <row r="1005">
          <cell r="A1005">
            <v>722441</v>
          </cell>
          <cell r="B1005" t="str">
            <v>LCI - LA CHAINE INFO</v>
          </cell>
          <cell r="C1005" t="str">
            <v>1 QUAI DU POINT DU JOUR</v>
          </cell>
          <cell r="E1005" t="str">
            <v>92656</v>
          </cell>
          <cell r="F1005" t="str">
            <v>BOULOGNE-BILLANCOURT CEDEX</v>
          </cell>
          <cell r="G1005" t="str">
            <v>FRANCE</v>
          </cell>
          <cell r="H1005" t="str">
            <v>1</v>
          </cell>
          <cell r="I1005" t="str">
            <v>+33141412345</v>
          </cell>
          <cell r="K1005" t="str">
            <v>Eric</v>
          </cell>
          <cell r="L1005" t="str">
            <v>REVEL</v>
          </cell>
        </row>
        <row r="1006">
          <cell r="A1006">
            <v>722941</v>
          </cell>
          <cell r="B1006" t="str">
            <v>SYNDICAT DES BIOLOGISTES DE BRETAGNE ET</v>
          </cell>
          <cell r="C1006" t="str">
            <v>LE KLEBER</v>
          </cell>
          <cell r="D1006" t="str">
            <v>55 BIS  RUE DE RENNES</v>
          </cell>
          <cell r="E1006" t="str">
            <v>35510</v>
          </cell>
          <cell r="F1006" t="str">
            <v>CESSON SEVIGNE</v>
          </cell>
          <cell r="G1006" t="str">
            <v>FRANCE</v>
          </cell>
          <cell r="H1006" t="str">
            <v>1</v>
          </cell>
          <cell r="I1006" t="str">
            <v>+33 223450406</v>
          </cell>
          <cell r="J1006" t="str">
            <v>jftourtelier@biologistes-village.com</v>
          </cell>
          <cell r="K1006" t="str">
            <v>Jean-François</v>
          </cell>
          <cell r="L1006" t="str">
            <v>TOURTELIER</v>
          </cell>
          <cell r="M1006" t="str">
            <v>02 23 45 04 06</v>
          </cell>
          <cell r="N1006" t="str">
            <v>jftourtelier@biologistes-village.com</v>
          </cell>
        </row>
        <row r="1007">
          <cell r="A1007">
            <v>722941</v>
          </cell>
          <cell r="B1007" t="str">
            <v>SYNDICAT DES BIOLOGISTES DE BRETAGNE ET</v>
          </cell>
          <cell r="C1007" t="str">
            <v>LE KLEBER</v>
          </cell>
          <cell r="D1007" t="str">
            <v>55 BIS  RUE DE RENNES</v>
          </cell>
          <cell r="E1007" t="str">
            <v>35510</v>
          </cell>
          <cell r="F1007" t="str">
            <v>CESSON SEVIGNE</v>
          </cell>
          <cell r="G1007" t="str">
            <v>FRANCE</v>
          </cell>
          <cell r="H1007" t="str">
            <v>1</v>
          </cell>
          <cell r="I1007" t="str">
            <v>+33 223450406</v>
          </cell>
          <cell r="J1007" t="str">
            <v>jftourtelier@biologistes-village.com</v>
          </cell>
          <cell r="K1007" t="str">
            <v>Jean-François</v>
          </cell>
          <cell r="L1007" t="str">
            <v>TOURTELIER</v>
          </cell>
          <cell r="M1007" t="str">
            <v>+33223450407</v>
          </cell>
          <cell r="N1007" t="str">
            <v>jftourtelier@biologistes-village.com</v>
          </cell>
        </row>
        <row r="1008">
          <cell r="A1008">
            <v>722941</v>
          </cell>
          <cell r="B1008" t="str">
            <v>SYNDICAT DES BIOLOGISTES DE BRETAGNE ET</v>
          </cell>
          <cell r="C1008" t="str">
            <v>LE KLEBER</v>
          </cell>
          <cell r="D1008" t="str">
            <v>55 BIS  RUE DE RENNES</v>
          </cell>
          <cell r="E1008" t="str">
            <v>35510</v>
          </cell>
          <cell r="F1008" t="str">
            <v>CESSON SEVIGNE</v>
          </cell>
          <cell r="G1008" t="str">
            <v>FRANCE</v>
          </cell>
          <cell r="H1008" t="str">
            <v>1</v>
          </cell>
          <cell r="I1008" t="str">
            <v>+33 223450406</v>
          </cell>
          <cell r="J1008" t="str">
            <v>jftourtelier@biologistes-village.com</v>
          </cell>
          <cell r="K1008" t="str">
            <v>Christine</v>
          </cell>
          <cell r="L1008" t="str">
            <v>PROVOST</v>
          </cell>
          <cell r="N1008" t="str">
            <v>christine.provost@sbbpl.fr</v>
          </cell>
        </row>
        <row r="1009">
          <cell r="A1009">
            <v>723966</v>
          </cell>
          <cell r="B1009" t="str">
            <v>EDITIONS WEKA</v>
          </cell>
          <cell r="C1009" t="str">
            <v>249, rue de Crimée</v>
          </cell>
          <cell r="E1009" t="str">
            <v>75935</v>
          </cell>
          <cell r="F1009" t="str">
            <v>PARIS CEDEX 19</v>
          </cell>
          <cell r="G1009" t="str">
            <v>FRANCE</v>
          </cell>
          <cell r="H1009" t="str">
            <v>1</v>
          </cell>
          <cell r="I1009" t="str">
            <v>01 53 35 16 00</v>
          </cell>
          <cell r="J1009" t="str">
            <v>inizet@weka.fr</v>
          </cell>
          <cell r="K1009" t="str">
            <v>LUCILLE</v>
          </cell>
          <cell r="L1009" t="str">
            <v>NIZET NICACIO</v>
          </cell>
          <cell r="M1009" t="str">
            <v>0153351600</v>
          </cell>
          <cell r="N1009" t="str">
            <v>lnizet@weka.fr</v>
          </cell>
        </row>
        <row r="1010">
          <cell r="A1010">
            <v>723966</v>
          </cell>
          <cell r="B1010" t="str">
            <v>EDITIONS WEKA</v>
          </cell>
          <cell r="C1010" t="str">
            <v>249, rue de Crimée</v>
          </cell>
          <cell r="E1010" t="str">
            <v>75935</v>
          </cell>
          <cell r="F1010" t="str">
            <v>PARIS CEDEX 19</v>
          </cell>
          <cell r="G1010" t="str">
            <v>FRANCE</v>
          </cell>
          <cell r="H1010" t="str">
            <v>1</v>
          </cell>
          <cell r="I1010" t="str">
            <v>01 53 35 16 00</v>
          </cell>
          <cell r="J1010" t="str">
            <v>inizet@weka.fr</v>
          </cell>
          <cell r="K1010" t="str">
            <v>Florence</v>
          </cell>
          <cell r="L1010" t="str">
            <v>LE TAILLANDIER</v>
          </cell>
          <cell r="M1010" t="str">
            <v>0153351600</v>
          </cell>
          <cell r="N1010" t="str">
            <v/>
          </cell>
        </row>
        <row r="1011">
          <cell r="A1011">
            <v>723966</v>
          </cell>
          <cell r="B1011" t="str">
            <v>EDITIONS WEKA</v>
          </cell>
          <cell r="C1011" t="str">
            <v>249, rue de Crimée</v>
          </cell>
          <cell r="E1011" t="str">
            <v>75935</v>
          </cell>
          <cell r="F1011" t="str">
            <v>PARIS CEDEX 19</v>
          </cell>
          <cell r="G1011" t="str">
            <v>FRANCE</v>
          </cell>
          <cell r="H1011" t="str">
            <v>1</v>
          </cell>
          <cell r="I1011" t="str">
            <v>01 53 35 16 00</v>
          </cell>
          <cell r="J1011" t="str">
            <v>inizet@weka.fr</v>
          </cell>
          <cell r="K1011" t="str">
            <v>Doroth?E</v>
          </cell>
          <cell r="L1011" t="str">
            <v>MURZEAU</v>
          </cell>
          <cell r="M1011" t="str">
            <v>01 53 35 16 00</v>
          </cell>
        </row>
        <row r="1012">
          <cell r="A1012">
            <v>723966</v>
          </cell>
          <cell r="B1012" t="str">
            <v>EDITIONS WEKA</v>
          </cell>
          <cell r="C1012" t="str">
            <v>249, rue de Crimée</v>
          </cell>
          <cell r="E1012" t="str">
            <v>75935</v>
          </cell>
          <cell r="F1012" t="str">
            <v>PARIS CEDEX 19</v>
          </cell>
          <cell r="G1012" t="str">
            <v>FRANCE</v>
          </cell>
          <cell r="H1012" t="str">
            <v>1</v>
          </cell>
          <cell r="I1012" t="str">
            <v>01 53 35 16 00</v>
          </cell>
          <cell r="J1012" t="str">
            <v>inizet@weka.fr</v>
          </cell>
          <cell r="K1012" t="str">
            <v>MARIE</v>
          </cell>
          <cell r="L1012" t="str">
            <v>CARABIN</v>
          </cell>
          <cell r="M1012" t="str">
            <v>+33153351665</v>
          </cell>
          <cell r="N1012" t="str">
            <v>mcarabin@weka.fr</v>
          </cell>
        </row>
        <row r="1013">
          <cell r="A1013">
            <v>723966</v>
          </cell>
          <cell r="B1013" t="str">
            <v>EDITIONS WEKA</v>
          </cell>
          <cell r="C1013" t="str">
            <v>249, rue de Crimée</v>
          </cell>
          <cell r="E1013" t="str">
            <v>75935</v>
          </cell>
          <cell r="F1013" t="str">
            <v>PARIS CEDEX 19</v>
          </cell>
          <cell r="G1013" t="str">
            <v>FRANCE</v>
          </cell>
          <cell r="H1013" t="str">
            <v>1</v>
          </cell>
          <cell r="I1013" t="str">
            <v>01 53 35 16 00</v>
          </cell>
          <cell r="J1013" t="str">
            <v>inizet@weka.fr</v>
          </cell>
          <cell r="K1013" t="str">
            <v>Lucie</v>
          </cell>
          <cell r="L1013" t="str">
            <v>TORRES</v>
          </cell>
          <cell r="N1013" t="str">
            <v>ltorres@weka.fr</v>
          </cell>
        </row>
        <row r="1014">
          <cell r="A1014">
            <v>723966</v>
          </cell>
          <cell r="B1014" t="str">
            <v>EDITIONS WEKA</v>
          </cell>
          <cell r="C1014" t="str">
            <v>249, rue de Crimée</v>
          </cell>
          <cell r="E1014" t="str">
            <v>75935</v>
          </cell>
          <cell r="F1014" t="str">
            <v>PARIS CEDEX 19</v>
          </cell>
          <cell r="G1014" t="str">
            <v>FRANCE</v>
          </cell>
          <cell r="H1014" t="str">
            <v>1</v>
          </cell>
          <cell r="I1014" t="str">
            <v>01 53 35 16 00</v>
          </cell>
          <cell r="J1014" t="str">
            <v>inizet@weka.fr</v>
          </cell>
          <cell r="K1014" t="str">
            <v>LUCILLE</v>
          </cell>
          <cell r="L1014" t="str">
            <v>NIZET NICACIO</v>
          </cell>
          <cell r="N1014" t="str">
            <v>lnizet@weka.fr</v>
          </cell>
        </row>
        <row r="1015">
          <cell r="A1015">
            <v>723966</v>
          </cell>
          <cell r="B1015" t="str">
            <v>EDITIONS WEKA</v>
          </cell>
          <cell r="C1015" t="str">
            <v>249, rue de Crimée</v>
          </cell>
          <cell r="E1015" t="str">
            <v>75935</v>
          </cell>
          <cell r="F1015" t="str">
            <v>PARIS CEDEX 19</v>
          </cell>
          <cell r="G1015" t="str">
            <v>FRANCE</v>
          </cell>
          <cell r="H1015" t="str">
            <v>1</v>
          </cell>
          <cell r="I1015" t="str">
            <v>01 53 35 16 00</v>
          </cell>
          <cell r="J1015" t="str">
            <v>inizet@weka.fr</v>
          </cell>
          <cell r="K1015" t="str">
            <v>Florence</v>
          </cell>
          <cell r="L1015" t="str">
            <v>LE TAILLANDIER</v>
          </cell>
        </row>
        <row r="1016">
          <cell r="A1016">
            <v>724096</v>
          </cell>
          <cell r="B1016" t="str">
            <v>LE MARCHE DU TRAVAIL</v>
          </cell>
          <cell r="C1016" t="str">
            <v>20/22, BOULEVARD DE STALINGRAD</v>
          </cell>
          <cell r="E1016" t="str">
            <v>92320</v>
          </cell>
          <cell r="F1016" t="str">
            <v>CHATILLON</v>
          </cell>
          <cell r="G1016" t="str">
            <v>FRANCE</v>
          </cell>
          <cell r="H1016" t="str">
            <v>1</v>
          </cell>
          <cell r="I1016" t="str">
            <v>01 46 12 11 11</v>
          </cell>
          <cell r="K1016" t="str">
            <v>Christophe</v>
          </cell>
          <cell r="L1016" t="str">
            <v>GAUDRY</v>
          </cell>
          <cell r="M1016" t="str">
            <v>01 46 12 11 11</v>
          </cell>
          <cell r="N1016" t="str">
            <v>salous@lemarchedutravail.fr</v>
          </cell>
        </row>
        <row r="1017">
          <cell r="A1017">
            <v>724096</v>
          </cell>
          <cell r="B1017" t="str">
            <v>LE MARCHE DU TRAVAIL</v>
          </cell>
          <cell r="C1017" t="str">
            <v>20/22, BOULEVARD DE STALINGRAD</v>
          </cell>
          <cell r="E1017" t="str">
            <v>92320</v>
          </cell>
          <cell r="F1017" t="str">
            <v>CHATILLON</v>
          </cell>
          <cell r="G1017" t="str">
            <v>FRANCE</v>
          </cell>
          <cell r="H1017" t="str">
            <v>1</v>
          </cell>
          <cell r="I1017" t="str">
            <v>01 46 12 11 11</v>
          </cell>
          <cell r="K1017" t="str">
            <v>Anne</v>
          </cell>
          <cell r="L1017" t="str">
            <v>SABOURDY</v>
          </cell>
          <cell r="M1017" t="str">
            <v>01 46 12 11 11</v>
          </cell>
          <cell r="N1017" t="str">
            <v>a.sabourdy@lemdt.fr</v>
          </cell>
        </row>
        <row r="1018">
          <cell r="A1018">
            <v>724096</v>
          </cell>
          <cell r="B1018" t="str">
            <v>LE MARCHE DU TRAVAIL</v>
          </cell>
          <cell r="C1018" t="str">
            <v>20/22, BOULEVARD DE STALINGRAD</v>
          </cell>
          <cell r="E1018" t="str">
            <v>92320</v>
          </cell>
          <cell r="F1018" t="str">
            <v>CHATILLON</v>
          </cell>
          <cell r="G1018" t="str">
            <v>FRANCE</v>
          </cell>
          <cell r="H1018" t="str">
            <v>1</v>
          </cell>
          <cell r="I1018" t="str">
            <v>01 46 12 11 11</v>
          </cell>
          <cell r="K1018" t="str">
            <v>Annie</v>
          </cell>
          <cell r="L1018" t="str">
            <v>SABOURDY</v>
          </cell>
        </row>
        <row r="1019">
          <cell r="A1019">
            <v>724184</v>
          </cell>
          <cell r="B1019" t="str">
            <v>DREAM YACHT MEDITERRANEE</v>
          </cell>
          <cell r="C1019" t="str">
            <v>MARINA DU PORT PIN ROLLAND</v>
          </cell>
          <cell r="D1019" t="str">
            <v>CHEMIN DEPARTEMENTAL 18</v>
          </cell>
          <cell r="E1019" t="str">
            <v>83430</v>
          </cell>
          <cell r="F1019" t="str">
            <v>SAINT MANDRIER SUR MER</v>
          </cell>
          <cell r="G1019" t="str">
            <v>FRANCE</v>
          </cell>
          <cell r="H1019" t="str">
            <v>1</v>
          </cell>
          <cell r="I1019" t="str">
            <v>+33494623167</v>
          </cell>
          <cell r="J1019" t="str">
            <v>info@dreamyachtcharter.com</v>
          </cell>
          <cell r="K1019" t="str">
            <v>Dominique</v>
          </cell>
          <cell r="L1019" t="str">
            <v>HOLTZ</v>
          </cell>
          <cell r="N1019" t="str">
            <v>dominique.holtz@gallieretassocies.fr</v>
          </cell>
        </row>
        <row r="1020">
          <cell r="A1020">
            <v>724184</v>
          </cell>
          <cell r="B1020" t="str">
            <v>DREAM YACHT MEDITERRANEE</v>
          </cell>
          <cell r="C1020" t="str">
            <v>MARINA DU PORT PIN ROLLAND</v>
          </cell>
          <cell r="D1020" t="str">
            <v>CHEMIN DEPARTEMENTAL 18</v>
          </cell>
          <cell r="E1020" t="str">
            <v>83430</v>
          </cell>
          <cell r="F1020" t="str">
            <v>SAINT MANDRIER SUR MER</v>
          </cell>
          <cell r="G1020" t="str">
            <v>FRANCE</v>
          </cell>
          <cell r="H1020" t="str">
            <v>1</v>
          </cell>
          <cell r="I1020" t="str">
            <v>+33494623167</v>
          </cell>
          <cell r="J1020" t="str">
            <v>info@dreamyachtcharter.com</v>
          </cell>
          <cell r="K1020" t="str">
            <v>Dorothée</v>
          </cell>
          <cell r="L1020" t="str">
            <v>NOAT</v>
          </cell>
          <cell r="M1020" t="str">
            <v>04 94 94 77 24</v>
          </cell>
          <cell r="N1020" t="str">
            <v>dorothee@dreamyachtcharter.com</v>
          </cell>
        </row>
        <row r="1021">
          <cell r="A1021">
            <v>724184</v>
          </cell>
          <cell r="B1021" t="str">
            <v>DREAM YACHT MEDITERRANEE</v>
          </cell>
          <cell r="C1021" t="str">
            <v>MARINA DU PORT PIN ROLLAND</v>
          </cell>
          <cell r="D1021" t="str">
            <v>CHEMIN DEPARTEMENTAL 18</v>
          </cell>
          <cell r="E1021" t="str">
            <v>83430</v>
          </cell>
          <cell r="F1021" t="str">
            <v>SAINT MANDRIER SUR MER</v>
          </cell>
          <cell r="G1021" t="str">
            <v>FRANCE</v>
          </cell>
          <cell r="H1021" t="str">
            <v>1</v>
          </cell>
          <cell r="I1021" t="str">
            <v>+33494623167</v>
          </cell>
          <cell r="J1021" t="str">
            <v>info@dreamyachtcharter.com</v>
          </cell>
          <cell r="K1021" t="str">
            <v>Frédéric</v>
          </cell>
          <cell r="L1021" t="str">
            <v>MOREAU</v>
          </cell>
          <cell r="M1021" t="str">
            <v>+33494623167</v>
          </cell>
          <cell r="N1021" t="str">
            <v>yachtsales@dreamyachtcharter.com</v>
          </cell>
        </row>
        <row r="1022">
          <cell r="A1022">
            <v>724184</v>
          </cell>
          <cell r="B1022" t="str">
            <v>DREAM YACHT MEDITERRANEE</v>
          </cell>
          <cell r="C1022" t="str">
            <v>MARINA DU PORT PIN ROLLAND</v>
          </cell>
          <cell r="D1022" t="str">
            <v>CHEMIN DEPARTEMENTAL 18</v>
          </cell>
          <cell r="E1022" t="str">
            <v>83430</v>
          </cell>
          <cell r="F1022" t="str">
            <v>SAINT MANDRIER SUR MER</v>
          </cell>
          <cell r="G1022" t="str">
            <v>FRANCE</v>
          </cell>
          <cell r="H1022" t="str">
            <v>1</v>
          </cell>
          <cell r="I1022" t="str">
            <v>+33494623167</v>
          </cell>
          <cell r="J1022" t="str">
            <v>info@dreamyachtcharter.com</v>
          </cell>
          <cell r="K1022" t="str">
            <v>Isabelle</v>
          </cell>
          <cell r="L1022" t="str">
            <v>ALLAIRE</v>
          </cell>
          <cell r="M1022" t="str">
            <v>+2304529178</v>
          </cell>
          <cell r="N1022" t="str">
            <v>isabelle@dreamyachtcharter.com</v>
          </cell>
        </row>
        <row r="1023">
          <cell r="A1023">
            <v>724184</v>
          </cell>
          <cell r="B1023" t="str">
            <v>DREAM YACHT MEDITERRANEE</v>
          </cell>
          <cell r="C1023" t="str">
            <v>MARINA DU PORT PIN ROLLAND</v>
          </cell>
          <cell r="D1023" t="str">
            <v>CHEMIN DEPARTEMENTAL 18</v>
          </cell>
          <cell r="E1023" t="str">
            <v>83430</v>
          </cell>
          <cell r="F1023" t="str">
            <v>SAINT MANDRIER SUR MER</v>
          </cell>
          <cell r="G1023" t="str">
            <v>FRANCE</v>
          </cell>
          <cell r="H1023" t="str">
            <v>1</v>
          </cell>
          <cell r="I1023" t="str">
            <v>+33494623167</v>
          </cell>
          <cell r="J1023" t="str">
            <v>info@dreamyachtcharter.com</v>
          </cell>
          <cell r="K1023" t="str">
            <v>Dorothée</v>
          </cell>
          <cell r="L1023" t="str">
            <v>NOAT</v>
          </cell>
          <cell r="N1023" t="str">
            <v>dorothee@dreamyachtcharter.com</v>
          </cell>
        </row>
        <row r="1024">
          <cell r="A1024">
            <v>724184</v>
          </cell>
          <cell r="B1024" t="str">
            <v>DREAM YACHT MEDITERRANEE</v>
          </cell>
          <cell r="C1024" t="str">
            <v>MARINA DU PORT PIN ROLLAND</v>
          </cell>
          <cell r="D1024" t="str">
            <v>CHEMIN DEPARTEMENTAL 18</v>
          </cell>
          <cell r="E1024" t="str">
            <v>83430</v>
          </cell>
          <cell r="F1024" t="str">
            <v>SAINT MANDRIER SUR MER</v>
          </cell>
          <cell r="G1024" t="str">
            <v>FRANCE</v>
          </cell>
          <cell r="H1024" t="str">
            <v>1</v>
          </cell>
          <cell r="I1024" t="str">
            <v>+33494623167</v>
          </cell>
          <cell r="J1024" t="str">
            <v>info@dreamyachtcharter.com</v>
          </cell>
          <cell r="K1024" t="str">
            <v>DOROTHEE</v>
          </cell>
          <cell r="L1024" t="str">
            <v>NOAT</v>
          </cell>
          <cell r="N1024" t="str">
            <v>dorothee@dreamyachtcharter.com</v>
          </cell>
        </row>
        <row r="1025">
          <cell r="A1025">
            <v>724892</v>
          </cell>
          <cell r="B1025" t="str">
            <v>MUSTO FRANCE SARL</v>
          </cell>
          <cell r="C1025" t="str">
            <v>11 Rue Labie</v>
          </cell>
          <cell r="D1025" t="str">
            <v>2 Square Gaston Bertandeau</v>
          </cell>
          <cell r="E1025" t="str">
            <v>75017</v>
          </cell>
          <cell r="F1025" t="str">
            <v>PARIS</v>
          </cell>
          <cell r="G1025" t="str">
            <v>FRANCE</v>
          </cell>
          <cell r="H1025" t="str">
            <v>1</v>
          </cell>
          <cell r="I1025" t="str">
            <v>+33144098187</v>
          </cell>
          <cell r="J1025" t="str">
            <v>contact@musto-france.fr</v>
          </cell>
          <cell r="K1025" t="str">
            <v>Denis</v>
          </cell>
          <cell r="L1025" t="str">
            <v>DELGADO</v>
          </cell>
          <cell r="M1025" t="str">
            <v>01 44 09 81 87</v>
          </cell>
          <cell r="N1025" t="str">
            <v>denis.delgado@wanadoo.fr</v>
          </cell>
        </row>
        <row r="1026">
          <cell r="A1026">
            <v>724892</v>
          </cell>
          <cell r="B1026" t="str">
            <v>MUSTO FRANCE SARL</v>
          </cell>
          <cell r="C1026" t="str">
            <v>11 Rue Labie</v>
          </cell>
          <cell r="D1026" t="str">
            <v>2 Square Gaston Bertandeau</v>
          </cell>
          <cell r="E1026" t="str">
            <v>75017</v>
          </cell>
          <cell r="F1026" t="str">
            <v>PARIS</v>
          </cell>
          <cell r="G1026" t="str">
            <v>FRANCE</v>
          </cell>
          <cell r="H1026" t="str">
            <v>1</v>
          </cell>
          <cell r="I1026" t="str">
            <v>+33144098187</v>
          </cell>
          <cell r="J1026" t="str">
            <v>contact@musto-france.fr</v>
          </cell>
          <cell r="K1026" t="str">
            <v>MORGAN</v>
          </cell>
          <cell r="L1026" t="str">
            <v>DE RIBEROLLES</v>
          </cell>
          <cell r="N1026" t="str">
            <v>morgan.deriberolles@musto-france.fr</v>
          </cell>
        </row>
        <row r="1027">
          <cell r="A1027">
            <v>724892</v>
          </cell>
          <cell r="B1027" t="str">
            <v>MUSTO FRANCE SARL</v>
          </cell>
          <cell r="C1027" t="str">
            <v>11 Rue Labie</v>
          </cell>
          <cell r="D1027" t="str">
            <v>2 Square Gaston Bertandeau</v>
          </cell>
          <cell r="E1027" t="str">
            <v>75017</v>
          </cell>
          <cell r="F1027" t="str">
            <v>PARIS</v>
          </cell>
          <cell r="G1027" t="str">
            <v>FRANCE</v>
          </cell>
          <cell r="H1027" t="str">
            <v>1</v>
          </cell>
          <cell r="I1027" t="str">
            <v>+33144098187</v>
          </cell>
          <cell r="J1027" t="str">
            <v>contact@musto-france.fr</v>
          </cell>
          <cell r="K1027" t="str">
            <v>Morgan</v>
          </cell>
          <cell r="L1027" t="str">
            <v>DE RIBEROLLES</v>
          </cell>
          <cell r="M1027" t="str">
            <v>+33144098187</v>
          </cell>
          <cell r="N1027" t="str">
            <v>morgan.deriberolles@musto.com</v>
          </cell>
        </row>
        <row r="1028">
          <cell r="A1028">
            <v>724892</v>
          </cell>
          <cell r="B1028" t="str">
            <v>MUSTO FRANCE SARL</v>
          </cell>
          <cell r="C1028" t="str">
            <v>11 Rue Labie</v>
          </cell>
          <cell r="D1028" t="str">
            <v>2 Square Gaston Bertandeau</v>
          </cell>
          <cell r="E1028" t="str">
            <v>75017</v>
          </cell>
          <cell r="F1028" t="str">
            <v>PARIS</v>
          </cell>
          <cell r="G1028" t="str">
            <v>FRANCE</v>
          </cell>
          <cell r="H1028" t="str">
            <v>1</v>
          </cell>
          <cell r="I1028" t="str">
            <v>+33144098187</v>
          </cell>
          <cell r="J1028" t="str">
            <v>contact@musto-france.fr</v>
          </cell>
          <cell r="K1028" t="str">
            <v>Xavier</v>
          </cell>
          <cell r="L1028" t="str">
            <v>LECA</v>
          </cell>
          <cell r="M1028" t="str">
            <v>+33 1 44 09 81 87</v>
          </cell>
          <cell r="N1028" t="str">
            <v>xavier.leca@musto-france.fr</v>
          </cell>
        </row>
        <row r="1029">
          <cell r="A1029">
            <v>724892</v>
          </cell>
          <cell r="B1029" t="str">
            <v>MUSTO FRANCE SARL</v>
          </cell>
          <cell r="C1029" t="str">
            <v>11 Rue Labie</v>
          </cell>
          <cell r="D1029" t="str">
            <v>2 Square Gaston Bertandeau</v>
          </cell>
          <cell r="E1029" t="str">
            <v>75017</v>
          </cell>
          <cell r="F1029" t="str">
            <v>PARIS</v>
          </cell>
          <cell r="G1029" t="str">
            <v>FRANCE</v>
          </cell>
          <cell r="H1029" t="str">
            <v>1</v>
          </cell>
          <cell r="I1029" t="str">
            <v>+33144098187</v>
          </cell>
          <cell r="J1029" t="str">
            <v>contact@musto-france.fr</v>
          </cell>
          <cell r="K1029" t="str">
            <v>Xavier</v>
          </cell>
          <cell r="L1029" t="str">
            <v>LECA</v>
          </cell>
          <cell r="M1029" t="str">
            <v>01 44 09 81 87</v>
          </cell>
          <cell r="N1029" t="str">
            <v>xavier.leca@musto.com</v>
          </cell>
        </row>
        <row r="1030">
          <cell r="A1030">
            <v>724892</v>
          </cell>
          <cell r="B1030" t="str">
            <v>MUSTO FRANCE SARL</v>
          </cell>
          <cell r="C1030" t="str">
            <v>11 Rue Labie</v>
          </cell>
          <cell r="D1030" t="str">
            <v>2 Square Gaston Bertandeau</v>
          </cell>
          <cell r="E1030" t="str">
            <v>75017</v>
          </cell>
          <cell r="F1030" t="str">
            <v>PARIS</v>
          </cell>
          <cell r="G1030" t="str">
            <v>FRANCE</v>
          </cell>
          <cell r="H1030" t="str">
            <v>1</v>
          </cell>
          <cell r="I1030" t="str">
            <v>+33144098187</v>
          </cell>
          <cell r="J1030" t="str">
            <v>contact@musto-france.fr</v>
          </cell>
          <cell r="K1030" t="str">
            <v>Christophe</v>
          </cell>
          <cell r="L1030" t="str">
            <v>CREMADES</v>
          </cell>
          <cell r="N1030" t="str">
            <v>christophe.cremades@musto-france.fr</v>
          </cell>
        </row>
        <row r="1031">
          <cell r="A1031">
            <v>724892</v>
          </cell>
          <cell r="B1031" t="str">
            <v>MUSTO FRANCE SARL</v>
          </cell>
          <cell r="C1031" t="str">
            <v>11 Rue Labie</v>
          </cell>
          <cell r="D1031" t="str">
            <v>2 Square Gaston Bertandeau</v>
          </cell>
          <cell r="E1031" t="str">
            <v>75017</v>
          </cell>
          <cell r="F1031" t="str">
            <v>PARIS</v>
          </cell>
          <cell r="G1031" t="str">
            <v>FRANCE</v>
          </cell>
          <cell r="H1031" t="str">
            <v>1</v>
          </cell>
          <cell r="I1031" t="str">
            <v>+33144098187</v>
          </cell>
          <cell r="J1031" t="str">
            <v>contact@musto-france.fr</v>
          </cell>
          <cell r="K1031" t="str">
            <v>Christophe</v>
          </cell>
          <cell r="L1031" t="str">
            <v>CREMADES</v>
          </cell>
          <cell r="N1031" t="str">
            <v>christophe.cremades@musto-france.fr</v>
          </cell>
        </row>
        <row r="1032">
          <cell r="A1032">
            <v>725679</v>
          </cell>
          <cell r="B1032" t="str">
            <v>SNDLL - SYNDICAT NATIONAL DES</v>
          </cell>
          <cell r="C1032" t="str">
            <v>74-76 AVENUE DE LA GRANDE ARMEE</v>
          </cell>
          <cell r="E1032" t="str">
            <v>75017</v>
          </cell>
          <cell r="F1032" t="str">
            <v>PARIS</v>
          </cell>
          <cell r="G1032" t="str">
            <v>FRANCE</v>
          </cell>
          <cell r="H1032" t="str">
            <v>1</v>
          </cell>
          <cell r="I1032" t="str">
            <v>05 56 66 08 78</v>
          </cell>
          <cell r="J1032" t="str">
            <v>sndll@discotheques.fr</v>
          </cell>
          <cell r="K1032" t="str">
            <v>Patrick</v>
          </cell>
          <cell r="L1032" t="str">
            <v>MALVAES</v>
          </cell>
          <cell r="M1032" t="str">
            <v>+33 5 56 66 08 78</v>
          </cell>
          <cell r="N1032" t="str">
            <v>sndll@orange.fr</v>
          </cell>
        </row>
        <row r="1033">
          <cell r="A1033">
            <v>725679</v>
          </cell>
          <cell r="B1033" t="str">
            <v>SNDLL - SYNDICAT NATIONAL DES</v>
          </cell>
          <cell r="C1033" t="str">
            <v>74-76 AVENUE DE LA GRANDE ARMEE</v>
          </cell>
          <cell r="E1033" t="str">
            <v>75017</v>
          </cell>
          <cell r="F1033" t="str">
            <v>PARIS</v>
          </cell>
          <cell r="G1033" t="str">
            <v>FRANCE</v>
          </cell>
          <cell r="H1033" t="str">
            <v>1</v>
          </cell>
          <cell r="I1033" t="str">
            <v>05 56 66 08 78</v>
          </cell>
          <cell r="J1033" t="str">
            <v>sndll@discotheques.fr</v>
          </cell>
          <cell r="K1033" t="str">
            <v>Patrick</v>
          </cell>
          <cell r="L1033" t="str">
            <v>MALVAES</v>
          </cell>
          <cell r="M1033" t="str">
            <v>01 40 55 93 15</v>
          </cell>
          <cell r="N1033" t="str">
            <v>sndll@discotheques.fr</v>
          </cell>
        </row>
        <row r="1034">
          <cell r="A1034">
            <v>725679</v>
          </cell>
          <cell r="B1034" t="str">
            <v>SNDLL - SYNDICAT NATIONAL DES</v>
          </cell>
          <cell r="C1034" t="str">
            <v>74-76 AVENUE DE LA GRANDE ARMEE</v>
          </cell>
          <cell r="E1034" t="str">
            <v>75017</v>
          </cell>
          <cell r="F1034" t="str">
            <v>PARIS</v>
          </cell>
          <cell r="G1034" t="str">
            <v>FRANCE</v>
          </cell>
          <cell r="H1034" t="str">
            <v>1</v>
          </cell>
          <cell r="I1034" t="str">
            <v>05 56 66 08 78</v>
          </cell>
          <cell r="J1034" t="str">
            <v>sndll@discotheques.fr</v>
          </cell>
          <cell r="K1034" t="str">
            <v>Francis</v>
          </cell>
          <cell r="L1034" t="str">
            <v>DAISSON</v>
          </cell>
          <cell r="M1034" t="str">
            <v>01 56 66 08 78</v>
          </cell>
          <cell r="N1034" t="str">
            <v>lagueriniere@wanadoo.fr</v>
          </cell>
        </row>
        <row r="1035">
          <cell r="A1035">
            <v>737092</v>
          </cell>
          <cell r="B1035" t="str">
            <v>SDLBM PACA</v>
          </cell>
          <cell r="C1035" t="str">
            <v>16 RUE DRAGON</v>
          </cell>
          <cell r="E1035" t="str">
            <v>13006</v>
          </cell>
          <cell r="F1035" t="str">
            <v>MARSEILLE</v>
          </cell>
          <cell r="G1035" t="str">
            <v>FRANCE</v>
          </cell>
          <cell r="H1035" t="str">
            <v>1</v>
          </cell>
          <cell r="I1035" t="str">
            <v>+33 491713921</v>
          </cell>
          <cell r="J1035" t="str">
            <v>b-graziani@co2com.com</v>
          </cell>
          <cell r="K1035" t="str">
            <v>Betty</v>
          </cell>
          <cell r="L1035" t="str">
            <v>GRAZIANI</v>
          </cell>
          <cell r="M1035" t="str">
            <v>04 91 81 13 98</v>
          </cell>
          <cell r="N1035" t="str">
            <v>b-graziani@co2com.com</v>
          </cell>
        </row>
        <row r="1036">
          <cell r="A1036">
            <v>737092</v>
          </cell>
          <cell r="B1036" t="str">
            <v>SDLBM PACA</v>
          </cell>
          <cell r="C1036" t="str">
            <v>16 RUE DRAGON</v>
          </cell>
          <cell r="E1036" t="str">
            <v>13006</v>
          </cell>
          <cell r="F1036" t="str">
            <v>MARSEILLE</v>
          </cell>
          <cell r="G1036" t="str">
            <v>FRANCE</v>
          </cell>
          <cell r="H1036" t="str">
            <v>1</v>
          </cell>
          <cell r="I1036" t="str">
            <v>+33 491713921</v>
          </cell>
          <cell r="J1036" t="str">
            <v>b-graziani@co2com.com</v>
          </cell>
          <cell r="K1036" t="str">
            <v>Bruno</v>
          </cell>
          <cell r="L1036" t="str">
            <v>ROUSSET-ROUVIERE</v>
          </cell>
          <cell r="M1036" t="str">
            <v>04 91 71 39 21</v>
          </cell>
          <cell r="N1036" t="str">
            <v>brr@e-bio.fr</v>
          </cell>
        </row>
        <row r="1037">
          <cell r="A1037">
            <v>737092</v>
          </cell>
          <cell r="B1037" t="str">
            <v>SDLBM PACA</v>
          </cell>
          <cell r="C1037" t="str">
            <v>16 RUE DRAGON</v>
          </cell>
          <cell r="E1037" t="str">
            <v>13006</v>
          </cell>
          <cell r="F1037" t="str">
            <v>MARSEILLE</v>
          </cell>
          <cell r="G1037" t="str">
            <v>FRANCE</v>
          </cell>
          <cell r="H1037" t="str">
            <v>1</v>
          </cell>
          <cell r="I1037" t="str">
            <v>+33 491713921</v>
          </cell>
          <cell r="J1037" t="str">
            <v>b-graziani@co2com.com</v>
          </cell>
          <cell r="K1037" t="str">
            <v>Bruno</v>
          </cell>
          <cell r="L1037" t="str">
            <v>ROUSSET ROUVIERE</v>
          </cell>
          <cell r="N1037" t="str">
            <v>brr@e-bio.fr</v>
          </cell>
        </row>
        <row r="1038">
          <cell r="A1038">
            <v>737092</v>
          </cell>
          <cell r="B1038" t="str">
            <v>SDLBM PACA</v>
          </cell>
          <cell r="C1038" t="str">
            <v>16 RUE DRAGON</v>
          </cell>
          <cell r="E1038" t="str">
            <v>13006</v>
          </cell>
          <cell r="F1038" t="str">
            <v>MARSEILLE</v>
          </cell>
          <cell r="G1038" t="str">
            <v>FRANCE</v>
          </cell>
          <cell r="H1038" t="str">
            <v>1</v>
          </cell>
          <cell r="I1038" t="str">
            <v>+33 491713921</v>
          </cell>
          <cell r="J1038" t="str">
            <v>b-graziani@co2com.com</v>
          </cell>
          <cell r="K1038" t="str">
            <v>Betty</v>
          </cell>
          <cell r="L1038" t="str">
            <v>GRAZIANI</v>
          </cell>
          <cell r="N1038" t="str">
            <v>b-graziani@co2com.com</v>
          </cell>
        </row>
        <row r="1039">
          <cell r="A1039">
            <v>738279</v>
          </cell>
          <cell r="B1039" t="str">
            <v>CAMERA AUSTRIA INTERNATIONAL</v>
          </cell>
          <cell r="C1039" t="str">
            <v>LENDKAI 1, KUNSTHAUS GRAS</v>
          </cell>
          <cell r="E1039" t="str">
            <v>A-8020</v>
          </cell>
          <cell r="F1039" t="str">
            <v>GRAZ</v>
          </cell>
          <cell r="G1039" t="str">
            <v>AUTRICHE</v>
          </cell>
          <cell r="H1039" t="str">
            <v>2</v>
          </cell>
          <cell r="I1039" t="str">
            <v>+43 3168155500</v>
          </cell>
          <cell r="J1039" t="str">
            <v>press@camera.austria.at</v>
          </cell>
          <cell r="K1039" t="str">
            <v>HEIDI</v>
          </cell>
          <cell r="L1039" t="str">
            <v>OSWALD</v>
          </cell>
          <cell r="M1039" t="str">
            <v>00433168155500</v>
          </cell>
          <cell r="N1039" t="str">
            <v/>
          </cell>
        </row>
        <row r="1040">
          <cell r="A1040">
            <v>738279</v>
          </cell>
          <cell r="B1040" t="str">
            <v>CAMERA AUSTRIA INTERNATIONAL</v>
          </cell>
          <cell r="C1040" t="str">
            <v>LENDKAI 1, KUNSTHAUS GRAS</v>
          </cell>
          <cell r="E1040" t="str">
            <v>A-8020</v>
          </cell>
          <cell r="F1040" t="str">
            <v>GRAZ</v>
          </cell>
          <cell r="G1040" t="str">
            <v>AUTRICHE</v>
          </cell>
          <cell r="H1040" t="str">
            <v>2</v>
          </cell>
          <cell r="I1040" t="str">
            <v>+43 3168155500</v>
          </cell>
          <cell r="J1040" t="str">
            <v>press@camera.austria.at</v>
          </cell>
          <cell r="K1040" t="str">
            <v>Tanja</v>
          </cell>
          <cell r="L1040" t="str">
            <v>PEBALL</v>
          </cell>
          <cell r="N1040" t="str">
            <v>office@camera-austria.at</v>
          </cell>
        </row>
        <row r="1041">
          <cell r="A1041">
            <v>738279</v>
          </cell>
          <cell r="B1041" t="str">
            <v>CAMERA AUSTRIA INTERNATIONAL</v>
          </cell>
          <cell r="C1041" t="str">
            <v>LENDKAI 1, KUNSTHAUS GRAS</v>
          </cell>
          <cell r="E1041" t="str">
            <v>A-8020</v>
          </cell>
          <cell r="F1041" t="str">
            <v>GRAZ</v>
          </cell>
          <cell r="G1041" t="str">
            <v>AUTRICHE</v>
          </cell>
          <cell r="H1041" t="str">
            <v>2</v>
          </cell>
          <cell r="I1041" t="str">
            <v>+43 3168155500</v>
          </cell>
          <cell r="J1041" t="str">
            <v>press@camera.austria.at</v>
          </cell>
          <cell r="K1041" t="str">
            <v>CHRISTINE</v>
          </cell>
          <cell r="L1041" t="str">
            <v>FRISINGHELLI</v>
          </cell>
          <cell r="M1041" t="str">
            <v>00433168155500</v>
          </cell>
          <cell r="N1041" t="str">
            <v>editors@camera-austria.at</v>
          </cell>
        </row>
        <row r="1042">
          <cell r="A1042">
            <v>738279</v>
          </cell>
          <cell r="B1042" t="str">
            <v>CAMERA AUSTRIA INTERNATIONAL</v>
          </cell>
          <cell r="C1042" t="str">
            <v>LENDKAI 1, KUNSTHAUS GRAS</v>
          </cell>
          <cell r="E1042" t="str">
            <v>A-8020</v>
          </cell>
          <cell r="F1042" t="str">
            <v>GRAZ</v>
          </cell>
          <cell r="G1042" t="str">
            <v>AUTRICHE</v>
          </cell>
          <cell r="H1042" t="str">
            <v>2</v>
          </cell>
          <cell r="I1042" t="str">
            <v>+43 3168155500</v>
          </cell>
          <cell r="J1042" t="str">
            <v>press@camera.austria.at</v>
          </cell>
          <cell r="K1042" t="str">
            <v>Katharina</v>
          </cell>
          <cell r="L1042" t="str">
            <v>LAUBE</v>
          </cell>
          <cell r="N1042" t="str">
            <v>office@camera-austria.at</v>
          </cell>
        </row>
        <row r="1043">
          <cell r="A1043">
            <v>738279</v>
          </cell>
          <cell r="B1043" t="str">
            <v>CAMERA AUSTRIA INTERNATIONAL</v>
          </cell>
          <cell r="C1043" t="str">
            <v>LENDKAI 1, KUNSTHAUS GRAS</v>
          </cell>
          <cell r="E1043" t="str">
            <v>A-8020</v>
          </cell>
          <cell r="F1043" t="str">
            <v>GRAZ</v>
          </cell>
          <cell r="G1043" t="str">
            <v>AUTRICHE</v>
          </cell>
          <cell r="H1043" t="str">
            <v>2</v>
          </cell>
          <cell r="I1043" t="str">
            <v>+43 3168155500</v>
          </cell>
          <cell r="J1043" t="str">
            <v>press@camera.austria.at</v>
          </cell>
          <cell r="K1043" t="str">
            <v>Rebecca</v>
          </cell>
          <cell r="L1043" t="str">
            <v>WILTON</v>
          </cell>
        </row>
        <row r="1044">
          <cell r="A1044">
            <v>738415</v>
          </cell>
          <cell r="B1044" t="str">
            <v>HOTEL EDOUARD VII</v>
          </cell>
          <cell r="C1044" t="str">
            <v>39 AVENUE DE L'OPERA</v>
          </cell>
          <cell r="E1044" t="str">
            <v>75002</v>
          </cell>
          <cell r="F1044" t="str">
            <v>PARIS</v>
          </cell>
          <cell r="G1044" t="str">
            <v>FRANCE</v>
          </cell>
          <cell r="H1044" t="str">
            <v>1</v>
          </cell>
          <cell r="I1044" t="str">
            <v>0142615690</v>
          </cell>
          <cell r="J1044" t="str">
            <v/>
          </cell>
          <cell r="K1044" t="str">
            <v>MARIE ANGE</v>
          </cell>
          <cell r="L1044" t="str">
            <v>COURBEL</v>
          </cell>
          <cell r="N1044" t="str">
            <v>info@edouard7hotel.com</v>
          </cell>
        </row>
        <row r="1045">
          <cell r="A1045">
            <v>738882</v>
          </cell>
          <cell r="B1045" t="str">
            <v>INTERNET ET ENTREPRISE</v>
          </cell>
          <cell r="C1045" t="str">
            <v>20 RUE DE LA BANQUE</v>
          </cell>
          <cell r="E1045" t="str">
            <v>75002</v>
          </cell>
          <cell r="F1045" t="str">
            <v>PARIS</v>
          </cell>
          <cell r="G1045" t="str">
            <v>FRANCE</v>
          </cell>
          <cell r="H1045" t="str">
            <v>1</v>
          </cell>
          <cell r="I1045" t="str">
            <v>01 55 35 38 91</v>
          </cell>
          <cell r="K1045" t="str">
            <v>Remi</v>
          </cell>
          <cell r="L1045" t="str">
            <v>BAIN THOUVEREZ</v>
          </cell>
          <cell r="N1045" t="str">
            <v>emasure@mediapassions.com</v>
          </cell>
        </row>
        <row r="1046">
          <cell r="A1046">
            <v>738882</v>
          </cell>
          <cell r="B1046" t="str">
            <v>INTERNET ET ENTREPRISE</v>
          </cell>
          <cell r="C1046" t="str">
            <v>20 RUE DE LA BANQUE</v>
          </cell>
          <cell r="E1046" t="str">
            <v>75002</v>
          </cell>
          <cell r="F1046" t="str">
            <v>PARIS</v>
          </cell>
          <cell r="G1046" t="str">
            <v>FRANCE</v>
          </cell>
          <cell r="H1046" t="str">
            <v>1</v>
          </cell>
          <cell r="I1046" t="str">
            <v>01 55 35 38 91</v>
          </cell>
          <cell r="K1046" t="str">
            <v>REMI</v>
          </cell>
          <cell r="L1046" t="str">
            <v>BAIN TOUVEREZ</v>
          </cell>
          <cell r="M1046" t="str">
            <v>0155353890</v>
          </cell>
          <cell r="N1046" t="str">
            <v>rbt@i-entreprise.com</v>
          </cell>
        </row>
        <row r="1047">
          <cell r="A1047">
            <v>738882</v>
          </cell>
          <cell r="B1047" t="str">
            <v>INTERNET ET ENTREPRISE</v>
          </cell>
          <cell r="C1047" t="str">
            <v>20 RUE DE LA BANQUE</v>
          </cell>
          <cell r="E1047" t="str">
            <v>75002</v>
          </cell>
          <cell r="F1047" t="str">
            <v>PARIS</v>
          </cell>
          <cell r="G1047" t="str">
            <v>FRANCE</v>
          </cell>
          <cell r="H1047" t="str">
            <v>1</v>
          </cell>
          <cell r="I1047" t="str">
            <v>01 55 35 38 91</v>
          </cell>
          <cell r="K1047" t="str">
            <v>REMI</v>
          </cell>
          <cell r="L1047" t="str">
            <v>BAIN THOUVEREZ</v>
          </cell>
          <cell r="N1047" t="str">
            <v>rbt@i-entreprise.com</v>
          </cell>
        </row>
        <row r="1048">
          <cell r="A1048">
            <v>738882</v>
          </cell>
          <cell r="B1048" t="str">
            <v>INTERNET ET ENTREPRISE</v>
          </cell>
          <cell r="C1048" t="str">
            <v>20 RUE DE LA BANQUE</v>
          </cell>
          <cell r="E1048" t="str">
            <v>75002</v>
          </cell>
          <cell r="F1048" t="str">
            <v>PARIS</v>
          </cell>
          <cell r="G1048" t="str">
            <v>FRANCE</v>
          </cell>
          <cell r="H1048" t="str">
            <v>1</v>
          </cell>
          <cell r="I1048" t="str">
            <v>01 55 35 38 91</v>
          </cell>
          <cell r="K1048" t="str">
            <v>REMI</v>
          </cell>
          <cell r="L1048" t="str">
            <v>BAIN THOUVEREZ</v>
          </cell>
          <cell r="M1048" t="str">
            <v>0155353891</v>
          </cell>
          <cell r="N1048" t="str">
            <v>rbt@i-entreprise.com</v>
          </cell>
        </row>
        <row r="1049">
          <cell r="A1049">
            <v>738882</v>
          </cell>
          <cell r="B1049" t="str">
            <v>INTERNET ET ENTREPRISE</v>
          </cell>
          <cell r="C1049" t="str">
            <v>20 RUE DE LA BANQUE</v>
          </cell>
          <cell r="E1049" t="str">
            <v>75002</v>
          </cell>
          <cell r="F1049" t="str">
            <v>PARIS</v>
          </cell>
          <cell r="G1049" t="str">
            <v>FRANCE</v>
          </cell>
          <cell r="H1049" t="str">
            <v>1</v>
          </cell>
          <cell r="I1049" t="str">
            <v>01 55 35 38 91</v>
          </cell>
          <cell r="L1049" t="str">
            <v>LABER</v>
          </cell>
          <cell r="N1049" t="str">
            <v>rbt@i-entreprise.com</v>
          </cell>
        </row>
        <row r="1050">
          <cell r="A1050">
            <v>738882</v>
          </cell>
          <cell r="B1050" t="str">
            <v>INTERNET ET ENTREPRISE</v>
          </cell>
          <cell r="C1050" t="str">
            <v>20 RUE DE LA BANQUE</v>
          </cell>
          <cell r="E1050" t="str">
            <v>75002</v>
          </cell>
          <cell r="F1050" t="str">
            <v>PARIS</v>
          </cell>
          <cell r="G1050" t="str">
            <v>FRANCE</v>
          </cell>
          <cell r="H1050" t="str">
            <v>1</v>
          </cell>
          <cell r="I1050" t="str">
            <v>01 55 35 38 91</v>
          </cell>
          <cell r="K1050" t="str">
            <v>REMI</v>
          </cell>
          <cell r="L1050" t="str">
            <v>BAIN THOUVEREZ</v>
          </cell>
          <cell r="N1050" t="str">
            <v>rbt@i-entreprise.com</v>
          </cell>
        </row>
        <row r="1051">
          <cell r="A1051">
            <v>738882</v>
          </cell>
          <cell r="B1051" t="str">
            <v>INTERNET ET ENTREPRISE</v>
          </cell>
          <cell r="C1051" t="str">
            <v>20 RUE DE LA BANQUE</v>
          </cell>
          <cell r="E1051" t="str">
            <v>75002</v>
          </cell>
          <cell r="F1051" t="str">
            <v>PARIS</v>
          </cell>
          <cell r="G1051" t="str">
            <v>FRANCE</v>
          </cell>
          <cell r="H1051" t="str">
            <v>1</v>
          </cell>
          <cell r="I1051" t="str">
            <v>01 55 35 38 91</v>
          </cell>
          <cell r="K1051" t="str">
            <v>Amélie</v>
          </cell>
          <cell r="L1051" t="str">
            <v>PEREIRA</v>
          </cell>
          <cell r="N1051" t="str">
            <v>commercial@i-entreprise.com</v>
          </cell>
        </row>
        <row r="1052">
          <cell r="A1052">
            <v>742681</v>
          </cell>
          <cell r="B1052" t="str">
            <v>EDITION DIXIT</v>
          </cell>
          <cell r="C1052" t="str">
            <v>3 RUE LA BRUYERE</v>
          </cell>
          <cell r="E1052" t="str">
            <v>75009</v>
          </cell>
          <cell r="F1052" t="str">
            <v>PARIS</v>
          </cell>
          <cell r="G1052" t="str">
            <v>FRANCE</v>
          </cell>
          <cell r="H1052" t="str">
            <v>1</v>
          </cell>
          <cell r="I1052" t="str">
            <v>01 49 701 89 53</v>
          </cell>
          <cell r="J1052" t="str">
            <v>boutique@dixit.fr</v>
          </cell>
          <cell r="K1052" t="str">
            <v>Franck</v>
          </cell>
          <cell r="L1052" t="str">
            <v>ROMAIN</v>
          </cell>
          <cell r="M1052" t="str">
            <v>01 49 70 89 53</v>
          </cell>
          <cell r="N1052" t="str">
            <v>franck@dixit.fr</v>
          </cell>
        </row>
        <row r="1053">
          <cell r="A1053">
            <v>742681</v>
          </cell>
          <cell r="B1053" t="str">
            <v>EDITION DIXIT</v>
          </cell>
          <cell r="C1053" t="str">
            <v>3 RUE LA BRUYERE</v>
          </cell>
          <cell r="E1053" t="str">
            <v>75009</v>
          </cell>
          <cell r="F1053" t="str">
            <v>PARIS</v>
          </cell>
          <cell r="G1053" t="str">
            <v>FRANCE</v>
          </cell>
          <cell r="H1053" t="str">
            <v>1</v>
          </cell>
          <cell r="I1053" t="str">
            <v>01 49 701 89 53</v>
          </cell>
          <cell r="J1053" t="str">
            <v>boutique@dixit.fr</v>
          </cell>
          <cell r="K1053" t="str">
            <v>FRANCK</v>
          </cell>
          <cell r="L1053" t="str">
            <v>ROMAIN</v>
          </cell>
          <cell r="N1053" t="str">
            <v>boutique@dixit.fr</v>
          </cell>
        </row>
        <row r="1054">
          <cell r="A1054">
            <v>746116</v>
          </cell>
          <cell r="B1054" t="str">
            <v>EDITIONS HF (LE GUIDE DE LA</v>
          </cell>
          <cell r="C1054" t="str">
            <v>21 RUE MONTESQUIEU</v>
          </cell>
          <cell r="E1054" t="str">
            <v>19100</v>
          </cell>
          <cell r="F1054" t="str">
            <v>BRIVE LA GAILLARDE</v>
          </cell>
          <cell r="G1054" t="str">
            <v>FRANCE</v>
          </cell>
          <cell r="H1054" t="str">
            <v>1</v>
          </cell>
          <cell r="I1054" t="str">
            <v>05 55 18 03 61</v>
          </cell>
          <cell r="K1054" t="str">
            <v>PHILIPPE</v>
          </cell>
          <cell r="L1054" t="str">
            <v>CHAPOT</v>
          </cell>
          <cell r="M1054" t="str">
            <v>05 55 18 03 61</v>
          </cell>
          <cell r="N1054" t="str">
            <v>philippe@leguideradio.com</v>
          </cell>
        </row>
        <row r="1055">
          <cell r="A1055">
            <v>746116</v>
          </cell>
          <cell r="B1055" t="str">
            <v>EDITIONS HF (LE GUIDE DE LA</v>
          </cell>
          <cell r="C1055" t="str">
            <v>21 RUE MONTESQUIEU</v>
          </cell>
          <cell r="E1055" t="str">
            <v>19100</v>
          </cell>
          <cell r="F1055" t="str">
            <v>BRIVE LA GAILLARDE</v>
          </cell>
          <cell r="G1055" t="str">
            <v>FRANCE</v>
          </cell>
          <cell r="H1055" t="str">
            <v>1</v>
          </cell>
          <cell r="I1055" t="str">
            <v>05 55 18 03 61</v>
          </cell>
          <cell r="K1055" t="str">
            <v>Philippe</v>
          </cell>
          <cell r="L1055" t="str">
            <v>CHAPOT</v>
          </cell>
          <cell r="M1055" t="str">
            <v>05 55 18 03 61</v>
          </cell>
          <cell r="N1055" t="str">
            <v>philippe@editionshf.com</v>
          </cell>
        </row>
        <row r="1056">
          <cell r="A1056">
            <v>748098</v>
          </cell>
          <cell r="B1056" t="str">
            <v>NET MEDIA EUROPE SA</v>
          </cell>
          <cell r="C1056" t="str">
            <v>23 RUE D'AUMALE</v>
          </cell>
          <cell r="E1056" t="str">
            <v>75009</v>
          </cell>
          <cell r="F1056" t="str">
            <v>PARIS</v>
          </cell>
          <cell r="G1056" t="str">
            <v>FRANCE</v>
          </cell>
          <cell r="H1056" t="str">
            <v>1</v>
          </cell>
          <cell r="I1056" t="str">
            <v>+33 1 53 32 10 00</v>
          </cell>
          <cell r="K1056" t="str">
            <v>Kampouth</v>
          </cell>
          <cell r="L1056" t="str">
            <v>VIGNARATH</v>
          </cell>
          <cell r="N1056" t="str">
            <v>kvignarath@silicon.fr</v>
          </cell>
        </row>
        <row r="1057">
          <cell r="A1057">
            <v>748098</v>
          </cell>
          <cell r="B1057" t="str">
            <v>NET MEDIA EUROPE SA</v>
          </cell>
          <cell r="C1057" t="str">
            <v>23 RUE D'AUMALE</v>
          </cell>
          <cell r="E1057" t="str">
            <v>75009</v>
          </cell>
          <cell r="F1057" t="str">
            <v>PARIS</v>
          </cell>
          <cell r="G1057" t="str">
            <v>FRANCE</v>
          </cell>
          <cell r="H1057" t="str">
            <v>1</v>
          </cell>
          <cell r="I1057" t="str">
            <v>+33 1 53 32 10 00</v>
          </cell>
          <cell r="K1057" t="str">
            <v>Géraldine</v>
          </cell>
          <cell r="L1057" t="str">
            <v>Debauve</v>
          </cell>
          <cell r="M1057" t="str">
            <v>+33153321011</v>
          </cell>
          <cell r="N1057" t="str">
            <v>gdebauve@netmediaeurope.com</v>
          </cell>
        </row>
        <row r="1058">
          <cell r="A1058">
            <v>748098</v>
          </cell>
          <cell r="B1058" t="str">
            <v>NET MEDIA EUROPE SA</v>
          </cell>
          <cell r="C1058" t="str">
            <v>23 RUE D'AUMALE</v>
          </cell>
          <cell r="E1058" t="str">
            <v>75009</v>
          </cell>
          <cell r="F1058" t="str">
            <v>PARIS</v>
          </cell>
          <cell r="G1058" t="str">
            <v>FRANCE</v>
          </cell>
          <cell r="H1058" t="str">
            <v>1</v>
          </cell>
          <cell r="I1058" t="str">
            <v>+33 1 53 32 10 00</v>
          </cell>
          <cell r="K1058" t="str">
            <v>Stéphanie</v>
          </cell>
          <cell r="L1058" t="str">
            <v>POYER</v>
          </cell>
          <cell r="M1058" t="str">
            <v>01 42 50 50 41</v>
          </cell>
          <cell r="N1058" t="str">
            <v>spoyer@netmediaeurope.com</v>
          </cell>
        </row>
        <row r="1059">
          <cell r="A1059">
            <v>748098</v>
          </cell>
          <cell r="B1059" t="str">
            <v>NET MEDIA EUROPE SA</v>
          </cell>
          <cell r="C1059" t="str">
            <v>23 RUE D'AUMALE</v>
          </cell>
          <cell r="E1059" t="str">
            <v>75009</v>
          </cell>
          <cell r="F1059" t="str">
            <v>PARIS</v>
          </cell>
          <cell r="G1059" t="str">
            <v>FRANCE</v>
          </cell>
          <cell r="H1059" t="str">
            <v>1</v>
          </cell>
          <cell r="I1059" t="str">
            <v>+33 1 53 32 10 00</v>
          </cell>
          <cell r="K1059" t="str">
            <v>Thuy</v>
          </cell>
          <cell r="L1059" t="str">
            <v>NGUYEN</v>
          </cell>
          <cell r="N1059" t="str">
            <v>tnguyen@netmediaeurope.com</v>
          </cell>
        </row>
        <row r="1060">
          <cell r="A1060">
            <v>748098</v>
          </cell>
          <cell r="B1060" t="str">
            <v>NET MEDIA EUROPE SA</v>
          </cell>
          <cell r="C1060" t="str">
            <v>23 RUE D'AUMALE</v>
          </cell>
          <cell r="E1060" t="str">
            <v>75009</v>
          </cell>
          <cell r="F1060" t="str">
            <v>PARIS</v>
          </cell>
          <cell r="G1060" t="str">
            <v>FRANCE</v>
          </cell>
          <cell r="H1060" t="str">
            <v>1</v>
          </cell>
          <cell r="I1060" t="str">
            <v>+33 1 53 32 10 00</v>
          </cell>
          <cell r="K1060" t="str">
            <v>Lucie</v>
          </cell>
          <cell r="L1060" t="str">
            <v>BASTARD</v>
          </cell>
          <cell r="N1060" t="str">
            <v>lbastard@netmediaeurope.com</v>
          </cell>
        </row>
        <row r="1061">
          <cell r="A1061">
            <v>748510</v>
          </cell>
          <cell r="B1061" t="str">
            <v>EDG COMMUNICATION</v>
          </cell>
          <cell r="C1061" t="str">
            <v>5, avenue de la République</v>
          </cell>
          <cell r="E1061" t="str">
            <v>75011</v>
          </cell>
          <cell r="F1061" t="str">
            <v>PARIS</v>
          </cell>
          <cell r="G1061" t="str">
            <v>FRANCE</v>
          </cell>
          <cell r="H1061" t="str">
            <v>1</v>
          </cell>
          <cell r="I1061" t="str">
            <v>01 53 36 40 35</v>
          </cell>
          <cell r="J1061" t="str">
            <v>www.edgcom.com</v>
          </cell>
          <cell r="K1061" t="str">
            <v>MICHAEL</v>
          </cell>
          <cell r="L1061" t="str">
            <v>HALBER</v>
          </cell>
          <cell r="M1061" t="str">
            <v>+33153364019</v>
          </cell>
          <cell r="N1061" t="str">
            <v>mhalber@edgb2b.com</v>
          </cell>
        </row>
        <row r="1062">
          <cell r="A1062">
            <v>748510</v>
          </cell>
          <cell r="B1062" t="str">
            <v>EDG COMMUNICATION</v>
          </cell>
          <cell r="C1062" t="str">
            <v>5, avenue de la République</v>
          </cell>
          <cell r="E1062" t="str">
            <v>75011</v>
          </cell>
          <cell r="F1062" t="str">
            <v>PARIS</v>
          </cell>
          <cell r="G1062" t="str">
            <v>FRANCE</v>
          </cell>
          <cell r="H1062" t="str">
            <v>1</v>
          </cell>
          <cell r="I1062" t="str">
            <v>01 53 36 40 35</v>
          </cell>
          <cell r="J1062" t="str">
            <v>www.edgcom.com</v>
          </cell>
          <cell r="K1062" t="str">
            <v>Michael</v>
          </cell>
          <cell r="L1062" t="str">
            <v>HALBER</v>
          </cell>
          <cell r="M1062" t="str">
            <v>01 53 36 40 35</v>
          </cell>
          <cell r="N1062" t="str">
            <v>malbert@edgb2b.com</v>
          </cell>
        </row>
        <row r="1063">
          <cell r="A1063">
            <v>748513</v>
          </cell>
          <cell r="B1063" t="str">
            <v>EDP SCIENCES</v>
          </cell>
          <cell r="C1063" t="str">
            <v>P.A. de Courtaboeuf</v>
          </cell>
          <cell r="D1063" t="str">
            <v>17, avenue du Hoggar - BP 112</v>
          </cell>
          <cell r="E1063" t="str">
            <v>91940</v>
          </cell>
          <cell r="F1063" t="str">
            <v>LES ULIS</v>
          </cell>
          <cell r="G1063" t="str">
            <v>FRANCE</v>
          </cell>
          <cell r="H1063" t="str">
            <v>1</v>
          </cell>
          <cell r="I1063" t="str">
            <v>+33 169181523</v>
          </cell>
          <cell r="J1063" t="str">
            <v>nathalie.matelot@edpsciences.org</v>
          </cell>
          <cell r="L1063" t="str">
            <v>MATELOT</v>
          </cell>
          <cell r="M1063" t="str">
            <v>+33169181523</v>
          </cell>
        </row>
        <row r="1064">
          <cell r="A1064">
            <v>748513</v>
          </cell>
          <cell r="B1064" t="str">
            <v>EDP SCIENCES</v>
          </cell>
          <cell r="C1064" t="str">
            <v>P.A. de Courtaboeuf</v>
          </cell>
          <cell r="D1064" t="str">
            <v>17, avenue du Hoggar - BP 112</v>
          </cell>
          <cell r="E1064" t="str">
            <v>91940</v>
          </cell>
          <cell r="F1064" t="str">
            <v>LES ULIS</v>
          </cell>
          <cell r="G1064" t="str">
            <v>FRANCE</v>
          </cell>
          <cell r="H1064" t="str">
            <v>1</v>
          </cell>
          <cell r="I1064" t="str">
            <v>+33 169181523</v>
          </cell>
          <cell r="J1064" t="str">
            <v>nathalie.matelot@edpsciences.org</v>
          </cell>
          <cell r="K1064" t="str">
            <v>ISABELLE</v>
          </cell>
          <cell r="L1064" t="str">
            <v>POULIQUEN</v>
          </cell>
          <cell r="M1064" t="str">
            <v>+33169181524</v>
          </cell>
          <cell r="N1064" t="str">
            <v>aurelie.lefebvre@edpsciences.org</v>
          </cell>
        </row>
        <row r="1065">
          <cell r="A1065">
            <v>748513</v>
          </cell>
          <cell r="B1065" t="str">
            <v>EDP SCIENCES</v>
          </cell>
          <cell r="C1065" t="str">
            <v>P.A. de Courtaboeuf</v>
          </cell>
          <cell r="D1065" t="str">
            <v>17, avenue du Hoggar - BP 112</v>
          </cell>
          <cell r="E1065" t="str">
            <v>91940</v>
          </cell>
          <cell r="F1065" t="str">
            <v>LES ULIS</v>
          </cell>
          <cell r="G1065" t="str">
            <v>FRANCE</v>
          </cell>
          <cell r="H1065" t="str">
            <v>1</v>
          </cell>
          <cell r="I1065" t="str">
            <v>+33 169181523</v>
          </cell>
          <cell r="J1065" t="str">
            <v>nathalie.matelot@edpsciences.org</v>
          </cell>
          <cell r="K1065" t="str">
            <v>Isabelle</v>
          </cell>
          <cell r="L1065" t="str">
            <v>POULIQUEN</v>
          </cell>
          <cell r="M1065" t="str">
            <v>01 69 18 75 75</v>
          </cell>
        </row>
        <row r="1066">
          <cell r="A1066">
            <v>748513</v>
          </cell>
          <cell r="B1066" t="str">
            <v>EDP SCIENCES</v>
          </cell>
          <cell r="C1066" t="str">
            <v>P.A. de Courtaboeuf</v>
          </cell>
          <cell r="D1066" t="str">
            <v>17, avenue du Hoggar - BP 112</v>
          </cell>
          <cell r="E1066" t="str">
            <v>91940</v>
          </cell>
          <cell r="F1066" t="str">
            <v>LES ULIS</v>
          </cell>
          <cell r="G1066" t="str">
            <v>FRANCE</v>
          </cell>
          <cell r="H1066" t="str">
            <v>1</v>
          </cell>
          <cell r="I1066" t="str">
            <v>+33 169181523</v>
          </cell>
          <cell r="J1066" t="str">
            <v>nathalie.matelot@edpsciences.org</v>
          </cell>
          <cell r="K1066" t="str">
            <v>Nathalie</v>
          </cell>
          <cell r="L1066" t="str">
            <v>MATELOT LECROSNIER</v>
          </cell>
          <cell r="N1066" t="str">
            <v>nathalie.matelot@edpsciences.org</v>
          </cell>
        </row>
        <row r="1067">
          <cell r="A1067">
            <v>748513</v>
          </cell>
          <cell r="B1067" t="str">
            <v>EDP SCIENCES</v>
          </cell>
          <cell r="C1067" t="str">
            <v>P.A. de Courtaboeuf</v>
          </cell>
          <cell r="D1067" t="str">
            <v>17, avenue du Hoggar - BP 112</v>
          </cell>
          <cell r="E1067" t="str">
            <v>91940</v>
          </cell>
          <cell r="F1067" t="str">
            <v>LES ULIS</v>
          </cell>
          <cell r="G1067" t="str">
            <v>FRANCE</v>
          </cell>
          <cell r="H1067" t="str">
            <v>1</v>
          </cell>
          <cell r="I1067" t="str">
            <v>+33 169181523</v>
          </cell>
          <cell r="J1067" t="str">
            <v>nathalie.matelot@edpsciences.org</v>
          </cell>
          <cell r="K1067" t="str">
            <v>Nathalie</v>
          </cell>
          <cell r="L1067" t="str">
            <v>LECROSNIER MATELOT</v>
          </cell>
          <cell r="M1067" t="str">
            <v>+33 169181523</v>
          </cell>
          <cell r="N1067" t="str">
            <v>nathalie.matelot@edpsciences.org</v>
          </cell>
        </row>
        <row r="1068">
          <cell r="A1068">
            <v>757322</v>
          </cell>
          <cell r="B1068" t="str">
            <v>SAM MDO</v>
          </cell>
          <cell r="C1068" t="str">
            <v>31 AVENUE PRINCESSE GRACE</v>
          </cell>
          <cell r="E1068" t="str">
            <v>98000</v>
          </cell>
          <cell r="F1068" t="str">
            <v>MONACO</v>
          </cell>
          <cell r="G1068" t="str">
            <v>MONACO</v>
          </cell>
          <cell r="H1068" t="str">
            <v>1</v>
          </cell>
          <cell r="I1068" t="str">
            <v>+ 377 92 16 51 54</v>
          </cell>
          <cell r="J1068" t="str">
            <v>arcainternational@groupep.mc</v>
          </cell>
          <cell r="K1068" t="str">
            <v>France</v>
          </cell>
          <cell r="L1068" t="str">
            <v>LANZA</v>
          </cell>
          <cell r="N1068" t="str">
            <v/>
          </cell>
        </row>
        <row r="1069">
          <cell r="A1069">
            <v>757322</v>
          </cell>
          <cell r="B1069" t="str">
            <v>SAM MDO</v>
          </cell>
          <cell r="C1069" t="str">
            <v>31 AVENUE PRINCESSE GRACE</v>
          </cell>
          <cell r="E1069" t="str">
            <v>98000</v>
          </cell>
          <cell r="F1069" t="str">
            <v>MONACO</v>
          </cell>
          <cell r="G1069" t="str">
            <v>MONACO</v>
          </cell>
          <cell r="H1069" t="str">
            <v>1</v>
          </cell>
          <cell r="I1069" t="str">
            <v>+ 377 92 16 51 54</v>
          </cell>
          <cell r="J1069" t="str">
            <v>arcainternational@groupep.mc</v>
          </cell>
          <cell r="K1069" t="str">
            <v>Elena</v>
          </cell>
          <cell r="L1069" t="str">
            <v>CARDANI</v>
          </cell>
          <cell r="M1069" t="str">
            <v>00 377 92 16 51 51</v>
          </cell>
          <cell r="N1069" t="str">
            <v>arcainternational@groupep.mc</v>
          </cell>
        </row>
        <row r="1070">
          <cell r="A1070">
            <v>757322</v>
          </cell>
          <cell r="B1070" t="str">
            <v>SAM MDO</v>
          </cell>
          <cell r="C1070" t="str">
            <v>31 AVENUE PRINCESSE GRACE</v>
          </cell>
          <cell r="E1070" t="str">
            <v>98000</v>
          </cell>
          <cell r="F1070" t="str">
            <v>MONACO</v>
          </cell>
          <cell r="G1070" t="str">
            <v>MONACO</v>
          </cell>
          <cell r="H1070" t="str">
            <v>1</v>
          </cell>
          <cell r="I1070" t="str">
            <v>+ 377 92 16 51 54</v>
          </cell>
          <cell r="J1070" t="str">
            <v>arcainternational@groupep.mc</v>
          </cell>
          <cell r="K1070" t="str">
            <v>France</v>
          </cell>
          <cell r="L1070" t="str">
            <v>LANZA</v>
          </cell>
          <cell r="N1070" t="str">
            <v>red.arca@tin.it</v>
          </cell>
        </row>
        <row r="1071">
          <cell r="A1071">
            <v>757322</v>
          </cell>
          <cell r="B1071" t="str">
            <v>SAM MDO</v>
          </cell>
          <cell r="C1071" t="str">
            <v>31 AVENUE PRINCESSE GRACE</v>
          </cell>
          <cell r="E1071" t="str">
            <v>98000</v>
          </cell>
          <cell r="F1071" t="str">
            <v>MONACO</v>
          </cell>
          <cell r="G1071" t="str">
            <v>MONACO</v>
          </cell>
          <cell r="H1071" t="str">
            <v>1</v>
          </cell>
          <cell r="I1071" t="str">
            <v>+ 377 92 16 51 54</v>
          </cell>
          <cell r="J1071" t="str">
            <v>arcainternational@groupep.mc</v>
          </cell>
          <cell r="K1071" t="str">
            <v>Edmond</v>
          </cell>
          <cell r="L1071" t="str">
            <v>PASTOR</v>
          </cell>
          <cell r="M1071" t="str">
            <v>00 377 92 16 51 51</v>
          </cell>
          <cell r="N1071" t="str">
            <v>arcainternational@groupep.mc</v>
          </cell>
        </row>
        <row r="1072">
          <cell r="A1072">
            <v>757322</v>
          </cell>
          <cell r="B1072" t="str">
            <v>SAM MDO</v>
          </cell>
          <cell r="C1072" t="str">
            <v>31 AVENUE PRINCESSE GRACE</v>
          </cell>
          <cell r="E1072" t="str">
            <v>98000</v>
          </cell>
          <cell r="F1072" t="str">
            <v>MONACO</v>
          </cell>
          <cell r="G1072" t="str">
            <v>MONACO</v>
          </cell>
          <cell r="H1072" t="str">
            <v>1</v>
          </cell>
          <cell r="I1072" t="str">
            <v>+ 377 92 16 51 54</v>
          </cell>
          <cell r="J1072" t="str">
            <v>arcainternational@groupep.mc</v>
          </cell>
          <cell r="K1072" t="str">
            <v>Claire</v>
          </cell>
          <cell r="L1072" t="str">
            <v>NARDONE</v>
          </cell>
          <cell r="M1072" t="str">
            <v>+377 92 16 51 54</v>
          </cell>
          <cell r="N1072" t="str">
            <v>arcainternational@groupep.mc</v>
          </cell>
        </row>
        <row r="1073">
          <cell r="A1073">
            <v>757322</v>
          </cell>
          <cell r="B1073" t="str">
            <v>SAM MDO</v>
          </cell>
          <cell r="C1073" t="str">
            <v>31 AVENUE PRINCESSE GRACE</v>
          </cell>
          <cell r="E1073" t="str">
            <v>98000</v>
          </cell>
          <cell r="F1073" t="str">
            <v>MONACO</v>
          </cell>
          <cell r="G1073" t="str">
            <v>MONACO</v>
          </cell>
          <cell r="H1073" t="str">
            <v>1</v>
          </cell>
          <cell r="I1073" t="str">
            <v>+ 377 92 16 51 54</v>
          </cell>
          <cell r="J1073" t="str">
            <v>arcainternational@groupep.mc</v>
          </cell>
          <cell r="K1073" t="str">
            <v>Andrea</v>
          </cell>
          <cell r="L1073" t="str">
            <v>BINI</v>
          </cell>
          <cell r="M1073" t="str">
            <v>37792165154</v>
          </cell>
          <cell r="N1073" t="str">
            <v>arcainternational@groupep.mc</v>
          </cell>
        </row>
        <row r="1074">
          <cell r="A1074">
            <v>757322</v>
          </cell>
          <cell r="B1074" t="str">
            <v>SAM MDO</v>
          </cell>
          <cell r="C1074" t="str">
            <v>31 AVENUE PRINCESSE GRACE</v>
          </cell>
          <cell r="E1074" t="str">
            <v>98000</v>
          </cell>
          <cell r="F1074" t="str">
            <v>MONACO</v>
          </cell>
          <cell r="G1074" t="str">
            <v>MONACO</v>
          </cell>
          <cell r="H1074" t="str">
            <v>1</v>
          </cell>
          <cell r="I1074" t="str">
            <v>+ 377 92 16 51 54</v>
          </cell>
          <cell r="J1074" t="str">
            <v>arcainternational@groupep.mc</v>
          </cell>
          <cell r="K1074" t="str">
            <v>Andrea</v>
          </cell>
          <cell r="L1074" t="str">
            <v>BINI</v>
          </cell>
          <cell r="N1074" t="str">
            <v>andrea.bini@groupep.mc</v>
          </cell>
        </row>
        <row r="1075">
          <cell r="A1075">
            <v>757322</v>
          </cell>
          <cell r="B1075" t="str">
            <v>SAM MDO</v>
          </cell>
          <cell r="C1075" t="str">
            <v>31 AVENUE PRINCESSE GRACE</v>
          </cell>
          <cell r="E1075" t="str">
            <v>98000</v>
          </cell>
          <cell r="F1075" t="str">
            <v>MONACO</v>
          </cell>
          <cell r="G1075" t="str">
            <v>MONACO</v>
          </cell>
          <cell r="H1075" t="str">
            <v>1</v>
          </cell>
          <cell r="I1075" t="str">
            <v>+ 377 92 16 51 54</v>
          </cell>
          <cell r="J1075" t="str">
            <v>arcainternational@groupep.mc</v>
          </cell>
          <cell r="K1075" t="str">
            <v>Andrea</v>
          </cell>
          <cell r="L1075" t="str">
            <v>Bini</v>
          </cell>
          <cell r="N1075" t="str">
            <v>arcainternational@goupep.mc</v>
          </cell>
        </row>
        <row r="1076">
          <cell r="A1076">
            <v>757322</v>
          </cell>
          <cell r="B1076" t="str">
            <v>SAM MDO</v>
          </cell>
          <cell r="C1076" t="str">
            <v>31 AVENUE PRINCESSE GRACE</v>
          </cell>
          <cell r="E1076" t="str">
            <v>98000</v>
          </cell>
          <cell r="F1076" t="str">
            <v>MONACO</v>
          </cell>
          <cell r="G1076" t="str">
            <v>MONACO</v>
          </cell>
          <cell r="H1076" t="str">
            <v>1</v>
          </cell>
          <cell r="I1076" t="str">
            <v>+ 377 92 16 51 54</v>
          </cell>
          <cell r="J1076" t="str">
            <v>arcainternational@groupep.mc</v>
          </cell>
          <cell r="K1076" t="str">
            <v>ANDREA</v>
          </cell>
          <cell r="L1076" t="str">
            <v>BINI</v>
          </cell>
          <cell r="M1076" t="str">
            <v>+37792165154</v>
          </cell>
          <cell r="N1076" t="str">
            <v>andrea.bini@groupep.mc</v>
          </cell>
        </row>
        <row r="1077">
          <cell r="A1077">
            <v>760944</v>
          </cell>
          <cell r="B1077" t="str">
            <v>GROUPE TERRITORIAL</v>
          </cell>
          <cell r="C1077" t="str">
            <v>58, COURS BECQUART CASTELBON</v>
          </cell>
          <cell r="D1077" t="str">
            <v>BP 215</v>
          </cell>
          <cell r="E1077" t="str">
            <v>38506</v>
          </cell>
          <cell r="F1077" t="str">
            <v>VOIRON CEDEX</v>
          </cell>
          <cell r="G1077" t="str">
            <v>FRANCE</v>
          </cell>
          <cell r="H1077" t="str">
            <v>1</v>
          </cell>
          <cell r="I1077" t="str">
            <v>04 76 65 71 36</v>
          </cell>
          <cell r="J1077" t="str">
            <v>nathalie.boillot@territorial.fr</v>
          </cell>
          <cell r="K1077" t="str">
            <v>Nathalie</v>
          </cell>
          <cell r="L1077" t="str">
            <v>SCHEUNEMANN</v>
          </cell>
          <cell r="M1077" t="str">
            <v>04 76 65 77 77</v>
          </cell>
          <cell r="N1077" t="str">
            <v>nathalie.scheunemann@territorial.fr</v>
          </cell>
        </row>
        <row r="1078">
          <cell r="A1078">
            <v>760944</v>
          </cell>
          <cell r="B1078" t="str">
            <v>GROUPE TERRITORIAL</v>
          </cell>
          <cell r="C1078" t="str">
            <v>58, COURS BECQUART CASTELBON</v>
          </cell>
          <cell r="D1078" t="str">
            <v>BP 215</v>
          </cell>
          <cell r="E1078" t="str">
            <v>38506</v>
          </cell>
          <cell r="F1078" t="str">
            <v>VOIRON CEDEX</v>
          </cell>
          <cell r="G1078" t="str">
            <v>FRANCE</v>
          </cell>
          <cell r="H1078" t="str">
            <v>1</v>
          </cell>
          <cell r="I1078" t="str">
            <v>04 76 65 71 36</v>
          </cell>
          <cell r="J1078" t="str">
            <v>nathalie.boillot@territorial.fr</v>
          </cell>
          <cell r="K1078" t="str">
            <v>Nathalie</v>
          </cell>
          <cell r="L1078" t="str">
            <v>BOILLOT</v>
          </cell>
          <cell r="M1078" t="str">
            <v>04 76 65 77 77</v>
          </cell>
          <cell r="N1078" t="str">
            <v>nathalie.boillot@territorial.fr</v>
          </cell>
        </row>
        <row r="1079">
          <cell r="A1079">
            <v>760944</v>
          </cell>
          <cell r="B1079" t="str">
            <v>GROUPE TERRITORIAL</v>
          </cell>
          <cell r="C1079" t="str">
            <v>58, COURS BECQUART CASTELBON</v>
          </cell>
          <cell r="D1079" t="str">
            <v>BP 215</v>
          </cell>
          <cell r="E1079" t="str">
            <v>38506</v>
          </cell>
          <cell r="F1079" t="str">
            <v>VOIRON CEDEX</v>
          </cell>
          <cell r="G1079" t="str">
            <v>FRANCE</v>
          </cell>
          <cell r="H1079" t="str">
            <v>1</v>
          </cell>
          <cell r="I1079" t="str">
            <v>04 76 65 71 36</v>
          </cell>
          <cell r="J1079" t="str">
            <v>nathalie.boillot@territorial.fr</v>
          </cell>
          <cell r="K1079" t="str">
            <v>NATHALIE</v>
          </cell>
          <cell r="L1079" t="str">
            <v>BOILLLOT</v>
          </cell>
          <cell r="N1079" t="str">
            <v>nathalie.boillot@territorial.fr</v>
          </cell>
        </row>
        <row r="1080">
          <cell r="A1080">
            <v>761038</v>
          </cell>
          <cell r="B1080" t="str">
            <v>RETAIL DYNAMIK FRANCE</v>
          </cell>
          <cell r="C1080" t="str">
            <v>73/75, RUE DE LA PLAINE</v>
          </cell>
          <cell r="E1080" t="str">
            <v>75020</v>
          </cell>
          <cell r="F1080" t="str">
            <v>PARIS</v>
          </cell>
          <cell r="G1080" t="str">
            <v>FRANCE</v>
          </cell>
          <cell r="H1080" t="str">
            <v>1</v>
          </cell>
          <cell r="I1080" t="str">
            <v>01 43 83 41 24</v>
          </cell>
          <cell r="K1080" t="str">
            <v>B.</v>
          </cell>
          <cell r="L1080" t="str">
            <v>SAILLARD</v>
          </cell>
        </row>
        <row r="1081">
          <cell r="A1081">
            <v>761038</v>
          </cell>
          <cell r="B1081" t="str">
            <v>RETAIL DYNAMIK FRANCE</v>
          </cell>
          <cell r="C1081" t="str">
            <v>73/75, RUE DE LA PLAINE</v>
          </cell>
          <cell r="E1081" t="str">
            <v>75020</v>
          </cell>
          <cell r="F1081" t="str">
            <v>PARIS</v>
          </cell>
          <cell r="G1081" t="str">
            <v>FRANCE</v>
          </cell>
          <cell r="H1081" t="str">
            <v>1</v>
          </cell>
          <cell r="I1081" t="str">
            <v>01 43 83 41 24</v>
          </cell>
          <cell r="K1081" t="str">
            <v>Yves</v>
          </cell>
          <cell r="L1081" t="str">
            <v>DUPRE</v>
          </cell>
          <cell r="M1081" t="str">
            <v>01 43 83 41 24</v>
          </cell>
          <cell r="N1081" t="str">
            <v>dvsm.dupre@wanadoo.fr</v>
          </cell>
        </row>
        <row r="1082">
          <cell r="A1082">
            <v>761038</v>
          </cell>
          <cell r="B1082" t="str">
            <v>RETAIL DYNAMIK FRANCE</v>
          </cell>
          <cell r="C1082" t="str">
            <v>73/75, RUE DE LA PLAINE</v>
          </cell>
          <cell r="E1082" t="str">
            <v>75020</v>
          </cell>
          <cell r="F1082" t="str">
            <v>PARIS</v>
          </cell>
          <cell r="G1082" t="str">
            <v>FRANCE</v>
          </cell>
          <cell r="H1082" t="str">
            <v>1</v>
          </cell>
          <cell r="I1082" t="str">
            <v>01 43 83 41 24</v>
          </cell>
          <cell r="K1082" t="str">
            <v>Yves</v>
          </cell>
          <cell r="L1082" t="str">
            <v>DUPRE</v>
          </cell>
          <cell r="N1082" t="str">
            <v>dvsm.dupre@wanadoo.fr</v>
          </cell>
        </row>
        <row r="1083">
          <cell r="A1083">
            <v>763113</v>
          </cell>
          <cell r="B1083" t="str">
            <v>ITRNEWS</v>
          </cell>
          <cell r="C1083" t="str">
            <v>21 rue Henry Monnier</v>
          </cell>
          <cell r="E1083" t="str">
            <v>75009</v>
          </cell>
          <cell r="F1083" t="str">
            <v>PARIS</v>
          </cell>
          <cell r="G1083" t="str">
            <v>FRANCE</v>
          </cell>
          <cell r="H1083" t="str">
            <v>1</v>
          </cell>
          <cell r="I1083" t="str">
            <v>0140161848</v>
          </cell>
          <cell r="J1083" t="str">
            <v/>
          </cell>
          <cell r="K1083" t="str">
            <v>Paul</v>
          </cell>
          <cell r="L1083" t="str">
            <v>Paul DUBOIS</v>
          </cell>
          <cell r="N1083" t="str">
            <v>paul.itrnews@gmail.com</v>
          </cell>
        </row>
        <row r="1084">
          <cell r="A1084">
            <v>763322</v>
          </cell>
          <cell r="B1084" t="str">
            <v>SHOWBOATS INTERNATIONAL</v>
          </cell>
          <cell r="C1084" t="str">
            <v>910 SE 17TH STREET - SUITE 400</v>
          </cell>
          <cell r="D1084" t="str">
            <v>FORT LAUDERDALE</v>
          </cell>
          <cell r="E1084" t="str">
            <v>33316</v>
          </cell>
          <cell r="F1084" t="str">
            <v>FLORIDE</v>
          </cell>
          <cell r="G1084" t="str">
            <v>ETATS-UNIS</v>
          </cell>
          <cell r="H1084" t="str">
            <v>2</v>
          </cell>
          <cell r="I1084" t="str">
            <v>00 1 954 525 86 26</v>
          </cell>
          <cell r="J1084" t="str">
            <v>mtissier@aol.com</v>
          </cell>
          <cell r="K1084" t="str">
            <v>David</v>
          </cell>
          <cell r="L1084" t="str">
            <v>CARR</v>
          </cell>
          <cell r="M1084" t="str">
            <v>00119545258686</v>
          </cell>
          <cell r="N1084" t="str">
            <v>davidc@showboats.com</v>
          </cell>
        </row>
        <row r="1085">
          <cell r="A1085">
            <v>763322</v>
          </cell>
          <cell r="B1085" t="str">
            <v>SHOWBOATS INTERNATIONAL</v>
          </cell>
          <cell r="C1085" t="str">
            <v>910 SE 17TH STREET - SUITE 400</v>
          </cell>
          <cell r="D1085" t="str">
            <v>FORT LAUDERDALE</v>
          </cell>
          <cell r="E1085" t="str">
            <v>33316</v>
          </cell>
          <cell r="F1085" t="str">
            <v>FLORIDE</v>
          </cell>
          <cell r="G1085" t="str">
            <v>ETATS-UNIS</v>
          </cell>
          <cell r="H1085" t="str">
            <v>2</v>
          </cell>
          <cell r="I1085" t="str">
            <v>00 1 954 525 86 26</v>
          </cell>
          <cell r="J1085" t="str">
            <v>mtissier@aol.com</v>
          </cell>
          <cell r="K1085" t="str">
            <v>DAVID</v>
          </cell>
          <cell r="L1085" t="str">
            <v>CARR</v>
          </cell>
          <cell r="N1085" t="str">
            <v>davidc@showboats.com</v>
          </cell>
        </row>
        <row r="1086">
          <cell r="A1086">
            <v>763584</v>
          </cell>
          <cell r="B1086" t="str">
            <v>PANAMA EDITORE SRL</v>
          </cell>
          <cell r="C1086" t="str">
            <v>VIA BERNARDO QUARANTA, N 52</v>
          </cell>
          <cell r="E1086" t="str">
            <v>20139</v>
          </cell>
          <cell r="F1086" t="str">
            <v>MILANO</v>
          </cell>
          <cell r="G1086" t="str">
            <v>ITALIE</v>
          </cell>
          <cell r="H1086" t="str">
            <v>1</v>
          </cell>
          <cell r="I1086" t="str">
            <v>00 39 02 5358 11206</v>
          </cell>
          <cell r="J1086" t="str">
            <v>info@panamaeditore.it</v>
          </cell>
          <cell r="K1086" t="str">
            <v>Alberto</v>
          </cell>
          <cell r="L1086" t="str">
            <v>PETROSSI</v>
          </cell>
          <cell r="M1086" t="str">
            <v>00 39 025 358 111</v>
          </cell>
          <cell r="N1086" t="str">
            <v>petrossi@panamaeditore.it</v>
          </cell>
        </row>
        <row r="1087">
          <cell r="A1087">
            <v>763584</v>
          </cell>
          <cell r="B1087" t="str">
            <v>PANAMA EDITORE SRL</v>
          </cell>
          <cell r="C1087" t="str">
            <v>VIA BERNARDO QUARANTA, N 52</v>
          </cell>
          <cell r="E1087" t="str">
            <v>20139</v>
          </cell>
          <cell r="F1087" t="str">
            <v>MILANO</v>
          </cell>
          <cell r="G1087" t="str">
            <v>ITALIE</v>
          </cell>
          <cell r="H1087" t="str">
            <v>1</v>
          </cell>
          <cell r="I1087" t="str">
            <v>00 39 02 5358 11206</v>
          </cell>
          <cell r="J1087" t="str">
            <v>info@panamaeditore.it</v>
          </cell>
          <cell r="K1087" t="str">
            <v>Simona</v>
          </cell>
          <cell r="L1087" t="str">
            <v>OLDANI</v>
          </cell>
          <cell r="M1087" t="str">
            <v>+3902535811206</v>
          </cell>
          <cell r="N1087" t="str">
            <v>oldani@panamaeditore.it</v>
          </cell>
        </row>
        <row r="1088">
          <cell r="A1088">
            <v>763584</v>
          </cell>
          <cell r="B1088" t="str">
            <v>PANAMA EDITORE SRL</v>
          </cell>
          <cell r="C1088" t="str">
            <v>VIA BERNARDO QUARANTA, N 52</v>
          </cell>
          <cell r="E1088" t="str">
            <v>20139</v>
          </cell>
          <cell r="F1088" t="str">
            <v>MILANO</v>
          </cell>
          <cell r="G1088" t="str">
            <v>ITALIE</v>
          </cell>
          <cell r="H1088" t="str">
            <v>1</v>
          </cell>
          <cell r="I1088" t="str">
            <v>00 39 02 5358 11206</v>
          </cell>
          <cell r="J1088" t="str">
            <v>info@panamaeditore.it</v>
          </cell>
          <cell r="K1088" t="str">
            <v>ALBERTO</v>
          </cell>
          <cell r="L1088" t="str">
            <v>PETROSSI</v>
          </cell>
          <cell r="M1088" t="str">
            <v>+3902535811226</v>
          </cell>
          <cell r="N1088" t="str">
            <v>petrossi@panamaeditore.it</v>
          </cell>
        </row>
        <row r="1089">
          <cell r="A1089">
            <v>763584</v>
          </cell>
          <cell r="B1089" t="str">
            <v>PANAMA EDITORE SRL</v>
          </cell>
          <cell r="C1089" t="str">
            <v>VIA BERNARDO QUARANTA, N 52</v>
          </cell>
          <cell r="E1089" t="str">
            <v>20139</v>
          </cell>
          <cell r="F1089" t="str">
            <v>MILANO</v>
          </cell>
          <cell r="G1089" t="str">
            <v>ITALIE</v>
          </cell>
          <cell r="H1089" t="str">
            <v>1</v>
          </cell>
          <cell r="I1089" t="str">
            <v>00 39 02 5358 11206</v>
          </cell>
          <cell r="J1089" t="str">
            <v>info@panamaeditore.it</v>
          </cell>
          <cell r="K1089" t="str">
            <v>Pierfrancesco</v>
          </cell>
          <cell r="L1089" t="str">
            <v>PUGNO</v>
          </cell>
          <cell r="M1089" t="str">
            <v>+3902535811210</v>
          </cell>
          <cell r="N1089" t="str">
            <v>pugno@panamaeditore.it</v>
          </cell>
        </row>
        <row r="1090">
          <cell r="A1090">
            <v>763584</v>
          </cell>
          <cell r="B1090" t="str">
            <v>PANAMA EDITORE SRL</v>
          </cell>
          <cell r="C1090" t="str">
            <v>VIA BERNARDO QUARANTA, N 52</v>
          </cell>
          <cell r="E1090" t="str">
            <v>20139</v>
          </cell>
          <cell r="F1090" t="str">
            <v>MILANO</v>
          </cell>
          <cell r="G1090" t="str">
            <v>ITALIE</v>
          </cell>
          <cell r="H1090" t="str">
            <v>1</v>
          </cell>
          <cell r="I1090" t="str">
            <v>00 39 02 5358 11206</v>
          </cell>
          <cell r="J1090" t="str">
            <v>info@panamaeditore.it</v>
          </cell>
          <cell r="K1090" t="str">
            <v>SIMONA</v>
          </cell>
          <cell r="L1090" t="str">
            <v>OLDANI</v>
          </cell>
          <cell r="N1090" t="str">
            <v>oldani@panamaeditore.it</v>
          </cell>
        </row>
        <row r="1091">
          <cell r="A1091">
            <v>763584</v>
          </cell>
          <cell r="B1091" t="str">
            <v>PANAMA EDITORE SRL</v>
          </cell>
          <cell r="C1091" t="str">
            <v>VIA BERNARDO QUARANTA, N 52</v>
          </cell>
          <cell r="E1091" t="str">
            <v>20139</v>
          </cell>
          <cell r="F1091" t="str">
            <v>MILANO</v>
          </cell>
          <cell r="G1091" t="str">
            <v>ITALIE</v>
          </cell>
          <cell r="H1091" t="str">
            <v>1</v>
          </cell>
          <cell r="I1091" t="str">
            <v>00 39 02 5358 11206</v>
          </cell>
          <cell r="J1091" t="str">
            <v>info@panamaeditore.it</v>
          </cell>
          <cell r="K1091" t="str">
            <v>Luca</v>
          </cell>
          <cell r="L1091" t="str">
            <v>ORIANO</v>
          </cell>
          <cell r="N1091" t="str">
            <v>oriani@panamaeditore.it</v>
          </cell>
        </row>
        <row r="1092">
          <cell r="A1092">
            <v>764549</v>
          </cell>
          <cell r="B1092" t="str">
            <v>FEDERATION DE L'HOSPITALISATION PRIVEE</v>
          </cell>
          <cell r="C1092" t="str">
            <v>81 rue Monceau</v>
          </cell>
          <cell r="E1092" t="str">
            <v>75008</v>
          </cell>
          <cell r="F1092" t="str">
            <v>PARIS</v>
          </cell>
          <cell r="G1092" t="str">
            <v>FRANCE</v>
          </cell>
          <cell r="H1092" t="str">
            <v>1</v>
          </cell>
          <cell r="I1092" t="str">
            <v>+33 153835667</v>
          </cell>
          <cell r="J1092" t="str">
            <v>brigitte.delalande@fhp.fr</v>
          </cell>
          <cell r="K1092" t="str">
            <v>Brigitte</v>
          </cell>
          <cell r="L1092" t="str">
            <v>DELALANDE</v>
          </cell>
          <cell r="M1092" t="str">
            <v>+33 153835667</v>
          </cell>
          <cell r="N1092" t="str">
            <v>brigitte.delalande@fhp.fr</v>
          </cell>
        </row>
        <row r="1093">
          <cell r="A1093">
            <v>764549</v>
          </cell>
          <cell r="B1093" t="str">
            <v>FEDERATION DE L'HOSPITALISATION PRIVEE</v>
          </cell>
          <cell r="C1093" t="str">
            <v>81 rue Monceau</v>
          </cell>
          <cell r="E1093" t="str">
            <v>75008</v>
          </cell>
          <cell r="F1093" t="str">
            <v>PARIS</v>
          </cell>
          <cell r="G1093" t="str">
            <v>FRANCE</v>
          </cell>
          <cell r="H1093" t="str">
            <v>1</v>
          </cell>
          <cell r="I1093" t="str">
            <v>+33 153835667</v>
          </cell>
          <cell r="J1093" t="str">
            <v>brigitte.delalande@fhp.fr</v>
          </cell>
          <cell r="K1093" t="str">
            <v>Isabelle</v>
          </cell>
          <cell r="L1093" t="str">
            <v>HUGUENIN</v>
          </cell>
          <cell r="M1093" t="str">
            <v>01 53 83 56 84</v>
          </cell>
          <cell r="N1093" t="str">
            <v>brigitte.delalande@fhp.fr</v>
          </cell>
        </row>
        <row r="1094">
          <cell r="A1094">
            <v>764549</v>
          </cell>
          <cell r="B1094" t="str">
            <v>FEDERATION DE L'HOSPITALISATION PRIVEE</v>
          </cell>
          <cell r="C1094" t="str">
            <v>81 rue Monceau</v>
          </cell>
          <cell r="E1094" t="str">
            <v>75008</v>
          </cell>
          <cell r="F1094" t="str">
            <v>PARIS</v>
          </cell>
          <cell r="G1094" t="str">
            <v>FRANCE</v>
          </cell>
          <cell r="H1094" t="str">
            <v>1</v>
          </cell>
          <cell r="I1094" t="str">
            <v>+33 153835667</v>
          </cell>
          <cell r="J1094" t="str">
            <v>brigitte.delalande@fhp.fr</v>
          </cell>
          <cell r="K1094" t="str">
            <v>ISABELLE</v>
          </cell>
          <cell r="L1094" t="str">
            <v>HUGUENIN</v>
          </cell>
          <cell r="M1094" t="str">
            <v>+33153835667</v>
          </cell>
        </row>
        <row r="1095">
          <cell r="A1095">
            <v>764549</v>
          </cell>
          <cell r="B1095" t="str">
            <v>FEDERATION DE L'HOSPITALISATION PRIVEE</v>
          </cell>
          <cell r="C1095" t="str">
            <v>81 rue Monceau</v>
          </cell>
          <cell r="E1095" t="str">
            <v>75008</v>
          </cell>
          <cell r="F1095" t="str">
            <v>PARIS</v>
          </cell>
          <cell r="G1095" t="str">
            <v>FRANCE</v>
          </cell>
          <cell r="H1095" t="str">
            <v>1</v>
          </cell>
          <cell r="I1095" t="str">
            <v>+33 153835667</v>
          </cell>
          <cell r="J1095" t="str">
            <v>brigitte.delalande@fhp.fr</v>
          </cell>
          <cell r="K1095" t="str">
            <v>Philippe</v>
          </cell>
          <cell r="L1095" t="str">
            <v>BURNEL</v>
          </cell>
        </row>
        <row r="1096">
          <cell r="A1096">
            <v>766381</v>
          </cell>
          <cell r="B1096" t="str">
            <v>LES EDITIONS MEDICALES ET SCIENTIFIQUES</v>
          </cell>
          <cell r="C1096" t="str">
            <v>33 rue bezout</v>
          </cell>
          <cell r="E1096" t="str">
            <v>75014</v>
          </cell>
          <cell r="F1096" t="str">
            <v>PARIS</v>
          </cell>
          <cell r="G1096" t="str">
            <v>FRANCE</v>
          </cell>
          <cell r="H1096" t="str">
            <v>1</v>
          </cell>
          <cell r="I1096" t="str">
            <v>01 40 64 27 49</v>
          </cell>
          <cell r="J1096" t="str">
            <v>editorial@edk.fr</v>
          </cell>
          <cell r="K1096" t="str">
            <v>Martine</v>
          </cell>
          <cell r="L1096" t="str">
            <v>KRIEF</v>
          </cell>
          <cell r="M1096" t="str">
            <v>+33155641393</v>
          </cell>
          <cell r="N1096" t="str">
            <v>martinek@edk.fr</v>
          </cell>
        </row>
        <row r="1097">
          <cell r="A1097">
            <v>766381</v>
          </cell>
          <cell r="B1097" t="str">
            <v>LES EDITIONS MEDICALES ET SCIENTIFIQUES</v>
          </cell>
          <cell r="C1097" t="str">
            <v>33 rue bezout</v>
          </cell>
          <cell r="E1097" t="str">
            <v>75014</v>
          </cell>
          <cell r="F1097" t="str">
            <v>PARIS</v>
          </cell>
          <cell r="G1097" t="str">
            <v>FRANCE</v>
          </cell>
          <cell r="H1097" t="str">
            <v>1</v>
          </cell>
          <cell r="I1097" t="str">
            <v>01 40 64 27 49</v>
          </cell>
          <cell r="J1097" t="str">
            <v>editorial@edk.fr</v>
          </cell>
          <cell r="K1097" t="str">
            <v>Martine</v>
          </cell>
          <cell r="L1097" t="str">
            <v>KRIEF-FAJNZYLBERG</v>
          </cell>
          <cell r="M1097" t="str">
            <v>01 55 64 13 93</v>
          </cell>
          <cell r="N1097" t="str">
            <v>martinek@edk.fr</v>
          </cell>
        </row>
        <row r="1098">
          <cell r="A1098">
            <v>766388</v>
          </cell>
          <cell r="B1098" t="str">
            <v>GLOBETECH MEDIA LLC</v>
          </cell>
          <cell r="C1098" t="str">
            <v>450 NORTH PARK ROAD</v>
          </cell>
          <cell r="D1098" t="str">
            <v>SUITE 503</v>
          </cell>
          <cell r="E1098" t="str">
            <v>33021</v>
          </cell>
          <cell r="F1098" t="str">
            <v>HOLLYWOOD FL</v>
          </cell>
          <cell r="G1098" t="str">
            <v>ETATS-UNIS</v>
          </cell>
          <cell r="H1098" t="str">
            <v>2</v>
          </cell>
          <cell r="I1098" t="str">
            <v>+00 1 954 893 0003</v>
          </cell>
          <cell r="J1098" t="str">
            <v>marcela.jensen@globetech.net</v>
          </cell>
          <cell r="K1098" t="str">
            <v>Dan</v>
          </cell>
          <cell r="L1098" t="str">
            <v>GUERON</v>
          </cell>
          <cell r="M1098" t="str">
            <v>+19548930003</v>
          </cell>
          <cell r="N1098" t="str">
            <v>dan.gueron@globetech.net</v>
          </cell>
        </row>
        <row r="1099">
          <cell r="A1099">
            <v>766388</v>
          </cell>
          <cell r="B1099" t="str">
            <v>GLOBETECH MEDIA LLC</v>
          </cell>
          <cell r="C1099" t="str">
            <v>450 NORTH PARK ROAD</v>
          </cell>
          <cell r="D1099" t="str">
            <v>SUITE 503</v>
          </cell>
          <cell r="E1099" t="str">
            <v>33021</v>
          </cell>
          <cell r="F1099" t="str">
            <v>HOLLYWOOD FL</v>
          </cell>
          <cell r="G1099" t="str">
            <v>ETATS-UNIS</v>
          </cell>
          <cell r="H1099" t="str">
            <v>2</v>
          </cell>
          <cell r="I1099" t="str">
            <v>+00 1 954 893 0003</v>
          </cell>
          <cell r="J1099" t="str">
            <v>marcela.jensen@globetech.net</v>
          </cell>
          <cell r="K1099" t="str">
            <v>Dan</v>
          </cell>
          <cell r="L1099" t="str">
            <v>GUERON</v>
          </cell>
          <cell r="M1099" t="str">
            <v>00 1 954 893 000 3</v>
          </cell>
          <cell r="N1099" t="str">
            <v>dan.gueron@biotechdaily.com</v>
          </cell>
        </row>
        <row r="1100">
          <cell r="A1100">
            <v>766388</v>
          </cell>
          <cell r="B1100" t="str">
            <v>GLOBETECH MEDIA LLC</v>
          </cell>
          <cell r="C1100" t="str">
            <v>450 NORTH PARK ROAD</v>
          </cell>
          <cell r="D1100" t="str">
            <v>SUITE 503</v>
          </cell>
          <cell r="E1100" t="str">
            <v>33021</v>
          </cell>
          <cell r="F1100" t="str">
            <v>HOLLYWOOD FL</v>
          </cell>
          <cell r="G1100" t="str">
            <v>ETATS-UNIS</v>
          </cell>
          <cell r="H1100" t="str">
            <v>2</v>
          </cell>
          <cell r="I1100" t="str">
            <v>+00 1 954 893 0003</v>
          </cell>
          <cell r="J1100" t="str">
            <v>marcela.jensen@globetech.net</v>
          </cell>
          <cell r="K1100" t="str">
            <v>Marcela</v>
          </cell>
          <cell r="L1100" t="str">
            <v>JENSEN</v>
          </cell>
          <cell r="M1100" t="str">
            <v>19548930003</v>
          </cell>
          <cell r="N1100" t="str">
            <v>marcela.jensen@globetech.net</v>
          </cell>
        </row>
        <row r="1101">
          <cell r="A1101">
            <v>766577</v>
          </cell>
          <cell r="B1101" t="str">
            <v>ASSOCIATION BELGE DES TECHNOLOGUES DE</v>
          </cell>
          <cell r="C1101" t="str">
            <v>AVENUE JEAN BAPTISTE DEPAIRE 184</v>
          </cell>
          <cell r="E1101" t="str">
            <v>1020</v>
          </cell>
          <cell r="F1101" t="str">
            <v>BRUXELLE</v>
          </cell>
          <cell r="G1101" t="str">
            <v>BELGIQUE</v>
          </cell>
          <cell r="H1101" t="str">
            <v>1</v>
          </cell>
          <cell r="I1101" t="str">
            <v>0032475946318</v>
          </cell>
          <cell r="J1101" t="str">
            <v>nvmuylde@ulb.ac.be</v>
          </cell>
          <cell r="K1101" t="str">
            <v>Nathalie</v>
          </cell>
          <cell r="L1101" t="str">
            <v>VANMUYLDER</v>
          </cell>
          <cell r="M1101" t="str">
            <v>0032475946318</v>
          </cell>
          <cell r="N1101" t="str">
            <v>nvmuylde@ulb.ac.be</v>
          </cell>
        </row>
        <row r="1102">
          <cell r="A1102">
            <v>766577</v>
          </cell>
          <cell r="B1102" t="str">
            <v>ASSOCIATION BELGE DES TECHNOLOGUES DE</v>
          </cell>
          <cell r="C1102" t="str">
            <v>AVENUE JEAN BAPTISTE DEPAIRE 184</v>
          </cell>
          <cell r="E1102" t="str">
            <v>1020</v>
          </cell>
          <cell r="F1102" t="str">
            <v>BRUXELLE</v>
          </cell>
          <cell r="G1102" t="str">
            <v>BELGIQUE</v>
          </cell>
          <cell r="H1102" t="str">
            <v>1</v>
          </cell>
          <cell r="I1102" t="str">
            <v>0032475946318</v>
          </cell>
          <cell r="J1102" t="str">
            <v>nvmuylde@ulb.ac.be</v>
          </cell>
          <cell r="K1102" t="str">
            <v>NATHALIE</v>
          </cell>
          <cell r="L1102" t="str">
            <v>VANMUYLDER</v>
          </cell>
          <cell r="M1102" t="str">
            <v>+32475946318</v>
          </cell>
          <cell r="N1102" t="str">
            <v>nvmuylde@ulb.ac.be</v>
          </cell>
        </row>
        <row r="1103">
          <cell r="A1103">
            <v>766577</v>
          </cell>
          <cell r="B1103" t="str">
            <v>ASSOCIATION BELGE DES TECHNOLOGUES DE</v>
          </cell>
          <cell r="C1103" t="str">
            <v>AVENUE JEAN BAPTISTE DEPAIRE 184</v>
          </cell>
          <cell r="E1103" t="str">
            <v>1020</v>
          </cell>
          <cell r="F1103" t="str">
            <v>BRUXELLE</v>
          </cell>
          <cell r="G1103" t="str">
            <v>BELGIQUE</v>
          </cell>
          <cell r="H1103" t="str">
            <v>1</v>
          </cell>
          <cell r="I1103" t="str">
            <v>0032475946318</v>
          </cell>
          <cell r="J1103" t="str">
            <v>nvmuylde@ulb.ac.be</v>
          </cell>
          <cell r="K1103" t="str">
            <v>Nicolas</v>
          </cell>
          <cell r="L1103" t="str">
            <v>WIAME</v>
          </cell>
          <cell r="N1103" t="str">
            <v>nicolas.wiame@bvlt-abtl.be</v>
          </cell>
        </row>
        <row r="1104">
          <cell r="A1104">
            <v>767579</v>
          </cell>
          <cell r="B1104" t="str">
            <v>NUOVA EDITORIALE DI FOTO SHOE SRL</v>
          </cell>
          <cell r="C1104" t="str">
            <v>VIA LEONARDO DA VINCI 43</v>
          </cell>
          <cell r="E1104" t="str">
            <v>20090</v>
          </cell>
          <cell r="F1104" t="str">
            <v>TREZZANO S/NAVIGLIO</v>
          </cell>
          <cell r="G1104" t="str">
            <v>ITALIE</v>
          </cell>
          <cell r="H1104" t="str">
            <v>2</v>
          </cell>
          <cell r="I1104" t="str">
            <v>+39 02 445 9091</v>
          </cell>
          <cell r="J1104" t="str">
            <v>editorial@fotoschoe.com</v>
          </cell>
          <cell r="K1104" t="str">
            <v>LORENZO</v>
          </cell>
          <cell r="L1104" t="str">
            <v>RAGGI</v>
          </cell>
          <cell r="N1104" t="str">
            <v>raggi@fotoshoe.com</v>
          </cell>
        </row>
        <row r="1105">
          <cell r="A1105">
            <v>767579</v>
          </cell>
          <cell r="B1105" t="str">
            <v>NUOVA EDITORIALE DI FOTO SHOE SRL</v>
          </cell>
          <cell r="C1105" t="str">
            <v>VIA LEONARDO DA VINCI 43</v>
          </cell>
          <cell r="E1105" t="str">
            <v>20090</v>
          </cell>
          <cell r="F1105" t="str">
            <v>TREZZANO S/NAVIGLIO</v>
          </cell>
          <cell r="G1105" t="str">
            <v>ITALIE</v>
          </cell>
          <cell r="H1105" t="str">
            <v>2</v>
          </cell>
          <cell r="I1105" t="str">
            <v>+39 02 445 9091</v>
          </cell>
          <cell r="J1105" t="str">
            <v>editorial@fotoschoe.com</v>
          </cell>
          <cell r="K1105" t="str">
            <v>Lorenzo</v>
          </cell>
          <cell r="L1105" t="str">
            <v>RAGGI</v>
          </cell>
          <cell r="M1105" t="str">
            <v>+39 02 445 9031</v>
          </cell>
          <cell r="N1105" t="str">
            <v>raggi@fotoshoe.com</v>
          </cell>
        </row>
        <row r="1106">
          <cell r="A1106">
            <v>768388</v>
          </cell>
          <cell r="B1106" t="str">
            <v>LES EDITIONS ESSE</v>
          </cell>
          <cell r="C1106" t="str">
            <v>CP 56 SUCC. DE LORIMIER</v>
          </cell>
          <cell r="E1106" t="str">
            <v>H2H 2N6</v>
          </cell>
          <cell r="F1106" t="str">
            <v>MONTREAL, QC</v>
          </cell>
          <cell r="G1106" t="str">
            <v>CANADA</v>
          </cell>
          <cell r="H1106" t="str">
            <v>1</v>
          </cell>
          <cell r="I1106" t="str">
            <v>+15145218597</v>
          </cell>
          <cell r="J1106" t="str">
            <v>s.babin@esse.ca</v>
          </cell>
          <cell r="K1106" t="str">
            <v>Geneviève</v>
          </cell>
          <cell r="L1106" t="str">
            <v>LEHOUX</v>
          </cell>
        </row>
        <row r="1107">
          <cell r="A1107">
            <v>768388</v>
          </cell>
          <cell r="B1107" t="str">
            <v>LES EDITIONS ESSE</v>
          </cell>
          <cell r="C1107" t="str">
            <v>CP 56 SUCC. DE LORIMIER</v>
          </cell>
          <cell r="E1107" t="str">
            <v>H2H 2N6</v>
          </cell>
          <cell r="F1107" t="str">
            <v>MONTREAL, QC</v>
          </cell>
          <cell r="G1107" t="str">
            <v>CANADA</v>
          </cell>
          <cell r="H1107" t="str">
            <v>1</v>
          </cell>
          <cell r="I1107" t="str">
            <v>+15145218597</v>
          </cell>
          <cell r="J1107" t="str">
            <v>s.babin@esse.ca</v>
          </cell>
          <cell r="K1107" t="str">
            <v>Johanne</v>
          </cell>
          <cell r="L1107" t="str">
            <v>CHAGNON</v>
          </cell>
        </row>
        <row r="1108">
          <cell r="A1108">
            <v>768388</v>
          </cell>
          <cell r="B1108" t="str">
            <v>LES EDITIONS ESSE</v>
          </cell>
          <cell r="C1108" t="str">
            <v>CP 56 SUCC. DE LORIMIER</v>
          </cell>
          <cell r="E1108" t="str">
            <v>H2H 2N6</v>
          </cell>
          <cell r="F1108" t="str">
            <v>MONTREAL, QC</v>
          </cell>
          <cell r="G1108" t="str">
            <v>CANADA</v>
          </cell>
          <cell r="H1108" t="str">
            <v>1</v>
          </cell>
          <cell r="I1108" t="str">
            <v>+15145218597</v>
          </cell>
          <cell r="J1108" t="str">
            <v>s.babin@esse.ca</v>
          </cell>
          <cell r="K1108" t="str">
            <v>Sylvette</v>
          </cell>
          <cell r="L1108" t="str">
            <v>BABIN</v>
          </cell>
          <cell r="N1108" t="str">
            <v>s.babin@esse.ca</v>
          </cell>
        </row>
        <row r="1109">
          <cell r="A1109">
            <v>768388</v>
          </cell>
          <cell r="B1109" t="str">
            <v>LES EDITIONS ESSE</v>
          </cell>
          <cell r="C1109" t="str">
            <v>CP 56 SUCC. DE LORIMIER</v>
          </cell>
          <cell r="E1109" t="str">
            <v>H2H 2N6</v>
          </cell>
          <cell r="F1109" t="str">
            <v>MONTREAL, QC</v>
          </cell>
          <cell r="G1109" t="str">
            <v>CANADA</v>
          </cell>
          <cell r="H1109" t="str">
            <v>1</v>
          </cell>
          <cell r="I1109" t="str">
            <v>+15145218597</v>
          </cell>
          <cell r="J1109" t="str">
            <v>s.babin@esse.ca</v>
          </cell>
          <cell r="K1109" t="str">
            <v>Johanne</v>
          </cell>
          <cell r="L1109" t="str">
            <v>CHAGNON</v>
          </cell>
          <cell r="M1109" t="str">
            <v>001 5145218597</v>
          </cell>
          <cell r="N1109" t="str">
            <v/>
          </cell>
        </row>
        <row r="1110">
          <cell r="A1110">
            <v>768388</v>
          </cell>
          <cell r="B1110" t="str">
            <v>LES EDITIONS ESSE</v>
          </cell>
          <cell r="C1110" t="str">
            <v>CP 56 SUCC. DE LORIMIER</v>
          </cell>
          <cell r="E1110" t="str">
            <v>H2H 2N6</v>
          </cell>
          <cell r="F1110" t="str">
            <v>MONTREAL, QC</v>
          </cell>
          <cell r="G1110" t="str">
            <v>CANADA</v>
          </cell>
          <cell r="H1110" t="str">
            <v>1</v>
          </cell>
          <cell r="I1110" t="str">
            <v>+15145218597</v>
          </cell>
          <cell r="J1110" t="str">
            <v>s.babin@esse.ca</v>
          </cell>
          <cell r="K1110" t="str">
            <v>Jean François</v>
          </cell>
          <cell r="L1110" t="str">
            <v>TREMBLAY</v>
          </cell>
          <cell r="N1110" t="str">
            <v>publicite@esse.ca</v>
          </cell>
        </row>
        <row r="1111">
          <cell r="A1111">
            <v>769286</v>
          </cell>
          <cell r="B1111" t="str">
            <v>PROMOTOOL</v>
          </cell>
          <cell r="C1111" t="str">
            <v>27-29 RUE RAFFET</v>
          </cell>
          <cell r="E1111" t="str">
            <v>75016</v>
          </cell>
          <cell r="F1111" t="str">
            <v>PARIS</v>
          </cell>
          <cell r="G1111" t="str">
            <v>FRANCE</v>
          </cell>
          <cell r="H1111" t="str">
            <v>1</v>
          </cell>
          <cell r="I1111" t="str">
            <v>01 34 80 43 95</v>
          </cell>
          <cell r="K1111" t="str">
            <v>Carine</v>
          </cell>
          <cell r="L1111" t="str">
            <v>RUFFIER</v>
          </cell>
          <cell r="M1111" t="str">
            <v>0134804395</v>
          </cell>
          <cell r="N1111" t="str">
            <v>carine@promotool.fr</v>
          </cell>
        </row>
        <row r="1112">
          <cell r="A1112">
            <v>769286</v>
          </cell>
          <cell r="B1112" t="str">
            <v>PROMOTOOL</v>
          </cell>
          <cell r="C1112" t="str">
            <v>27-29 RUE RAFFET</v>
          </cell>
          <cell r="E1112" t="str">
            <v>75016</v>
          </cell>
          <cell r="F1112" t="str">
            <v>PARIS</v>
          </cell>
          <cell r="G1112" t="str">
            <v>FRANCE</v>
          </cell>
          <cell r="H1112" t="str">
            <v>1</v>
          </cell>
          <cell r="I1112" t="str">
            <v>01 34 80 43 95</v>
          </cell>
          <cell r="K1112" t="str">
            <v>D</v>
          </cell>
          <cell r="L1112" t="str">
            <v>ANDRIEU D'IRAY</v>
          </cell>
          <cell r="M1112" t="str">
            <v>0134804395</v>
          </cell>
          <cell r="N1112" t="str">
            <v>dandrieu@promotool.fr</v>
          </cell>
        </row>
        <row r="1113">
          <cell r="A1113">
            <v>769286</v>
          </cell>
          <cell r="B1113" t="str">
            <v>PROMOTOOL</v>
          </cell>
          <cell r="C1113" t="str">
            <v>27-29 RUE RAFFET</v>
          </cell>
          <cell r="E1113" t="str">
            <v>75016</v>
          </cell>
          <cell r="F1113" t="str">
            <v>PARIS</v>
          </cell>
          <cell r="G1113" t="str">
            <v>FRANCE</v>
          </cell>
          <cell r="H1113" t="str">
            <v>1</v>
          </cell>
          <cell r="I1113" t="str">
            <v>01 34 80 43 95</v>
          </cell>
          <cell r="K1113" t="str">
            <v>Carine</v>
          </cell>
          <cell r="L1113" t="str">
            <v>RUFFIER</v>
          </cell>
          <cell r="N1113" t="str">
            <v>carine@promotool.fr</v>
          </cell>
        </row>
        <row r="1114">
          <cell r="A1114">
            <v>769286</v>
          </cell>
          <cell r="B1114" t="str">
            <v>PROMOTOOL</v>
          </cell>
          <cell r="C1114" t="str">
            <v>27-29 RUE RAFFET</v>
          </cell>
          <cell r="E1114" t="str">
            <v>75016</v>
          </cell>
          <cell r="F1114" t="str">
            <v>PARIS</v>
          </cell>
          <cell r="G1114" t="str">
            <v>FRANCE</v>
          </cell>
          <cell r="H1114" t="str">
            <v>1</v>
          </cell>
          <cell r="I1114" t="str">
            <v>01 34 80 43 95</v>
          </cell>
          <cell r="K1114" t="str">
            <v>Dorota</v>
          </cell>
          <cell r="L1114" t="str">
            <v>ANDRIEU D'IRAY</v>
          </cell>
          <cell r="N1114" t="str">
            <v>dorota.andrieu@europeantool.com</v>
          </cell>
        </row>
        <row r="1115">
          <cell r="A1115">
            <v>769286</v>
          </cell>
          <cell r="B1115" t="str">
            <v>PROMOTOOL</v>
          </cell>
          <cell r="C1115" t="str">
            <v>27-29 RUE RAFFET</v>
          </cell>
          <cell r="E1115" t="str">
            <v>75016</v>
          </cell>
          <cell r="F1115" t="str">
            <v>PARIS</v>
          </cell>
          <cell r="G1115" t="str">
            <v>FRANCE</v>
          </cell>
          <cell r="H1115" t="str">
            <v>1</v>
          </cell>
          <cell r="I1115" t="str">
            <v>01 34 80 43 95</v>
          </cell>
          <cell r="K1115" t="str">
            <v>Guillaume</v>
          </cell>
          <cell r="L1115" t="str">
            <v>ANDRIEU</v>
          </cell>
          <cell r="M1115" t="str">
            <v>01 34 80 43 95</v>
          </cell>
          <cell r="N1115" t="str">
            <v>gandrieu@promotool.fr</v>
          </cell>
        </row>
        <row r="1116">
          <cell r="A1116">
            <v>770798</v>
          </cell>
          <cell r="B1116" t="str">
            <v>O2I</v>
          </cell>
          <cell r="C1116" t="str">
            <v>101 AVENUE LAURENT CELY</v>
          </cell>
          <cell r="E1116" t="str">
            <v>92230</v>
          </cell>
          <cell r="F1116" t="str">
            <v>GENNEVILLIERS</v>
          </cell>
          <cell r="G1116" t="str">
            <v>FRANCE</v>
          </cell>
          <cell r="H1116" t="str">
            <v>1</v>
          </cell>
          <cell r="I1116" t="str">
            <v>01 41 47 70 00</v>
          </cell>
          <cell r="K1116" t="str">
            <v>MELANIE</v>
          </cell>
          <cell r="L1116" t="str">
            <v>DEMBELE</v>
          </cell>
          <cell r="M1116" t="str">
            <v>0328323568</v>
          </cell>
          <cell r="N1116" t="str">
            <v>m-dembele@o2i.biz</v>
          </cell>
        </row>
        <row r="1117">
          <cell r="A1117">
            <v>770798</v>
          </cell>
          <cell r="B1117" t="str">
            <v>O2I</v>
          </cell>
          <cell r="C1117" t="str">
            <v>101 AVENUE LAURENT CELY</v>
          </cell>
          <cell r="E1117" t="str">
            <v>92230</v>
          </cell>
          <cell r="F1117" t="str">
            <v>GENNEVILLIERS</v>
          </cell>
          <cell r="G1117" t="str">
            <v>FRANCE</v>
          </cell>
          <cell r="H1117" t="str">
            <v>1</v>
          </cell>
          <cell r="I1117" t="str">
            <v>01 41 47 70 00</v>
          </cell>
          <cell r="K1117" t="str">
            <v>Jean-Thomas</v>
          </cell>
          <cell r="L1117" t="str">
            <v>OLANO</v>
          </cell>
          <cell r="M1117" t="str">
            <v>0141477000</v>
          </cell>
          <cell r="N1117" t="str">
            <v>jt-olano@o2i.biz</v>
          </cell>
        </row>
        <row r="1118">
          <cell r="A1118">
            <v>770798</v>
          </cell>
          <cell r="B1118" t="str">
            <v>O2I</v>
          </cell>
          <cell r="C1118" t="str">
            <v>101 AVENUE LAURENT CELY</v>
          </cell>
          <cell r="E1118" t="str">
            <v>92230</v>
          </cell>
          <cell r="F1118" t="str">
            <v>GENNEVILLIERS</v>
          </cell>
          <cell r="G1118" t="str">
            <v>FRANCE</v>
          </cell>
          <cell r="H1118" t="str">
            <v>1</v>
          </cell>
          <cell r="I1118" t="str">
            <v>01 41 47 70 00</v>
          </cell>
          <cell r="K1118" t="str">
            <v>Bruno</v>
          </cell>
          <cell r="L1118" t="str">
            <v>DUMOULIN</v>
          </cell>
          <cell r="M1118" t="str">
            <v>01 41 47 70 97</v>
          </cell>
          <cell r="N1118" t="str">
            <v>b.dumoulin@o2i.biz</v>
          </cell>
        </row>
        <row r="1119">
          <cell r="A1119">
            <v>770798</v>
          </cell>
          <cell r="B1119" t="str">
            <v>O2I</v>
          </cell>
          <cell r="C1119" t="str">
            <v>101 AVENUE LAURENT CELY</v>
          </cell>
          <cell r="E1119" t="str">
            <v>92230</v>
          </cell>
          <cell r="F1119" t="str">
            <v>GENNEVILLIERS</v>
          </cell>
          <cell r="G1119" t="str">
            <v>FRANCE</v>
          </cell>
          <cell r="H1119" t="str">
            <v>1</v>
          </cell>
          <cell r="I1119" t="str">
            <v>01 41 47 70 00</v>
          </cell>
          <cell r="K1119" t="str">
            <v>Melanie</v>
          </cell>
          <cell r="L1119" t="str">
            <v>DEMBELLE</v>
          </cell>
          <cell r="M1119" t="str">
            <v>03 28 32 35 68</v>
          </cell>
          <cell r="N1119" t="str">
            <v>m-dembele@o2i.biz</v>
          </cell>
        </row>
        <row r="1120">
          <cell r="A1120">
            <v>770798</v>
          </cell>
          <cell r="B1120" t="str">
            <v>O2I</v>
          </cell>
          <cell r="C1120" t="str">
            <v>101 AVENUE LAURENT CELY</v>
          </cell>
          <cell r="E1120" t="str">
            <v>92230</v>
          </cell>
          <cell r="F1120" t="str">
            <v>GENNEVILLIERS</v>
          </cell>
          <cell r="G1120" t="str">
            <v>FRANCE</v>
          </cell>
          <cell r="H1120" t="str">
            <v>1</v>
          </cell>
          <cell r="I1120" t="str">
            <v>01 41 47 70 00</v>
          </cell>
          <cell r="K1120" t="str">
            <v>BRUNO</v>
          </cell>
          <cell r="L1120" t="str">
            <v>DUMOULIN</v>
          </cell>
          <cell r="M1120" t="str">
            <v>+33141477097</v>
          </cell>
          <cell r="N1120" t="str">
            <v>b-dumoulin@o2i.biz</v>
          </cell>
        </row>
        <row r="1121">
          <cell r="A1121">
            <v>770798</v>
          </cell>
          <cell r="B1121" t="str">
            <v>O2I</v>
          </cell>
          <cell r="C1121" t="str">
            <v>101 AVENUE LAURENT CELY</v>
          </cell>
          <cell r="E1121" t="str">
            <v>92230</v>
          </cell>
          <cell r="F1121" t="str">
            <v>GENNEVILLIERS</v>
          </cell>
          <cell r="G1121" t="str">
            <v>FRANCE</v>
          </cell>
          <cell r="H1121" t="str">
            <v>1</v>
          </cell>
          <cell r="I1121" t="str">
            <v>01 41 47 70 00</v>
          </cell>
          <cell r="K1121" t="str">
            <v>MELANIE</v>
          </cell>
          <cell r="L1121" t="str">
            <v>DEMBELE</v>
          </cell>
          <cell r="N1121" t="str">
            <v>m-dembele@o2i.biz</v>
          </cell>
        </row>
        <row r="1122">
          <cell r="A1122">
            <v>770798</v>
          </cell>
          <cell r="B1122" t="str">
            <v>O2I</v>
          </cell>
          <cell r="C1122" t="str">
            <v>101 AVENUE LAURENT CELY</v>
          </cell>
          <cell r="E1122" t="str">
            <v>92230</v>
          </cell>
          <cell r="F1122" t="str">
            <v>GENNEVILLIERS</v>
          </cell>
          <cell r="G1122" t="str">
            <v>FRANCE</v>
          </cell>
          <cell r="H1122" t="str">
            <v>1</v>
          </cell>
          <cell r="I1122" t="str">
            <v>01 41 47 70 00</v>
          </cell>
          <cell r="K1122" t="str">
            <v>Virginie</v>
          </cell>
          <cell r="L1122" t="str">
            <v>Mazza</v>
          </cell>
          <cell r="N1122" t="str">
            <v>v.mazza@m2iformation.fr</v>
          </cell>
        </row>
        <row r="1123">
          <cell r="A1123">
            <v>770798</v>
          </cell>
          <cell r="B1123" t="str">
            <v>O2I</v>
          </cell>
          <cell r="C1123" t="str">
            <v>101 AVENUE LAURENT CELY</v>
          </cell>
          <cell r="E1123" t="str">
            <v>92230</v>
          </cell>
          <cell r="F1123" t="str">
            <v>GENNEVILLIERS</v>
          </cell>
          <cell r="G1123" t="str">
            <v>FRANCE</v>
          </cell>
          <cell r="H1123" t="str">
            <v>1</v>
          </cell>
          <cell r="I1123" t="str">
            <v>01 41 47 70 00</v>
          </cell>
          <cell r="K1123" t="str">
            <v>Bruno</v>
          </cell>
          <cell r="L1123" t="str">
            <v>DUMOULIN</v>
          </cell>
          <cell r="M1123" t="str">
            <v>01 41 47 70 00</v>
          </cell>
          <cell r="N1123" t="str">
            <v>b-dumoulin@o2i.biz</v>
          </cell>
        </row>
        <row r="1124">
          <cell r="A1124">
            <v>770798</v>
          </cell>
          <cell r="B1124" t="str">
            <v>O2I</v>
          </cell>
          <cell r="C1124" t="str">
            <v>101 AVENUE LAURENT CELY</v>
          </cell>
          <cell r="E1124" t="str">
            <v>92230</v>
          </cell>
          <cell r="F1124" t="str">
            <v>GENNEVILLIERS</v>
          </cell>
          <cell r="G1124" t="str">
            <v>FRANCE</v>
          </cell>
          <cell r="H1124" t="str">
            <v>1</v>
          </cell>
          <cell r="I1124" t="str">
            <v>01 41 47 70 00</v>
          </cell>
          <cell r="K1124" t="str">
            <v>JEAN LUC</v>
          </cell>
          <cell r="L1124" t="str">
            <v>RUBY</v>
          </cell>
          <cell r="N1124" t="str">
            <v>jl.ruby@m2iformation.fr</v>
          </cell>
        </row>
        <row r="1125">
          <cell r="A1125">
            <v>770798</v>
          </cell>
          <cell r="B1125" t="str">
            <v>O2I</v>
          </cell>
          <cell r="C1125" t="str">
            <v>101 AVENUE LAURENT CELY</v>
          </cell>
          <cell r="E1125" t="str">
            <v>92230</v>
          </cell>
          <cell r="F1125" t="str">
            <v>GENNEVILLIERS</v>
          </cell>
          <cell r="G1125" t="str">
            <v>FRANCE</v>
          </cell>
          <cell r="H1125" t="str">
            <v>1</v>
          </cell>
          <cell r="I1125" t="str">
            <v>01 41 47 70 00</v>
          </cell>
          <cell r="K1125" t="str">
            <v>OLIVIER</v>
          </cell>
          <cell r="L1125" t="str">
            <v>FREON</v>
          </cell>
          <cell r="N1125" t="str">
            <v>o-freon@o2i.biz</v>
          </cell>
        </row>
        <row r="1126">
          <cell r="A1126">
            <v>770798</v>
          </cell>
          <cell r="B1126" t="str">
            <v>O2I</v>
          </cell>
          <cell r="C1126" t="str">
            <v>101 AVENUE LAURENT CELY</v>
          </cell>
          <cell r="E1126" t="str">
            <v>92230</v>
          </cell>
          <cell r="F1126" t="str">
            <v>GENNEVILLIERS</v>
          </cell>
          <cell r="G1126" t="str">
            <v>FRANCE</v>
          </cell>
          <cell r="H1126" t="str">
            <v>1</v>
          </cell>
          <cell r="I1126" t="str">
            <v>01 41 47 70 00</v>
          </cell>
          <cell r="K1126" t="str">
            <v>FRANCOIS-XAVIER</v>
          </cell>
          <cell r="L1126" t="str">
            <v>GOUDMAN</v>
          </cell>
          <cell r="N1126" t="str">
            <v>xx@xx.fr</v>
          </cell>
        </row>
        <row r="1127">
          <cell r="A1127">
            <v>772264</v>
          </cell>
          <cell r="B1127" t="str">
            <v>EXIT IMAGEN Y CULTURA</v>
          </cell>
          <cell r="C1127" t="str">
            <v>SAN MARCELO, 30</v>
          </cell>
          <cell r="E1127" t="str">
            <v>28017</v>
          </cell>
          <cell r="F1127" t="str">
            <v>MADRID</v>
          </cell>
          <cell r="G1127" t="str">
            <v>ESPAGNE</v>
          </cell>
          <cell r="H1127" t="str">
            <v>2</v>
          </cell>
          <cell r="I1127" t="str">
            <v>00 34 91404 97 40</v>
          </cell>
          <cell r="J1127" t="str">
            <v>exit@exitmedia.net</v>
          </cell>
          <cell r="K1127" t="str">
            <v>Carolina</v>
          </cell>
          <cell r="L1127" t="str">
            <v>GARCIA</v>
          </cell>
          <cell r="M1127" t="str">
            <v>+34914049740</v>
          </cell>
          <cell r="N1127" t="str">
            <v>redaccion@existmedia.net</v>
          </cell>
        </row>
        <row r="1128">
          <cell r="A1128">
            <v>772264</v>
          </cell>
          <cell r="B1128" t="str">
            <v>EXIT IMAGEN Y CULTURA</v>
          </cell>
          <cell r="C1128" t="str">
            <v>SAN MARCELO, 30</v>
          </cell>
          <cell r="E1128" t="str">
            <v>28017</v>
          </cell>
          <cell r="F1128" t="str">
            <v>MADRID</v>
          </cell>
          <cell r="G1128" t="str">
            <v>ESPAGNE</v>
          </cell>
          <cell r="H1128" t="str">
            <v>2</v>
          </cell>
          <cell r="I1128" t="str">
            <v>00 34 91404 97 40</v>
          </cell>
          <cell r="J1128" t="str">
            <v>exit@exitmedia.net</v>
          </cell>
          <cell r="K1128" t="str">
            <v>ROSA</v>
          </cell>
          <cell r="L1128" t="str">
            <v>OLIVARES</v>
          </cell>
        </row>
        <row r="1129">
          <cell r="A1129">
            <v>773288</v>
          </cell>
          <cell r="B1129" t="str">
            <v>ETUDES PHOTOGRAPHIQUES</v>
          </cell>
          <cell r="C1129" t="str">
            <v>71 RUE DE RICHELIEU</v>
          </cell>
          <cell r="E1129" t="str">
            <v>75002</v>
          </cell>
          <cell r="F1129" t="str">
            <v>PARIS</v>
          </cell>
          <cell r="G1129" t="str">
            <v>FRANCE</v>
          </cell>
          <cell r="H1129" t="str">
            <v>1</v>
          </cell>
          <cell r="I1129" t="str">
            <v>01 42 60 04 57</v>
          </cell>
          <cell r="J1129" t="str">
            <v>gervais.sfp@wanadoo.fr</v>
          </cell>
          <cell r="K1129" t="str">
            <v>Thierry</v>
          </cell>
          <cell r="L1129" t="str">
            <v>GERVAIS</v>
          </cell>
        </row>
        <row r="1130">
          <cell r="A1130">
            <v>773337</v>
          </cell>
          <cell r="B1130" t="str">
            <v>CEDIV TRAVEL</v>
          </cell>
          <cell r="C1130" t="str">
            <v>RESIDENCE ERMENGAUD</v>
          </cell>
          <cell r="D1130" t="str">
            <v>AV. DU PRESIDENT WILSON</v>
          </cell>
          <cell r="E1130" t="str">
            <v>34500</v>
          </cell>
          <cell r="F1130" t="str">
            <v>BEZIERS</v>
          </cell>
          <cell r="G1130" t="str">
            <v>FRANCE</v>
          </cell>
          <cell r="H1130" t="str">
            <v>1</v>
          </cell>
          <cell r="I1130" t="str">
            <v>+33467358980</v>
          </cell>
          <cell r="J1130" t="str">
            <v>contact@cediv.fr</v>
          </cell>
          <cell r="K1130" t="str">
            <v>Anibal</v>
          </cell>
          <cell r="L1130" t="str">
            <v>SIMAO</v>
          </cell>
          <cell r="N1130" t="str">
            <v>comptabilite@cediv.fr</v>
          </cell>
        </row>
        <row r="1131">
          <cell r="A1131">
            <v>773337</v>
          </cell>
          <cell r="B1131" t="str">
            <v>CEDIV TRAVEL</v>
          </cell>
          <cell r="C1131" t="str">
            <v>RESIDENCE ERMENGAUD</v>
          </cell>
          <cell r="D1131" t="str">
            <v>AV. DU PRESIDENT WILSON</v>
          </cell>
          <cell r="E1131" t="str">
            <v>34500</v>
          </cell>
          <cell r="F1131" t="str">
            <v>BEZIERS</v>
          </cell>
          <cell r="G1131" t="str">
            <v>FRANCE</v>
          </cell>
          <cell r="H1131" t="str">
            <v>1</v>
          </cell>
          <cell r="I1131" t="str">
            <v>+33467358980</v>
          </cell>
          <cell r="J1131" t="str">
            <v>contact@cediv.fr</v>
          </cell>
          <cell r="K1131" t="str">
            <v>ADRIANA</v>
          </cell>
          <cell r="L1131" t="str">
            <v>MINCHELLA</v>
          </cell>
          <cell r="M1131" t="str">
            <v>0143660020</v>
          </cell>
          <cell r="N1131" t="str">
            <v>am@cediv.org</v>
          </cell>
        </row>
        <row r="1132">
          <cell r="A1132">
            <v>773337</v>
          </cell>
          <cell r="B1132" t="str">
            <v>CEDIV TRAVEL</v>
          </cell>
          <cell r="C1132" t="str">
            <v>RESIDENCE ERMENGAUD</v>
          </cell>
          <cell r="D1132" t="str">
            <v>AV. DU PRESIDENT WILSON</v>
          </cell>
          <cell r="E1132" t="str">
            <v>34500</v>
          </cell>
          <cell r="F1132" t="str">
            <v>BEZIERS</v>
          </cell>
          <cell r="G1132" t="str">
            <v>FRANCE</v>
          </cell>
          <cell r="H1132" t="str">
            <v>1</v>
          </cell>
          <cell r="I1132" t="str">
            <v>+33467358980</v>
          </cell>
          <cell r="J1132" t="str">
            <v>contact@cediv.fr</v>
          </cell>
          <cell r="K1132" t="str">
            <v>Bénédicte</v>
          </cell>
          <cell r="L1132" t="str">
            <v>FLEURY</v>
          </cell>
          <cell r="M1132" t="str">
            <v>+33467358980</v>
          </cell>
          <cell r="N1132" t="str">
            <v>benedicte@cediv.fr</v>
          </cell>
        </row>
        <row r="1133">
          <cell r="A1133">
            <v>773337</v>
          </cell>
          <cell r="B1133" t="str">
            <v>CEDIV TRAVEL</v>
          </cell>
          <cell r="C1133" t="str">
            <v>RESIDENCE ERMENGAUD</v>
          </cell>
          <cell r="D1133" t="str">
            <v>AV. DU PRESIDENT WILSON</v>
          </cell>
          <cell r="E1133" t="str">
            <v>34500</v>
          </cell>
          <cell r="F1133" t="str">
            <v>BEZIERS</v>
          </cell>
          <cell r="G1133" t="str">
            <v>FRANCE</v>
          </cell>
          <cell r="H1133" t="str">
            <v>1</v>
          </cell>
          <cell r="I1133" t="str">
            <v>+33467358980</v>
          </cell>
          <cell r="J1133" t="str">
            <v>contact@cediv.fr</v>
          </cell>
          <cell r="K1133" t="str">
            <v>Antonia</v>
          </cell>
          <cell r="L1133" t="str">
            <v>HODEAU</v>
          </cell>
          <cell r="N1133" t="str">
            <v>antoniahodeau@gmail.com</v>
          </cell>
        </row>
        <row r="1134">
          <cell r="A1134">
            <v>773337</v>
          </cell>
          <cell r="B1134" t="str">
            <v>CEDIV TRAVEL</v>
          </cell>
          <cell r="C1134" t="str">
            <v>RESIDENCE ERMENGAUD</v>
          </cell>
          <cell r="D1134" t="str">
            <v>AV. DU PRESIDENT WILSON</v>
          </cell>
          <cell r="E1134" t="str">
            <v>34500</v>
          </cell>
          <cell r="F1134" t="str">
            <v>BEZIERS</v>
          </cell>
          <cell r="G1134" t="str">
            <v>FRANCE</v>
          </cell>
          <cell r="H1134" t="str">
            <v>1</v>
          </cell>
          <cell r="I1134" t="str">
            <v>+33467358980</v>
          </cell>
          <cell r="J1134" t="str">
            <v>contact@cediv.fr</v>
          </cell>
          <cell r="K1134" t="str">
            <v>Benedicte</v>
          </cell>
          <cell r="L1134" t="str">
            <v>FLEURY</v>
          </cell>
          <cell r="M1134" t="str">
            <v>04 67 35 89 80</v>
          </cell>
          <cell r="N1134" t="str">
            <v>benedicte@cediv.fr</v>
          </cell>
        </row>
        <row r="1135">
          <cell r="A1135">
            <v>773337</v>
          </cell>
          <cell r="B1135" t="str">
            <v>CEDIV TRAVEL</v>
          </cell>
          <cell r="C1135" t="str">
            <v>RESIDENCE ERMENGAUD</v>
          </cell>
          <cell r="D1135" t="str">
            <v>AV. DU PRESIDENT WILSON</v>
          </cell>
          <cell r="E1135" t="str">
            <v>34500</v>
          </cell>
          <cell r="F1135" t="str">
            <v>BEZIERS</v>
          </cell>
          <cell r="G1135" t="str">
            <v>FRANCE</v>
          </cell>
          <cell r="H1135" t="str">
            <v>1</v>
          </cell>
          <cell r="I1135" t="str">
            <v>+33467358980</v>
          </cell>
          <cell r="J1135" t="str">
            <v>contact@cediv.fr</v>
          </cell>
          <cell r="K1135" t="str">
            <v>Anibal</v>
          </cell>
          <cell r="L1135" t="str">
            <v>SIMAO</v>
          </cell>
          <cell r="N1135" t="str">
            <v>comptabilite@cediv.fr</v>
          </cell>
        </row>
        <row r="1136">
          <cell r="A1136">
            <v>773337</v>
          </cell>
          <cell r="B1136" t="str">
            <v>CEDIV TRAVEL</v>
          </cell>
          <cell r="C1136" t="str">
            <v>RESIDENCE ERMENGAUD</v>
          </cell>
          <cell r="D1136" t="str">
            <v>AV. DU PRESIDENT WILSON</v>
          </cell>
          <cell r="E1136" t="str">
            <v>34500</v>
          </cell>
          <cell r="F1136" t="str">
            <v>BEZIERS</v>
          </cell>
          <cell r="G1136" t="str">
            <v>FRANCE</v>
          </cell>
          <cell r="H1136" t="str">
            <v>1</v>
          </cell>
          <cell r="I1136" t="str">
            <v>+33467358980</v>
          </cell>
          <cell r="J1136" t="str">
            <v>contact@cediv.fr</v>
          </cell>
          <cell r="K1136" t="str">
            <v>Jennifer</v>
          </cell>
          <cell r="L1136" t="str">
            <v>GOURRAGNE</v>
          </cell>
          <cell r="M1136" t="str">
            <v>+33467358980</v>
          </cell>
          <cell r="N1136" t="str">
            <v>contact@cediv.fr</v>
          </cell>
        </row>
        <row r="1137">
          <cell r="A1137">
            <v>773337</v>
          </cell>
          <cell r="B1137" t="str">
            <v>CEDIV TRAVEL</v>
          </cell>
          <cell r="C1137" t="str">
            <v>RESIDENCE ERMENGAUD</v>
          </cell>
          <cell r="D1137" t="str">
            <v>AV. DU PRESIDENT WILSON</v>
          </cell>
          <cell r="E1137" t="str">
            <v>34500</v>
          </cell>
          <cell r="F1137" t="str">
            <v>BEZIERS</v>
          </cell>
          <cell r="G1137" t="str">
            <v>FRANCE</v>
          </cell>
          <cell r="H1137" t="str">
            <v>1</v>
          </cell>
          <cell r="I1137" t="str">
            <v>+33467358980</v>
          </cell>
          <cell r="J1137" t="str">
            <v>contact@cediv.fr</v>
          </cell>
          <cell r="K1137" t="str">
            <v>Stéphane</v>
          </cell>
          <cell r="L1137" t="str">
            <v>FULCRAND</v>
          </cell>
          <cell r="N1137" t="str">
            <v>direction@salagou-voyages.com</v>
          </cell>
        </row>
        <row r="1138">
          <cell r="A1138">
            <v>773354</v>
          </cell>
          <cell r="B1138" t="str">
            <v>ARTCLAIR EDITIONS</v>
          </cell>
          <cell r="C1138" t="str">
            <v>8 RUE BORROMEE</v>
          </cell>
          <cell r="E1138" t="str">
            <v>75015</v>
          </cell>
          <cell r="F1138" t="str">
            <v>PARIS</v>
          </cell>
          <cell r="G1138" t="str">
            <v>FRANCE</v>
          </cell>
          <cell r="H1138" t="str">
            <v>1</v>
          </cell>
          <cell r="I1138" t="str">
            <v>+33148429000</v>
          </cell>
          <cell r="J1138" t="str">
            <v>dthomas@artclair.com</v>
          </cell>
          <cell r="K1138" t="str">
            <v>Thibault</v>
          </cell>
          <cell r="L1138" t="str">
            <v>DAVID</v>
          </cell>
          <cell r="M1138" t="str">
            <v>+3 34 84 29 00</v>
          </cell>
          <cell r="N1138" t="str">
            <v>tdavid@artclair.com</v>
          </cell>
        </row>
        <row r="1139">
          <cell r="A1139">
            <v>773354</v>
          </cell>
          <cell r="B1139" t="str">
            <v>ARTCLAIR EDITIONS</v>
          </cell>
          <cell r="C1139" t="str">
            <v>8 RUE BORROMEE</v>
          </cell>
          <cell r="E1139" t="str">
            <v>75015</v>
          </cell>
          <cell r="F1139" t="str">
            <v>PARIS</v>
          </cell>
          <cell r="G1139" t="str">
            <v>FRANCE</v>
          </cell>
          <cell r="H1139" t="str">
            <v>1</v>
          </cell>
          <cell r="I1139" t="str">
            <v>+33148429000</v>
          </cell>
          <cell r="J1139" t="str">
            <v>dthomas@artclair.com</v>
          </cell>
          <cell r="K1139" t="str">
            <v>FREDERIC</v>
          </cell>
          <cell r="L1139" t="str">
            <v>PION</v>
          </cell>
          <cell r="N1139" t="str">
            <v/>
          </cell>
        </row>
        <row r="1140">
          <cell r="A1140">
            <v>773354</v>
          </cell>
          <cell r="B1140" t="str">
            <v>ARTCLAIR EDITIONS</v>
          </cell>
          <cell r="C1140" t="str">
            <v>8 RUE BORROMEE</v>
          </cell>
          <cell r="E1140" t="str">
            <v>75015</v>
          </cell>
          <cell r="F1140" t="str">
            <v>PARIS</v>
          </cell>
          <cell r="G1140" t="str">
            <v>FRANCE</v>
          </cell>
          <cell r="H1140" t="str">
            <v>1</v>
          </cell>
          <cell r="I1140" t="str">
            <v>+33148429000</v>
          </cell>
          <cell r="J1140" t="str">
            <v>dthomas@artclair.com</v>
          </cell>
          <cell r="K1140" t="str">
            <v>Dominique</v>
          </cell>
          <cell r="L1140" t="str">
            <v>THOMAS.</v>
          </cell>
          <cell r="M1140" t="str">
            <v>+33148429004</v>
          </cell>
          <cell r="N1140" t="str">
            <v>dthomas@artclair.com</v>
          </cell>
        </row>
        <row r="1141">
          <cell r="A1141">
            <v>773354</v>
          </cell>
          <cell r="B1141" t="str">
            <v>ARTCLAIR EDITIONS</v>
          </cell>
          <cell r="C1141" t="str">
            <v>8 RUE BORROMEE</v>
          </cell>
          <cell r="E1141" t="str">
            <v>75015</v>
          </cell>
          <cell r="F1141" t="str">
            <v>PARIS</v>
          </cell>
          <cell r="G1141" t="str">
            <v>FRANCE</v>
          </cell>
          <cell r="H1141" t="str">
            <v>1</v>
          </cell>
          <cell r="I1141" t="str">
            <v>+33148429000</v>
          </cell>
          <cell r="J1141" t="str">
            <v>dthomas@artclair.com</v>
          </cell>
          <cell r="K1141" t="str">
            <v>Dominique</v>
          </cell>
          <cell r="L1141" t="str">
            <v>THOMAS</v>
          </cell>
          <cell r="N1141" t="str">
            <v>dthomas@artclair.com</v>
          </cell>
        </row>
        <row r="1142">
          <cell r="A1142">
            <v>773771</v>
          </cell>
          <cell r="B1142" t="str">
            <v>LIBERATION MEDIAS</v>
          </cell>
          <cell r="C1142" t="str">
            <v>SERVICE FACTURATION</v>
          </cell>
          <cell r="D1142" t="str">
            <v>23 RUE DU CHATEAUDUN</v>
          </cell>
          <cell r="E1142" t="str">
            <v>75009</v>
          </cell>
          <cell r="F1142" t="str">
            <v>PARIS</v>
          </cell>
          <cell r="G1142" t="str">
            <v>FRANCE</v>
          </cell>
          <cell r="H1142" t="str">
            <v>1</v>
          </cell>
          <cell r="I1142" t="str">
            <v>+33 01 42 76 17 89</v>
          </cell>
          <cell r="J1142" t="str">
            <v>l.rossilhol@liberation.fr</v>
          </cell>
          <cell r="K1142" t="str">
            <v>Catherine</v>
          </cell>
          <cell r="L1142" t="str">
            <v>FERCOQ</v>
          </cell>
          <cell r="M1142" t="str">
            <v>01 42 76 16 53</v>
          </cell>
          <cell r="N1142" t="str">
            <v>comptabilite@liberation.fr</v>
          </cell>
        </row>
        <row r="1143">
          <cell r="A1143">
            <v>773771</v>
          </cell>
          <cell r="B1143" t="str">
            <v>LIBERATION MEDIAS</v>
          </cell>
          <cell r="C1143" t="str">
            <v>SERVICE FACTURATION</v>
          </cell>
          <cell r="D1143" t="str">
            <v>23 RUE DU CHATEAUDUN</v>
          </cell>
          <cell r="E1143" t="str">
            <v>75009</v>
          </cell>
          <cell r="F1143" t="str">
            <v>PARIS</v>
          </cell>
          <cell r="G1143" t="str">
            <v>FRANCE</v>
          </cell>
          <cell r="H1143" t="str">
            <v>1</v>
          </cell>
          <cell r="I1143" t="str">
            <v>+33 01 42 76 17 89</v>
          </cell>
          <cell r="J1143" t="str">
            <v>l.rossilhol@liberation.fr</v>
          </cell>
          <cell r="K1143" t="str">
            <v>Olivier</v>
          </cell>
          <cell r="L1143" t="str">
            <v>BORDERIE</v>
          </cell>
          <cell r="M1143" t="str">
            <v>01 44 78 30 05</v>
          </cell>
          <cell r="N1143" t="str">
            <v>olivier.borderie@liberation-medias.fr</v>
          </cell>
        </row>
        <row r="1144">
          <cell r="A1144">
            <v>773771</v>
          </cell>
          <cell r="B1144" t="str">
            <v>LIBERATION MEDIAS</v>
          </cell>
          <cell r="C1144" t="str">
            <v>SERVICE FACTURATION</v>
          </cell>
          <cell r="D1144" t="str">
            <v>23 RUE DU CHATEAUDUN</v>
          </cell>
          <cell r="E1144" t="str">
            <v>75009</v>
          </cell>
          <cell r="F1144" t="str">
            <v>PARIS</v>
          </cell>
          <cell r="G1144" t="str">
            <v>FRANCE</v>
          </cell>
          <cell r="H1144" t="str">
            <v>1</v>
          </cell>
          <cell r="I1144" t="str">
            <v>+33 01 42 76 17 89</v>
          </cell>
          <cell r="J1144" t="str">
            <v>l.rossilhol@liberation.fr</v>
          </cell>
          <cell r="K1144" t="str">
            <v>Julie</v>
          </cell>
          <cell r="L1144" t="str">
            <v>DARDOUR</v>
          </cell>
          <cell r="N1144" t="str">
            <v>j.dardour@liberation.fr</v>
          </cell>
        </row>
        <row r="1145">
          <cell r="A1145">
            <v>773771</v>
          </cell>
          <cell r="B1145" t="str">
            <v>LIBERATION MEDIAS</v>
          </cell>
          <cell r="C1145" t="str">
            <v>SERVICE FACTURATION</v>
          </cell>
          <cell r="D1145" t="str">
            <v>23 RUE DU CHATEAUDUN</v>
          </cell>
          <cell r="E1145" t="str">
            <v>75009</v>
          </cell>
          <cell r="F1145" t="str">
            <v>PARIS</v>
          </cell>
          <cell r="G1145" t="str">
            <v>FRANCE</v>
          </cell>
          <cell r="H1145" t="str">
            <v>1</v>
          </cell>
          <cell r="I1145" t="str">
            <v>+33 01 42 76 17 89</v>
          </cell>
          <cell r="J1145" t="str">
            <v>l.rossilhol@liberation.fr</v>
          </cell>
          <cell r="K1145" t="str">
            <v>Valerie</v>
          </cell>
          <cell r="L1145" t="str">
            <v>BRUSCHINI</v>
          </cell>
          <cell r="N1145" t="str">
            <v>v.bruschini@liberation.fr</v>
          </cell>
        </row>
        <row r="1146">
          <cell r="A1146">
            <v>773771</v>
          </cell>
          <cell r="B1146" t="str">
            <v>LIBERATION MEDIAS</v>
          </cell>
          <cell r="C1146" t="str">
            <v>SERVICE FACTURATION</v>
          </cell>
          <cell r="D1146" t="str">
            <v>23 RUE DU CHATEAUDUN</v>
          </cell>
          <cell r="E1146" t="str">
            <v>75009</v>
          </cell>
          <cell r="F1146" t="str">
            <v>PARIS</v>
          </cell>
          <cell r="G1146" t="str">
            <v>FRANCE</v>
          </cell>
          <cell r="H1146" t="str">
            <v>1</v>
          </cell>
          <cell r="I1146" t="str">
            <v>+33 01 42 76 17 89</v>
          </cell>
          <cell r="J1146" t="str">
            <v>l.rossilhol@liberation.fr</v>
          </cell>
          <cell r="K1146" t="str">
            <v>Maryse</v>
          </cell>
          <cell r="L1146" t="str">
            <v>Couet-Lannes</v>
          </cell>
          <cell r="M1146" t="str">
            <v>+33144783017</v>
          </cell>
          <cell r="N1146" t="str">
            <v>maryse.couet-lannes@liberation-medias.fr</v>
          </cell>
        </row>
        <row r="1147">
          <cell r="A1147">
            <v>773771</v>
          </cell>
          <cell r="B1147" t="str">
            <v>LIBERATION MEDIAS</v>
          </cell>
          <cell r="C1147" t="str">
            <v>SERVICE FACTURATION</v>
          </cell>
          <cell r="D1147" t="str">
            <v>23 RUE DU CHATEAUDUN</v>
          </cell>
          <cell r="E1147" t="str">
            <v>75009</v>
          </cell>
          <cell r="F1147" t="str">
            <v>PARIS</v>
          </cell>
          <cell r="G1147" t="str">
            <v>FRANCE</v>
          </cell>
          <cell r="H1147" t="str">
            <v>1</v>
          </cell>
          <cell r="I1147" t="str">
            <v>+33 01 42 76 17 89</v>
          </cell>
          <cell r="J1147" t="str">
            <v>l.rossilhol@liberation.fr</v>
          </cell>
          <cell r="K1147" t="str">
            <v>Simon</v>
          </cell>
          <cell r="L1147" t="str">
            <v>DELPIROU</v>
          </cell>
          <cell r="N1147" t="str">
            <v>simon.delpirou@liberation-medias.fr</v>
          </cell>
        </row>
        <row r="1148">
          <cell r="A1148">
            <v>773771</v>
          </cell>
          <cell r="B1148" t="str">
            <v>LIBERATION MEDIAS</v>
          </cell>
          <cell r="C1148" t="str">
            <v>SERVICE FACTURATION</v>
          </cell>
          <cell r="D1148" t="str">
            <v>23 RUE DU CHATEAUDUN</v>
          </cell>
          <cell r="E1148" t="str">
            <v>75009</v>
          </cell>
          <cell r="F1148" t="str">
            <v>PARIS</v>
          </cell>
          <cell r="G1148" t="str">
            <v>FRANCE</v>
          </cell>
          <cell r="H1148" t="str">
            <v>1</v>
          </cell>
          <cell r="I1148" t="str">
            <v>+33 01 42 76 17 89</v>
          </cell>
          <cell r="J1148" t="str">
            <v>l.rossilhol@liberation.fr</v>
          </cell>
          <cell r="K1148" t="str">
            <v>Laurence</v>
          </cell>
          <cell r="L1148" t="str">
            <v>ROSSILHOL</v>
          </cell>
          <cell r="M1148" t="str">
            <v>+33142761106</v>
          </cell>
          <cell r="N1148" t="str">
            <v>l.rossilhol@liberation.fr</v>
          </cell>
        </row>
        <row r="1149">
          <cell r="A1149">
            <v>773771</v>
          </cell>
          <cell r="B1149" t="str">
            <v>LIBERATION MEDIAS</v>
          </cell>
          <cell r="C1149" t="str">
            <v>SERVICE FACTURATION</v>
          </cell>
          <cell r="D1149" t="str">
            <v>23 RUE DU CHATEAUDUN</v>
          </cell>
          <cell r="E1149" t="str">
            <v>75009</v>
          </cell>
          <cell r="F1149" t="str">
            <v>PARIS</v>
          </cell>
          <cell r="G1149" t="str">
            <v>FRANCE</v>
          </cell>
          <cell r="H1149" t="str">
            <v>1</v>
          </cell>
          <cell r="I1149" t="str">
            <v>+33 01 42 76 17 89</v>
          </cell>
          <cell r="J1149" t="str">
            <v>l.rossilhol@liberation.fr</v>
          </cell>
          <cell r="K1149" t="str">
            <v>Anne-Laure</v>
          </cell>
          <cell r="L1149" t="str">
            <v>OLIVIER</v>
          </cell>
          <cell r="M1149" t="str">
            <v>+33142761789</v>
          </cell>
          <cell r="N1149" t="str">
            <v>anne-laure.olivier@liberation-medias.fr</v>
          </cell>
        </row>
        <row r="1150">
          <cell r="A1150">
            <v>774323</v>
          </cell>
          <cell r="B1150" t="str">
            <v>PUBLIMAG</v>
          </cell>
          <cell r="C1150" t="str">
            <v>22 RUE JASMIN</v>
          </cell>
          <cell r="E1150" t="str">
            <v>75016</v>
          </cell>
          <cell r="F1150" t="str">
            <v>PARIS</v>
          </cell>
          <cell r="G1150" t="str">
            <v>FRANCE</v>
          </cell>
          <cell r="H1150" t="str">
            <v>1</v>
          </cell>
          <cell r="I1150" t="str">
            <v>+33 144302460</v>
          </cell>
          <cell r="K1150" t="str">
            <v>KARINE</v>
          </cell>
          <cell r="L1150" t="str">
            <v>BOUKOBZA</v>
          </cell>
          <cell r="N1150" t="str">
            <v>redaction@info-entreprise.com</v>
          </cell>
        </row>
        <row r="1151">
          <cell r="A1151">
            <v>774323</v>
          </cell>
          <cell r="B1151" t="str">
            <v>PUBLIMAG</v>
          </cell>
          <cell r="C1151" t="str">
            <v>22 RUE JASMIN</v>
          </cell>
          <cell r="E1151" t="str">
            <v>75016</v>
          </cell>
          <cell r="F1151" t="str">
            <v>PARIS</v>
          </cell>
          <cell r="G1151" t="str">
            <v>FRANCE</v>
          </cell>
          <cell r="H1151" t="str">
            <v>1</v>
          </cell>
          <cell r="I1151" t="str">
            <v>+33 144302460</v>
          </cell>
          <cell r="K1151" t="str">
            <v>Philippe</v>
          </cell>
          <cell r="L1151" t="str">
            <v>BOUKOBZA</v>
          </cell>
          <cell r="M1151" t="str">
            <v>01 44 30 24 60</v>
          </cell>
          <cell r="N1151" t="str">
            <v>pboukobza@info-entreprise.com</v>
          </cell>
        </row>
        <row r="1152">
          <cell r="A1152">
            <v>774323</v>
          </cell>
          <cell r="B1152" t="str">
            <v>PUBLIMAG</v>
          </cell>
          <cell r="C1152" t="str">
            <v>22 RUE JASMIN</v>
          </cell>
          <cell r="E1152" t="str">
            <v>75016</v>
          </cell>
          <cell r="F1152" t="str">
            <v>PARIS</v>
          </cell>
          <cell r="G1152" t="str">
            <v>FRANCE</v>
          </cell>
          <cell r="H1152" t="str">
            <v>1</v>
          </cell>
          <cell r="I1152" t="str">
            <v>+33 144302460</v>
          </cell>
          <cell r="K1152" t="str">
            <v>KARINE</v>
          </cell>
          <cell r="L1152" t="str">
            <v>BOUKOBZA</v>
          </cell>
          <cell r="M1152" t="str">
            <v>0144302460</v>
          </cell>
          <cell r="N1152" t="str">
            <v>redaction@info-entreprise.com</v>
          </cell>
        </row>
        <row r="1153">
          <cell r="A1153">
            <v>774323</v>
          </cell>
          <cell r="B1153" t="str">
            <v>PUBLIMAG</v>
          </cell>
          <cell r="C1153" t="str">
            <v>22 RUE JASMIN</v>
          </cell>
          <cell r="E1153" t="str">
            <v>75016</v>
          </cell>
          <cell r="F1153" t="str">
            <v>PARIS</v>
          </cell>
          <cell r="G1153" t="str">
            <v>FRANCE</v>
          </cell>
          <cell r="H1153" t="str">
            <v>1</v>
          </cell>
          <cell r="I1153" t="str">
            <v>+33 144302460</v>
          </cell>
          <cell r="K1153" t="str">
            <v>PHILIPPE</v>
          </cell>
          <cell r="L1153" t="str">
            <v>BOUKOBZA</v>
          </cell>
          <cell r="N1153" t="str">
            <v>pboukobza@info-entreprise.com</v>
          </cell>
        </row>
        <row r="1154">
          <cell r="A1154">
            <v>774323</v>
          </cell>
          <cell r="B1154" t="str">
            <v>PUBLIMAG</v>
          </cell>
          <cell r="C1154" t="str">
            <v>22 RUE JASMIN</v>
          </cell>
          <cell r="E1154" t="str">
            <v>75016</v>
          </cell>
          <cell r="F1154" t="str">
            <v>PARIS</v>
          </cell>
          <cell r="G1154" t="str">
            <v>FRANCE</v>
          </cell>
          <cell r="H1154" t="str">
            <v>1</v>
          </cell>
          <cell r="I1154" t="str">
            <v>+33 144302460</v>
          </cell>
          <cell r="K1154" t="str">
            <v>KARINE</v>
          </cell>
          <cell r="L1154" t="str">
            <v>BOUKOBZA</v>
          </cell>
          <cell r="M1154" t="str">
            <v>+33144302460</v>
          </cell>
          <cell r="N1154" t="str">
            <v>redaction@info-entreprise.com</v>
          </cell>
        </row>
        <row r="1155">
          <cell r="A1155">
            <v>774323</v>
          </cell>
          <cell r="B1155" t="str">
            <v>PUBLIMAG</v>
          </cell>
          <cell r="C1155" t="str">
            <v>22 RUE JASMIN</v>
          </cell>
          <cell r="E1155" t="str">
            <v>75016</v>
          </cell>
          <cell r="F1155" t="str">
            <v>PARIS</v>
          </cell>
          <cell r="G1155" t="str">
            <v>FRANCE</v>
          </cell>
          <cell r="H1155" t="str">
            <v>1</v>
          </cell>
          <cell r="I1155" t="str">
            <v>+33 144302460</v>
          </cell>
          <cell r="K1155" t="str">
            <v>PHILIPPE</v>
          </cell>
          <cell r="L1155" t="str">
            <v>BOUKOBZA</v>
          </cell>
          <cell r="N1155" t="str">
            <v>pboukobza@info-entreprise.com</v>
          </cell>
        </row>
        <row r="1156">
          <cell r="A1156">
            <v>774323</v>
          </cell>
          <cell r="B1156" t="str">
            <v>PUBLIMAG</v>
          </cell>
          <cell r="C1156" t="str">
            <v>22 RUE JASMIN</v>
          </cell>
          <cell r="E1156" t="str">
            <v>75016</v>
          </cell>
          <cell r="F1156" t="str">
            <v>PARIS</v>
          </cell>
          <cell r="G1156" t="str">
            <v>FRANCE</v>
          </cell>
          <cell r="H1156" t="str">
            <v>1</v>
          </cell>
          <cell r="I1156" t="str">
            <v>+33 144302460</v>
          </cell>
          <cell r="K1156" t="str">
            <v>Sophie</v>
          </cell>
          <cell r="L1156" t="str">
            <v>GINOCCHI</v>
          </cell>
          <cell r="M1156" t="str">
            <v>01 44 30 24 60</v>
          </cell>
          <cell r="N1156" t="str">
            <v>sginocchi@info-entreprise.com</v>
          </cell>
        </row>
        <row r="1157">
          <cell r="A1157">
            <v>774323</v>
          </cell>
          <cell r="B1157" t="str">
            <v>PUBLIMAG</v>
          </cell>
          <cell r="C1157" t="str">
            <v>22 RUE JASMIN</v>
          </cell>
          <cell r="E1157" t="str">
            <v>75016</v>
          </cell>
          <cell r="F1157" t="str">
            <v>PARIS</v>
          </cell>
          <cell r="G1157" t="str">
            <v>FRANCE</v>
          </cell>
          <cell r="H1157" t="str">
            <v>1</v>
          </cell>
          <cell r="I1157" t="str">
            <v>+33 144302460</v>
          </cell>
          <cell r="K1157" t="str">
            <v>Sophie</v>
          </cell>
          <cell r="L1157" t="str">
            <v>GINOCCHI.</v>
          </cell>
          <cell r="M1157" t="str">
            <v>+33144302460</v>
          </cell>
          <cell r="N1157" t="str">
            <v>sginocchi@info-entreprise.com</v>
          </cell>
        </row>
        <row r="1158">
          <cell r="A1158">
            <v>774722</v>
          </cell>
          <cell r="B1158" t="str">
            <v>IRISCOMM</v>
          </cell>
          <cell r="C1158" t="str">
            <v>8 PLACE CORNEILLE</v>
          </cell>
          <cell r="E1158" t="str">
            <v>92100</v>
          </cell>
          <cell r="F1158" t="str">
            <v>BOULOGNE BILLANCOURT</v>
          </cell>
          <cell r="G1158" t="str">
            <v>FRANCE</v>
          </cell>
          <cell r="H1158" t="str">
            <v>1</v>
          </cell>
          <cell r="I1158" t="str">
            <v>+33 146213233</v>
          </cell>
          <cell r="J1158" t="str">
            <v>regine.petit@iriscomm.fr</v>
          </cell>
          <cell r="K1158" t="str">
            <v>Brigitte</v>
          </cell>
          <cell r="L1158" t="str">
            <v>Arnaud</v>
          </cell>
          <cell r="M1158" t="str">
            <v>0144925075</v>
          </cell>
          <cell r="N1158" t="str">
            <v/>
          </cell>
        </row>
        <row r="1159">
          <cell r="A1159">
            <v>774722</v>
          </cell>
          <cell r="B1159" t="str">
            <v>IRISCOMM</v>
          </cell>
          <cell r="C1159" t="str">
            <v>8 PLACE CORNEILLE</v>
          </cell>
          <cell r="E1159" t="str">
            <v>92100</v>
          </cell>
          <cell r="F1159" t="str">
            <v>BOULOGNE BILLANCOURT</v>
          </cell>
          <cell r="G1159" t="str">
            <v>FRANCE</v>
          </cell>
          <cell r="H1159" t="str">
            <v>1</v>
          </cell>
          <cell r="I1159" t="str">
            <v>+33 146213233</v>
          </cell>
          <cell r="J1159" t="str">
            <v>regine.petit@iriscomm.fr</v>
          </cell>
          <cell r="K1159" t="str">
            <v>Regine</v>
          </cell>
          <cell r="L1159" t="str">
            <v>PETIT</v>
          </cell>
          <cell r="M1159" t="str">
            <v>01 46 21 32 33</v>
          </cell>
          <cell r="N1159" t="str">
            <v>regine.petit@iriscomm.fr</v>
          </cell>
        </row>
        <row r="1160">
          <cell r="A1160">
            <v>774722</v>
          </cell>
          <cell r="B1160" t="str">
            <v>IRISCOMM</v>
          </cell>
          <cell r="C1160" t="str">
            <v>8 PLACE CORNEILLE</v>
          </cell>
          <cell r="E1160" t="str">
            <v>92100</v>
          </cell>
          <cell r="F1160" t="str">
            <v>BOULOGNE BILLANCOURT</v>
          </cell>
          <cell r="G1160" t="str">
            <v>FRANCE</v>
          </cell>
          <cell r="H1160" t="str">
            <v>1</v>
          </cell>
          <cell r="I1160" t="str">
            <v>+33 146213233</v>
          </cell>
          <cell r="J1160" t="str">
            <v>regine.petit@iriscomm.fr</v>
          </cell>
          <cell r="K1160" t="str">
            <v>Laurent</v>
          </cell>
          <cell r="L1160" t="str">
            <v>BERTAUX</v>
          </cell>
          <cell r="M1160" t="str">
            <v>01 46 21 85 65</v>
          </cell>
          <cell r="N1160" t="str">
            <v>laurent.bertaux@iriscomm.fr</v>
          </cell>
        </row>
        <row r="1161">
          <cell r="A1161">
            <v>774722</v>
          </cell>
          <cell r="B1161" t="str">
            <v>IRISCOMM</v>
          </cell>
          <cell r="C1161" t="str">
            <v>8 PLACE CORNEILLE</v>
          </cell>
          <cell r="E1161" t="str">
            <v>92100</v>
          </cell>
          <cell r="F1161" t="str">
            <v>BOULOGNE BILLANCOURT</v>
          </cell>
          <cell r="G1161" t="str">
            <v>FRANCE</v>
          </cell>
          <cell r="H1161" t="str">
            <v>1</v>
          </cell>
          <cell r="I1161" t="str">
            <v>+33 146213233</v>
          </cell>
          <cell r="J1161" t="str">
            <v>regine.petit@iriscomm.fr</v>
          </cell>
          <cell r="K1161" t="str">
            <v>Laurent</v>
          </cell>
          <cell r="L1161" t="str">
            <v>Bertaux</v>
          </cell>
          <cell r="M1161" t="str">
            <v>+33146213233</v>
          </cell>
          <cell r="N1161" t="str">
            <v>laurent.bertaux@iriscomm.fr</v>
          </cell>
        </row>
        <row r="1162">
          <cell r="A1162">
            <v>774722</v>
          </cell>
          <cell r="B1162" t="str">
            <v>IRISCOMM</v>
          </cell>
          <cell r="C1162" t="str">
            <v>8 PLACE CORNEILLE</v>
          </cell>
          <cell r="E1162" t="str">
            <v>92100</v>
          </cell>
          <cell r="F1162" t="str">
            <v>BOULOGNE BILLANCOURT</v>
          </cell>
          <cell r="G1162" t="str">
            <v>FRANCE</v>
          </cell>
          <cell r="H1162" t="str">
            <v>1</v>
          </cell>
          <cell r="I1162" t="str">
            <v>+33 146213233</v>
          </cell>
          <cell r="J1162" t="str">
            <v>regine.petit@iriscomm.fr</v>
          </cell>
          <cell r="K1162" t="str">
            <v>PATRICK</v>
          </cell>
          <cell r="L1162" t="str">
            <v>PETIT</v>
          </cell>
          <cell r="M1162" t="str">
            <v>+33146213233</v>
          </cell>
          <cell r="N1162" t="str">
            <v>patrick.petit@iriscomm.fr</v>
          </cell>
        </row>
        <row r="1163">
          <cell r="A1163">
            <v>774722</v>
          </cell>
          <cell r="B1163" t="str">
            <v>IRISCOMM</v>
          </cell>
          <cell r="C1163" t="str">
            <v>8 PLACE CORNEILLE</v>
          </cell>
          <cell r="E1163" t="str">
            <v>92100</v>
          </cell>
          <cell r="F1163" t="str">
            <v>BOULOGNE BILLANCOURT</v>
          </cell>
          <cell r="G1163" t="str">
            <v>FRANCE</v>
          </cell>
          <cell r="H1163" t="str">
            <v>1</v>
          </cell>
          <cell r="I1163" t="str">
            <v>+33 146213233</v>
          </cell>
          <cell r="J1163" t="str">
            <v>regine.petit@iriscomm.fr</v>
          </cell>
          <cell r="K1163" t="str">
            <v>Regine</v>
          </cell>
          <cell r="L1163" t="str">
            <v>PETIT</v>
          </cell>
          <cell r="M1163" t="str">
            <v>+33 146213233</v>
          </cell>
          <cell r="N1163" t="str">
            <v>regine.petit@iriscomm.fr</v>
          </cell>
        </row>
        <row r="1164">
          <cell r="A1164">
            <v>774722</v>
          </cell>
          <cell r="B1164" t="str">
            <v>IRISCOMM</v>
          </cell>
          <cell r="C1164" t="str">
            <v>8 PLACE CORNEILLE</v>
          </cell>
          <cell r="E1164" t="str">
            <v>92100</v>
          </cell>
          <cell r="F1164" t="str">
            <v>BOULOGNE BILLANCOURT</v>
          </cell>
          <cell r="G1164" t="str">
            <v>FRANCE</v>
          </cell>
          <cell r="H1164" t="str">
            <v>1</v>
          </cell>
          <cell r="I1164" t="str">
            <v>+33 146213233</v>
          </cell>
          <cell r="J1164" t="str">
            <v>regine.petit@iriscomm.fr</v>
          </cell>
          <cell r="K1164" t="str">
            <v>LAURENT</v>
          </cell>
          <cell r="L1164" t="str">
            <v>BERTAUX</v>
          </cell>
        </row>
        <row r="1165">
          <cell r="A1165">
            <v>774722</v>
          </cell>
          <cell r="B1165" t="str">
            <v>IRISCOMM</v>
          </cell>
          <cell r="C1165" t="str">
            <v>8 PLACE CORNEILLE</v>
          </cell>
          <cell r="E1165" t="str">
            <v>92100</v>
          </cell>
          <cell r="F1165" t="str">
            <v>BOULOGNE BILLANCOURT</v>
          </cell>
          <cell r="G1165" t="str">
            <v>FRANCE</v>
          </cell>
          <cell r="H1165" t="str">
            <v>1</v>
          </cell>
          <cell r="I1165" t="str">
            <v>+33 146213233</v>
          </cell>
          <cell r="J1165" t="str">
            <v>regine.petit@iriscomm.fr</v>
          </cell>
          <cell r="K1165" t="str">
            <v>MARIE</v>
          </cell>
          <cell r="L1165" t="str">
            <v>QUINTAL</v>
          </cell>
          <cell r="N1165" t="str">
            <v>marie.quintal@iriscomm.fr</v>
          </cell>
        </row>
        <row r="1166">
          <cell r="A1166">
            <v>775760</v>
          </cell>
          <cell r="B1166" t="str">
            <v>PENNWELL CORPORATION</v>
          </cell>
          <cell r="C1166" t="str">
            <v>THE WATER TOWER</v>
          </cell>
          <cell r="D1166" t="str">
            <v>GUNPOWDER MILL - POWDERMILL LANE</v>
          </cell>
          <cell r="E1166" t="str">
            <v>EN9 IBN</v>
          </cell>
          <cell r="F1166" t="str">
            <v>WALTHAM ABBEY</v>
          </cell>
          <cell r="G1166" t="str">
            <v>ROYAUME-UNI</v>
          </cell>
          <cell r="H1166" t="str">
            <v>2</v>
          </cell>
          <cell r="I1166" t="str">
            <v>00 44 1992 656 600</v>
          </cell>
          <cell r="J1166" t="str">
            <v>dorotheep@penwell.com</v>
          </cell>
          <cell r="K1166" t="str">
            <v>Dorothee</v>
          </cell>
          <cell r="L1166" t="str">
            <v>PETEREIT</v>
          </cell>
          <cell r="M1166" t="str">
            <v>00 44 1992 656 600</v>
          </cell>
          <cell r="N1166" t="str">
            <v>dorotheep@pennwell.com</v>
          </cell>
        </row>
        <row r="1167">
          <cell r="A1167">
            <v>775760</v>
          </cell>
          <cell r="B1167" t="str">
            <v>PENNWELL CORPORATION</v>
          </cell>
          <cell r="C1167" t="str">
            <v>THE WATER TOWER</v>
          </cell>
          <cell r="D1167" t="str">
            <v>GUNPOWDER MILL - POWDERMILL LANE</v>
          </cell>
          <cell r="E1167" t="str">
            <v>EN9 IBN</v>
          </cell>
          <cell r="F1167" t="str">
            <v>WALTHAM ABBEY</v>
          </cell>
          <cell r="G1167" t="str">
            <v>ROYAUME-UNI</v>
          </cell>
          <cell r="H1167" t="str">
            <v>2</v>
          </cell>
          <cell r="I1167" t="str">
            <v>00 44 1992 656 600</v>
          </cell>
          <cell r="J1167" t="str">
            <v>dorotheep@penwell.com</v>
          </cell>
          <cell r="K1167" t="str">
            <v>TONY</v>
          </cell>
          <cell r="L1167" t="str">
            <v>SEAR</v>
          </cell>
          <cell r="M1167" t="str">
            <v>00 44 1992 656 613</v>
          </cell>
          <cell r="N1167" t="str">
            <v/>
          </cell>
        </row>
        <row r="1168">
          <cell r="A1168">
            <v>775760</v>
          </cell>
          <cell r="B1168" t="str">
            <v>PENNWELL CORPORATION</v>
          </cell>
          <cell r="C1168" t="str">
            <v>THE WATER TOWER</v>
          </cell>
          <cell r="D1168" t="str">
            <v>GUNPOWDER MILL - POWDERMILL LANE</v>
          </cell>
          <cell r="E1168" t="str">
            <v>EN9 IBN</v>
          </cell>
          <cell r="F1168" t="str">
            <v>WALTHAM ABBEY</v>
          </cell>
          <cell r="G1168" t="str">
            <v>ROYAUME-UNI</v>
          </cell>
          <cell r="H1168" t="str">
            <v>2</v>
          </cell>
          <cell r="I1168" t="str">
            <v>00 44 1992 656 600</v>
          </cell>
          <cell r="J1168" t="str">
            <v>dorotheep@penwell.com</v>
          </cell>
          <cell r="K1168" t="str">
            <v>DOROTHEE</v>
          </cell>
          <cell r="L1168" t="str">
            <v>PETEREIT</v>
          </cell>
          <cell r="M1168" t="str">
            <v>00 44 1992 656 600</v>
          </cell>
          <cell r="N1168" t="str">
            <v>dorotheep@pennwell.com</v>
          </cell>
        </row>
        <row r="1169">
          <cell r="A1169">
            <v>775760</v>
          </cell>
          <cell r="B1169" t="str">
            <v>PENNWELL CORPORATION</v>
          </cell>
          <cell r="C1169" t="str">
            <v>THE WATER TOWER</v>
          </cell>
          <cell r="D1169" t="str">
            <v>GUNPOWDER MILL - POWDERMILL LANE</v>
          </cell>
          <cell r="E1169" t="str">
            <v>EN9 IBN</v>
          </cell>
          <cell r="F1169" t="str">
            <v>WALTHAM ABBEY</v>
          </cell>
          <cell r="G1169" t="str">
            <v>ROYAUME-UNI</v>
          </cell>
          <cell r="H1169" t="str">
            <v>2</v>
          </cell>
          <cell r="I1169" t="str">
            <v>00 44 1992 656 600</v>
          </cell>
          <cell r="J1169" t="str">
            <v>dorotheep@penwell.com</v>
          </cell>
          <cell r="K1169" t="str">
            <v>Tonya</v>
          </cell>
          <cell r="L1169" t="str">
            <v>HOBSON</v>
          </cell>
          <cell r="M1169" t="str">
            <v>+44 199 265 6600</v>
          </cell>
          <cell r="N1169" t="str">
            <v>tonyah@pennwell.com</v>
          </cell>
        </row>
        <row r="1170">
          <cell r="A1170">
            <v>775760</v>
          </cell>
          <cell r="B1170" t="str">
            <v>PENNWELL CORPORATION</v>
          </cell>
          <cell r="C1170" t="str">
            <v>THE WATER TOWER</v>
          </cell>
          <cell r="D1170" t="str">
            <v>GUNPOWDER MILL - POWDERMILL LANE</v>
          </cell>
          <cell r="E1170" t="str">
            <v>EN9 IBN</v>
          </cell>
          <cell r="F1170" t="str">
            <v>WALTHAM ABBEY</v>
          </cell>
          <cell r="G1170" t="str">
            <v>ROYAUME-UNI</v>
          </cell>
          <cell r="H1170" t="str">
            <v>2</v>
          </cell>
          <cell r="I1170" t="str">
            <v>00 44 1992 656 600</v>
          </cell>
          <cell r="J1170" t="str">
            <v>dorotheep@penwell.com</v>
          </cell>
          <cell r="K1170" t="str">
            <v>Tim</v>
          </cell>
          <cell r="L1170" t="str">
            <v>CHAMBERS</v>
          </cell>
          <cell r="N1170" t="str">
            <v>tchambers@penwell.com</v>
          </cell>
        </row>
        <row r="1171">
          <cell r="A1171">
            <v>775849</v>
          </cell>
          <cell r="B1171" t="str">
            <v>MSI COMPUTER SARL</v>
          </cell>
          <cell r="C1171" t="str">
            <v>50 bd Antoine Giroust</v>
          </cell>
          <cell r="E1171" t="str">
            <v>77600</v>
          </cell>
          <cell r="F1171" t="str">
            <v>BUSSY ST GEORGES</v>
          </cell>
          <cell r="G1171" t="str">
            <v>FRANCE</v>
          </cell>
          <cell r="H1171" t="str">
            <v>1</v>
          </cell>
          <cell r="I1171" t="str">
            <v>01 64 76 49 49</v>
          </cell>
          <cell r="K1171" t="str">
            <v>Cecile</v>
          </cell>
          <cell r="L1171" t="str">
            <v>MICHEL</v>
          </cell>
          <cell r="M1171" t="str">
            <v>01 64 76 49 49</v>
          </cell>
          <cell r="N1171" t="str">
            <v>cecile@msi-computer.fr</v>
          </cell>
        </row>
        <row r="1172">
          <cell r="A1172">
            <v>775849</v>
          </cell>
          <cell r="B1172" t="str">
            <v>MSI COMPUTER SARL</v>
          </cell>
          <cell r="C1172" t="str">
            <v>50 bd Antoine Giroust</v>
          </cell>
          <cell r="E1172" t="str">
            <v>77600</v>
          </cell>
          <cell r="F1172" t="str">
            <v>BUSSY ST GEORGES</v>
          </cell>
          <cell r="G1172" t="str">
            <v>FRANCE</v>
          </cell>
          <cell r="H1172" t="str">
            <v>1</v>
          </cell>
          <cell r="I1172" t="str">
            <v>01 64 76 49 49</v>
          </cell>
          <cell r="K1172" t="str">
            <v>NATHALIE</v>
          </cell>
          <cell r="L1172" t="str">
            <v>HALLOCHE</v>
          </cell>
          <cell r="M1172" t="str">
            <v>01 64 76 67 60</v>
          </cell>
          <cell r="N1172" t="str">
            <v>nathaliehalloche@msi.com</v>
          </cell>
        </row>
        <row r="1173">
          <cell r="A1173">
            <v>775849</v>
          </cell>
          <cell r="B1173" t="str">
            <v>MSI COMPUTER SARL</v>
          </cell>
          <cell r="C1173" t="str">
            <v>50 bd Antoine Giroust</v>
          </cell>
          <cell r="E1173" t="str">
            <v>77600</v>
          </cell>
          <cell r="F1173" t="str">
            <v>BUSSY ST GEORGES</v>
          </cell>
          <cell r="G1173" t="str">
            <v>FRANCE</v>
          </cell>
          <cell r="H1173" t="str">
            <v>1</v>
          </cell>
          <cell r="I1173" t="str">
            <v>01 64 76 49 49</v>
          </cell>
          <cell r="L1173" t="str">
            <v>FREDERIC OSTER</v>
          </cell>
          <cell r="M1173" t="str">
            <v>0164764949</v>
          </cell>
          <cell r="N1173" t="str">
            <v>f-oster@msi-computer.fr</v>
          </cell>
        </row>
        <row r="1174">
          <cell r="A1174">
            <v>775849</v>
          </cell>
          <cell r="B1174" t="str">
            <v>MSI COMPUTER SARL</v>
          </cell>
          <cell r="C1174" t="str">
            <v>50 bd Antoine Giroust</v>
          </cell>
          <cell r="E1174" t="str">
            <v>77600</v>
          </cell>
          <cell r="F1174" t="str">
            <v>BUSSY ST GEORGES</v>
          </cell>
          <cell r="G1174" t="str">
            <v>FRANCE</v>
          </cell>
          <cell r="H1174" t="str">
            <v>1</v>
          </cell>
          <cell r="I1174" t="str">
            <v>01 64 76 49 49</v>
          </cell>
          <cell r="K1174" t="str">
            <v>ALEXIS</v>
          </cell>
          <cell r="L1174" t="str">
            <v>TRINH</v>
          </cell>
          <cell r="N1174" t="str">
            <v>atrinh@msi-computer.fr</v>
          </cell>
        </row>
        <row r="1175">
          <cell r="A1175">
            <v>775849</v>
          </cell>
          <cell r="B1175" t="str">
            <v>MSI COMPUTER SARL</v>
          </cell>
          <cell r="C1175" t="str">
            <v>50 bd Antoine Giroust</v>
          </cell>
          <cell r="E1175" t="str">
            <v>77600</v>
          </cell>
          <cell r="F1175" t="str">
            <v>BUSSY ST GEORGES</v>
          </cell>
          <cell r="G1175" t="str">
            <v>FRANCE</v>
          </cell>
          <cell r="H1175" t="str">
            <v>1</v>
          </cell>
          <cell r="I1175" t="str">
            <v>01 64 76 49 49</v>
          </cell>
          <cell r="K1175" t="str">
            <v>Nathalie</v>
          </cell>
          <cell r="L1175" t="str">
            <v>HALLOCHE</v>
          </cell>
          <cell r="M1175" t="str">
            <v>01 64 76 67 60</v>
          </cell>
          <cell r="N1175" t="str">
            <v>nathaliehalloche@msi.com</v>
          </cell>
        </row>
        <row r="1176">
          <cell r="A1176">
            <v>775849</v>
          </cell>
          <cell r="B1176" t="str">
            <v>MSI COMPUTER SARL</v>
          </cell>
          <cell r="C1176" t="str">
            <v>50 bd Antoine Giroust</v>
          </cell>
          <cell r="E1176" t="str">
            <v>77600</v>
          </cell>
          <cell r="F1176" t="str">
            <v>BUSSY ST GEORGES</v>
          </cell>
          <cell r="G1176" t="str">
            <v>FRANCE</v>
          </cell>
          <cell r="H1176" t="str">
            <v>1</v>
          </cell>
          <cell r="I1176" t="str">
            <v>01 64 76 49 49</v>
          </cell>
          <cell r="K1176" t="str">
            <v>Nathalie</v>
          </cell>
          <cell r="L1176" t="str">
            <v>HALLOCHE</v>
          </cell>
          <cell r="M1176" t="str">
            <v>01 64 76 67 60</v>
          </cell>
          <cell r="N1176" t="str">
            <v>nathalie@msi-computer.fr</v>
          </cell>
        </row>
        <row r="1177">
          <cell r="A1177">
            <v>775849</v>
          </cell>
          <cell r="B1177" t="str">
            <v>MSI COMPUTER SARL</v>
          </cell>
          <cell r="C1177" t="str">
            <v>50 bd Antoine Giroust</v>
          </cell>
          <cell r="E1177" t="str">
            <v>77600</v>
          </cell>
          <cell r="F1177" t="str">
            <v>BUSSY ST GEORGES</v>
          </cell>
          <cell r="G1177" t="str">
            <v>FRANCE</v>
          </cell>
          <cell r="H1177" t="str">
            <v>1</v>
          </cell>
          <cell r="I1177" t="str">
            <v>01 64 76 49 49</v>
          </cell>
          <cell r="K1177" t="str">
            <v>Alexis</v>
          </cell>
          <cell r="L1177" t="str">
            <v>TRINH</v>
          </cell>
          <cell r="M1177" t="str">
            <v>01 64 76 49 45</v>
          </cell>
          <cell r="N1177" t="str">
            <v>atrinh@msi-computer.fr</v>
          </cell>
        </row>
        <row r="1178">
          <cell r="A1178">
            <v>775849</v>
          </cell>
          <cell r="B1178" t="str">
            <v>MSI COMPUTER SARL</v>
          </cell>
          <cell r="C1178" t="str">
            <v>50 bd Antoine Giroust</v>
          </cell>
          <cell r="E1178" t="str">
            <v>77600</v>
          </cell>
          <cell r="F1178" t="str">
            <v>BUSSY ST GEORGES</v>
          </cell>
          <cell r="G1178" t="str">
            <v>FRANCE</v>
          </cell>
          <cell r="H1178" t="str">
            <v>1</v>
          </cell>
          <cell r="I1178" t="str">
            <v>01 64 76 49 49</v>
          </cell>
          <cell r="K1178" t="str">
            <v>VALERIE</v>
          </cell>
          <cell r="L1178" t="str">
            <v>WONG</v>
          </cell>
          <cell r="M1178" t="str">
            <v>+33164766769</v>
          </cell>
          <cell r="N1178" t="str">
            <v>valeriewong@msi.com</v>
          </cell>
        </row>
        <row r="1179">
          <cell r="A1179">
            <v>775849</v>
          </cell>
          <cell r="B1179" t="str">
            <v>MSI COMPUTER SARL</v>
          </cell>
          <cell r="C1179" t="str">
            <v>50 bd Antoine Giroust</v>
          </cell>
          <cell r="E1179" t="str">
            <v>77600</v>
          </cell>
          <cell r="F1179" t="str">
            <v>BUSSY ST GEORGES</v>
          </cell>
          <cell r="G1179" t="str">
            <v>FRANCE</v>
          </cell>
          <cell r="H1179" t="str">
            <v>1</v>
          </cell>
          <cell r="I1179" t="str">
            <v>01 64 76 49 49</v>
          </cell>
          <cell r="K1179" t="str">
            <v>MARIE-FRANCE</v>
          </cell>
          <cell r="L1179" t="str">
            <v>LAU</v>
          </cell>
          <cell r="M1179" t="str">
            <v>01 64 76 49 45</v>
          </cell>
          <cell r="N1179" t="str">
            <v>mariefrancelau@msi.com</v>
          </cell>
        </row>
        <row r="1180">
          <cell r="A1180">
            <v>775849</v>
          </cell>
          <cell r="B1180" t="str">
            <v>MSI COMPUTER SARL</v>
          </cell>
          <cell r="C1180" t="str">
            <v>50 bd Antoine Giroust</v>
          </cell>
          <cell r="E1180" t="str">
            <v>77600</v>
          </cell>
          <cell r="F1180" t="str">
            <v>BUSSY ST GEORGES</v>
          </cell>
          <cell r="G1180" t="str">
            <v>FRANCE</v>
          </cell>
          <cell r="H1180" t="str">
            <v>1</v>
          </cell>
          <cell r="I1180" t="str">
            <v>01 64 76 49 49</v>
          </cell>
          <cell r="K1180" t="str">
            <v>FREDERIC</v>
          </cell>
          <cell r="L1180" t="str">
            <v>OSTER</v>
          </cell>
          <cell r="N1180" t="str">
            <v>foster@msi-computer.fr</v>
          </cell>
        </row>
        <row r="1181">
          <cell r="A1181">
            <v>775849</v>
          </cell>
          <cell r="B1181" t="str">
            <v>MSI COMPUTER SARL</v>
          </cell>
          <cell r="C1181" t="str">
            <v>50 bd Antoine Giroust</v>
          </cell>
          <cell r="E1181" t="str">
            <v>77600</v>
          </cell>
          <cell r="F1181" t="str">
            <v>BUSSY ST GEORGES</v>
          </cell>
          <cell r="G1181" t="str">
            <v>FRANCE</v>
          </cell>
          <cell r="H1181" t="str">
            <v>1</v>
          </cell>
          <cell r="I1181" t="str">
            <v>01 64 76 49 49</v>
          </cell>
          <cell r="K1181" t="str">
            <v>SOLANGE</v>
          </cell>
          <cell r="L1181" t="str">
            <v>VO</v>
          </cell>
          <cell r="N1181" t="str">
            <v>solangevo@msi.com</v>
          </cell>
        </row>
        <row r="1182">
          <cell r="A1182">
            <v>775849</v>
          </cell>
          <cell r="B1182" t="str">
            <v>MSI COMPUTER SARL</v>
          </cell>
          <cell r="C1182" t="str">
            <v>50 bd Antoine Giroust</v>
          </cell>
          <cell r="E1182" t="str">
            <v>77600</v>
          </cell>
          <cell r="F1182" t="str">
            <v>BUSSY ST GEORGES</v>
          </cell>
          <cell r="G1182" t="str">
            <v>FRANCE</v>
          </cell>
          <cell r="H1182" t="str">
            <v>1</v>
          </cell>
          <cell r="I1182" t="str">
            <v>01 64 76 49 49</v>
          </cell>
          <cell r="K1182" t="str">
            <v>ASMAA</v>
          </cell>
          <cell r="L1182" t="str">
            <v>KARA</v>
          </cell>
          <cell r="M1182" t="str">
            <v>+33164764949</v>
          </cell>
          <cell r="N1182" t="str">
            <v>asmaakara@msi.com</v>
          </cell>
        </row>
        <row r="1183">
          <cell r="A1183">
            <v>775849</v>
          </cell>
          <cell r="B1183" t="str">
            <v>MSI COMPUTER SARL</v>
          </cell>
          <cell r="C1183" t="str">
            <v>50 bd Antoine Giroust</v>
          </cell>
          <cell r="E1183" t="str">
            <v>77600</v>
          </cell>
          <cell r="F1183" t="str">
            <v>BUSSY ST GEORGES</v>
          </cell>
          <cell r="G1183" t="str">
            <v>FRANCE</v>
          </cell>
          <cell r="H1183" t="str">
            <v>1</v>
          </cell>
          <cell r="I1183" t="str">
            <v>01 64 76 49 49</v>
          </cell>
          <cell r="K1183" t="str">
            <v>Elisabeth</v>
          </cell>
          <cell r="L1183" t="str">
            <v>FORD</v>
          </cell>
          <cell r="N1183" t="str">
            <v>elisabethford@msi.com</v>
          </cell>
        </row>
        <row r="1184">
          <cell r="A1184">
            <v>775849</v>
          </cell>
          <cell r="B1184" t="str">
            <v>MSI COMPUTER SARL</v>
          </cell>
          <cell r="C1184" t="str">
            <v>50 bd Antoine Giroust</v>
          </cell>
          <cell r="E1184" t="str">
            <v>77600</v>
          </cell>
          <cell r="F1184" t="str">
            <v>BUSSY ST GEORGES</v>
          </cell>
          <cell r="G1184" t="str">
            <v>FRANCE</v>
          </cell>
          <cell r="H1184" t="str">
            <v>1</v>
          </cell>
          <cell r="I1184" t="str">
            <v>01 64 76 49 49</v>
          </cell>
          <cell r="K1184" t="str">
            <v>CHERYL</v>
          </cell>
          <cell r="L1184" t="str">
            <v>HUANG</v>
          </cell>
          <cell r="M1184" t="str">
            <v>+33164766769</v>
          </cell>
          <cell r="N1184" t="str">
            <v>cherylhuang@msi.com</v>
          </cell>
        </row>
        <row r="1185">
          <cell r="A1185">
            <v>775849</v>
          </cell>
          <cell r="B1185" t="str">
            <v>MSI COMPUTER SARL</v>
          </cell>
          <cell r="C1185" t="str">
            <v>50 bd Antoine Giroust</v>
          </cell>
          <cell r="E1185" t="str">
            <v>77600</v>
          </cell>
          <cell r="F1185" t="str">
            <v>BUSSY ST GEORGES</v>
          </cell>
          <cell r="G1185" t="str">
            <v>FRANCE</v>
          </cell>
          <cell r="H1185" t="str">
            <v>1</v>
          </cell>
          <cell r="I1185" t="str">
            <v>01 64 76 49 49</v>
          </cell>
          <cell r="K1185" t="str">
            <v>CECILE</v>
          </cell>
          <cell r="L1185" t="str">
            <v>MICHEL</v>
          </cell>
          <cell r="M1185" t="str">
            <v>+33164764949</v>
          </cell>
          <cell r="N1185" t="str">
            <v>cecile@msi-computer.fr</v>
          </cell>
        </row>
        <row r="1186">
          <cell r="A1186">
            <v>776264</v>
          </cell>
          <cell r="B1186" t="str">
            <v>FISHING NEWS INTERNATIONAL - INTRAFISH M</v>
          </cell>
          <cell r="C1186" t="str">
            <v>6th  Floor</v>
          </cell>
          <cell r="D1186" t="str">
            <v>Eldon House - 2 Eldon Street</v>
          </cell>
          <cell r="E1186" t="str">
            <v>EC2M 7LS</v>
          </cell>
          <cell r="F1186" t="str">
            <v>LONDRES</v>
          </cell>
          <cell r="G1186" t="str">
            <v>ROYAUME-UNI</v>
          </cell>
          <cell r="H1186" t="str">
            <v>2</v>
          </cell>
          <cell r="I1186" t="str">
            <v>+44 02076501006</v>
          </cell>
          <cell r="K1186" t="str">
            <v>Katie</v>
          </cell>
          <cell r="L1186" t="str">
            <v>FALCONER</v>
          </cell>
          <cell r="N1186" t="str">
            <v>katie.falconer@infoma.com</v>
          </cell>
        </row>
        <row r="1187">
          <cell r="A1187">
            <v>776264</v>
          </cell>
          <cell r="B1187" t="str">
            <v>FISHING NEWS INTERNATIONAL - INTRAFISH M</v>
          </cell>
          <cell r="C1187" t="str">
            <v>6th  Floor</v>
          </cell>
          <cell r="D1187" t="str">
            <v>Eldon House - 2 Eldon Street</v>
          </cell>
          <cell r="E1187" t="str">
            <v>EC2M 7LS</v>
          </cell>
          <cell r="F1187" t="str">
            <v>LONDRES</v>
          </cell>
          <cell r="G1187" t="str">
            <v>ROYAUME-UNI</v>
          </cell>
          <cell r="H1187" t="str">
            <v>2</v>
          </cell>
          <cell r="I1187" t="str">
            <v>+44 02076501006</v>
          </cell>
          <cell r="K1187" t="str">
            <v>KATIE</v>
          </cell>
          <cell r="L1187" t="str">
            <v>FALCONER</v>
          </cell>
          <cell r="N1187" t="str">
            <v>katie.falconer@informa.com</v>
          </cell>
        </row>
        <row r="1188">
          <cell r="A1188">
            <v>778772</v>
          </cell>
          <cell r="B1188" t="str">
            <v>AAF-ASSOCIATION DES ARCHIVISTES FRANCAIS</v>
          </cell>
          <cell r="C1188" t="str">
            <v>8 Rue Jean-Marie Jégo</v>
          </cell>
          <cell r="E1188" t="str">
            <v>75013</v>
          </cell>
          <cell r="F1188" t="str">
            <v>PARIS</v>
          </cell>
          <cell r="G1188" t="str">
            <v>FRANCE</v>
          </cell>
          <cell r="H1188" t="str">
            <v>1</v>
          </cell>
          <cell r="I1188" t="str">
            <v>0146063944</v>
          </cell>
          <cell r="J1188" t="str">
            <v>secretariat@archivistes.org</v>
          </cell>
          <cell r="K1188" t="str">
            <v>Elysabeth</v>
          </cell>
          <cell r="L1188" t="str">
            <v>Verry</v>
          </cell>
          <cell r="N1188" t="str">
            <v>secretariat@archivistes.org</v>
          </cell>
        </row>
        <row r="1189">
          <cell r="A1189">
            <v>778772</v>
          </cell>
          <cell r="B1189" t="str">
            <v>AAF-ASSOCIATION DES ARCHIVISTES FRANCAIS</v>
          </cell>
          <cell r="C1189" t="str">
            <v>8 Rue Jean-Marie Jégo</v>
          </cell>
          <cell r="E1189" t="str">
            <v>75013</v>
          </cell>
          <cell r="F1189" t="str">
            <v>PARIS</v>
          </cell>
          <cell r="G1189" t="str">
            <v>FRANCE</v>
          </cell>
          <cell r="H1189" t="str">
            <v>1</v>
          </cell>
          <cell r="I1189" t="str">
            <v>0146063944</v>
          </cell>
          <cell r="J1189" t="str">
            <v>secretariat@archivistes.org</v>
          </cell>
          <cell r="K1189" t="str">
            <v>Elysabeth</v>
          </cell>
          <cell r="L1189" t="str">
            <v>Verry</v>
          </cell>
          <cell r="M1189" t="str">
            <v>0146063944</v>
          </cell>
          <cell r="N1189" t="str">
            <v/>
          </cell>
        </row>
        <row r="1190">
          <cell r="A1190">
            <v>778772</v>
          </cell>
          <cell r="B1190" t="str">
            <v>AAF-ASSOCIATION DES ARCHIVISTES FRANCAIS</v>
          </cell>
          <cell r="C1190" t="str">
            <v>8 Rue Jean-Marie Jégo</v>
          </cell>
          <cell r="E1190" t="str">
            <v>75013</v>
          </cell>
          <cell r="F1190" t="str">
            <v>PARIS</v>
          </cell>
          <cell r="G1190" t="str">
            <v>FRANCE</v>
          </cell>
          <cell r="H1190" t="str">
            <v>1</v>
          </cell>
          <cell r="I1190" t="str">
            <v>0146063944</v>
          </cell>
          <cell r="J1190" t="str">
            <v>secretariat@archivistes.org</v>
          </cell>
          <cell r="K1190" t="str">
            <v>ALICE</v>
          </cell>
          <cell r="L1190" t="str">
            <v>GRIPPON</v>
          </cell>
          <cell r="M1190" t="str">
            <v>+33146064012</v>
          </cell>
          <cell r="N1190" t="str">
            <v>delegation_generale@archivistes.org</v>
          </cell>
        </row>
        <row r="1191">
          <cell r="A1191">
            <v>778924</v>
          </cell>
          <cell r="B1191" t="str">
            <v>EDITIONS DE LA NAVIGATION DU RHIN</v>
          </cell>
          <cell r="C1191" t="str">
            <v>5 rue du Port du Rhin</v>
          </cell>
          <cell r="E1191" t="str">
            <v>67000</v>
          </cell>
          <cell r="F1191" t="str">
            <v>STRASBOURG</v>
          </cell>
          <cell r="G1191" t="str">
            <v>FRANCE</v>
          </cell>
          <cell r="H1191" t="str">
            <v>1</v>
          </cell>
          <cell r="I1191" t="str">
            <v>+33390229869</v>
          </cell>
          <cell r="J1191" t="str">
            <v>npi@libertysurf.fr</v>
          </cell>
          <cell r="K1191" t="str">
            <v>Jean-Marie</v>
          </cell>
          <cell r="L1191" t="str">
            <v>LOCHERT</v>
          </cell>
          <cell r="M1191" t="str">
            <v>0388362844</v>
          </cell>
          <cell r="N1191" t="str">
            <v>jean-marie.lochert@navigation-ports-industries.com</v>
          </cell>
        </row>
        <row r="1192">
          <cell r="A1192">
            <v>778924</v>
          </cell>
          <cell r="B1192" t="str">
            <v>EDITIONS DE LA NAVIGATION DU RHIN</v>
          </cell>
          <cell r="C1192" t="str">
            <v>5 rue du Port du Rhin</v>
          </cell>
          <cell r="E1192" t="str">
            <v>67000</v>
          </cell>
          <cell r="F1192" t="str">
            <v>STRASBOURG</v>
          </cell>
          <cell r="G1192" t="str">
            <v>FRANCE</v>
          </cell>
          <cell r="H1192" t="str">
            <v>1</v>
          </cell>
          <cell r="I1192" t="str">
            <v>+33390229869</v>
          </cell>
          <cell r="J1192" t="str">
            <v>npi@libertysurf.fr</v>
          </cell>
          <cell r="K1192" t="str">
            <v>Jean-Marie</v>
          </cell>
          <cell r="L1192" t="str">
            <v>LOCHERT</v>
          </cell>
          <cell r="N1192" t="str">
            <v>jean-marie.lochert@navigation-ports-industries.com</v>
          </cell>
        </row>
        <row r="1193">
          <cell r="A1193">
            <v>778924</v>
          </cell>
          <cell r="B1193" t="str">
            <v>EDITIONS DE LA NAVIGATION DU RHIN</v>
          </cell>
          <cell r="C1193" t="str">
            <v>5 rue du Port du Rhin</v>
          </cell>
          <cell r="E1193" t="str">
            <v>67000</v>
          </cell>
          <cell r="F1193" t="str">
            <v>STRASBOURG</v>
          </cell>
          <cell r="G1193" t="str">
            <v>FRANCE</v>
          </cell>
          <cell r="H1193" t="str">
            <v>1</v>
          </cell>
          <cell r="I1193" t="str">
            <v>+33390229869</v>
          </cell>
          <cell r="J1193" t="str">
            <v>npi@libertysurf.fr</v>
          </cell>
          <cell r="K1193" t="str">
            <v>Philippe</v>
          </cell>
          <cell r="L1193" t="str">
            <v>FINCK</v>
          </cell>
          <cell r="M1193" t="str">
            <v>03 90 22 98 69</v>
          </cell>
          <cell r="N1193" t="str">
            <v>philippe.finck@n-pi.fr</v>
          </cell>
        </row>
        <row r="1194">
          <cell r="A1194">
            <v>778924</v>
          </cell>
          <cell r="B1194" t="str">
            <v>EDITIONS DE LA NAVIGATION DU RHIN</v>
          </cell>
          <cell r="C1194" t="str">
            <v>5 rue du Port du Rhin</v>
          </cell>
          <cell r="E1194" t="str">
            <v>67000</v>
          </cell>
          <cell r="F1194" t="str">
            <v>STRASBOURG</v>
          </cell>
          <cell r="G1194" t="str">
            <v>FRANCE</v>
          </cell>
          <cell r="H1194" t="str">
            <v>1</v>
          </cell>
          <cell r="I1194" t="str">
            <v>+33390229869</v>
          </cell>
          <cell r="J1194" t="str">
            <v>npi@libertysurf.fr</v>
          </cell>
          <cell r="K1194" t="str">
            <v>Philippe</v>
          </cell>
          <cell r="L1194" t="str">
            <v>FINCK.</v>
          </cell>
          <cell r="M1194" t="str">
            <v>+33662823843</v>
          </cell>
          <cell r="N1194" t="str">
            <v>philippe.finck@n-pi.fr</v>
          </cell>
        </row>
        <row r="1195">
          <cell r="A1195">
            <v>779160</v>
          </cell>
          <cell r="B1195" t="str">
            <v>GRAPHITO CREATION</v>
          </cell>
          <cell r="C1195" t="str">
            <v>POLE TECHNOLOGIQUE AGROPARC</v>
          </cell>
          <cell r="D1195" t="str">
            <v>IMPASSE DES PRELES - BP71527</v>
          </cell>
          <cell r="E1195" t="str">
            <v>84000</v>
          </cell>
          <cell r="F1195" t="str">
            <v>AVIGNON</v>
          </cell>
          <cell r="G1195" t="str">
            <v>FRANCE</v>
          </cell>
          <cell r="H1195" t="str">
            <v>1</v>
          </cell>
          <cell r="I1195" t="str">
            <v>+33 4 90 13 40 02</v>
          </cell>
          <cell r="L1195" t="str">
            <v>GAS</v>
          </cell>
          <cell r="M1195" t="str">
            <v>04 90 13 40 02</v>
          </cell>
          <cell r="N1195" t="str">
            <v>s.gas@graphito.fr</v>
          </cell>
        </row>
        <row r="1196">
          <cell r="A1196">
            <v>779160</v>
          </cell>
          <cell r="B1196" t="str">
            <v>GRAPHITO CREATION</v>
          </cell>
          <cell r="C1196" t="str">
            <v>POLE TECHNOLOGIQUE AGROPARC</v>
          </cell>
          <cell r="D1196" t="str">
            <v>IMPASSE DES PRELES - BP71527</v>
          </cell>
          <cell r="E1196" t="str">
            <v>84000</v>
          </cell>
          <cell r="F1196" t="str">
            <v>AVIGNON</v>
          </cell>
          <cell r="G1196" t="str">
            <v>FRANCE</v>
          </cell>
          <cell r="H1196" t="str">
            <v>1</v>
          </cell>
          <cell r="I1196" t="str">
            <v>+33 4 90 13 40 02</v>
          </cell>
          <cell r="K1196" t="str">
            <v>Fabrice</v>
          </cell>
          <cell r="L1196" t="str">
            <v>REBOULLET</v>
          </cell>
          <cell r="M1196" t="str">
            <v>04 90 13 10 00</v>
          </cell>
          <cell r="N1196" t="str">
            <v>f.reboullet@graphito.fr</v>
          </cell>
        </row>
        <row r="1197">
          <cell r="A1197">
            <v>779160</v>
          </cell>
          <cell r="B1197" t="str">
            <v>GRAPHITO CREATION</v>
          </cell>
          <cell r="C1197" t="str">
            <v>POLE TECHNOLOGIQUE AGROPARC</v>
          </cell>
          <cell r="D1197" t="str">
            <v>IMPASSE DES PRELES - BP71527</v>
          </cell>
          <cell r="E1197" t="str">
            <v>84000</v>
          </cell>
          <cell r="F1197" t="str">
            <v>AVIGNON</v>
          </cell>
          <cell r="G1197" t="str">
            <v>FRANCE</v>
          </cell>
          <cell r="H1197" t="str">
            <v>1</v>
          </cell>
          <cell r="I1197" t="str">
            <v>+33 4 90 13 40 02</v>
          </cell>
          <cell r="K1197" t="str">
            <v>Aurelie</v>
          </cell>
          <cell r="L1197" t="str">
            <v>MORELLI</v>
          </cell>
          <cell r="M1197" t="str">
            <v>04 32 50 23 01</v>
          </cell>
          <cell r="N1197" t="str">
            <v>a.morelli@graphito.fr</v>
          </cell>
        </row>
        <row r="1198">
          <cell r="A1198">
            <v>779160</v>
          </cell>
          <cell r="B1198" t="str">
            <v>GRAPHITO CREATION</v>
          </cell>
          <cell r="C1198" t="str">
            <v>POLE TECHNOLOGIQUE AGROPARC</v>
          </cell>
          <cell r="D1198" t="str">
            <v>IMPASSE DES PRELES - BP71527</v>
          </cell>
          <cell r="E1198" t="str">
            <v>84000</v>
          </cell>
          <cell r="F1198" t="str">
            <v>AVIGNON</v>
          </cell>
          <cell r="G1198" t="str">
            <v>FRANCE</v>
          </cell>
          <cell r="H1198" t="str">
            <v>1</v>
          </cell>
          <cell r="I1198" t="str">
            <v>+33 4 90 13 40 02</v>
          </cell>
          <cell r="K1198" t="str">
            <v>FABRICE</v>
          </cell>
          <cell r="L1198" t="str">
            <v>REBOULLET</v>
          </cell>
          <cell r="N1198" t="str">
            <v>f.reboullet@graphito.fr</v>
          </cell>
        </row>
        <row r="1199">
          <cell r="A1199">
            <v>779160</v>
          </cell>
          <cell r="B1199" t="str">
            <v>GRAPHITO CREATION</v>
          </cell>
          <cell r="C1199" t="str">
            <v>POLE TECHNOLOGIQUE AGROPARC</v>
          </cell>
          <cell r="D1199" t="str">
            <v>IMPASSE DES PRELES - BP71527</v>
          </cell>
          <cell r="E1199" t="str">
            <v>84000</v>
          </cell>
          <cell r="F1199" t="str">
            <v>AVIGNON</v>
          </cell>
          <cell r="G1199" t="str">
            <v>FRANCE</v>
          </cell>
          <cell r="H1199" t="str">
            <v>1</v>
          </cell>
          <cell r="I1199" t="str">
            <v>+33 4 90 13 40 02</v>
          </cell>
          <cell r="K1199" t="str">
            <v>S</v>
          </cell>
          <cell r="L1199" t="str">
            <v>GAS</v>
          </cell>
          <cell r="N1199" t="str">
            <v>s.gas@graphito.fr</v>
          </cell>
        </row>
        <row r="1200">
          <cell r="A1200">
            <v>779160</v>
          </cell>
          <cell r="B1200" t="str">
            <v>GRAPHITO CREATION</v>
          </cell>
          <cell r="C1200" t="str">
            <v>POLE TECHNOLOGIQUE AGROPARC</v>
          </cell>
          <cell r="D1200" t="str">
            <v>IMPASSE DES PRELES - BP71527</v>
          </cell>
          <cell r="E1200" t="str">
            <v>84000</v>
          </cell>
          <cell r="F1200" t="str">
            <v>AVIGNON</v>
          </cell>
          <cell r="G1200" t="str">
            <v>FRANCE</v>
          </cell>
          <cell r="H1200" t="str">
            <v>1</v>
          </cell>
          <cell r="I1200" t="str">
            <v>+33 4 90 13 40 02</v>
          </cell>
          <cell r="K1200" t="str">
            <v>Sophie</v>
          </cell>
          <cell r="L1200" t="str">
            <v>GOHE</v>
          </cell>
          <cell r="N1200" t="str">
            <v>s.gohe@graphito.fr</v>
          </cell>
        </row>
        <row r="1201">
          <cell r="A1201">
            <v>779160</v>
          </cell>
          <cell r="B1201" t="str">
            <v>GRAPHITO CREATION</v>
          </cell>
          <cell r="C1201" t="str">
            <v>POLE TECHNOLOGIQUE AGROPARC</v>
          </cell>
          <cell r="D1201" t="str">
            <v>IMPASSE DES PRELES - BP71527</v>
          </cell>
          <cell r="E1201" t="str">
            <v>84000</v>
          </cell>
          <cell r="F1201" t="str">
            <v>AVIGNON</v>
          </cell>
          <cell r="G1201" t="str">
            <v>FRANCE</v>
          </cell>
          <cell r="H1201" t="str">
            <v>1</v>
          </cell>
          <cell r="I1201" t="str">
            <v>+33 4 90 13 40 02</v>
          </cell>
          <cell r="K1201" t="str">
            <v>Celine</v>
          </cell>
          <cell r="L1201" t="str">
            <v>PEUGEOT</v>
          </cell>
          <cell r="M1201" t="str">
            <v>+33 4 90 13 40 00</v>
          </cell>
          <cell r="N1201" t="str">
            <v>c.peugeot@graphito.fr</v>
          </cell>
        </row>
        <row r="1202">
          <cell r="A1202">
            <v>779160</v>
          </cell>
          <cell r="B1202" t="str">
            <v>GRAPHITO CREATION</v>
          </cell>
          <cell r="C1202" t="str">
            <v>POLE TECHNOLOGIQUE AGROPARC</v>
          </cell>
          <cell r="D1202" t="str">
            <v>IMPASSE DES PRELES - BP71527</v>
          </cell>
          <cell r="E1202" t="str">
            <v>84000</v>
          </cell>
          <cell r="F1202" t="str">
            <v>AVIGNON</v>
          </cell>
          <cell r="G1202" t="str">
            <v>FRANCE</v>
          </cell>
          <cell r="H1202" t="str">
            <v>1</v>
          </cell>
          <cell r="I1202" t="str">
            <v>+33 4 90 13 40 02</v>
          </cell>
          <cell r="K1202" t="str">
            <v>Audrey</v>
          </cell>
          <cell r="L1202" t="str">
            <v>LOPEZ</v>
          </cell>
          <cell r="N1202" t="str">
            <v>a.lopez@graphito.fr</v>
          </cell>
        </row>
        <row r="1203">
          <cell r="A1203">
            <v>783778</v>
          </cell>
          <cell r="B1203" t="str">
            <v>VICTOIRES EDITIONS</v>
          </cell>
          <cell r="C1203" t="str">
            <v>38 RUE CROIX DES PETITS CHAMPS</v>
          </cell>
          <cell r="D1203" t="str">
            <v>CS 30016</v>
          </cell>
          <cell r="E1203" t="str">
            <v>75038</v>
          </cell>
          <cell r="F1203" t="str">
            <v>PARIS CEDEX 01</v>
          </cell>
          <cell r="G1203" t="str">
            <v>FRANCE</v>
          </cell>
          <cell r="H1203" t="str">
            <v>1</v>
          </cell>
          <cell r="I1203" t="str">
            <v>+33 1 53 45 89 08</v>
          </cell>
          <cell r="J1203" t="str">
            <v>contact@environnementmagazine.com</v>
          </cell>
          <cell r="K1203" t="str">
            <v>CHARLES HENRY</v>
          </cell>
          <cell r="L1203" t="str">
            <v>DUBAIL</v>
          </cell>
        </row>
        <row r="1204">
          <cell r="A1204">
            <v>783778</v>
          </cell>
          <cell r="B1204" t="str">
            <v>VICTOIRES EDITIONS</v>
          </cell>
          <cell r="C1204" t="str">
            <v>38 RUE CROIX DES PETITS CHAMPS</v>
          </cell>
          <cell r="D1204" t="str">
            <v>CS 30016</v>
          </cell>
          <cell r="E1204" t="str">
            <v>75038</v>
          </cell>
          <cell r="F1204" t="str">
            <v>PARIS CEDEX 01</v>
          </cell>
          <cell r="G1204" t="str">
            <v>FRANCE</v>
          </cell>
          <cell r="H1204" t="str">
            <v>1</v>
          </cell>
          <cell r="I1204" t="str">
            <v>+33 1 53 45 89 08</v>
          </cell>
          <cell r="J1204" t="str">
            <v>contact@environnementmagazine.com</v>
          </cell>
          <cell r="K1204" t="str">
            <v>Sylvia</v>
          </cell>
          <cell r="L1204" t="str">
            <v>VALIN</v>
          </cell>
          <cell r="M1204" t="str">
            <v>+33 1 53 45 89 08</v>
          </cell>
          <cell r="N1204" t="str">
            <v>s.valin@victoires-editions.fr</v>
          </cell>
        </row>
        <row r="1205">
          <cell r="A1205">
            <v>783778</v>
          </cell>
          <cell r="B1205" t="str">
            <v>VICTOIRES EDITIONS</v>
          </cell>
          <cell r="C1205" t="str">
            <v>38 RUE CROIX DES PETITS CHAMPS</v>
          </cell>
          <cell r="D1205" t="str">
            <v>CS 30016</v>
          </cell>
          <cell r="E1205" t="str">
            <v>75038</v>
          </cell>
          <cell r="F1205" t="str">
            <v>PARIS CEDEX 01</v>
          </cell>
          <cell r="G1205" t="str">
            <v>FRANCE</v>
          </cell>
          <cell r="H1205" t="str">
            <v>1</v>
          </cell>
          <cell r="I1205" t="str">
            <v>+33 1 53 45 89 08</v>
          </cell>
          <cell r="J1205" t="str">
            <v>contact@environnementmagazine.com</v>
          </cell>
          <cell r="K1205" t="str">
            <v>C</v>
          </cell>
          <cell r="L1205" t="str">
            <v>MONCEL</v>
          </cell>
          <cell r="N1205" t="str">
            <v>c.moncel@victoires-editions.fr</v>
          </cell>
        </row>
        <row r="1206">
          <cell r="A1206">
            <v>783778</v>
          </cell>
          <cell r="B1206" t="str">
            <v>VICTOIRES EDITIONS</v>
          </cell>
          <cell r="C1206" t="str">
            <v>38 RUE CROIX DES PETITS CHAMPS</v>
          </cell>
          <cell r="D1206" t="str">
            <v>CS 30016</v>
          </cell>
          <cell r="E1206" t="str">
            <v>75038</v>
          </cell>
          <cell r="F1206" t="str">
            <v>PARIS CEDEX 01</v>
          </cell>
          <cell r="G1206" t="str">
            <v>FRANCE</v>
          </cell>
          <cell r="H1206" t="str">
            <v>1</v>
          </cell>
          <cell r="I1206" t="str">
            <v>+33 1 53 45 89 08</v>
          </cell>
          <cell r="J1206" t="str">
            <v>contact@environnementmagazine.com</v>
          </cell>
          <cell r="K1206" t="str">
            <v>SYLVIA</v>
          </cell>
          <cell r="L1206" t="str">
            <v>VALIN</v>
          </cell>
          <cell r="N1206" t="str">
            <v>s.valin@groupeve.com</v>
          </cell>
        </row>
        <row r="1207">
          <cell r="A1207">
            <v>783778</v>
          </cell>
          <cell r="B1207" t="str">
            <v>VICTOIRES EDITIONS</v>
          </cell>
          <cell r="C1207" t="str">
            <v>38 RUE CROIX DES PETITS CHAMPS</v>
          </cell>
          <cell r="D1207" t="str">
            <v>CS 30016</v>
          </cell>
          <cell r="E1207" t="str">
            <v>75038</v>
          </cell>
          <cell r="F1207" t="str">
            <v>PARIS CEDEX 01</v>
          </cell>
          <cell r="G1207" t="str">
            <v>FRANCE</v>
          </cell>
          <cell r="H1207" t="str">
            <v>1</v>
          </cell>
          <cell r="I1207" t="str">
            <v>+33 1 53 45 89 08</v>
          </cell>
          <cell r="J1207" t="str">
            <v>contact@environnementmagazine.com</v>
          </cell>
          <cell r="K1207" t="str">
            <v>C.</v>
          </cell>
          <cell r="L1207" t="str">
            <v>HANSHOFER</v>
          </cell>
          <cell r="M1207" t="str">
            <v>+33153458900</v>
          </cell>
          <cell r="N1207" t="str">
            <v>c.hanshofer@victoires-editions.fr</v>
          </cell>
        </row>
        <row r="1208">
          <cell r="A1208">
            <v>783778</v>
          </cell>
          <cell r="B1208" t="str">
            <v>VICTOIRES EDITIONS</v>
          </cell>
          <cell r="C1208" t="str">
            <v>38 RUE CROIX DES PETITS CHAMPS</v>
          </cell>
          <cell r="D1208" t="str">
            <v>CS 30016</v>
          </cell>
          <cell r="E1208" t="str">
            <v>75038</v>
          </cell>
          <cell r="F1208" t="str">
            <v>PARIS CEDEX 01</v>
          </cell>
          <cell r="G1208" t="str">
            <v>FRANCE</v>
          </cell>
          <cell r="H1208" t="str">
            <v>1</v>
          </cell>
          <cell r="I1208" t="str">
            <v>+33 1 53 45 89 08</v>
          </cell>
          <cell r="J1208" t="str">
            <v>contact@environnementmagazine.com</v>
          </cell>
          <cell r="K1208" t="str">
            <v>SYLVIA</v>
          </cell>
          <cell r="L1208" t="str">
            <v>VALIN</v>
          </cell>
          <cell r="M1208" t="str">
            <v>+33153458908</v>
          </cell>
          <cell r="N1208" t="str">
            <v>s.valin@victoires-editions.fr</v>
          </cell>
        </row>
        <row r="1209">
          <cell r="A1209">
            <v>785211</v>
          </cell>
          <cell r="B1209" t="str">
            <v>MS EDIT SARL</v>
          </cell>
          <cell r="C1209" t="str">
            <v>6 RUE BEAUREGARD</v>
          </cell>
          <cell r="E1209" t="str">
            <v>75002</v>
          </cell>
          <cell r="F1209" t="str">
            <v>PARIS</v>
          </cell>
          <cell r="G1209" t="str">
            <v>FRANCE</v>
          </cell>
          <cell r="H1209" t="str">
            <v>1</v>
          </cell>
          <cell r="I1209" t="str">
            <v>+33 1 44 88 22 90</v>
          </cell>
          <cell r="J1209" t="str">
            <v>m.lecuppre@msedit.com</v>
          </cell>
          <cell r="K1209" t="str">
            <v>Nathalie</v>
          </cell>
          <cell r="L1209" t="str">
            <v>LECUPPRE</v>
          </cell>
          <cell r="M1209" t="str">
            <v>01 44 88 22 90</v>
          </cell>
          <cell r="N1209" t="str">
            <v>n.lecuppre@msedit.com</v>
          </cell>
        </row>
        <row r="1210">
          <cell r="A1210">
            <v>785211</v>
          </cell>
          <cell r="B1210" t="str">
            <v>MS EDIT SARL</v>
          </cell>
          <cell r="C1210" t="str">
            <v>6 RUE BEAUREGARD</v>
          </cell>
          <cell r="E1210" t="str">
            <v>75002</v>
          </cell>
          <cell r="F1210" t="str">
            <v>PARIS</v>
          </cell>
          <cell r="G1210" t="str">
            <v>FRANCE</v>
          </cell>
          <cell r="H1210" t="str">
            <v>1</v>
          </cell>
          <cell r="I1210" t="str">
            <v>+33 1 44 88 22 90</v>
          </cell>
          <cell r="J1210" t="str">
            <v>m.lecuppre@msedit.com</v>
          </cell>
          <cell r="K1210" t="str">
            <v>MARIE CLOTILDE</v>
          </cell>
          <cell r="L1210" t="str">
            <v>COLLEN</v>
          </cell>
          <cell r="M1210" t="str">
            <v>0144882290</v>
          </cell>
          <cell r="N1210" t="str">
            <v>mc.collen@msedit.com</v>
          </cell>
        </row>
        <row r="1211">
          <cell r="A1211">
            <v>785211</v>
          </cell>
          <cell r="B1211" t="str">
            <v>MS EDIT SARL</v>
          </cell>
          <cell r="C1211" t="str">
            <v>6 RUE BEAUREGARD</v>
          </cell>
          <cell r="E1211" t="str">
            <v>75002</v>
          </cell>
          <cell r="F1211" t="str">
            <v>PARIS</v>
          </cell>
          <cell r="G1211" t="str">
            <v>FRANCE</v>
          </cell>
          <cell r="H1211" t="str">
            <v>1</v>
          </cell>
          <cell r="I1211" t="str">
            <v>+33 1 44 88 22 90</v>
          </cell>
          <cell r="J1211" t="str">
            <v>m.lecuppre@msedit.com</v>
          </cell>
          <cell r="K1211" t="str">
            <v>PIERRE</v>
          </cell>
          <cell r="L1211" t="str">
            <v>BUISSERET</v>
          </cell>
          <cell r="N1211" t="str">
            <v>p.buisseret@msedit.com</v>
          </cell>
        </row>
        <row r="1212">
          <cell r="A1212">
            <v>785211</v>
          </cell>
          <cell r="B1212" t="str">
            <v>MS EDIT SARL</v>
          </cell>
          <cell r="C1212" t="str">
            <v>6 RUE BEAUREGARD</v>
          </cell>
          <cell r="E1212" t="str">
            <v>75002</v>
          </cell>
          <cell r="F1212" t="str">
            <v>PARIS</v>
          </cell>
          <cell r="G1212" t="str">
            <v>FRANCE</v>
          </cell>
          <cell r="H1212" t="str">
            <v>1</v>
          </cell>
          <cell r="I1212" t="str">
            <v>+33 1 44 88 22 90</v>
          </cell>
          <cell r="J1212" t="str">
            <v>m.lecuppre@msedit.com</v>
          </cell>
          <cell r="K1212" t="str">
            <v>MARIE CLOTILDE</v>
          </cell>
          <cell r="L1212" t="str">
            <v>COLLEN</v>
          </cell>
          <cell r="N1212" t="str">
            <v>mc.collen@msedit.com</v>
          </cell>
        </row>
        <row r="1213">
          <cell r="A1213">
            <v>785211</v>
          </cell>
          <cell r="B1213" t="str">
            <v>MS EDIT SARL</v>
          </cell>
          <cell r="C1213" t="str">
            <v>6 RUE BEAUREGARD</v>
          </cell>
          <cell r="E1213" t="str">
            <v>75002</v>
          </cell>
          <cell r="F1213" t="str">
            <v>PARIS</v>
          </cell>
          <cell r="G1213" t="str">
            <v>FRANCE</v>
          </cell>
          <cell r="H1213" t="str">
            <v>1</v>
          </cell>
          <cell r="I1213" t="str">
            <v>+33 1 44 88 22 90</v>
          </cell>
          <cell r="J1213" t="str">
            <v>m.lecuppre@msedit.com</v>
          </cell>
          <cell r="K1213" t="str">
            <v>Jean Christophe</v>
          </cell>
          <cell r="L1213" t="str">
            <v>TSO</v>
          </cell>
          <cell r="M1213" t="str">
            <v>+33 1 44 88 22 90</v>
          </cell>
          <cell r="N1213" t="str">
            <v>jean-christophe.tso@msedit.com</v>
          </cell>
        </row>
        <row r="1214">
          <cell r="A1214">
            <v>785211</v>
          </cell>
          <cell r="B1214" t="str">
            <v>MS EDIT SARL</v>
          </cell>
          <cell r="C1214" t="str">
            <v>6 RUE BEAUREGARD</v>
          </cell>
          <cell r="E1214" t="str">
            <v>75002</v>
          </cell>
          <cell r="F1214" t="str">
            <v>PARIS</v>
          </cell>
          <cell r="G1214" t="str">
            <v>FRANCE</v>
          </cell>
          <cell r="H1214" t="str">
            <v>1</v>
          </cell>
          <cell r="I1214" t="str">
            <v>+33 1 44 88 22 90</v>
          </cell>
          <cell r="J1214" t="str">
            <v>m.lecuppre@msedit.com</v>
          </cell>
          <cell r="K1214" t="str">
            <v>Pierre</v>
          </cell>
          <cell r="L1214" t="str">
            <v>BUISSERET</v>
          </cell>
          <cell r="M1214" t="str">
            <v>01 44 88 22 90</v>
          </cell>
          <cell r="N1214" t="str">
            <v>yettybuissenet@msedit.com</v>
          </cell>
        </row>
        <row r="1215">
          <cell r="A1215">
            <v>786660</v>
          </cell>
          <cell r="B1215" t="str">
            <v>NEWSCO GROUP</v>
          </cell>
          <cell r="C1215" t="str">
            <v>23 BIS RUE BARTHELEMY DANJOU</v>
          </cell>
          <cell r="D1215" t="str">
            <v>CS 40116</v>
          </cell>
          <cell r="E1215" t="str">
            <v>92517</v>
          </cell>
          <cell r="F1215" t="str">
            <v>BOULOGNE BILLANCOURT CEDEX</v>
          </cell>
          <cell r="G1215" t="str">
            <v>FRANCE</v>
          </cell>
          <cell r="H1215" t="str">
            <v>1</v>
          </cell>
          <cell r="J1215" t="str">
            <v>shuet@newscoregie.fr</v>
          </cell>
          <cell r="K1215" t="str">
            <v>Marc</v>
          </cell>
          <cell r="L1215" t="str">
            <v>LAUFER</v>
          </cell>
        </row>
        <row r="1216">
          <cell r="A1216">
            <v>786660</v>
          </cell>
          <cell r="B1216" t="str">
            <v>NEWSCO GROUP</v>
          </cell>
          <cell r="C1216" t="str">
            <v>23 BIS RUE BARTHELEMY DANJOU</v>
          </cell>
          <cell r="D1216" t="str">
            <v>CS 40116</v>
          </cell>
          <cell r="E1216" t="str">
            <v>92517</v>
          </cell>
          <cell r="F1216" t="str">
            <v>BOULOGNE BILLANCOURT CEDEX</v>
          </cell>
          <cell r="G1216" t="str">
            <v>FRANCE</v>
          </cell>
          <cell r="H1216" t="str">
            <v>1</v>
          </cell>
          <cell r="J1216" t="str">
            <v>shuet@newscoregie.fr</v>
          </cell>
          <cell r="K1216" t="str">
            <v>Fazia</v>
          </cell>
          <cell r="L1216" t="str">
            <v>MAGHISSENE</v>
          </cell>
          <cell r="N1216" t="str">
            <v>fazia.maghissene@journalauto.com</v>
          </cell>
        </row>
        <row r="1217">
          <cell r="A1217">
            <v>786660</v>
          </cell>
          <cell r="B1217" t="str">
            <v>NEWSCO GROUP</v>
          </cell>
          <cell r="C1217" t="str">
            <v>23 BIS RUE BARTHELEMY DANJOU</v>
          </cell>
          <cell r="D1217" t="str">
            <v>CS 40116</v>
          </cell>
          <cell r="E1217" t="str">
            <v>92517</v>
          </cell>
          <cell r="F1217" t="str">
            <v>BOULOGNE BILLANCOURT CEDEX</v>
          </cell>
          <cell r="G1217" t="str">
            <v>FRANCE</v>
          </cell>
          <cell r="H1217" t="str">
            <v>1</v>
          </cell>
          <cell r="J1217" t="str">
            <v>shuet@newscoregie.fr</v>
          </cell>
          <cell r="K1217" t="str">
            <v>Amélie</v>
          </cell>
          <cell r="L1217" t="str">
            <v>LENIQUE</v>
          </cell>
          <cell r="N1217" t="str">
            <v>amelie.lenique@journalauto.com</v>
          </cell>
        </row>
        <row r="1218">
          <cell r="A1218">
            <v>786660</v>
          </cell>
          <cell r="B1218" t="str">
            <v>NEWSCO GROUP</v>
          </cell>
          <cell r="C1218" t="str">
            <v>23 BIS RUE BARTHELEMY DANJOU</v>
          </cell>
          <cell r="D1218" t="str">
            <v>CS 40116</v>
          </cell>
          <cell r="E1218" t="str">
            <v>92517</v>
          </cell>
          <cell r="F1218" t="str">
            <v>BOULOGNE BILLANCOURT CEDEX</v>
          </cell>
          <cell r="G1218" t="str">
            <v>FRANCE</v>
          </cell>
          <cell r="H1218" t="str">
            <v>1</v>
          </cell>
          <cell r="J1218" t="str">
            <v>shuet@newscoregie.fr</v>
          </cell>
          <cell r="K1218" t="str">
            <v>Laurent</v>
          </cell>
          <cell r="L1218" t="str">
            <v>ABBOU</v>
          </cell>
          <cell r="N1218" t="str">
            <v>laurent.abbou@journalauto.com</v>
          </cell>
        </row>
        <row r="1219">
          <cell r="A1219">
            <v>786660</v>
          </cell>
          <cell r="B1219" t="str">
            <v>NEWSCO GROUP</v>
          </cell>
          <cell r="C1219" t="str">
            <v>23 BIS RUE BARTHELEMY DANJOU</v>
          </cell>
          <cell r="D1219" t="str">
            <v>CS 40116</v>
          </cell>
          <cell r="E1219" t="str">
            <v>92517</v>
          </cell>
          <cell r="F1219" t="str">
            <v>BOULOGNE BILLANCOURT CEDEX</v>
          </cell>
          <cell r="G1219" t="str">
            <v>FRANCE</v>
          </cell>
          <cell r="H1219" t="str">
            <v>1</v>
          </cell>
          <cell r="J1219" t="str">
            <v>shuet@newscoregie.fr</v>
          </cell>
          <cell r="K1219" t="str">
            <v>DAVID</v>
          </cell>
          <cell r="L1219" t="str">
            <v>CHATELON</v>
          </cell>
          <cell r="M1219" t="str">
            <v>+33149528836</v>
          </cell>
          <cell r="N1219" t="str">
            <v>david.c@journalauto.com</v>
          </cell>
        </row>
        <row r="1220">
          <cell r="A1220">
            <v>786660</v>
          </cell>
          <cell r="B1220" t="str">
            <v>NEWSCO GROUP</v>
          </cell>
          <cell r="C1220" t="str">
            <v>23 BIS RUE BARTHELEMY DANJOU</v>
          </cell>
          <cell r="D1220" t="str">
            <v>CS 40116</v>
          </cell>
          <cell r="E1220" t="str">
            <v>92517</v>
          </cell>
          <cell r="F1220" t="str">
            <v>BOULOGNE BILLANCOURT CEDEX</v>
          </cell>
          <cell r="G1220" t="str">
            <v>FRANCE</v>
          </cell>
          <cell r="H1220" t="str">
            <v>1</v>
          </cell>
          <cell r="J1220" t="str">
            <v>shuet@newscoregie.fr</v>
          </cell>
          <cell r="K1220" t="str">
            <v>CHATELON</v>
          </cell>
          <cell r="L1220" t="str">
            <v>DAVID</v>
          </cell>
          <cell r="M1220" t="str">
            <v>+33149528836</v>
          </cell>
          <cell r="N1220" t="str">
            <v>david.chatelon@journalauto.com</v>
          </cell>
        </row>
        <row r="1221">
          <cell r="A1221">
            <v>786660</v>
          </cell>
          <cell r="B1221" t="str">
            <v>NEWSCO GROUP</v>
          </cell>
          <cell r="C1221" t="str">
            <v>23 BIS RUE BARTHELEMY DANJOU</v>
          </cell>
          <cell r="D1221" t="str">
            <v>CS 40116</v>
          </cell>
          <cell r="E1221" t="str">
            <v>92517</v>
          </cell>
          <cell r="F1221" t="str">
            <v>BOULOGNE BILLANCOURT CEDEX</v>
          </cell>
          <cell r="G1221" t="str">
            <v>FRANCE</v>
          </cell>
          <cell r="H1221" t="str">
            <v>1</v>
          </cell>
          <cell r="J1221" t="str">
            <v>shuet@newscoregie.fr</v>
          </cell>
          <cell r="K1221" t="str">
            <v>Sophie</v>
          </cell>
          <cell r="L1221" t="str">
            <v>COLLARO.</v>
          </cell>
          <cell r="N1221" t="str">
            <v>scollaro@newscoregie.fr</v>
          </cell>
        </row>
        <row r="1222">
          <cell r="A1222">
            <v>786660</v>
          </cell>
          <cell r="B1222" t="str">
            <v>NEWSCO GROUP</v>
          </cell>
          <cell r="C1222" t="str">
            <v>23 BIS RUE BARTHELEMY DANJOU</v>
          </cell>
          <cell r="D1222" t="str">
            <v>CS 40116</v>
          </cell>
          <cell r="E1222" t="str">
            <v>92517</v>
          </cell>
          <cell r="F1222" t="str">
            <v>BOULOGNE BILLANCOURT CEDEX</v>
          </cell>
          <cell r="G1222" t="str">
            <v>FRANCE</v>
          </cell>
          <cell r="H1222" t="str">
            <v>1</v>
          </cell>
          <cell r="J1222" t="str">
            <v>shuet@newscoregie.fr</v>
          </cell>
          <cell r="K1222" t="str">
            <v>Sophie</v>
          </cell>
          <cell r="L1222" t="str">
            <v>COLLARO</v>
          </cell>
          <cell r="M1222" t="str">
            <v>+33175602867</v>
          </cell>
          <cell r="N1222" t="str">
            <v>scollaro@newscoregie.fr</v>
          </cell>
        </row>
        <row r="1223">
          <cell r="A1223">
            <v>789527</v>
          </cell>
          <cell r="B1223" t="str">
            <v>INDUSTRIE ET TECHNOLOGIE</v>
          </cell>
          <cell r="C1223" t="str">
            <v>ANTONY PARC 2</v>
          </cell>
          <cell r="D1223" t="str">
            <v>10 PLACE DU GENERAL DE GAULLE</v>
          </cell>
          <cell r="E1223" t="str">
            <v>92160</v>
          </cell>
          <cell r="F1223" t="str">
            <v>ANTONY</v>
          </cell>
          <cell r="G1223" t="str">
            <v>FRANCE</v>
          </cell>
          <cell r="H1223" t="str">
            <v>1</v>
          </cell>
          <cell r="I1223" t="str">
            <v>01 77 92 93 61</v>
          </cell>
          <cell r="J1223" t="str">
            <v>fmorel@industrie-technologies.com</v>
          </cell>
          <cell r="K1223" t="str">
            <v>Flora</v>
          </cell>
          <cell r="L1223" t="str">
            <v>MOREL</v>
          </cell>
          <cell r="M1223" t="str">
            <v>01 77 92 93 61</v>
          </cell>
          <cell r="N1223" t="str">
            <v>fmorel@industrie-technologies.com</v>
          </cell>
        </row>
        <row r="1224">
          <cell r="A1224">
            <v>789527</v>
          </cell>
          <cell r="B1224" t="str">
            <v>INDUSTRIE ET TECHNOLOGIE</v>
          </cell>
          <cell r="C1224" t="str">
            <v>ANTONY PARC 2</v>
          </cell>
          <cell r="D1224" t="str">
            <v>10 PLACE DU GENERAL DE GAULLE</v>
          </cell>
          <cell r="E1224" t="str">
            <v>92160</v>
          </cell>
          <cell r="F1224" t="str">
            <v>ANTONY</v>
          </cell>
          <cell r="G1224" t="str">
            <v>FRANCE</v>
          </cell>
          <cell r="H1224" t="str">
            <v>1</v>
          </cell>
          <cell r="I1224" t="str">
            <v>01 77 92 93 61</v>
          </cell>
          <cell r="J1224" t="str">
            <v>fmorel@industrie-technologies.com</v>
          </cell>
          <cell r="K1224" t="str">
            <v>Beatrice</v>
          </cell>
          <cell r="L1224" t="str">
            <v>ALLEGRE</v>
          </cell>
          <cell r="N1224" t="str">
            <v>ballegre@industrie-technologies.com</v>
          </cell>
        </row>
        <row r="1225">
          <cell r="A1225">
            <v>791321</v>
          </cell>
          <cell r="B1225" t="str">
            <v>MAILPERFORMANCE-NP6</v>
          </cell>
          <cell r="C1225" t="str">
            <v>32 AVENUE DE LA CANTERANNE</v>
          </cell>
          <cell r="E1225" t="str">
            <v>33600</v>
          </cell>
          <cell r="F1225" t="str">
            <v>PESSAC</v>
          </cell>
          <cell r="G1225" t="str">
            <v>FRANCE</v>
          </cell>
          <cell r="H1225" t="str">
            <v>1</v>
          </cell>
          <cell r="I1225" t="str">
            <v>05 57 92 41 21</v>
          </cell>
          <cell r="K1225" t="str">
            <v>Sandra</v>
          </cell>
          <cell r="L1225" t="str">
            <v>JEZO</v>
          </cell>
          <cell r="M1225" t="str">
            <v>05 57 92 65 62</v>
          </cell>
          <cell r="N1225" t="str">
            <v>sj@np6.com</v>
          </cell>
        </row>
        <row r="1226">
          <cell r="A1226">
            <v>791321</v>
          </cell>
          <cell r="B1226" t="str">
            <v>MAILPERFORMANCE-NP6</v>
          </cell>
          <cell r="C1226" t="str">
            <v>32 AVENUE DE LA CANTERANNE</v>
          </cell>
          <cell r="E1226" t="str">
            <v>33600</v>
          </cell>
          <cell r="F1226" t="str">
            <v>PESSAC</v>
          </cell>
          <cell r="G1226" t="str">
            <v>FRANCE</v>
          </cell>
          <cell r="H1226" t="str">
            <v>1</v>
          </cell>
          <cell r="I1226" t="str">
            <v>05 57 92 41 21</v>
          </cell>
          <cell r="K1226" t="str">
            <v>Sandra</v>
          </cell>
          <cell r="L1226" t="str">
            <v>JEZO</v>
          </cell>
          <cell r="M1226" t="str">
            <v>05 57 92 41 21</v>
          </cell>
          <cell r="N1226" t="str">
            <v>sj@np6.com</v>
          </cell>
        </row>
        <row r="1227">
          <cell r="A1227">
            <v>791321</v>
          </cell>
          <cell r="B1227" t="str">
            <v>MAILPERFORMANCE-NP6</v>
          </cell>
          <cell r="C1227" t="str">
            <v>32 AVENUE DE LA CANTERANNE</v>
          </cell>
          <cell r="E1227" t="str">
            <v>33600</v>
          </cell>
          <cell r="F1227" t="str">
            <v>PESSAC</v>
          </cell>
          <cell r="G1227" t="str">
            <v>FRANCE</v>
          </cell>
          <cell r="H1227" t="str">
            <v>1</v>
          </cell>
          <cell r="I1227" t="str">
            <v>05 57 92 41 21</v>
          </cell>
          <cell r="K1227" t="str">
            <v>STEPHANE</v>
          </cell>
          <cell r="L1227" t="str">
            <v>ZITTOUN</v>
          </cell>
          <cell r="M1227" t="str">
            <v>+33557924121</v>
          </cell>
          <cell r="N1227" t="str">
            <v>sz@np6.com</v>
          </cell>
        </row>
        <row r="1228">
          <cell r="A1228">
            <v>791321</v>
          </cell>
          <cell r="B1228" t="str">
            <v>MAILPERFORMANCE-NP6</v>
          </cell>
          <cell r="C1228" t="str">
            <v>32 AVENUE DE LA CANTERANNE</v>
          </cell>
          <cell r="E1228" t="str">
            <v>33600</v>
          </cell>
          <cell r="F1228" t="str">
            <v>PESSAC</v>
          </cell>
          <cell r="G1228" t="str">
            <v>FRANCE</v>
          </cell>
          <cell r="H1228" t="str">
            <v>1</v>
          </cell>
          <cell r="I1228" t="str">
            <v>05 57 92 41 21</v>
          </cell>
          <cell r="K1228" t="str">
            <v>SANDRA</v>
          </cell>
          <cell r="L1228" t="str">
            <v>JEZO</v>
          </cell>
          <cell r="M1228" t="str">
            <v>+33557926562</v>
          </cell>
          <cell r="N1228" t="str">
            <v>sj@mailperformance.com</v>
          </cell>
        </row>
        <row r="1229">
          <cell r="A1229">
            <v>794915</v>
          </cell>
          <cell r="B1229" t="str">
            <v>SEJT PRESSE SARL</v>
          </cell>
          <cell r="C1229" t="str">
            <v>21 RUE MARTISSOT</v>
          </cell>
          <cell r="E1229" t="str">
            <v>92110</v>
          </cell>
          <cell r="F1229" t="str">
            <v>CLICHY</v>
          </cell>
          <cell r="G1229" t="str">
            <v>FRANCE</v>
          </cell>
          <cell r="H1229" t="str">
            <v>1</v>
          </cell>
          <cell r="I1229" t="str">
            <v>01 41 27 97 37</v>
          </cell>
          <cell r="J1229" t="str">
            <v>pub@sejt.com</v>
          </cell>
          <cell r="K1229" t="str">
            <v>Francois</v>
          </cell>
          <cell r="L1229" t="str">
            <v>DENEUTER</v>
          </cell>
          <cell r="M1229" t="str">
            <v>01 41 27 97 32</v>
          </cell>
        </row>
        <row r="1230">
          <cell r="A1230">
            <v>794915</v>
          </cell>
          <cell r="B1230" t="str">
            <v>SEJT PRESSE SARL</v>
          </cell>
          <cell r="C1230" t="str">
            <v>21 RUE MARTISSOT</v>
          </cell>
          <cell r="E1230" t="str">
            <v>92110</v>
          </cell>
          <cell r="F1230" t="str">
            <v>CLICHY</v>
          </cell>
          <cell r="G1230" t="str">
            <v>FRANCE</v>
          </cell>
          <cell r="H1230" t="str">
            <v>1</v>
          </cell>
          <cell r="I1230" t="str">
            <v>01 41 27 97 37</v>
          </cell>
          <cell r="J1230" t="str">
            <v>pub@sejt.com</v>
          </cell>
          <cell r="K1230" t="str">
            <v>FRANCOIS</v>
          </cell>
          <cell r="L1230" t="str">
            <v>DENEUTER</v>
          </cell>
          <cell r="M1230" t="str">
            <v>+33141279737</v>
          </cell>
          <cell r="N1230" t="str">
            <v>fdeneuter@sejt.com</v>
          </cell>
        </row>
        <row r="1231">
          <cell r="A1231">
            <v>794915</v>
          </cell>
          <cell r="B1231" t="str">
            <v>SEJT PRESSE SARL</v>
          </cell>
          <cell r="C1231" t="str">
            <v>21 RUE MARTISSOT</v>
          </cell>
          <cell r="E1231" t="str">
            <v>92110</v>
          </cell>
          <cell r="F1231" t="str">
            <v>CLICHY</v>
          </cell>
          <cell r="G1231" t="str">
            <v>FRANCE</v>
          </cell>
          <cell r="H1231" t="str">
            <v>1</v>
          </cell>
          <cell r="I1231" t="str">
            <v>01 41 27 97 37</v>
          </cell>
          <cell r="J1231" t="str">
            <v>pub@sejt.com</v>
          </cell>
          <cell r="K1231" t="str">
            <v>Marie Caroline</v>
          </cell>
          <cell r="L1231" t="str">
            <v>DE SAULIEU</v>
          </cell>
          <cell r="M1231" t="str">
            <v>+33141279737</v>
          </cell>
          <cell r="N1231" t="str">
            <v>mcsaulieu@routiers.com</v>
          </cell>
        </row>
        <row r="1232">
          <cell r="A1232">
            <v>795071</v>
          </cell>
          <cell r="B1232" t="str">
            <v>A VIVRE EDITIONS</v>
          </cell>
          <cell r="C1232" t="str">
            <v>54 AVENUE LENINE</v>
          </cell>
          <cell r="E1232" t="str">
            <v>94250</v>
          </cell>
          <cell r="F1232" t="str">
            <v>GENTILLY</v>
          </cell>
          <cell r="G1232" t="str">
            <v>FRANCE</v>
          </cell>
          <cell r="H1232" t="str">
            <v>1</v>
          </cell>
          <cell r="I1232" t="str">
            <v>01 53 90 19 30</v>
          </cell>
          <cell r="J1232" t="str">
            <v>avivre@minitelorama.com</v>
          </cell>
          <cell r="K1232" t="str">
            <v>Caroline</v>
          </cell>
          <cell r="L1232" t="str">
            <v>DE SADE</v>
          </cell>
          <cell r="M1232" t="str">
            <v>01 53 90 19 30</v>
          </cell>
          <cell r="N1232" t="str">
            <v>cdesade@renove.com</v>
          </cell>
        </row>
        <row r="1233">
          <cell r="A1233">
            <v>795071</v>
          </cell>
          <cell r="B1233" t="str">
            <v>A VIVRE EDITIONS</v>
          </cell>
          <cell r="C1233" t="str">
            <v>54 AVENUE LENINE</v>
          </cell>
          <cell r="E1233" t="str">
            <v>94250</v>
          </cell>
          <cell r="F1233" t="str">
            <v>GENTILLY</v>
          </cell>
          <cell r="G1233" t="str">
            <v>FRANCE</v>
          </cell>
          <cell r="H1233" t="str">
            <v>1</v>
          </cell>
          <cell r="I1233" t="str">
            <v>01 53 90 19 30</v>
          </cell>
          <cell r="J1233" t="str">
            <v>avivre@minitelorama.com</v>
          </cell>
          <cell r="K1233" t="str">
            <v>CLAIRE</v>
          </cell>
          <cell r="L1233" t="str">
            <v>LANGET</v>
          </cell>
          <cell r="M1233" t="str">
            <v>0153901705</v>
          </cell>
          <cell r="N1233" t="str">
            <v>claire@avivre.net</v>
          </cell>
        </row>
        <row r="1234">
          <cell r="A1234">
            <v>795071</v>
          </cell>
          <cell r="B1234" t="str">
            <v>A VIVRE EDITIONS</v>
          </cell>
          <cell r="C1234" t="str">
            <v>54 AVENUE LENINE</v>
          </cell>
          <cell r="E1234" t="str">
            <v>94250</v>
          </cell>
          <cell r="F1234" t="str">
            <v>GENTILLY</v>
          </cell>
          <cell r="G1234" t="str">
            <v>FRANCE</v>
          </cell>
          <cell r="H1234" t="str">
            <v>1</v>
          </cell>
          <cell r="I1234" t="str">
            <v>01 53 90 19 30</v>
          </cell>
          <cell r="J1234" t="str">
            <v>avivre@minitelorama.com</v>
          </cell>
          <cell r="K1234" t="str">
            <v>GIULIA</v>
          </cell>
          <cell r="L1234" t="str">
            <v>MARANI</v>
          </cell>
          <cell r="M1234" t="str">
            <v>0153901930</v>
          </cell>
          <cell r="N1234" t="str">
            <v>giulia@avivre.net</v>
          </cell>
        </row>
        <row r="1235">
          <cell r="A1235">
            <v>795071</v>
          </cell>
          <cell r="B1235" t="str">
            <v>A VIVRE EDITIONS</v>
          </cell>
          <cell r="C1235" t="str">
            <v>54 AVENUE LENINE</v>
          </cell>
          <cell r="E1235" t="str">
            <v>94250</v>
          </cell>
          <cell r="F1235" t="str">
            <v>GENTILLY</v>
          </cell>
          <cell r="G1235" t="str">
            <v>FRANCE</v>
          </cell>
          <cell r="H1235" t="str">
            <v>1</v>
          </cell>
          <cell r="I1235" t="str">
            <v>01 53 90 19 30</v>
          </cell>
          <cell r="J1235" t="str">
            <v>avivre@minitelorama.com</v>
          </cell>
          <cell r="K1235" t="str">
            <v>GIULIA</v>
          </cell>
          <cell r="L1235" t="str">
            <v>MARANI</v>
          </cell>
          <cell r="N1235" t="str">
            <v>giulia@avivre.net</v>
          </cell>
        </row>
        <row r="1236">
          <cell r="A1236">
            <v>795071</v>
          </cell>
          <cell r="B1236" t="str">
            <v>A VIVRE EDITIONS</v>
          </cell>
          <cell r="C1236" t="str">
            <v>54 AVENUE LENINE</v>
          </cell>
          <cell r="E1236" t="str">
            <v>94250</v>
          </cell>
          <cell r="F1236" t="str">
            <v>GENTILLY</v>
          </cell>
          <cell r="G1236" t="str">
            <v>FRANCE</v>
          </cell>
          <cell r="H1236" t="str">
            <v>1</v>
          </cell>
          <cell r="I1236" t="str">
            <v>01 53 90 19 30</v>
          </cell>
          <cell r="J1236" t="str">
            <v>avivre@minitelorama.com</v>
          </cell>
          <cell r="K1236" t="str">
            <v>CAROLINE</v>
          </cell>
          <cell r="L1236" t="str">
            <v>DE SADE</v>
          </cell>
          <cell r="M1236" t="str">
            <v>+33153901930</v>
          </cell>
          <cell r="N1236" t="str">
            <v>cdesade@renove.com</v>
          </cell>
        </row>
        <row r="1237">
          <cell r="A1237">
            <v>795071</v>
          </cell>
          <cell r="B1237" t="str">
            <v>A VIVRE EDITIONS</v>
          </cell>
          <cell r="C1237" t="str">
            <v>54 AVENUE LENINE</v>
          </cell>
          <cell r="E1237" t="str">
            <v>94250</v>
          </cell>
          <cell r="F1237" t="str">
            <v>GENTILLY</v>
          </cell>
          <cell r="G1237" t="str">
            <v>FRANCE</v>
          </cell>
          <cell r="H1237" t="str">
            <v>1</v>
          </cell>
          <cell r="I1237" t="str">
            <v>01 53 90 19 30</v>
          </cell>
          <cell r="J1237" t="str">
            <v>avivre@minitelorama.com</v>
          </cell>
          <cell r="K1237" t="str">
            <v>Eric</v>
          </cell>
          <cell r="L1237" t="str">
            <v>JUSTMAN</v>
          </cell>
          <cell r="M1237" t="str">
            <v>01 53 90 19 30</v>
          </cell>
          <cell r="N1237" t="str">
            <v>ejustman@avivre.net</v>
          </cell>
        </row>
        <row r="1238">
          <cell r="A1238">
            <v>795071</v>
          </cell>
          <cell r="B1238" t="str">
            <v>A VIVRE EDITIONS</v>
          </cell>
          <cell r="C1238" t="str">
            <v>54 AVENUE LENINE</v>
          </cell>
          <cell r="E1238" t="str">
            <v>94250</v>
          </cell>
          <cell r="F1238" t="str">
            <v>GENTILLY</v>
          </cell>
          <cell r="G1238" t="str">
            <v>FRANCE</v>
          </cell>
          <cell r="H1238" t="str">
            <v>1</v>
          </cell>
          <cell r="I1238" t="str">
            <v>01 53 90 19 30</v>
          </cell>
          <cell r="J1238" t="str">
            <v>avivre@minitelorama.com</v>
          </cell>
          <cell r="K1238" t="str">
            <v>Nina</v>
          </cell>
          <cell r="L1238" t="str">
            <v>HERAS</v>
          </cell>
          <cell r="M1238" t="str">
            <v>01 53 90 19 30</v>
          </cell>
          <cell r="N1238" t="str">
            <v>nheras@avivre.net</v>
          </cell>
        </row>
        <row r="1239">
          <cell r="A1239">
            <v>795071</v>
          </cell>
          <cell r="B1239" t="str">
            <v>A VIVRE EDITIONS</v>
          </cell>
          <cell r="C1239" t="str">
            <v>54 AVENUE LENINE</v>
          </cell>
          <cell r="E1239" t="str">
            <v>94250</v>
          </cell>
          <cell r="F1239" t="str">
            <v>GENTILLY</v>
          </cell>
          <cell r="G1239" t="str">
            <v>FRANCE</v>
          </cell>
          <cell r="H1239" t="str">
            <v>1</v>
          </cell>
          <cell r="I1239" t="str">
            <v>01 53 90 19 30</v>
          </cell>
          <cell r="J1239" t="str">
            <v>avivre@minitelorama.com</v>
          </cell>
          <cell r="K1239" t="str">
            <v>JULIE</v>
          </cell>
          <cell r="L1239" t="str">
            <v>CREPIN</v>
          </cell>
          <cell r="N1239" t="str">
            <v>jcrepin@avivre.net</v>
          </cell>
        </row>
        <row r="1240">
          <cell r="A1240">
            <v>795071</v>
          </cell>
          <cell r="B1240" t="str">
            <v>A VIVRE EDITIONS</v>
          </cell>
          <cell r="C1240" t="str">
            <v>54 AVENUE LENINE</v>
          </cell>
          <cell r="E1240" t="str">
            <v>94250</v>
          </cell>
          <cell r="F1240" t="str">
            <v>GENTILLY</v>
          </cell>
          <cell r="G1240" t="str">
            <v>FRANCE</v>
          </cell>
          <cell r="H1240" t="str">
            <v>1</v>
          </cell>
          <cell r="I1240" t="str">
            <v>01 53 90 19 30</v>
          </cell>
          <cell r="J1240" t="str">
            <v>avivre@minitelorama.com</v>
          </cell>
          <cell r="K1240" t="str">
            <v>Nina</v>
          </cell>
          <cell r="L1240" t="str">
            <v>HERAS.</v>
          </cell>
          <cell r="M1240" t="str">
            <v>+33153901930</v>
          </cell>
          <cell r="N1240" t="str">
            <v>nheras@avivre.net</v>
          </cell>
        </row>
        <row r="1241">
          <cell r="A1241">
            <v>795071</v>
          </cell>
          <cell r="B1241" t="str">
            <v>A VIVRE EDITIONS</v>
          </cell>
          <cell r="C1241" t="str">
            <v>54 AVENUE LENINE</v>
          </cell>
          <cell r="E1241" t="str">
            <v>94250</v>
          </cell>
          <cell r="F1241" t="str">
            <v>GENTILLY</v>
          </cell>
          <cell r="G1241" t="str">
            <v>FRANCE</v>
          </cell>
          <cell r="H1241" t="str">
            <v>1</v>
          </cell>
          <cell r="I1241" t="str">
            <v>01 53 90 19 30</v>
          </cell>
          <cell r="J1241" t="str">
            <v>avivre@minitelorama.com</v>
          </cell>
          <cell r="K1241" t="str">
            <v>Deborah</v>
          </cell>
          <cell r="L1241" t="str">
            <v>GUBIN</v>
          </cell>
          <cell r="N1241" t="str">
            <v>dgubin@avivre.net</v>
          </cell>
        </row>
        <row r="1242">
          <cell r="A1242">
            <v>795071</v>
          </cell>
          <cell r="B1242" t="str">
            <v>A VIVRE EDITIONS</v>
          </cell>
          <cell r="C1242" t="str">
            <v>54 AVENUE LENINE</v>
          </cell>
          <cell r="E1242" t="str">
            <v>94250</v>
          </cell>
          <cell r="F1242" t="str">
            <v>GENTILLY</v>
          </cell>
          <cell r="G1242" t="str">
            <v>FRANCE</v>
          </cell>
          <cell r="H1242" t="str">
            <v>1</v>
          </cell>
          <cell r="I1242" t="str">
            <v>01 53 90 19 30</v>
          </cell>
          <cell r="J1242" t="str">
            <v>avivre@minitelorama.com</v>
          </cell>
          <cell r="K1242" t="str">
            <v>Charlotte</v>
          </cell>
          <cell r="L1242" t="str">
            <v>SIMONEAU</v>
          </cell>
          <cell r="M1242" t="str">
            <v>01 53 90 17 12</v>
          </cell>
          <cell r="N1242" t="str">
            <v>charlotte@avivre.net</v>
          </cell>
        </row>
        <row r="1243">
          <cell r="A1243">
            <v>795071</v>
          </cell>
          <cell r="B1243" t="str">
            <v>A VIVRE EDITIONS</v>
          </cell>
          <cell r="C1243" t="str">
            <v>54 AVENUE LENINE</v>
          </cell>
          <cell r="E1243" t="str">
            <v>94250</v>
          </cell>
          <cell r="F1243" t="str">
            <v>GENTILLY</v>
          </cell>
          <cell r="G1243" t="str">
            <v>FRANCE</v>
          </cell>
          <cell r="H1243" t="str">
            <v>1</v>
          </cell>
          <cell r="I1243" t="str">
            <v>01 53 90 19 30</v>
          </cell>
          <cell r="J1243" t="str">
            <v>avivre@minitelorama.com</v>
          </cell>
          <cell r="K1243" t="str">
            <v>Déborah</v>
          </cell>
          <cell r="L1243" t="str">
            <v>GUBIN</v>
          </cell>
          <cell r="N1243" t="str">
            <v>dgubin@avivre.net</v>
          </cell>
        </row>
        <row r="1244">
          <cell r="A1244">
            <v>799671</v>
          </cell>
          <cell r="B1244" t="str">
            <v>ISC HOUSE</v>
          </cell>
          <cell r="C1244" t="str">
            <v>30 CONTROLS DRIVE</v>
          </cell>
          <cell r="E1244" t="str">
            <v>CT 06484</v>
          </cell>
          <cell r="F1244" t="str">
            <v>SHELTON</v>
          </cell>
          <cell r="G1244" t="str">
            <v>ETATS-UNIS</v>
          </cell>
          <cell r="H1244" t="str">
            <v>2</v>
          </cell>
          <cell r="I1244" t="str">
            <v>+39 0823 91 0670</v>
          </cell>
          <cell r="J1244" t="str">
            <v>marina_zullo@iscpubs.com</v>
          </cell>
          <cell r="K1244" t="str">
            <v>MARINA</v>
          </cell>
          <cell r="L1244" t="str">
            <v>ZULLO</v>
          </cell>
          <cell r="N1244" t="str">
            <v>marina_zullo@iscpubs.com</v>
          </cell>
        </row>
        <row r="1245">
          <cell r="A1245">
            <v>799671</v>
          </cell>
          <cell r="B1245" t="str">
            <v>ISC HOUSE</v>
          </cell>
          <cell r="C1245" t="str">
            <v>30 CONTROLS DRIVE</v>
          </cell>
          <cell r="E1245" t="str">
            <v>CT 06484</v>
          </cell>
          <cell r="F1245" t="str">
            <v>SHELTON</v>
          </cell>
          <cell r="G1245" t="str">
            <v>ETATS-UNIS</v>
          </cell>
          <cell r="H1245" t="str">
            <v>2</v>
          </cell>
          <cell r="I1245" t="str">
            <v>+39 0823 91 0670</v>
          </cell>
          <cell r="J1245" t="str">
            <v>marina_zullo@iscpubs.com</v>
          </cell>
          <cell r="K1245" t="str">
            <v>Vienna</v>
          </cell>
          <cell r="L1245" t="str">
            <v>CARTER</v>
          </cell>
          <cell r="M1245" t="str">
            <v>00441628789982</v>
          </cell>
          <cell r="N1245" t="str">
            <v>vienna@isceurope.com</v>
          </cell>
        </row>
        <row r="1246">
          <cell r="A1246">
            <v>800017</v>
          </cell>
          <cell r="B1246" t="str">
            <v>COMPANEO</v>
          </cell>
          <cell r="C1246" t="str">
            <v>5 RUE SALOMON DE ROTHSCHILD</v>
          </cell>
          <cell r="E1246" t="str">
            <v>92156</v>
          </cell>
          <cell r="F1246" t="str">
            <v>SURESNES CEDEX</v>
          </cell>
          <cell r="G1246" t="str">
            <v>FRANCE</v>
          </cell>
          <cell r="H1246" t="str">
            <v>1</v>
          </cell>
          <cell r="I1246" t="str">
            <v>+33 8 25 16 99 68</v>
          </cell>
          <cell r="K1246" t="str">
            <v>Sebastien</v>
          </cell>
          <cell r="L1246" t="str">
            <v>LACOMBE</v>
          </cell>
          <cell r="M1246" t="str">
            <v>01 55 24 24 25</v>
          </cell>
          <cell r="N1246" t="str">
            <v>slacombe@companeo.com</v>
          </cell>
        </row>
        <row r="1247">
          <cell r="A1247">
            <v>800017</v>
          </cell>
          <cell r="B1247" t="str">
            <v>COMPANEO</v>
          </cell>
          <cell r="C1247" t="str">
            <v>5 RUE SALOMON DE ROTHSCHILD</v>
          </cell>
          <cell r="E1247" t="str">
            <v>92156</v>
          </cell>
          <cell r="F1247" t="str">
            <v>SURESNES CEDEX</v>
          </cell>
          <cell r="G1247" t="str">
            <v>FRANCE</v>
          </cell>
          <cell r="H1247" t="str">
            <v>1</v>
          </cell>
          <cell r="I1247" t="str">
            <v>+33 8 25 16 99 68</v>
          </cell>
          <cell r="K1247" t="str">
            <v>Laurent</v>
          </cell>
          <cell r="L1247" t="str">
            <v>HORWITZ</v>
          </cell>
          <cell r="M1247" t="str">
            <v>0155242426</v>
          </cell>
          <cell r="N1247" t="str">
            <v>lhorwitz@companeo.com</v>
          </cell>
        </row>
        <row r="1248">
          <cell r="A1248">
            <v>800017</v>
          </cell>
          <cell r="B1248" t="str">
            <v>COMPANEO</v>
          </cell>
          <cell r="C1248" t="str">
            <v>5 RUE SALOMON DE ROTHSCHILD</v>
          </cell>
          <cell r="E1248" t="str">
            <v>92156</v>
          </cell>
          <cell r="F1248" t="str">
            <v>SURESNES CEDEX</v>
          </cell>
          <cell r="G1248" t="str">
            <v>FRANCE</v>
          </cell>
          <cell r="H1248" t="str">
            <v>1</v>
          </cell>
          <cell r="I1248" t="str">
            <v>+33 8 25 16 99 68</v>
          </cell>
          <cell r="K1248" t="str">
            <v>Vanessa</v>
          </cell>
          <cell r="L1248" t="str">
            <v>GRASZEWSKI</v>
          </cell>
          <cell r="M1248" t="str">
            <v>+33 8 25 16 99 68</v>
          </cell>
          <cell r="N1248" t="str">
            <v>vgraszewski@companeo.com</v>
          </cell>
        </row>
        <row r="1249">
          <cell r="A1249">
            <v>800017</v>
          </cell>
          <cell r="B1249" t="str">
            <v>COMPANEO</v>
          </cell>
          <cell r="C1249" t="str">
            <v>5 RUE SALOMON DE ROTHSCHILD</v>
          </cell>
          <cell r="E1249" t="str">
            <v>92156</v>
          </cell>
          <cell r="F1249" t="str">
            <v>SURESNES CEDEX</v>
          </cell>
          <cell r="G1249" t="str">
            <v>FRANCE</v>
          </cell>
          <cell r="H1249" t="str">
            <v>1</v>
          </cell>
          <cell r="I1249" t="str">
            <v>+33 8 25 16 99 68</v>
          </cell>
          <cell r="K1249" t="str">
            <v>Philippe</v>
          </cell>
          <cell r="L1249" t="str">
            <v>NADAL</v>
          </cell>
          <cell r="M1249" t="str">
            <v>01 55 24 45 57</v>
          </cell>
          <cell r="N1249" t="str">
            <v>pnadal@companeo.com</v>
          </cell>
        </row>
        <row r="1250">
          <cell r="A1250">
            <v>800017</v>
          </cell>
          <cell r="B1250" t="str">
            <v>COMPANEO</v>
          </cell>
          <cell r="C1250" t="str">
            <v>5 RUE SALOMON DE ROTHSCHILD</v>
          </cell>
          <cell r="E1250" t="str">
            <v>92156</v>
          </cell>
          <cell r="F1250" t="str">
            <v>SURESNES CEDEX</v>
          </cell>
          <cell r="G1250" t="str">
            <v>FRANCE</v>
          </cell>
          <cell r="H1250" t="str">
            <v>1</v>
          </cell>
          <cell r="I1250" t="str">
            <v>+33 8 25 16 99 68</v>
          </cell>
          <cell r="K1250" t="str">
            <v>SANDRINE</v>
          </cell>
          <cell r="L1250" t="str">
            <v>CHABILLE</v>
          </cell>
          <cell r="M1250" t="str">
            <v>0155242410</v>
          </cell>
          <cell r="N1250" t="str">
            <v>schebille@companeo.com</v>
          </cell>
        </row>
        <row r="1251">
          <cell r="A1251">
            <v>800017</v>
          </cell>
          <cell r="B1251" t="str">
            <v>COMPANEO</v>
          </cell>
          <cell r="C1251" t="str">
            <v>5 RUE SALOMON DE ROTHSCHILD</v>
          </cell>
          <cell r="E1251" t="str">
            <v>92156</v>
          </cell>
          <cell r="F1251" t="str">
            <v>SURESNES CEDEX</v>
          </cell>
          <cell r="G1251" t="str">
            <v>FRANCE</v>
          </cell>
          <cell r="H1251" t="str">
            <v>1</v>
          </cell>
          <cell r="I1251" t="str">
            <v>+33 8 25 16 99 68</v>
          </cell>
          <cell r="K1251" t="str">
            <v>DENIS</v>
          </cell>
          <cell r="L1251" t="str">
            <v>RIOLS</v>
          </cell>
          <cell r="N1251" t="str">
            <v>driols@companeo.com</v>
          </cell>
        </row>
        <row r="1252">
          <cell r="A1252">
            <v>800017</v>
          </cell>
          <cell r="B1252" t="str">
            <v>COMPANEO</v>
          </cell>
          <cell r="C1252" t="str">
            <v>5 RUE SALOMON DE ROTHSCHILD</v>
          </cell>
          <cell r="E1252" t="str">
            <v>92156</v>
          </cell>
          <cell r="F1252" t="str">
            <v>SURESNES CEDEX</v>
          </cell>
          <cell r="G1252" t="str">
            <v>FRANCE</v>
          </cell>
          <cell r="H1252" t="str">
            <v>1</v>
          </cell>
          <cell r="I1252" t="str">
            <v>+33 8 25 16 99 68</v>
          </cell>
          <cell r="K1252" t="str">
            <v>Vanessa</v>
          </cell>
          <cell r="L1252" t="str">
            <v>Graszewski</v>
          </cell>
          <cell r="M1252" t="str">
            <v>+33155244558</v>
          </cell>
          <cell r="N1252" t="str">
            <v>vgraszewski@companeo.com</v>
          </cell>
        </row>
        <row r="1253">
          <cell r="A1253">
            <v>800017</v>
          </cell>
          <cell r="B1253" t="str">
            <v>COMPANEO</v>
          </cell>
          <cell r="C1253" t="str">
            <v>5 RUE SALOMON DE ROTHSCHILD</v>
          </cell>
          <cell r="E1253" t="str">
            <v>92156</v>
          </cell>
          <cell r="F1253" t="str">
            <v>SURESNES CEDEX</v>
          </cell>
          <cell r="G1253" t="str">
            <v>FRANCE</v>
          </cell>
          <cell r="H1253" t="str">
            <v>1</v>
          </cell>
          <cell r="I1253" t="str">
            <v>+33 8 25 16 99 68</v>
          </cell>
          <cell r="K1253" t="str">
            <v>SANDRINE</v>
          </cell>
          <cell r="L1253" t="str">
            <v>CHABILLE</v>
          </cell>
          <cell r="N1253" t="str">
            <v>schebille@companeo.com</v>
          </cell>
        </row>
        <row r="1254">
          <cell r="A1254">
            <v>800017</v>
          </cell>
          <cell r="B1254" t="str">
            <v>COMPANEO</v>
          </cell>
          <cell r="C1254" t="str">
            <v>5 RUE SALOMON DE ROTHSCHILD</v>
          </cell>
          <cell r="E1254" t="str">
            <v>92156</v>
          </cell>
          <cell r="F1254" t="str">
            <v>SURESNES CEDEX</v>
          </cell>
          <cell r="G1254" t="str">
            <v>FRANCE</v>
          </cell>
          <cell r="H1254" t="str">
            <v>1</v>
          </cell>
          <cell r="I1254" t="str">
            <v>+33 8 25 16 99 68</v>
          </cell>
          <cell r="K1254" t="str">
            <v>Denis</v>
          </cell>
          <cell r="L1254" t="str">
            <v>RIOLS</v>
          </cell>
        </row>
        <row r="1255">
          <cell r="A1255">
            <v>800017</v>
          </cell>
          <cell r="B1255" t="str">
            <v>COMPANEO</v>
          </cell>
          <cell r="C1255" t="str">
            <v>5 RUE SALOMON DE ROTHSCHILD</v>
          </cell>
          <cell r="E1255" t="str">
            <v>92156</v>
          </cell>
          <cell r="F1255" t="str">
            <v>SURESNES CEDEX</v>
          </cell>
          <cell r="G1255" t="str">
            <v>FRANCE</v>
          </cell>
          <cell r="H1255" t="str">
            <v>1</v>
          </cell>
          <cell r="I1255" t="str">
            <v>+33 8 25 16 99 68</v>
          </cell>
          <cell r="K1255" t="str">
            <v>Kristina</v>
          </cell>
          <cell r="L1255" t="str">
            <v>POUSSEUR</v>
          </cell>
          <cell r="M1255" t="str">
            <v>01 55 24 20 81</v>
          </cell>
          <cell r="N1255" t="str">
            <v>kpousseur@companeo.com</v>
          </cell>
        </row>
        <row r="1256">
          <cell r="A1256">
            <v>800017</v>
          </cell>
          <cell r="B1256" t="str">
            <v>COMPANEO</v>
          </cell>
          <cell r="C1256" t="str">
            <v>5 RUE SALOMON DE ROTHSCHILD</v>
          </cell>
          <cell r="E1256" t="str">
            <v>92156</v>
          </cell>
          <cell r="F1256" t="str">
            <v>SURESNES CEDEX</v>
          </cell>
          <cell r="G1256" t="str">
            <v>FRANCE</v>
          </cell>
          <cell r="H1256" t="str">
            <v>1</v>
          </cell>
          <cell r="I1256" t="str">
            <v>+33 8 25 16 99 68</v>
          </cell>
          <cell r="K1256" t="str">
            <v>KRISTINA</v>
          </cell>
          <cell r="L1256" t="str">
            <v>POUSSEUR</v>
          </cell>
          <cell r="M1256" t="str">
            <v>0155242081</v>
          </cell>
          <cell r="N1256" t="str">
            <v/>
          </cell>
        </row>
        <row r="1257">
          <cell r="A1257">
            <v>800017</v>
          </cell>
          <cell r="B1257" t="str">
            <v>COMPANEO</v>
          </cell>
          <cell r="C1257" t="str">
            <v>5 RUE SALOMON DE ROTHSCHILD</v>
          </cell>
          <cell r="E1257" t="str">
            <v>92156</v>
          </cell>
          <cell r="F1257" t="str">
            <v>SURESNES CEDEX</v>
          </cell>
          <cell r="G1257" t="str">
            <v>FRANCE</v>
          </cell>
          <cell r="H1257" t="str">
            <v>1</v>
          </cell>
          <cell r="I1257" t="str">
            <v>+33 8 25 16 99 68</v>
          </cell>
          <cell r="K1257" t="str">
            <v>Sandrine</v>
          </cell>
          <cell r="L1257" t="str">
            <v>CHEBILLE</v>
          </cell>
          <cell r="N1257" t="str">
            <v>schebille@companeo.com</v>
          </cell>
        </row>
        <row r="1258">
          <cell r="A1258">
            <v>800017</v>
          </cell>
          <cell r="B1258" t="str">
            <v>COMPANEO</v>
          </cell>
          <cell r="C1258" t="str">
            <v>5 RUE SALOMON DE ROTHSCHILD</v>
          </cell>
          <cell r="E1258" t="str">
            <v>92156</v>
          </cell>
          <cell r="F1258" t="str">
            <v>SURESNES CEDEX</v>
          </cell>
          <cell r="G1258" t="str">
            <v>FRANCE</v>
          </cell>
          <cell r="H1258" t="str">
            <v>1</v>
          </cell>
          <cell r="I1258" t="str">
            <v>+33 8 25 16 99 68</v>
          </cell>
          <cell r="K1258" t="str">
            <v>Aur2lie</v>
          </cell>
          <cell r="L1258" t="str">
            <v>GUYOMARD</v>
          </cell>
        </row>
        <row r="1259">
          <cell r="A1259">
            <v>800567</v>
          </cell>
          <cell r="B1259" t="str">
            <v>MADE IN IT SRL</v>
          </cell>
          <cell r="C1259" t="str">
            <v>VIA CETTIGNE 13</v>
          </cell>
          <cell r="E1259" t="str">
            <v>09129</v>
          </cell>
          <cell r="F1259" t="str">
            <v>CAGLIARI</v>
          </cell>
          <cell r="G1259" t="str">
            <v>ITALIE</v>
          </cell>
          <cell r="H1259" t="str">
            <v>2</v>
          </cell>
          <cell r="I1259" t="str">
            <v>0039 0704 525 108</v>
          </cell>
          <cell r="K1259" t="str">
            <v>Gian Mario</v>
          </cell>
          <cell r="L1259" t="str">
            <v>MIGLIACCIO</v>
          </cell>
          <cell r="M1259" t="str">
            <v>00390704525107</v>
          </cell>
          <cell r="N1259" t="str">
            <v>direzione@infofranchising.it</v>
          </cell>
        </row>
        <row r="1260">
          <cell r="A1260">
            <v>800567</v>
          </cell>
          <cell r="B1260" t="str">
            <v>MADE IN IT SRL</v>
          </cell>
          <cell r="C1260" t="str">
            <v>VIA CETTIGNE 13</v>
          </cell>
          <cell r="E1260" t="str">
            <v>09129</v>
          </cell>
          <cell r="F1260" t="str">
            <v>CAGLIARI</v>
          </cell>
          <cell r="G1260" t="str">
            <v>ITALIE</v>
          </cell>
          <cell r="H1260" t="str">
            <v>2</v>
          </cell>
          <cell r="I1260" t="str">
            <v>0039 0704 525 108</v>
          </cell>
          <cell r="K1260" t="str">
            <v>GIAN MARIO</v>
          </cell>
          <cell r="L1260" t="str">
            <v>MIGLIACCIO</v>
          </cell>
          <cell r="N1260" t="str">
            <v>info@infofranchise.com</v>
          </cell>
        </row>
        <row r="1261">
          <cell r="A1261">
            <v>800567</v>
          </cell>
          <cell r="B1261" t="str">
            <v>MADE IN IT SRL</v>
          </cell>
          <cell r="C1261" t="str">
            <v>VIA CETTIGNE 13</v>
          </cell>
          <cell r="E1261" t="str">
            <v>09129</v>
          </cell>
          <cell r="F1261" t="str">
            <v>CAGLIARI</v>
          </cell>
          <cell r="G1261" t="str">
            <v>ITALIE</v>
          </cell>
          <cell r="H1261" t="str">
            <v>2</v>
          </cell>
          <cell r="I1261" t="str">
            <v>0039 0704 525 108</v>
          </cell>
          <cell r="K1261" t="str">
            <v>Gian Mario</v>
          </cell>
          <cell r="L1261" t="str">
            <v>MIGLIACCIO</v>
          </cell>
          <cell r="N1261" t="str">
            <v>direzione@infofranchising.it</v>
          </cell>
        </row>
        <row r="1262">
          <cell r="A1262">
            <v>800580</v>
          </cell>
          <cell r="B1262" t="str">
            <v>FRANCHISEPORTAL GMBH</v>
          </cell>
          <cell r="C1262" t="str">
            <v>HEIDESTR. 30 A</v>
          </cell>
          <cell r="E1262" t="str">
            <v>D-53797</v>
          </cell>
          <cell r="F1262" t="str">
            <v>LOHMAR</v>
          </cell>
          <cell r="G1262" t="str">
            <v>ALLEMAGNE</v>
          </cell>
          <cell r="H1262" t="str">
            <v>2</v>
          </cell>
          <cell r="I1262" t="str">
            <v>0049 2241 388 440</v>
          </cell>
          <cell r="K1262" t="str">
            <v>PASCALE</v>
          </cell>
          <cell r="L1262" t="str">
            <v>KESSLER</v>
          </cell>
          <cell r="N1262" t="str">
            <v>pascale.kessler@franchiseportal.de</v>
          </cell>
        </row>
        <row r="1263">
          <cell r="A1263">
            <v>800580</v>
          </cell>
          <cell r="B1263" t="str">
            <v>FRANCHISEPORTAL GMBH</v>
          </cell>
          <cell r="C1263" t="str">
            <v>HEIDESTR. 30 A</v>
          </cell>
          <cell r="E1263" t="str">
            <v>D-53797</v>
          </cell>
          <cell r="F1263" t="str">
            <v>LOHMAR</v>
          </cell>
          <cell r="G1263" t="str">
            <v>ALLEMAGNE</v>
          </cell>
          <cell r="H1263" t="str">
            <v>2</v>
          </cell>
          <cell r="I1263" t="str">
            <v>0049 2241 388 440</v>
          </cell>
          <cell r="K1263" t="str">
            <v>ULRICH</v>
          </cell>
          <cell r="L1263" t="str">
            <v>KESSLER</v>
          </cell>
          <cell r="N1263" t="str">
            <v>ulrich.kessler@franchiseportal.de</v>
          </cell>
        </row>
        <row r="1264">
          <cell r="A1264">
            <v>800672</v>
          </cell>
          <cell r="B1264" t="str">
            <v>B2B COMMUNICATION</v>
          </cell>
          <cell r="C1264" t="str">
            <v>16 RUE SAINT FIACRE</v>
          </cell>
          <cell r="E1264" t="str">
            <v>75002</v>
          </cell>
          <cell r="F1264" t="str">
            <v>PARIS</v>
          </cell>
          <cell r="G1264" t="str">
            <v>FRANCE</v>
          </cell>
          <cell r="H1264" t="str">
            <v>1</v>
          </cell>
          <cell r="I1264" t="str">
            <v>01 42 36 51 02</v>
          </cell>
          <cell r="K1264" t="str">
            <v>Michel</v>
          </cell>
          <cell r="L1264" t="str">
            <v>BURTON</v>
          </cell>
          <cell r="M1264" t="str">
            <v>04 90 14 61 41</v>
          </cell>
          <cell r="N1264" t="str">
            <v>diffusion@groupembc.com</v>
          </cell>
        </row>
        <row r="1265">
          <cell r="A1265">
            <v>800672</v>
          </cell>
          <cell r="B1265" t="str">
            <v>B2B COMMUNICATION</v>
          </cell>
          <cell r="C1265" t="str">
            <v>16 RUE SAINT FIACRE</v>
          </cell>
          <cell r="E1265" t="str">
            <v>75002</v>
          </cell>
          <cell r="F1265" t="str">
            <v>PARIS</v>
          </cell>
          <cell r="G1265" t="str">
            <v>FRANCE</v>
          </cell>
          <cell r="H1265" t="str">
            <v>1</v>
          </cell>
          <cell r="I1265" t="str">
            <v>01 42 36 51 02</v>
          </cell>
          <cell r="L1265" t="str">
            <v>Evelyne GALLO</v>
          </cell>
          <cell r="M1265" t="str">
            <v>0142365102</v>
          </cell>
          <cell r="N1265" t="str">
            <v>pnp.pub@free.fr</v>
          </cell>
        </row>
        <row r="1266">
          <cell r="A1266">
            <v>800672</v>
          </cell>
          <cell r="B1266" t="str">
            <v>B2B COMMUNICATION</v>
          </cell>
          <cell r="C1266" t="str">
            <v>16 RUE SAINT FIACRE</v>
          </cell>
          <cell r="E1266" t="str">
            <v>75002</v>
          </cell>
          <cell r="F1266" t="str">
            <v>PARIS</v>
          </cell>
          <cell r="G1266" t="str">
            <v>FRANCE</v>
          </cell>
          <cell r="H1266" t="str">
            <v>1</v>
          </cell>
          <cell r="I1266" t="str">
            <v>01 42 36 51 02</v>
          </cell>
          <cell r="K1266" t="str">
            <v>Evelyne</v>
          </cell>
          <cell r="L1266" t="str">
            <v>GALLO</v>
          </cell>
          <cell r="M1266" t="str">
            <v>01 42 36 51 02</v>
          </cell>
          <cell r="N1266" t="str">
            <v>pnppub@groupembc.com</v>
          </cell>
        </row>
        <row r="1267">
          <cell r="A1267">
            <v>800672</v>
          </cell>
          <cell r="B1267" t="str">
            <v>B2B COMMUNICATION</v>
          </cell>
          <cell r="C1267" t="str">
            <v>16 RUE SAINT FIACRE</v>
          </cell>
          <cell r="E1267" t="str">
            <v>75002</v>
          </cell>
          <cell r="F1267" t="str">
            <v>PARIS</v>
          </cell>
          <cell r="G1267" t="str">
            <v>FRANCE</v>
          </cell>
          <cell r="H1267" t="str">
            <v>1</v>
          </cell>
          <cell r="I1267" t="str">
            <v>01 42 36 51 02</v>
          </cell>
          <cell r="K1267" t="str">
            <v>Evelyne</v>
          </cell>
          <cell r="L1267" t="str">
            <v>GALLO</v>
          </cell>
          <cell r="M1267" t="str">
            <v>01 42 36 51 02</v>
          </cell>
          <cell r="N1267" t="str">
            <v>pubpnp@groupembc.com</v>
          </cell>
        </row>
        <row r="1268">
          <cell r="A1268">
            <v>800672</v>
          </cell>
          <cell r="B1268" t="str">
            <v>B2B COMMUNICATION</v>
          </cell>
          <cell r="C1268" t="str">
            <v>16 RUE SAINT FIACRE</v>
          </cell>
          <cell r="E1268" t="str">
            <v>75002</v>
          </cell>
          <cell r="F1268" t="str">
            <v>PARIS</v>
          </cell>
          <cell r="G1268" t="str">
            <v>FRANCE</v>
          </cell>
          <cell r="H1268" t="str">
            <v>1</v>
          </cell>
          <cell r="I1268" t="str">
            <v>01 42 36 51 02</v>
          </cell>
          <cell r="K1268" t="str">
            <v>Audrey</v>
          </cell>
          <cell r="L1268" t="str">
            <v>CINQUIN</v>
          </cell>
          <cell r="M1268" t="str">
            <v>+33 490146141</v>
          </cell>
          <cell r="N1268" t="str">
            <v>diffusion@groupembc.com</v>
          </cell>
        </row>
        <row r="1269">
          <cell r="A1269">
            <v>800672</v>
          </cell>
          <cell r="B1269" t="str">
            <v>B2B COMMUNICATION</v>
          </cell>
          <cell r="C1269" t="str">
            <v>16 RUE SAINT FIACRE</v>
          </cell>
          <cell r="E1269" t="str">
            <v>75002</v>
          </cell>
          <cell r="F1269" t="str">
            <v>PARIS</v>
          </cell>
          <cell r="G1269" t="str">
            <v>FRANCE</v>
          </cell>
          <cell r="H1269" t="str">
            <v>1</v>
          </cell>
          <cell r="I1269" t="str">
            <v>01 42 36 51 02</v>
          </cell>
          <cell r="K1269" t="str">
            <v>Elodie</v>
          </cell>
          <cell r="L1269" t="str">
            <v>CERVERO</v>
          </cell>
          <cell r="M1269" t="str">
            <v>+33490146141</v>
          </cell>
          <cell r="N1269" t="str">
            <v>diffusion@groupembc.com</v>
          </cell>
        </row>
        <row r="1270">
          <cell r="A1270">
            <v>800710</v>
          </cell>
          <cell r="B1270" t="str">
            <v>TELECOM PRESSE</v>
          </cell>
          <cell r="C1270" t="str">
            <v>66/72 RUE MARCEAU</v>
          </cell>
          <cell r="E1270" t="str">
            <v>93100</v>
          </cell>
          <cell r="F1270" t="str">
            <v>MONTREUIL SOUS BOIS</v>
          </cell>
          <cell r="G1270" t="str">
            <v>FRANCE</v>
          </cell>
          <cell r="H1270" t="str">
            <v>1</v>
          </cell>
          <cell r="I1270" t="str">
            <v>01 41 58 58 20</v>
          </cell>
          <cell r="K1270" t="str">
            <v>Ariel</v>
          </cell>
          <cell r="L1270" t="str">
            <v>GOMEZ</v>
          </cell>
          <cell r="M1270" t="str">
            <v>06 60 40 47 72</v>
          </cell>
          <cell r="N1270" t="str">
            <v>ariel.gomez@jdt.fr</v>
          </cell>
        </row>
        <row r="1271">
          <cell r="A1271">
            <v>800710</v>
          </cell>
          <cell r="B1271" t="str">
            <v>TELECOM PRESSE</v>
          </cell>
          <cell r="C1271" t="str">
            <v>66/72 RUE MARCEAU</v>
          </cell>
          <cell r="E1271" t="str">
            <v>93100</v>
          </cell>
          <cell r="F1271" t="str">
            <v>MONTREUIL SOUS BOIS</v>
          </cell>
          <cell r="G1271" t="str">
            <v>FRANCE</v>
          </cell>
          <cell r="H1271" t="str">
            <v>1</v>
          </cell>
          <cell r="I1271" t="str">
            <v>01 41 58 58 20</v>
          </cell>
          <cell r="K1271" t="str">
            <v>Ariel</v>
          </cell>
          <cell r="L1271" t="str">
            <v>GOMEZ</v>
          </cell>
          <cell r="M1271" t="str">
            <v>01 45 65 50 51</v>
          </cell>
          <cell r="N1271" t="str">
            <v>ariel.gomez@jdt.fr</v>
          </cell>
        </row>
        <row r="1272">
          <cell r="A1272">
            <v>800710</v>
          </cell>
          <cell r="B1272" t="str">
            <v>TELECOM PRESSE</v>
          </cell>
          <cell r="C1272" t="str">
            <v>66/72 RUE MARCEAU</v>
          </cell>
          <cell r="E1272" t="str">
            <v>93100</v>
          </cell>
          <cell r="F1272" t="str">
            <v>MONTREUIL SOUS BOIS</v>
          </cell>
          <cell r="G1272" t="str">
            <v>FRANCE</v>
          </cell>
          <cell r="H1272" t="str">
            <v>1</v>
          </cell>
          <cell r="I1272" t="str">
            <v>01 41 58 58 20</v>
          </cell>
          <cell r="K1272" t="str">
            <v>Ariel</v>
          </cell>
          <cell r="L1272" t="str">
            <v>GOMEZ</v>
          </cell>
          <cell r="M1272" t="str">
            <v>01 41 58 59 24</v>
          </cell>
          <cell r="N1272" t="str">
            <v>ariel.gomez@jdt.fr</v>
          </cell>
        </row>
        <row r="1273">
          <cell r="A1273">
            <v>800710</v>
          </cell>
          <cell r="B1273" t="str">
            <v>TELECOM PRESSE</v>
          </cell>
          <cell r="C1273" t="str">
            <v>66/72 RUE MARCEAU</v>
          </cell>
          <cell r="E1273" t="str">
            <v>93100</v>
          </cell>
          <cell r="F1273" t="str">
            <v>MONTREUIL SOUS BOIS</v>
          </cell>
          <cell r="G1273" t="str">
            <v>FRANCE</v>
          </cell>
          <cell r="H1273" t="str">
            <v>1</v>
          </cell>
          <cell r="I1273" t="str">
            <v>01 41 58 58 20</v>
          </cell>
          <cell r="K1273" t="str">
            <v>Stephanie</v>
          </cell>
          <cell r="L1273" t="str">
            <v>LARGILLIERE</v>
          </cell>
          <cell r="N1273" t="str">
            <v>stephanie@microscoop.com</v>
          </cell>
        </row>
        <row r="1274">
          <cell r="A1274">
            <v>805424</v>
          </cell>
          <cell r="B1274" t="str">
            <v>REUSSIR SA</v>
          </cell>
          <cell r="C1274" t="str">
            <v>4/14 RUE FERRUS</v>
          </cell>
          <cell r="D1274" t="str">
            <v>HALL B - 3eme ETAGE - CS 41442</v>
          </cell>
          <cell r="E1274" t="str">
            <v>75683</v>
          </cell>
          <cell r="F1274" t="str">
            <v>PARIS CEDEX 14</v>
          </cell>
          <cell r="G1274" t="str">
            <v>FRANCE</v>
          </cell>
          <cell r="H1274" t="str">
            <v>1</v>
          </cell>
          <cell r="I1274" t="str">
            <v>+33 1 42 72 28 00</v>
          </cell>
          <cell r="K1274" t="str">
            <v>Celine</v>
          </cell>
          <cell r="L1274" t="str">
            <v>CAUVIN</v>
          </cell>
          <cell r="N1274" t="str">
            <v>c.cauvin@reussir.tm.fr</v>
          </cell>
        </row>
        <row r="1275">
          <cell r="A1275">
            <v>805424</v>
          </cell>
          <cell r="B1275" t="str">
            <v>REUSSIR SA</v>
          </cell>
          <cell r="C1275" t="str">
            <v>4/14 RUE FERRUS</v>
          </cell>
          <cell r="D1275" t="str">
            <v>HALL B - 3eme ETAGE - CS 41442</v>
          </cell>
          <cell r="E1275" t="str">
            <v>75683</v>
          </cell>
          <cell r="F1275" t="str">
            <v>PARIS CEDEX 14</v>
          </cell>
          <cell r="G1275" t="str">
            <v>FRANCE</v>
          </cell>
          <cell r="H1275" t="str">
            <v>1</v>
          </cell>
          <cell r="I1275" t="str">
            <v>+33 1 42 72 28 00</v>
          </cell>
          <cell r="K1275" t="str">
            <v>FLORENCE</v>
          </cell>
          <cell r="L1275" t="str">
            <v>CARON</v>
          </cell>
          <cell r="M1275" t="str">
            <v>01 49 84 03 30</v>
          </cell>
          <cell r="N1275" t="str">
            <v>f.caron@reussir.tm.fr</v>
          </cell>
        </row>
        <row r="1276">
          <cell r="A1276">
            <v>805424</v>
          </cell>
          <cell r="B1276" t="str">
            <v>REUSSIR SA</v>
          </cell>
          <cell r="C1276" t="str">
            <v>4/14 RUE FERRUS</v>
          </cell>
          <cell r="D1276" t="str">
            <v>HALL B - 3eme ETAGE - CS 41442</v>
          </cell>
          <cell r="E1276" t="str">
            <v>75683</v>
          </cell>
          <cell r="F1276" t="str">
            <v>PARIS CEDEX 14</v>
          </cell>
          <cell r="G1276" t="str">
            <v>FRANCE</v>
          </cell>
          <cell r="H1276" t="str">
            <v>1</v>
          </cell>
          <cell r="I1276" t="str">
            <v>+33 1 42 72 28 00</v>
          </cell>
          <cell r="K1276" t="str">
            <v>FLORENCE</v>
          </cell>
          <cell r="L1276" t="str">
            <v>CARON</v>
          </cell>
          <cell r="N1276" t="str">
            <v>f.caron@reussir.tm.fr</v>
          </cell>
        </row>
        <row r="1277">
          <cell r="A1277">
            <v>807136</v>
          </cell>
          <cell r="B1277" t="str">
            <v>LE PETIT FUTE</v>
          </cell>
          <cell r="C1277" t="str">
            <v>18 RUE DES VOLONTAIRES</v>
          </cell>
          <cell r="E1277" t="str">
            <v>75015</v>
          </cell>
          <cell r="F1277" t="str">
            <v>PARIS</v>
          </cell>
          <cell r="G1277" t="str">
            <v>FRANCE</v>
          </cell>
          <cell r="H1277" t="str">
            <v>1</v>
          </cell>
          <cell r="I1277" t="str">
            <v>+33 1 53 69 70 00</v>
          </cell>
          <cell r="K1277" t="str">
            <v>Jean Mary</v>
          </cell>
          <cell r="L1277" t="str">
            <v>MARCHAL</v>
          </cell>
          <cell r="M1277" t="str">
            <v>+33153697000</v>
          </cell>
          <cell r="N1277" t="str">
            <v>marchal@petitfute.com</v>
          </cell>
        </row>
        <row r="1278">
          <cell r="A1278">
            <v>807136</v>
          </cell>
          <cell r="B1278" t="str">
            <v>LE PETIT FUTE</v>
          </cell>
          <cell r="C1278" t="str">
            <v>18 RUE DES VOLONTAIRES</v>
          </cell>
          <cell r="E1278" t="str">
            <v>75015</v>
          </cell>
          <cell r="F1278" t="str">
            <v>PARIS</v>
          </cell>
          <cell r="G1278" t="str">
            <v>FRANCE</v>
          </cell>
          <cell r="H1278" t="str">
            <v>1</v>
          </cell>
          <cell r="I1278" t="str">
            <v>+33 1 53 69 70 00</v>
          </cell>
          <cell r="K1278" t="str">
            <v>Eric</v>
          </cell>
          <cell r="L1278" t="str">
            <v>MARTIN</v>
          </cell>
          <cell r="M1278" t="str">
            <v>0153697000</v>
          </cell>
          <cell r="N1278" t="str">
            <v/>
          </cell>
        </row>
        <row r="1279">
          <cell r="A1279">
            <v>807136</v>
          </cell>
          <cell r="B1279" t="str">
            <v>LE PETIT FUTE</v>
          </cell>
          <cell r="C1279" t="str">
            <v>18 RUE DES VOLONTAIRES</v>
          </cell>
          <cell r="E1279" t="str">
            <v>75015</v>
          </cell>
          <cell r="F1279" t="str">
            <v>PARIS</v>
          </cell>
          <cell r="G1279" t="str">
            <v>FRANCE</v>
          </cell>
          <cell r="H1279" t="str">
            <v>1</v>
          </cell>
          <cell r="I1279" t="str">
            <v>+33 1 53 69 70 00</v>
          </cell>
          <cell r="K1279" t="str">
            <v>Olivier</v>
          </cell>
          <cell r="L1279" t="str">
            <v>PETOT</v>
          </cell>
          <cell r="M1279" t="str">
            <v>0153696558</v>
          </cell>
          <cell r="N1279" t="str">
            <v>olivier@publibook.com</v>
          </cell>
        </row>
        <row r="1280">
          <cell r="A1280">
            <v>807136</v>
          </cell>
          <cell r="B1280" t="str">
            <v>LE PETIT FUTE</v>
          </cell>
          <cell r="C1280" t="str">
            <v>18 RUE DES VOLONTAIRES</v>
          </cell>
          <cell r="E1280" t="str">
            <v>75015</v>
          </cell>
          <cell r="F1280" t="str">
            <v>PARIS</v>
          </cell>
          <cell r="G1280" t="str">
            <v>FRANCE</v>
          </cell>
          <cell r="H1280" t="str">
            <v>1</v>
          </cell>
          <cell r="I1280" t="str">
            <v>+33 1 53 69 70 00</v>
          </cell>
          <cell r="K1280" t="str">
            <v>Jean Mary</v>
          </cell>
          <cell r="L1280" t="str">
            <v>MARCHAL</v>
          </cell>
          <cell r="M1280" t="str">
            <v>01 53 69 70 00</v>
          </cell>
          <cell r="N1280" t="str">
            <v>marchal@petitfute.com</v>
          </cell>
        </row>
        <row r="1281">
          <cell r="A1281">
            <v>807136</v>
          </cell>
          <cell r="B1281" t="str">
            <v>LE PETIT FUTE</v>
          </cell>
          <cell r="C1281" t="str">
            <v>18 RUE DES VOLONTAIRES</v>
          </cell>
          <cell r="E1281" t="str">
            <v>75015</v>
          </cell>
          <cell r="F1281" t="str">
            <v>PARIS</v>
          </cell>
          <cell r="G1281" t="str">
            <v>FRANCE</v>
          </cell>
          <cell r="H1281" t="str">
            <v>1</v>
          </cell>
          <cell r="I1281" t="str">
            <v>+33 1 53 69 70 00</v>
          </cell>
          <cell r="K1281" t="str">
            <v>Alicia</v>
          </cell>
          <cell r="L1281" t="str">
            <v>FILANKEMBO</v>
          </cell>
          <cell r="M1281" t="str">
            <v>+33 1 53 69 70 00</v>
          </cell>
          <cell r="N1281" t="str">
            <v>filankembo@petitfute.com</v>
          </cell>
        </row>
        <row r="1282">
          <cell r="A1282">
            <v>807136</v>
          </cell>
          <cell r="B1282" t="str">
            <v>LE PETIT FUTE</v>
          </cell>
          <cell r="C1282" t="str">
            <v>18 RUE DES VOLONTAIRES</v>
          </cell>
          <cell r="E1282" t="str">
            <v>75015</v>
          </cell>
          <cell r="F1282" t="str">
            <v>PARIS</v>
          </cell>
          <cell r="G1282" t="str">
            <v>FRANCE</v>
          </cell>
          <cell r="H1282" t="str">
            <v>1</v>
          </cell>
          <cell r="I1282" t="str">
            <v>+33 1 53 69 70 00</v>
          </cell>
          <cell r="K1282" t="str">
            <v>VIANNEY</v>
          </cell>
          <cell r="L1282" t="str">
            <v>LAVERNE</v>
          </cell>
          <cell r="M1282" t="str">
            <v>+33153697006</v>
          </cell>
          <cell r="N1282" t="str">
            <v>filankembo@petitfute.com</v>
          </cell>
        </row>
        <row r="1283">
          <cell r="A1283">
            <v>807671</v>
          </cell>
          <cell r="B1283" t="str">
            <v>SYNHORCAT</v>
          </cell>
          <cell r="C1283" t="str">
            <v>4 RUE  DE GRAMONT</v>
          </cell>
          <cell r="E1283" t="str">
            <v>75002</v>
          </cell>
          <cell r="F1283" t="str">
            <v>PARIS</v>
          </cell>
          <cell r="G1283" t="str">
            <v>FRANCE</v>
          </cell>
          <cell r="H1283" t="str">
            <v>1</v>
          </cell>
          <cell r="I1283" t="str">
            <v>+331 42 96 61 07</v>
          </cell>
          <cell r="K1283" t="str">
            <v>Elisabeth</v>
          </cell>
          <cell r="L1283" t="str">
            <v>LEVANEN</v>
          </cell>
          <cell r="M1283" t="str">
            <v>01 42 96 61 07</v>
          </cell>
          <cell r="N1283" t="str">
            <v>e.levanen@synhorcat.com</v>
          </cell>
        </row>
        <row r="1284">
          <cell r="A1284">
            <v>807671</v>
          </cell>
          <cell r="B1284" t="str">
            <v>SYNHORCAT</v>
          </cell>
          <cell r="C1284" t="str">
            <v>4 RUE  DE GRAMONT</v>
          </cell>
          <cell r="E1284" t="str">
            <v>75002</v>
          </cell>
          <cell r="F1284" t="str">
            <v>PARIS</v>
          </cell>
          <cell r="G1284" t="str">
            <v>FRANCE</v>
          </cell>
          <cell r="H1284" t="str">
            <v>1</v>
          </cell>
          <cell r="I1284" t="str">
            <v>+331 42 96 61 07</v>
          </cell>
          <cell r="K1284" t="str">
            <v>MELANIE</v>
          </cell>
          <cell r="L1284" t="str">
            <v>ROI</v>
          </cell>
          <cell r="M1284" t="str">
            <v>+33142968874</v>
          </cell>
          <cell r="N1284" t="str">
            <v>m.roi@synhorcat.com</v>
          </cell>
        </row>
        <row r="1285">
          <cell r="A1285">
            <v>807671</v>
          </cell>
          <cell r="B1285" t="str">
            <v>SYNHORCAT</v>
          </cell>
          <cell r="C1285" t="str">
            <v>4 RUE  DE GRAMONT</v>
          </cell>
          <cell r="E1285" t="str">
            <v>75002</v>
          </cell>
          <cell r="F1285" t="str">
            <v>PARIS</v>
          </cell>
          <cell r="G1285" t="str">
            <v>FRANCE</v>
          </cell>
          <cell r="H1285" t="str">
            <v>1</v>
          </cell>
          <cell r="I1285" t="str">
            <v>+331 42 96 61 07</v>
          </cell>
          <cell r="K1285" t="str">
            <v>CECILE</v>
          </cell>
          <cell r="L1285" t="str">
            <v>SAUVEUR</v>
          </cell>
          <cell r="N1285" t="str">
            <v>c.sauveur@synhorcat.com</v>
          </cell>
        </row>
        <row r="1286">
          <cell r="A1286">
            <v>807671</v>
          </cell>
          <cell r="B1286" t="str">
            <v>SYNHORCAT</v>
          </cell>
          <cell r="C1286" t="str">
            <v>4 RUE  DE GRAMONT</v>
          </cell>
          <cell r="E1286" t="str">
            <v>75002</v>
          </cell>
          <cell r="F1286" t="str">
            <v>PARIS</v>
          </cell>
          <cell r="G1286" t="str">
            <v>FRANCE</v>
          </cell>
          <cell r="H1286" t="str">
            <v>1</v>
          </cell>
          <cell r="I1286" t="str">
            <v>+331 42 96 61 07</v>
          </cell>
          <cell r="K1286" t="str">
            <v>Gerard</v>
          </cell>
          <cell r="L1286" t="str">
            <v>GALY</v>
          </cell>
          <cell r="M1286" t="str">
            <v>01 42 96 60 75</v>
          </cell>
          <cell r="N1286" t="str">
            <v>g.galy@synhorcat.com</v>
          </cell>
        </row>
        <row r="1287">
          <cell r="A1287">
            <v>807671</v>
          </cell>
          <cell r="B1287" t="str">
            <v>SYNHORCAT</v>
          </cell>
          <cell r="C1287" t="str">
            <v>4 RUE  DE GRAMONT</v>
          </cell>
          <cell r="E1287" t="str">
            <v>75002</v>
          </cell>
          <cell r="F1287" t="str">
            <v>PARIS</v>
          </cell>
          <cell r="G1287" t="str">
            <v>FRANCE</v>
          </cell>
          <cell r="H1287" t="str">
            <v>1</v>
          </cell>
          <cell r="I1287" t="str">
            <v>+331 42 96 61 07</v>
          </cell>
          <cell r="K1287" t="str">
            <v>Martine</v>
          </cell>
          <cell r="L1287" t="str">
            <v>PROFICHEL</v>
          </cell>
          <cell r="M1287" t="str">
            <v>+33668423956</v>
          </cell>
          <cell r="N1287" t="str">
            <v>m.profichel@synhorcat.com</v>
          </cell>
        </row>
        <row r="1288">
          <cell r="A1288">
            <v>807671</v>
          </cell>
          <cell r="B1288" t="str">
            <v>SYNHORCAT</v>
          </cell>
          <cell r="C1288" t="str">
            <v>4 RUE  DE GRAMONT</v>
          </cell>
          <cell r="E1288" t="str">
            <v>75002</v>
          </cell>
          <cell r="F1288" t="str">
            <v>PARIS</v>
          </cell>
          <cell r="G1288" t="str">
            <v>FRANCE</v>
          </cell>
          <cell r="H1288" t="str">
            <v>1</v>
          </cell>
          <cell r="I1288" t="str">
            <v>+331 42 96 61 07</v>
          </cell>
          <cell r="K1288" t="str">
            <v>E</v>
          </cell>
          <cell r="L1288" t="str">
            <v>HONDART</v>
          </cell>
          <cell r="N1288" t="str">
            <v>e.hondart@synhorcat.com</v>
          </cell>
        </row>
        <row r="1289">
          <cell r="A1289">
            <v>807671</v>
          </cell>
          <cell r="B1289" t="str">
            <v>SYNHORCAT</v>
          </cell>
          <cell r="C1289" t="str">
            <v>4 RUE  DE GRAMONT</v>
          </cell>
          <cell r="E1289" t="str">
            <v>75002</v>
          </cell>
          <cell r="F1289" t="str">
            <v>PARIS</v>
          </cell>
          <cell r="G1289" t="str">
            <v>FRANCE</v>
          </cell>
          <cell r="H1289" t="str">
            <v>1</v>
          </cell>
          <cell r="I1289" t="str">
            <v>+331 42 96 61 07</v>
          </cell>
          <cell r="K1289" t="str">
            <v>Edwige</v>
          </cell>
          <cell r="L1289" t="str">
            <v>Houdart</v>
          </cell>
          <cell r="M1289" t="str">
            <v>+33142966107</v>
          </cell>
          <cell r="N1289" t="str">
            <v>e.houdart@synhorcat.com</v>
          </cell>
        </row>
        <row r="1290">
          <cell r="A1290">
            <v>807671</v>
          </cell>
          <cell r="B1290" t="str">
            <v>SYNHORCAT</v>
          </cell>
          <cell r="C1290" t="str">
            <v>4 RUE  DE GRAMONT</v>
          </cell>
          <cell r="E1290" t="str">
            <v>75002</v>
          </cell>
          <cell r="F1290" t="str">
            <v>PARIS</v>
          </cell>
          <cell r="G1290" t="str">
            <v>FRANCE</v>
          </cell>
          <cell r="H1290" t="str">
            <v>1</v>
          </cell>
          <cell r="I1290" t="str">
            <v>+331 42 96 61 07</v>
          </cell>
          <cell r="K1290" t="str">
            <v>Lidia</v>
          </cell>
          <cell r="L1290" t="str">
            <v>URZICA</v>
          </cell>
          <cell r="M1290" t="str">
            <v>+33142966106</v>
          </cell>
          <cell r="N1290" t="str">
            <v>assistantedg@synhorcat.com</v>
          </cell>
        </row>
        <row r="1291">
          <cell r="A1291">
            <v>808510</v>
          </cell>
          <cell r="B1291" t="str">
            <v>ARCHI EUROPE SA</v>
          </cell>
          <cell r="C1291" t="str">
            <v>DENNENDREEF 8</v>
          </cell>
          <cell r="E1291" t="str">
            <v>B-3721</v>
          </cell>
          <cell r="F1291" t="str">
            <v>KORTESSEM</v>
          </cell>
          <cell r="G1291" t="str">
            <v>BELGIQUE</v>
          </cell>
          <cell r="H1291" t="str">
            <v>1</v>
          </cell>
          <cell r="I1291" t="str">
            <v>00 32 11 37 56 13</v>
          </cell>
          <cell r="K1291" t="str">
            <v>Jacques</v>
          </cell>
          <cell r="L1291" t="str">
            <v>ALLARD</v>
          </cell>
          <cell r="M1291" t="str">
            <v>00 32 11 37 56 13</v>
          </cell>
          <cell r="N1291" t="str">
            <v>jacques@allard.be</v>
          </cell>
        </row>
        <row r="1292">
          <cell r="A1292">
            <v>808510</v>
          </cell>
          <cell r="B1292" t="str">
            <v>ARCHI EUROPE SA</v>
          </cell>
          <cell r="C1292" t="str">
            <v>DENNENDREEF 8</v>
          </cell>
          <cell r="E1292" t="str">
            <v>B-3721</v>
          </cell>
          <cell r="F1292" t="str">
            <v>KORTESSEM</v>
          </cell>
          <cell r="G1292" t="str">
            <v>BELGIQUE</v>
          </cell>
          <cell r="H1292" t="str">
            <v>1</v>
          </cell>
          <cell r="I1292" t="str">
            <v>00 32 11 37 56 13</v>
          </cell>
          <cell r="K1292" t="str">
            <v>JACQUES</v>
          </cell>
          <cell r="L1292" t="str">
            <v>ALLARD</v>
          </cell>
          <cell r="M1292" t="str">
            <v>00 32 11 37 56 13</v>
          </cell>
          <cell r="N1292" t="str">
            <v>jacques.allard@archi-europe.com</v>
          </cell>
        </row>
        <row r="1293">
          <cell r="A1293">
            <v>808510</v>
          </cell>
          <cell r="B1293" t="str">
            <v>ARCHI EUROPE SA</v>
          </cell>
          <cell r="C1293" t="str">
            <v>DENNENDREEF 8</v>
          </cell>
          <cell r="E1293" t="str">
            <v>B-3721</v>
          </cell>
          <cell r="F1293" t="str">
            <v>KORTESSEM</v>
          </cell>
          <cell r="G1293" t="str">
            <v>BELGIQUE</v>
          </cell>
          <cell r="H1293" t="str">
            <v>1</v>
          </cell>
          <cell r="I1293" t="str">
            <v>00 32 11 37 56 13</v>
          </cell>
          <cell r="K1293" t="str">
            <v>Jacques</v>
          </cell>
          <cell r="L1293" t="str">
            <v>ALLARD</v>
          </cell>
          <cell r="N1293" t="str">
            <v>jacques.allard@archi-europe.com</v>
          </cell>
        </row>
        <row r="1294">
          <cell r="A1294">
            <v>808594</v>
          </cell>
          <cell r="B1294" t="str">
            <v>GRUPPO DI RICERCA SOCIO AMBIENTALE</v>
          </cell>
          <cell r="C1294" t="str">
            <v>L'AMBIENTE</v>
          </cell>
          <cell r="D1294" t="str">
            <v>VIA G. WASHINGTON 83</v>
          </cell>
          <cell r="E1294" t="str">
            <v>20146</v>
          </cell>
          <cell r="F1294" t="str">
            <v>MILANO</v>
          </cell>
          <cell r="G1294" t="str">
            <v>ITALIE</v>
          </cell>
          <cell r="H1294" t="str">
            <v>2</v>
          </cell>
          <cell r="I1294" t="str">
            <v>+39 02 489 51 515</v>
          </cell>
          <cell r="J1294" t="str">
            <v>lambiente@iol.it</v>
          </cell>
          <cell r="K1294" t="str">
            <v>FRANCO</v>
          </cell>
          <cell r="L1294" t="str">
            <v>RANIERI</v>
          </cell>
          <cell r="M1294" t="str">
            <v>00 39 02 489 515 15</v>
          </cell>
          <cell r="N1294" t="str">
            <v/>
          </cell>
        </row>
        <row r="1295">
          <cell r="A1295">
            <v>808594</v>
          </cell>
          <cell r="B1295" t="str">
            <v>GRUPPO DI RICERCA SOCIO AMBIENTALE</v>
          </cell>
          <cell r="C1295" t="str">
            <v>L'AMBIENTE</v>
          </cell>
          <cell r="D1295" t="str">
            <v>VIA G. WASHINGTON 83</v>
          </cell>
          <cell r="E1295" t="str">
            <v>20146</v>
          </cell>
          <cell r="F1295" t="str">
            <v>MILANO</v>
          </cell>
          <cell r="G1295" t="str">
            <v>ITALIE</v>
          </cell>
          <cell r="H1295" t="str">
            <v>2</v>
          </cell>
          <cell r="I1295" t="str">
            <v>+39 02 489 51 515</v>
          </cell>
          <cell r="J1295" t="str">
            <v>lambiente@iol.it</v>
          </cell>
          <cell r="K1295" t="str">
            <v>FRANCO</v>
          </cell>
          <cell r="L1295" t="str">
            <v>RANIERI</v>
          </cell>
          <cell r="N1295" t="str">
            <v>girsa@ranierieditore.it</v>
          </cell>
        </row>
        <row r="1296">
          <cell r="A1296">
            <v>808594</v>
          </cell>
          <cell r="B1296" t="str">
            <v>GRUPPO DI RICERCA SOCIO AMBIENTALE</v>
          </cell>
          <cell r="C1296" t="str">
            <v>L'AMBIENTE</v>
          </cell>
          <cell r="D1296" t="str">
            <v>VIA G. WASHINGTON 83</v>
          </cell>
          <cell r="E1296" t="str">
            <v>20146</v>
          </cell>
          <cell r="F1296" t="str">
            <v>MILANO</v>
          </cell>
          <cell r="G1296" t="str">
            <v>ITALIE</v>
          </cell>
          <cell r="H1296" t="str">
            <v>2</v>
          </cell>
          <cell r="I1296" t="str">
            <v>+39 02 489 51 515</v>
          </cell>
          <cell r="J1296" t="str">
            <v>lambiente@iol.it</v>
          </cell>
          <cell r="K1296" t="str">
            <v>Valentina</v>
          </cell>
          <cell r="L1296" t="str">
            <v>FERRARI</v>
          </cell>
          <cell r="N1296" t="str">
            <v>lambiente@ranierieditore.it</v>
          </cell>
        </row>
        <row r="1297">
          <cell r="A1297">
            <v>808594</v>
          </cell>
          <cell r="B1297" t="str">
            <v>GRUPPO DI RICERCA SOCIO AMBIENTALE</v>
          </cell>
          <cell r="C1297" t="str">
            <v>L'AMBIENTE</v>
          </cell>
          <cell r="D1297" t="str">
            <v>VIA G. WASHINGTON 83</v>
          </cell>
          <cell r="E1297" t="str">
            <v>20146</v>
          </cell>
          <cell r="F1297" t="str">
            <v>MILANO</v>
          </cell>
          <cell r="G1297" t="str">
            <v>ITALIE</v>
          </cell>
          <cell r="H1297" t="str">
            <v>2</v>
          </cell>
          <cell r="I1297" t="str">
            <v>+39 02 489 51 515</v>
          </cell>
          <cell r="J1297" t="str">
            <v>lambiente@iol.it</v>
          </cell>
          <cell r="K1297" t="str">
            <v>VALENTINA</v>
          </cell>
          <cell r="L1297" t="str">
            <v>FERRARI</v>
          </cell>
          <cell r="M1297" t="str">
            <v>+390282396852</v>
          </cell>
          <cell r="N1297" t="str">
            <v>lambiente@ranierieditore.it</v>
          </cell>
        </row>
        <row r="1298">
          <cell r="A1298">
            <v>808654</v>
          </cell>
          <cell r="B1298" t="str">
            <v>IDEAT EDITIONS</v>
          </cell>
          <cell r="C1298" t="str">
            <v>12-14, RUE JULES CESAR</v>
          </cell>
          <cell r="E1298" t="str">
            <v>75012</v>
          </cell>
          <cell r="F1298" t="str">
            <v>PARIS</v>
          </cell>
          <cell r="G1298" t="str">
            <v>FRANCE</v>
          </cell>
          <cell r="H1298" t="str">
            <v>1</v>
          </cell>
          <cell r="I1298" t="str">
            <v>01 44 75 79 40</v>
          </cell>
          <cell r="J1298" t="str">
            <v>vds@ideat.fr</v>
          </cell>
          <cell r="K1298" t="str">
            <v>Veronique</v>
          </cell>
          <cell r="L1298" t="str">
            <v>DE SAGAZAN</v>
          </cell>
          <cell r="M1298" t="str">
            <v>01 44 75 79 45</v>
          </cell>
          <cell r="N1298" t="str">
            <v>vds@ideat.fr</v>
          </cell>
        </row>
        <row r="1299">
          <cell r="A1299">
            <v>808654</v>
          </cell>
          <cell r="B1299" t="str">
            <v>IDEAT EDITIONS</v>
          </cell>
          <cell r="C1299" t="str">
            <v>12-14, RUE JULES CESAR</v>
          </cell>
          <cell r="E1299" t="str">
            <v>75012</v>
          </cell>
          <cell r="F1299" t="str">
            <v>PARIS</v>
          </cell>
          <cell r="G1299" t="str">
            <v>FRANCE</v>
          </cell>
          <cell r="H1299" t="str">
            <v>1</v>
          </cell>
          <cell r="I1299" t="str">
            <v>01 44 75 79 40</v>
          </cell>
          <cell r="J1299" t="str">
            <v>vds@ideat.fr</v>
          </cell>
          <cell r="K1299" t="str">
            <v>Olivia</v>
          </cell>
          <cell r="L1299" t="str">
            <v>BEDEREDE</v>
          </cell>
          <cell r="M1299" t="str">
            <v>+33 1 44 75 79 40</v>
          </cell>
          <cell r="N1299" t="str">
            <v>obederede@ideat.fr</v>
          </cell>
        </row>
        <row r="1300">
          <cell r="A1300">
            <v>808654</v>
          </cell>
          <cell r="B1300" t="str">
            <v>IDEAT EDITIONS</v>
          </cell>
          <cell r="C1300" t="str">
            <v>12-14, RUE JULES CESAR</v>
          </cell>
          <cell r="E1300" t="str">
            <v>75012</v>
          </cell>
          <cell r="F1300" t="str">
            <v>PARIS</v>
          </cell>
          <cell r="G1300" t="str">
            <v>FRANCE</v>
          </cell>
          <cell r="H1300" t="str">
            <v>1</v>
          </cell>
          <cell r="I1300" t="str">
            <v>01 44 75 79 40</v>
          </cell>
          <cell r="J1300" t="str">
            <v>vds@ideat.fr</v>
          </cell>
          <cell r="K1300" t="str">
            <v>Laurent</v>
          </cell>
          <cell r="L1300" t="str">
            <v>BLANC</v>
          </cell>
          <cell r="N1300" t="str">
            <v>laurentblanc@thegoodlife.fr</v>
          </cell>
        </row>
        <row r="1301">
          <cell r="A1301">
            <v>808654</v>
          </cell>
          <cell r="B1301" t="str">
            <v>IDEAT EDITIONS</v>
          </cell>
          <cell r="C1301" t="str">
            <v>12-14, RUE JULES CESAR</v>
          </cell>
          <cell r="E1301" t="str">
            <v>75012</v>
          </cell>
          <cell r="F1301" t="str">
            <v>PARIS</v>
          </cell>
          <cell r="G1301" t="str">
            <v>FRANCE</v>
          </cell>
          <cell r="H1301" t="str">
            <v>1</v>
          </cell>
          <cell r="I1301" t="str">
            <v>01 44 75 79 40</v>
          </cell>
          <cell r="J1301" t="str">
            <v>vds@ideat.fr</v>
          </cell>
          <cell r="K1301" t="str">
            <v>Pauline</v>
          </cell>
          <cell r="L1301" t="str">
            <v>ZOSI</v>
          </cell>
          <cell r="N1301" t="str">
            <v>pzosi@ideat.fr</v>
          </cell>
        </row>
        <row r="1302">
          <cell r="A1302">
            <v>808654</v>
          </cell>
          <cell r="B1302" t="str">
            <v>IDEAT EDITIONS</v>
          </cell>
          <cell r="C1302" t="str">
            <v>12-14, RUE JULES CESAR</v>
          </cell>
          <cell r="E1302" t="str">
            <v>75012</v>
          </cell>
          <cell r="F1302" t="str">
            <v>PARIS</v>
          </cell>
          <cell r="G1302" t="str">
            <v>FRANCE</v>
          </cell>
          <cell r="H1302" t="str">
            <v>1</v>
          </cell>
          <cell r="I1302" t="str">
            <v>01 44 75 79 40</v>
          </cell>
          <cell r="J1302" t="str">
            <v>vds@ideat.fr</v>
          </cell>
          <cell r="K1302" t="str">
            <v>Céline</v>
          </cell>
          <cell r="L1302" t="str">
            <v>RHODES</v>
          </cell>
        </row>
        <row r="1303">
          <cell r="A1303">
            <v>808734</v>
          </cell>
          <cell r="B1303" t="str">
            <v>STRATEGIE MEDIA CONSEIL</v>
          </cell>
          <cell r="C1303" t="str">
            <v>66 ROUTE DE GRENOBLE</v>
          </cell>
          <cell r="D1303" t="str">
            <v>BP 3024</v>
          </cell>
          <cell r="E1303" t="str">
            <v>06201</v>
          </cell>
          <cell r="F1303" t="str">
            <v>NICE CEDEX 3</v>
          </cell>
          <cell r="G1303" t="str">
            <v>FRANCE</v>
          </cell>
          <cell r="H1303" t="str">
            <v>1</v>
          </cell>
          <cell r="I1303" t="str">
            <v>+33493721188</v>
          </cell>
          <cell r="J1303" t="str">
            <v>residences@smc-france.com</v>
          </cell>
          <cell r="K1303" t="str">
            <v>Dominique</v>
          </cell>
          <cell r="L1303" t="str">
            <v>LECONTE</v>
          </cell>
          <cell r="M1303" t="str">
            <v>01 53 43 02 31</v>
          </cell>
        </row>
        <row r="1304">
          <cell r="A1304">
            <v>808734</v>
          </cell>
          <cell r="B1304" t="str">
            <v>STRATEGIE MEDIA CONSEIL</v>
          </cell>
          <cell r="C1304" t="str">
            <v>66 ROUTE DE GRENOBLE</v>
          </cell>
          <cell r="D1304" t="str">
            <v>BP 3024</v>
          </cell>
          <cell r="E1304" t="str">
            <v>06201</v>
          </cell>
          <cell r="F1304" t="str">
            <v>NICE CEDEX 3</v>
          </cell>
          <cell r="G1304" t="str">
            <v>FRANCE</v>
          </cell>
          <cell r="H1304" t="str">
            <v>1</v>
          </cell>
          <cell r="I1304" t="str">
            <v>+33493721188</v>
          </cell>
          <cell r="J1304" t="str">
            <v>residences@smc-france.com</v>
          </cell>
          <cell r="K1304" t="str">
            <v>Armelle</v>
          </cell>
          <cell r="L1304" t="str">
            <v>LUTON</v>
          </cell>
        </row>
        <row r="1305">
          <cell r="A1305">
            <v>808734</v>
          </cell>
          <cell r="B1305" t="str">
            <v>STRATEGIE MEDIA CONSEIL</v>
          </cell>
          <cell r="C1305" t="str">
            <v>66 ROUTE DE GRENOBLE</v>
          </cell>
          <cell r="D1305" t="str">
            <v>BP 3024</v>
          </cell>
          <cell r="E1305" t="str">
            <v>06201</v>
          </cell>
          <cell r="F1305" t="str">
            <v>NICE CEDEX 3</v>
          </cell>
          <cell r="G1305" t="str">
            <v>FRANCE</v>
          </cell>
          <cell r="H1305" t="str">
            <v>1</v>
          </cell>
          <cell r="I1305" t="str">
            <v>+33493721188</v>
          </cell>
          <cell r="J1305" t="str">
            <v>residences@smc-france.com</v>
          </cell>
          <cell r="K1305" t="str">
            <v>ELLEN</v>
          </cell>
          <cell r="L1305" t="str">
            <v>FROISSART</v>
          </cell>
          <cell r="M1305" t="str">
            <v>+33153430233</v>
          </cell>
          <cell r="N1305" t="str">
            <v>e.froissart@smc-france.com</v>
          </cell>
        </row>
        <row r="1306">
          <cell r="A1306">
            <v>811970</v>
          </cell>
          <cell r="B1306" t="str">
            <v>ZENITH INTERNATIONAL PUBLISHING LTD</v>
          </cell>
          <cell r="C1306" t="str">
            <v>7, Kingsmead Square</v>
          </cell>
          <cell r="E1306" t="str">
            <v>BA1 2AB</v>
          </cell>
          <cell r="F1306" t="str">
            <v>BATH</v>
          </cell>
          <cell r="G1306" t="str">
            <v>ROYAUME-UNI</v>
          </cell>
          <cell r="H1306" t="str">
            <v>2</v>
          </cell>
          <cell r="I1306" t="str">
            <v>00441225327900</v>
          </cell>
          <cell r="J1306" t="str">
            <v>info@zenithinternational.com</v>
          </cell>
          <cell r="K1306" t="str">
            <v>LOUISE</v>
          </cell>
          <cell r="L1306" t="str">
            <v>GASCOINE</v>
          </cell>
          <cell r="M1306" t="str">
            <v>+441225327900</v>
          </cell>
          <cell r="N1306" t="str">
            <v>lgascoine@zenithinternational.com</v>
          </cell>
        </row>
        <row r="1307">
          <cell r="A1307">
            <v>811970</v>
          </cell>
          <cell r="B1307" t="str">
            <v>ZENITH INTERNATIONAL PUBLISHING LTD</v>
          </cell>
          <cell r="C1307" t="str">
            <v>7, Kingsmead Square</v>
          </cell>
          <cell r="E1307" t="str">
            <v>BA1 2AB</v>
          </cell>
          <cell r="F1307" t="str">
            <v>BATH</v>
          </cell>
          <cell r="G1307" t="str">
            <v>ROYAUME-UNI</v>
          </cell>
          <cell r="H1307" t="str">
            <v>2</v>
          </cell>
          <cell r="I1307" t="str">
            <v>00441225327900</v>
          </cell>
          <cell r="J1307" t="str">
            <v>info@zenithinternational.com</v>
          </cell>
          <cell r="K1307" t="str">
            <v>LOUISE</v>
          </cell>
          <cell r="L1307" t="str">
            <v>GASCOIGNE</v>
          </cell>
          <cell r="N1307" t="str">
            <v>lgascoine@zenithinternational.com</v>
          </cell>
        </row>
        <row r="1308">
          <cell r="A1308">
            <v>812053</v>
          </cell>
          <cell r="B1308" t="str">
            <v>BIOLOGISTE INFO</v>
          </cell>
          <cell r="C1308" t="str">
            <v>109 AVENUE ARISTIDE BRIAND</v>
          </cell>
          <cell r="D1308" t="str">
            <v>CS 90042</v>
          </cell>
          <cell r="E1308" t="str">
            <v>92541</v>
          </cell>
          <cell r="F1308" t="str">
            <v>MONTROUGE CEDEX</v>
          </cell>
          <cell r="G1308" t="str">
            <v>FRANCE</v>
          </cell>
          <cell r="H1308" t="str">
            <v>1</v>
          </cell>
          <cell r="I1308" t="str">
            <v>01 41 17 73 97</v>
          </cell>
          <cell r="J1308" t="str">
            <v>p.thebault@comcip.com</v>
          </cell>
          <cell r="K1308" t="str">
            <v>Francoise</v>
          </cell>
          <cell r="L1308" t="str">
            <v>COMMUNIER</v>
          </cell>
          <cell r="M1308" t="str">
            <v>01 53 33 82 32</v>
          </cell>
          <cell r="N1308" t="str">
            <v>f.communier@comcip.com</v>
          </cell>
        </row>
        <row r="1309">
          <cell r="A1309">
            <v>812053</v>
          </cell>
          <cell r="B1309" t="str">
            <v>BIOLOGISTE INFO</v>
          </cell>
          <cell r="C1309" t="str">
            <v>109 AVENUE ARISTIDE BRIAND</v>
          </cell>
          <cell r="D1309" t="str">
            <v>CS 90042</v>
          </cell>
          <cell r="E1309" t="str">
            <v>92541</v>
          </cell>
          <cell r="F1309" t="str">
            <v>MONTROUGE CEDEX</v>
          </cell>
          <cell r="G1309" t="str">
            <v>FRANCE</v>
          </cell>
          <cell r="H1309" t="str">
            <v>1</v>
          </cell>
          <cell r="I1309" t="str">
            <v>01 41 17 73 97</v>
          </cell>
          <cell r="J1309" t="str">
            <v>p.thebault@comcip.com</v>
          </cell>
          <cell r="K1309" t="str">
            <v>Caroline</v>
          </cell>
          <cell r="L1309" t="str">
            <v>LE MOIGNE</v>
          </cell>
          <cell r="N1309" t="str">
            <v>c.lemoigne@comcip.com</v>
          </cell>
        </row>
        <row r="1310">
          <cell r="A1310">
            <v>812053</v>
          </cell>
          <cell r="B1310" t="str">
            <v>BIOLOGISTE INFO</v>
          </cell>
          <cell r="C1310" t="str">
            <v>109 AVENUE ARISTIDE BRIAND</v>
          </cell>
          <cell r="D1310" t="str">
            <v>CS 90042</v>
          </cell>
          <cell r="E1310" t="str">
            <v>92541</v>
          </cell>
          <cell r="F1310" t="str">
            <v>MONTROUGE CEDEX</v>
          </cell>
          <cell r="G1310" t="str">
            <v>FRANCE</v>
          </cell>
          <cell r="H1310" t="str">
            <v>1</v>
          </cell>
          <cell r="I1310" t="str">
            <v>01 41 17 73 97</v>
          </cell>
          <cell r="J1310" t="str">
            <v>p.thebault@comcip.com</v>
          </cell>
          <cell r="K1310" t="str">
            <v>Philippe</v>
          </cell>
          <cell r="L1310" t="str">
            <v>THEBAULT</v>
          </cell>
          <cell r="M1310" t="str">
            <v>+33 153338222</v>
          </cell>
          <cell r="N1310" t="str">
            <v>p.thebault@comcip.com</v>
          </cell>
        </row>
        <row r="1311">
          <cell r="A1311">
            <v>812053</v>
          </cell>
          <cell r="B1311" t="str">
            <v>BIOLOGISTE INFO</v>
          </cell>
          <cell r="C1311" t="str">
            <v>109 AVENUE ARISTIDE BRIAND</v>
          </cell>
          <cell r="D1311" t="str">
            <v>CS 90042</v>
          </cell>
          <cell r="E1311" t="str">
            <v>92541</v>
          </cell>
          <cell r="F1311" t="str">
            <v>MONTROUGE CEDEX</v>
          </cell>
          <cell r="G1311" t="str">
            <v>FRANCE</v>
          </cell>
          <cell r="H1311" t="str">
            <v>1</v>
          </cell>
          <cell r="I1311" t="str">
            <v>01 41 17 73 97</v>
          </cell>
          <cell r="J1311" t="str">
            <v>p.thebault@comcip.com</v>
          </cell>
          <cell r="K1311" t="str">
            <v>FRAN?OISE</v>
          </cell>
          <cell r="L1311" t="str">
            <v>COMMUNIER</v>
          </cell>
          <cell r="M1311" t="str">
            <v>0153338232</v>
          </cell>
          <cell r="N1311" t="str">
            <v>f.communier@comcip.com</v>
          </cell>
        </row>
        <row r="1312">
          <cell r="A1312">
            <v>812053</v>
          </cell>
          <cell r="B1312" t="str">
            <v>BIOLOGISTE INFO</v>
          </cell>
          <cell r="C1312" t="str">
            <v>109 AVENUE ARISTIDE BRIAND</v>
          </cell>
          <cell r="D1312" t="str">
            <v>CS 90042</v>
          </cell>
          <cell r="E1312" t="str">
            <v>92541</v>
          </cell>
          <cell r="F1312" t="str">
            <v>MONTROUGE CEDEX</v>
          </cell>
          <cell r="G1312" t="str">
            <v>FRANCE</v>
          </cell>
          <cell r="H1312" t="str">
            <v>1</v>
          </cell>
          <cell r="I1312" t="str">
            <v>01 41 17 73 97</v>
          </cell>
          <cell r="J1312" t="str">
            <v>p.thebault@comcip.com</v>
          </cell>
          <cell r="K1312" t="str">
            <v>FRANÇOISE</v>
          </cell>
          <cell r="L1312" t="str">
            <v>COMMUNIER</v>
          </cell>
          <cell r="M1312" t="str">
            <v>+33153338232</v>
          </cell>
          <cell r="N1312" t="str">
            <v>f.communier@comcip.com</v>
          </cell>
        </row>
        <row r="1313">
          <cell r="A1313">
            <v>812053</v>
          </cell>
          <cell r="B1313" t="str">
            <v>BIOLOGISTE INFO</v>
          </cell>
          <cell r="C1313" t="str">
            <v>109 AVENUE ARISTIDE BRIAND</v>
          </cell>
          <cell r="D1313" t="str">
            <v>CS 90042</v>
          </cell>
          <cell r="E1313" t="str">
            <v>92541</v>
          </cell>
          <cell r="F1313" t="str">
            <v>MONTROUGE CEDEX</v>
          </cell>
          <cell r="G1313" t="str">
            <v>FRANCE</v>
          </cell>
          <cell r="H1313" t="str">
            <v>1</v>
          </cell>
          <cell r="I1313" t="str">
            <v>01 41 17 73 97</v>
          </cell>
          <cell r="J1313" t="str">
            <v>p.thebault@comcip.com</v>
          </cell>
          <cell r="K1313" t="str">
            <v>Philippe</v>
          </cell>
          <cell r="L1313" t="str">
            <v>THEBAULT</v>
          </cell>
          <cell r="N1313" t="str">
            <v>p.thebault@comcip.com</v>
          </cell>
        </row>
        <row r="1314">
          <cell r="A1314">
            <v>812053</v>
          </cell>
          <cell r="B1314" t="str">
            <v>BIOLOGISTE INFO</v>
          </cell>
          <cell r="C1314" t="str">
            <v>109 AVENUE ARISTIDE BRIAND</v>
          </cell>
          <cell r="D1314" t="str">
            <v>CS 90042</v>
          </cell>
          <cell r="E1314" t="str">
            <v>92541</v>
          </cell>
          <cell r="F1314" t="str">
            <v>MONTROUGE CEDEX</v>
          </cell>
          <cell r="G1314" t="str">
            <v>FRANCE</v>
          </cell>
          <cell r="H1314" t="str">
            <v>1</v>
          </cell>
          <cell r="I1314" t="str">
            <v>01 41 17 73 97</v>
          </cell>
          <cell r="J1314" t="str">
            <v>p.thebault@comcip.com</v>
          </cell>
          <cell r="K1314" t="str">
            <v>Nathalie</v>
          </cell>
          <cell r="L1314" t="str">
            <v>MATELOT</v>
          </cell>
          <cell r="N1314" t="str">
            <v>nathalie.matelot@edpsciences.org</v>
          </cell>
        </row>
        <row r="1315">
          <cell r="A1315">
            <v>812053</v>
          </cell>
          <cell r="B1315" t="str">
            <v>BIOLOGISTE INFO</v>
          </cell>
          <cell r="C1315" t="str">
            <v>109 AVENUE ARISTIDE BRIAND</v>
          </cell>
          <cell r="D1315" t="str">
            <v>CS 90042</v>
          </cell>
          <cell r="E1315" t="str">
            <v>92541</v>
          </cell>
          <cell r="F1315" t="str">
            <v>MONTROUGE CEDEX</v>
          </cell>
          <cell r="G1315" t="str">
            <v>FRANCE</v>
          </cell>
          <cell r="H1315" t="str">
            <v>1</v>
          </cell>
          <cell r="I1315" t="str">
            <v>01 41 17 73 97</v>
          </cell>
          <cell r="J1315" t="str">
            <v>p.thebault@comcip.com</v>
          </cell>
          <cell r="K1315" t="str">
            <v>Aurelie</v>
          </cell>
          <cell r="L1315" t="str">
            <v>CHASTAINGT</v>
          </cell>
          <cell r="M1315" t="str">
            <v>01 41 17 73 97</v>
          </cell>
          <cell r="N1315" t="str">
            <v>aurelie.chastaingt@edpsciences.org</v>
          </cell>
        </row>
        <row r="1316">
          <cell r="A1316">
            <v>812109</v>
          </cell>
          <cell r="B1316" t="str">
            <v>AZUR HELICOPTERE</v>
          </cell>
          <cell r="C1316" t="str">
            <v>AÉROPORT DE CANNES MANDELIEU</v>
          </cell>
          <cell r="D1316" t="str">
            <v>Hangar N° 5</v>
          </cell>
          <cell r="E1316" t="str">
            <v>06150</v>
          </cell>
          <cell r="F1316" t="str">
            <v>CANNES LA BOCCA</v>
          </cell>
          <cell r="G1316" t="str">
            <v>FRANCE</v>
          </cell>
          <cell r="H1316" t="str">
            <v>1</v>
          </cell>
          <cell r="I1316" t="str">
            <v>+33493904070</v>
          </cell>
          <cell r="J1316" t="str">
            <v>infos@azurhelico.com</v>
          </cell>
          <cell r="K1316" t="str">
            <v>Michel</v>
          </cell>
          <cell r="L1316" t="str">
            <v>DE RODOZINSKI</v>
          </cell>
          <cell r="M1316" t="str">
            <v>04 93 90 40 70</v>
          </cell>
          <cell r="N1316" t="str">
            <v>rohozinski@azurhelico.com</v>
          </cell>
        </row>
        <row r="1317">
          <cell r="A1317">
            <v>812109</v>
          </cell>
          <cell r="B1317" t="str">
            <v>AZUR HELICOPTERE</v>
          </cell>
          <cell r="C1317" t="str">
            <v>AÉROPORT DE CANNES MANDELIEU</v>
          </cell>
          <cell r="D1317" t="str">
            <v>Hangar N° 5</v>
          </cell>
          <cell r="E1317" t="str">
            <v>06150</v>
          </cell>
          <cell r="F1317" t="str">
            <v>CANNES LA BOCCA</v>
          </cell>
          <cell r="G1317" t="str">
            <v>FRANCE</v>
          </cell>
          <cell r="H1317" t="str">
            <v>1</v>
          </cell>
          <cell r="I1317" t="str">
            <v>+33493904070</v>
          </cell>
          <cell r="J1317" t="str">
            <v>infos@azurhelico.com</v>
          </cell>
          <cell r="K1317" t="str">
            <v>Frederique</v>
          </cell>
          <cell r="L1317" t="str">
            <v>BACQUAERT</v>
          </cell>
          <cell r="M1317" t="str">
            <v>+33493904070</v>
          </cell>
          <cell r="N1317" t="str">
            <v>admin@azurhelico.com</v>
          </cell>
        </row>
        <row r="1318">
          <cell r="A1318">
            <v>812109</v>
          </cell>
          <cell r="B1318" t="str">
            <v>AZUR HELICOPTERE</v>
          </cell>
          <cell r="C1318" t="str">
            <v>AÉROPORT DE CANNES MANDELIEU</v>
          </cell>
          <cell r="D1318" t="str">
            <v>Hangar N° 5</v>
          </cell>
          <cell r="E1318" t="str">
            <v>06150</v>
          </cell>
          <cell r="F1318" t="str">
            <v>CANNES LA BOCCA</v>
          </cell>
          <cell r="G1318" t="str">
            <v>FRANCE</v>
          </cell>
          <cell r="H1318" t="str">
            <v>1</v>
          </cell>
          <cell r="I1318" t="str">
            <v>+33493904070</v>
          </cell>
          <cell r="J1318" t="str">
            <v>infos@azurhelico.com</v>
          </cell>
          <cell r="K1318" t="str">
            <v>MICHEL</v>
          </cell>
          <cell r="L1318" t="str">
            <v>DE ROHOZINSKI</v>
          </cell>
          <cell r="N1318" t="str">
            <v>rohozinski@azurhelico.com</v>
          </cell>
        </row>
        <row r="1319">
          <cell r="A1319">
            <v>812109</v>
          </cell>
          <cell r="B1319" t="str">
            <v>AZUR HELICOPTERE</v>
          </cell>
          <cell r="C1319" t="str">
            <v>AÉROPORT DE CANNES MANDELIEU</v>
          </cell>
          <cell r="D1319" t="str">
            <v>Hangar N° 5</v>
          </cell>
          <cell r="E1319" t="str">
            <v>06150</v>
          </cell>
          <cell r="F1319" t="str">
            <v>CANNES LA BOCCA</v>
          </cell>
          <cell r="G1319" t="str">
            <v>FRANCE</v>
          </cell>
          <cell r="H1319" t="str">
            <v>1</v>
          </cell>
          <cell r="I1319" t="str">
            <v>+33493904070</v>
          </cell>
          <cell r="J1319" t="str">
            <v>infos@azurhelico.com</v>
          </cell>
          <cell r="K1319" t="str">
            <v>Didier</v>
          </cell>
          <cell r="L1319" t="str">
            <v>MAGNON PUJO</v>
          </cell>
          <cell r="M1319" t="str">
            <v>+33493905513</v>
          </cell>
          <cell r="N1319" t="str">
            <v>magnonpujo@azurhelico.com</v>
          </cell>
        </row>
        <row r="1320">
          <cell r="A1320">
            <v>814937</v>
          </cell>
          <cell r="B1320" t="str">
            <v>ACP POUR MAGAZINE</v>
          </cell>
          <cell r="C1320" t="str">
            <v>32 BOULEVARD DE STRASBOURG</v>
          </cell>
          <cell r="E1320" t="str">
            <v>75010</v>
          </cell>
          <cell r="F1320" t="str">
            <v>PARIS</v>
          </cell>
          <cell r="G1320" t="str">
            <v>FRANCE</v>
          </cell>
          <cell r="H1320" t="str">
            <v>1</v>
          </cell>
          <cell r="I1320" t="str">
            <v>06 16 39 92 42</v>
          </cell>
          <cell r="J1320" t="str">
            <v>magazine75010@yahoo.fr</v>
          </cell>
          <cell r="K1320" t="str">
            <v>ANGELO</v>
          </cell>
          <cell r="L1320" t="str">
            <v>CIRIMELE</v>
          </cell>
          <cell r="N1320" t="str">
            <v/>
          </cell>
        </row>
        <row r="1321">
          <cell r="A1321">
            <v>814937</v>
          </cell>
          <cell r="B1321" t="str">
            <v>ACP POUR MAGAZINE</v>
          </cell>
          <cell r="C1321" t="str">
            <v>32 BOULEVARD DE STRASBOURG</v>
          </cell>
          <cell r="E1321" t="str">
            <v>75010</v>
          </cell>
          <cell r="F1321" t="str">
            <v>PARIS</v>
          </cell>
          <cell r="G1321" t="str">
            <v>FRANCE</v>
          </cell>
          <cell r="H1321" t="str">
            <v>1</v>
          </cell>
          <cell r="I1321" t="str">
            <v>06 16 39 92 42</v>
          </cell>
          <cell r="J1321" t="str">
            <v>magazine75010@yahoo.fr</v>
          </cell>
          <cell r="K1321" t="str">
            <v>Angelo</v>
          </cell>
          <cell r="L1321" t="str">
            <v>CIRIMELE.</v>
          </cell>
        </row>
        <row r="1322">
          <cell r="A1322">
            <v>814937</v>
          </cell>
          <cell r="B1322" t="str">
            <v>ACP POUR MAGAZINE</v>
          </cell>
          <cell r="C1322" t="str">
            <v>32 BOULEVARD DE STRASBOURG</v>
          </cell>
          <cell r="E1322" t="str">
            <v>75010</v>
          </cell>
          <cell r="F1322" t="str">
            <v>PARIS</v>
          </cell>
          <cell r="G1322" t="str">
            <v>FRANCE</v>
          </cell>
          <cell r="H1322" t="str">
            <v>1</v>
          </cell>
          <cell r="I1322" t="str">
            <v>06 16 39 92 42</v>
          </cell>
          <cell r="J1322" t="str">
            <v>magazine75010@yahoo.fr</v>
          </cell>
          <cell r="K1322" t="str">
            <v>ANGELO</v>
          </cell>
          <cell r="L1322" t="str">
            <v>CIRIMELE</v>
          </cell>
          <cell r="N1322" t="str">
            <v/>
          </cell>
        </row>
        <row r="1323">
          <cell r="A1323">
            <v>814937</v>
          </cell>
          <cell r="B1323" t="str">
            <v>ACP POUR MAGAZINE</v>
          </cell>
          <cell r="C1323" t="str">
            <v>32 BOULEVARD DE STRASBOURG</v>
          </cell>
          <cell r="E1323" t="str">
            <v>75010</v>
          </cell>
          <cell r="F1323" t="str">
            <v>PARIS</v>
          </cell>
          <cell r="G1323" t="str">
            <v>FRANCE</v>
          </cell>
          <cell r="H1323" t="str">
            <v>1</v>
          </cell>
          <cell r="I1323" t="str">
            <v>06 16 39 92 42</v>
          </cell>
          <cell r="J1323" t="str">
            <v>magazine75010@yahoo.fr</v>
          </cell>
          <cell r="K1323" t="str">
            <v>ANGELO</v>
          </cell>
          <cell r="L1323" t="str">
            <v>CIRIMELE</v>
          </cell>
          <cell r="N1323" t="str">
            <v/>
          </cell>
        </row>
        <row r="1324">
          <cell r="A1324">
            <v>814939</v>
          </cell>
          <cell r="B1324" t="str">
            <v>ART ABSOLUMENT</v>
          </cell>
          <cell r="C1324" t="str">
            <v>SUBJECTILE ART</v>
          </cell>
          <cell r="D1324" t="str">
            <v>11 RUE LOUISE WEISS</v>
          </cell>
          <cell r="E1324" t="str">
            <v>75013</v>
          </cell>
          <cell r="F1324" t="str">
            <v>PARIS</v>
          </cell>
          <cell r="G1324" t="str">
            <v>FRANCE</v>
          </cell>
          <cell r="H1324" t="str">
            <v>1</v>
          </cell>
          <cell r="I1324" t="str">
            <v>01 45 70 88 17</v>
          </cell>
          <cell r="J1324" t="str">
            <v>pascal.amel@artabsolument.com</v>
          </cell>
          <cell r="K1324" t="str">
            <v>Pascal</v>
          </cell>
          <cell r="L1324" t="str">
            <v>AMEL</v>
          </cell>
        </row>
        <row r="1325">
          <cell r="A1325">
            <v>814939</v>
          </cell>
          <cell r="B1325" t="str">
            <v>ART ABSOLUMENT</v>
          </cell>
          <cell r="C1325" t="str">
            <v>SUBJECTILE ART</v>
          </cell>
          <cell r="D1325" t="str">
            <v>11 RUE LOUISE WEISS</v>
          </cell>
          <cell r="E1325" t="str">
            <v>75013</v>
          </cell>
          <cell r="F1325" t="str">
            <v>PARIS</v>
          </cell>
          <cell r="G1325" t="str">
            <v>FRANCE</v>
          </cell>
          <cell r="H1325" t="str">
            <v>1</v>
          </cell>
          <cell r="I1325" t="str">
            <v>01 45 70 88 17</v>
          </cell>
          <cell r="J1325" t="str">
            <v>pascal.amel@artabsolument.com</v>
          </cell>
          <cell r="K1325" t="str">
            <v>TEDDY</v>
          </cell>
          <cell r="L1325" t="str">
            <v>TIBI</v>
          </cell>
          <cell r="M1325" t="str">
            <v>0145708817</v>
          </cell>
          <cell r="N1325" t="str">
            <v>teddy.tibi@artabsolument.com</v>
          </cell>
        </row>
        <row r="1326">
          <cell r="A1326">
            <v>814939</v>
          </cell>
          <cell r="B1326" t="str">
            <v>ART ABSOLUMENT</v>
          </cell>
          <cell r="C1326" t="str">
            <v>SUBJECTILE ART</v>
          </cell>
          <cell r="D1326" t="str">
            <v>11 RUE LOUISE WEISS</v>
          </cell>
          <cell r="E1326" t="str">
            <v>75013</v>
          </cell>
          <cell r="F1326" t="str">
            <v>PARIS</v>
          </cell>
          <cell r="G1326" t="str">
            <v>FRANCE</v>
          </cell>
          <cell r="H1326" t="str">
            <v>1</v>
          </cell>
          <cell r="I1326" t="str">
            <v>01 45 70 88 17</v>
          </cell>
          <cell r="J1326" t="str">
            <v>pascal.amel@artabsolument.com</v>
          </cell>
          <cell r="K1326" t="str">
            <v>TEDDY</v>
          </cell>
          <cell r="L1326" t="str">
            <v>TIBI</v>
          </cell>
        </row>
        <row r="1327">
          <cell r="A1327">
            <v>817571</v>
          </cell>
          <cell r="B1327" t="str">
            <v>SAIL THE WORLD</v>
          </cell>
          <cell r="C1327" t="str">
            <v>28 TER, RUE DES OLIVETTES</v>
          </cell>
          <cell r="E1327" t="str">
            <v>44000</v>
          </cell>
          <cell r="F1327" t="str">
            <v>NANTES</v>
          </cell>
          <cell r="G1327" t="str">
            <v>FRANCE</v>
          </cell>
          <cell r="H1327" t="str">
            <v>1</v>
          </cell>
          <cell r="I1327" t="str">
            <v>09 53 92 95 46</v>
          </cell>
          <cell r="J1327" t="str">
            <v>bureau@stw.fr</v>
          </cell>
          <cell r="K1327" t="str">
            <v>Sylvie</v>
          </cell>
          <cell r="L1327" t="str">
            <v>DUSSARRAT</v>
          </cell>
          <cell r="M1327" t="str">
            <v>05 46 07 12 66</v>
          </cell>
          <cell r="N1327" t="str">
            <v>bureau@stw.fr</v>
          </cell>
        </row>
        <row r="1328">
          <cell r="A1328">
            <v>817571</v>
          </cell>
          <cell r="B1328" t="str">
            <v>SAIL THE WORLD</v>
          </cell>
          <cell r="C1328" t="str">
            <v>28 TER, RUE DES OLIVETTES</v>
          </cell>
          <cell r="E1328" t="str">
            <v>44000</v>
          </cell>
          <cell r="F1328" t="str">
            <v>NANTES</v>
          </cell>
          <cell r="G1328" t="str">
            <v>FRANCE</v>
          </cell>
          <cell r="H1328" t="str">
            <v>1</v>
          </cell>
          <cell r="I1328" t="str">
            <v>09 53 92 95 46</v>
          </cell>
          <cell r="J1328" t="str">
            <v>bureau@stw.fr</v>
          </cell>
          <cell r="K1328" t="str">
            <v>Sylvie</v>
          </cell>
          <cell r="L1328" t="str">
            <v>DUSSARRAT</v>
          </cell>
          <cell r="M1328" t="str">
            <v>+33 5 46 07 12 66</v>
          </cell>
          <cell r="N1328" t="str">
            <v>bureau@stw.fr</v>
          </cell>
        </row>
        <row r="1329">
          <cell r="A1329">
            <v>817571</v>
          </cell>
          <cell r="B1329" t="str">
            <v>SAIL THE WORLD</v>
          </cell>
          <cell r="C1329" t="str">
            <v>28 TER, RUE DES OLIVETTES</v>
          </cell>
          <cell r="E1329" t="str">
            <v>44000</v>
          </cell>
          <cell r="F1329" t="str">
            <v>NANTES</v>
          </cell>
          <cell r="G1329" t="str">
            <v>FRANCE</v>
          </cell>
          <cell r="H1329" t="str">
            <v>1</v>
          </cell>
          <cell r="I1329" t="str">
            <v>09 53 92 95 46</v>
          </cell>
          <cell r="J1329" t="str">
            <v>bureau@stw.fr</v>
          </cell>
          <cell r="K1329" t="str">
            <v>Alain</v>
          </cell>
          <cell r="L1329" t="str">
            <v>RICHARD</v>
          </cell>
          <cell r="M1329" t="str">
            <v>0615104741</v>
          </cell>
          <cell r="N1329" t="str">
            <v/>
          </cell>
        </row>
        <row r="1330">
          <cell r="A1330">
            <v>817571</v>
          </cell>
          <cell r="B1330" t="str">
            <v>SAIL THE WORLD</v>
          </cell>
          <cell r="C1330" t="str">
            <v>28 TER, RUE DES OLIVETTES</v>
          </cell>
          <cell r="E1330" t="str">
            <v>44000</v>
          </cell>
          <cell r="F1330" t="str">
            <v>NANTES</v>
          </cell>
          <cell r="G1330" t="str">
            <v>FRANCE</v>
          </cell>
          <cell r="H1330" t="str">
            <v>1</v>
          </cell>
          <cell r="I1330" t="str">
            <v>09 53 92 95 46</v>
          </cell>
          <cell r="J1330" t="str">
            <v>bureau@stw.fr</v>
          </cell>
          <cell r="K1330" t="str">
            <v>Sylvie</v>
          </cell>
          <cell r="L1330" t="str">
            <v>DUSSARAT</v>
          </cell>
          <cell r="M1330" t="str">
            <v>05 46 07 12 66</v>
          </cell>
          <cell r="N1330" t="str">
            <v>s.dussarrat@stw.fr</v>
          </cell>
        </row>
        <row r="1331">
          <cell r="A1331">
            <v>817571</v>
          </cell>
          <cell r="B1331" t="str">
            <v>SAIL THE WORLD</v>
          </cell>
          <cell r="C1331" t="str">
            <v>28 TER, RUE DES OLIVETTES</v>
          </cell>
          <cell r="E1331" t="str">
            <v>44000</v>
          </cell>
          <cell r="F1331" t="str">
            <v>NANTES</v>
          </cell>
          <cell r="G1331" t="str">
            <v>FRANCE</v>
          </cell>
          <cell r="H1331" t="str">
            <v>1</v>
          </cell>
          <cell r="I1331" t="str">
            <v>09 53 92 95 46</v>
          </cell>
          <cell r="J1331" t="str">
            <v>bureau@stw.fr</v>
          </cell>
          <cell r="K1331" t="str">
            <v>Laurent</v>
          </cell>
          <cell r="L1331" t="str">
            <v>MARION</v>
          </cell>
          <cell r="N1331" t="str">
            <v>l.marion@stw.fr</v>
          </cell>
        </row>
        <row r="1332">
          <cell r="A1332">
            <v>817571</v>
          </cell>
          <cell r="B1332" t="str">
            <v>SAIL THE WORLD</v>
          </cell>
          <cell r="C1332" t="str">
            <v>28 TER, RUE DES OLIVETTES</v>
          </cell>
          <cell r="E1332" t="str">
            <v>44000</v>
          </cell>
          <cell r="F1332" t="str">
            <v>NANTES</v>
          </cell>
          <cell r="G1332" t="str">
            <v>FRANCE</v>
          </cell>
          <cell r="H1332" t="str">
            <v>1</v>
          </cell>
          <cell r="I1332" t="str">
            <v>09 53 92 95 46</v>
          </cell>
          <cell r="J1332" t="str">
            <v>bureau@stw.fr</v>
          </cell>
          <cell r="K1332" t="str">
            <v>Anaïs</v>
          </cell>
          <cell r="L1332" t="str">
            <v>DOUX</v>
          </cell>
          <cell r="M1332" t="str">
            <v>+33953929546</v>
          </cell>
          <cell r="N1332" t="str">
            <v>bureau@stw.fr</v>
          </cell>
        </row>
        <row r="1333">
          <cell r="A1333">
            <v>817571</v>
          </cell>
          <cell r="B1333" t="str">
            <v>SAIL THE WORLD</v>
          </cell>
          <cell r="C1333" t="str">
            <v>28 TER, RUE DES OLIVETTES</v>
          </cell>
          <cell r="E1333" t="str">
            <v>44000</v>
          </cell>
          <cell r="F1333" t="str">
            <v>NANTES</v>
          </cell>
          <cell r="G1333" t="str">
            <v>FRANCE</v>
          </cell>
          <cell r="H1333" t="str">
            <v>1</v>
          </cell>
          <cell r="I1333" t="str">
            <v>09 53 92 95 46</v>
          </cell>
          <cell r="J1333" t="str">
            <v>bureau@stw.fr</v>
          </cell>
          <cell r="K1333" t="str">
            <v>Catherine</v>
          </cell>
          <cell r="L1333" t="str">
            <v>LAGUERRE</v>
          </cell>
          <cell r="M1333" t="str">
            <v>+33240593857</v>
          </cell>
          <cell r="N1333" t="str">
            <v>bureau@stw.fr</v>
          </cell>
        </row>
        <row r="1334">
          <cell r="A1334">
            <v>817571</v>
          </cell>
          <cell r="B1334" t="str">
            <v>SAIL THE WORLD</v>
          </cell>
          <cell r="C1334" t="str">
            <v>28 TER, RUE DES OLIVETTES</v>
          </cell>
          <cell r="E1334" t="str">
            <v>44000</v>
          </cell>
          <cell r="F1334" t="str">
            <v>NANTES</v>
          </cell>
          <cell r="G1334" t="str">
            <v>FRANCE</v>
          </cell>
          <cell r="H1334" t="str">
            <v>1</v>
          </cell>
          <cell r="I1334" t="str">
            <v>09 53 92 95 46</v>
          </cell>
          <cell r="J1334" t="str">
            <v>bureau@stw.fr</v>
          </cell>
          <cell r="K1334" t="str">
            <v>Pierre-Jean</v>
          </cell>
          <cell r="L1334" t="str">
            <v>JANNIN</v>
          </cell>
          <cell r="N1334" t="str">
            <v>pj.jannin@stw.fr</v>
          </cell>
        </row>
        <row r="1335">
          <cell r="A1335">
            <v>817608</v>
          </cell>
          <cell r="B1335" t="str">
            <v>FNTC</v>
          </cell>
          <cell r="C1335" t="str">
            <v>19 RUE COGNACQ JAY</v>
          </cell>
          <cell r="E1335" t="str">
            <v>75007</v>
          </cell>
          <cell r="F1335" t="str">
            <v>PARIS</v>
          </cell>
          <cell r="G1335" t="str">
            <v>FRANCE</v>
          </cell>
          <cell r="H1335" t="str">
            <v>1</v>
          </cell>
          <cell r="I1335" t="str">
            <v>+331 47 50 00 50</v>
          </cell>
          <cell r="J1335" t="str">
            <v>corinne.laurie@fntc.org</v>
          </cell>
          <cell r="K1335" t="str">
            <v>Jean</v>
          </cell>
          <cell r="L1335" t="str">
            <v>SAPHORES</v>
          </cell>
        </row>
        <row r="1336">
          <cell r="A1336">
            <v>817608</v>
          </cell>
          <cell r="B1336" t="str">
            <v>FNTC</v>
          </cell>
          <cell r="C1336" t="str">
            <v>19 RUE COGNACQ JAY</v>
          </cell>
          <cell r="E1336" t="str">
            <v>75007</v>
          </cell>
          <cell r="F1336" t="str">
            <v>PARIS</v>
          </cell>
          <cell r="G1336" t="str">
            <v>FRANCE</v>
          </cell>
          <cell r="H1336" t="str">
            <v>1</v>
          </cell>
          <cell r="I1336" t="str">
            <v>+331 47 50 00 50</v>
          </cell>
          <cell r="J1336" t="str">
            <v>corinne.laurie@fntc.org</v>
          </cell>
          <cell r="K1336" t="str">
            <v>Corinne</v>
          </cell>
          <cell r="L1336" t="str">
            <v>LAURIE</v>
          </cell>
          <cell r="M1336" t="str">
            <v>+33147500050</v>
          </cell>
          <cell r="N1336" t="str">
            <v>corinne.laurie@fntc.org</v>
          </cell>
        </row>
        <row r="1337">
          <cell r="A1337">
            <v>817608</v>
          </cell>
          <cell r="B1337" t="str">
            <v>FNTC</v>
          </cell>
          <cell r="C1337" t="str">
            <v>19 RUE COGNACQ JAY</v>
          </cell>
          <cell r="E1337" t="str">
            <v>75007</v>
          </cell>
          <cell r="F1337" t="str">
            <v>PARIS</v>
          </cell>
          <cell r="G1337" t="str">
            <v>FRANCE</v>
          </cell>
          <cell r="H1337" t="str">
            <v>1</v>
          </cell>
          <cell r="I1337" t="str">
            <v>+331 47 50 00 50</v>
          </cell>
          <cell r="J1337" t="str">
            <v>corinne.laurie@fntc.org</v>
          </cell>
          <cell r="K1337" t="str">
            <v>Corinne</v>
          </cell>
          <cell r="L1337" t="str">
            <v>LAURIE</v>
          </cell>
          <cell r="M1337" t="str">
            <v>0147500050</v>
          </cell>
          <cell r="N1337" t="str">
            <v>corinne.laurie@fntc.org</v>
          </cell>
        </row>
        <row r="1338">
          <cell r="A1338">
            <v>817608</v>
          </cell>
          <cell r="B1338" t="str">
            <v>FNTC</v>
          </cell>
          <cell r="C1338" t="str">
            <v>19 RUE COGNACQ JAY</v>
          </cell>
          <cell r="E1338" t="str">
            <v>75007</v>
          </cell>
          <cell r="F1338" t="str">
            <v>PARIS</v>
          </cell>
          <cell r="G1338" t="str">
            <v>FRANCE</v>
          </cell>
          <cell r="H1338" t="str">
            <v>1</v>
          </cell>
          <cell r="I1338" t="str">
            <v>+331 47 50 00 50</v>
          </cell>
          <cell r="J1338" t="str">
            <v>corinne.laurie@fntc.org</v>
          </cell>
          <cell r="K1338" t="str">
            <v>ELODIE</v>
          </cell>
          <cell r="L1338" t="str">
            <v>SCHIEPAN</v>
          </cell>
          <cell r="M1338" t="str">
            <v>+33147500050</v>
          </cell>
          <cell r="N1338" t="str">
            <v>elodie.schiepan@fntc.org</v>
          </cell>
        </row>
        <row r="1339">
          <cell r="A1339">
            <v>819109</v>
          </cell>
          <cell r="B1339" t="str">
            <v>HUB DIFFUSION</v>
          </cell>
          <cell r="C1339" t="str">
            <v>20 rue Bouvier</v>
          </cell>
          <cell r="E1339" t="str">
            <v>75011</v>
          </cell>
          <cell r="F1339" t="str">
            <v>PARIS</v>
          </cell>
          <cell r="G1339" t="str">
            <v>FRANCE</v>
          </cell>
          <cell r="H1339" t="str">
            <v>1</v>
          </cell>
          <cell r="I1339" t="str">
            <v>+33178423624</v>
          </cell>
          <cell r="J1339" t="str">
            <v>contact@magic-cube.com</v>
          </cell>
          <cell r="L1339" t="str">
            <v>FERNADEZ</v>
          </cell>
          <cell r="M1339" t="str">
            <v>+33 1 78 42 36 24</v>
          </cell>
        </row>
        <row r="1340">
          <cell r="A1340">
            <v>819109</v>
          </cell>
          <cell r="B1340" t="str">
            <v>HUB DIFFUSION</v>
          </cell>
          <cell r="C1340" t="str">
            <v>20 rue Bouvier</v>
          </cell>
          <cell r="E1340" t="str">
            <v>75011</v>
          </cell>
          <cell r="F1340" t="str">
            <v>PARIS</v>
          </cell>
          <cell r="G1340" t="str">
            <v>FRANCE</v>
          </cell>
          <cell r="H1340" t="str">
            <v>1</v>
          </cell>
          <cell r="I1340" t="str">
            <v>+33178423624</v>
          </cell>
          <cell r="J1340" t="str">
            <v>contact@magic-cube.com</v>
          </cell>
          <cell r="K1340" t="str">
            <v>Patrick</v>
          </cell>
          <cell r="L1340" t="str">
            <v>RIEME</v>
          </cell>
          <cell r="N1340" t="str">
            <v>contact@magic-cube.com</v>
          </cell>
        </row>
        <row r="1341">
          <cell r="A1341">
            <v>819109</v>
          </cell>
          <cell r="B1341" t="str">
            <v>HUB DIFFUSION</v>
          </cell>
          <cell r="C1341" t="str">
            <v>20 rue Bouvier</v>
          </cell>
          <cell r="E1341" t="str">
            <v>75011</v>
          </cell>
          <cell r="F1341" t="str">
            <v>PARIS</v>
          </cell>
          <cell r="G1341" t="str">
            <v>FRANCE</v>
          </cell>
          <cell r="H1341" t="str">
            <v>1</v>
          </cell>
          <cell r="I1341" t="str">
            <v>+33178423624</v>
          </cell>
          <cell r="J1341" t="str">
            <v>contact@magic-cube.com</v>
          </cell>
          <cell r="K1341" t="str">
            <v>Patrick</v>
          </cell>
          <cell r="L1341" t="str">
            <v>RIEME</v>
          </cell>
          <cell r="M1341" t="str">
            <v>+33178423624</v>
          </cell>
          <cell r="N1341" t="str">
            <v>contact@magic-cube.com</v>
          </cell>
        </row>
        <row r="1342">
          <cell r="A1342">
            <v>819109</v>
          </cell>
          <cell r="B1342" t="str">
            <v>HUB DIFFUSION</v>
          </cell>
          <cell r="C1342" t="str">
            <v>20 rue Bouvier</v>
          </cell>
          <cell r="E1342" t="str">
            <v>75011</v>
          </cell>
          <cell r="F1342" t="str">
            <v>PARIS</v>
          </cell>
          <cell r="G1342" t="str">
            <v>FRANCE</v>
          </cell>
          <cell r="H1342" t="str">
            <v>1</v>
          </cell>
          <cell r="I1342" t="str">
            <v>+33178423624</v>
          </cell>
          <cell r="J1342" t="str">
            <v>contact@magic-cube.com</v>
          </cell>
          <cell r="K1342" t="str">
            <v>John</v>
          </cell>
          <cell r="L1342" t="str">
            <v>DEL ROSARIO</v>
          </cell>
          <cell r="M1342" t="str">
            <v>+33178423624</v>
          </cell>
          <cell r="N1342" t="str">
            <v>john.dr@magic-cube.com</v>
          </cell>
        </row>
        <row r="1343">
          <cell r="A1343">
            <v>819355</v>
          </cell>
          <cell r="B1343" t="str">
            <v>ATEC BUSINESS INFORMATION GMBH</v>
          </cell>
          <cell r="C1343" t="str">
            <v>HACKERBRUCKE 6</v>
          </cell>
          <cell r="E1343" t="str">
            <v>80335</v>
          </cell>
          <cell r="F1343" t="str">
            <v>MUENCHEN</v>
          </cell>
          <cell r="G1343" t="str">
            <v>ALLEMAGNE</v>
          </cell>
          <cell r="H1343" t="str">
            <v>2</v>
          </cell>
          <cell r="I1343" t="str">
            <v>00 49 89 898 170</v>
          </cell>
          <cell r="K1343" t="str">
            <v>ANJA</v>
          </cell>
          <cell r="L1343" t="str">
            <v>REHBEIN</v>
          </cell>
        </row>
        <row r="1344">
          <cell r="A1344">
            <v>819355</v>
          </cell>
          <cell r="B1344" t="str">
            <v>ATEC BUSINESS INFORMATION GMBH</v>
          </cell>
          <cell r="C1344" t="str">
            <v>HACKERBRUCKE 6</v>
          </cell>
          <cell r="E1344" t="str">
            <v>80335</v>
          </cell>
          <cell r="F1344" t="str">
            <v>MUENCHEN</v>
          </cell>
          <cell r="G1344" t="str">
            <v>ALLEMAGNE</v>
          </cell>
          <cell r="H1344" t="str">
            <v>2</v>
          </cell>
          <cell r="I1344" t="str">
            <v>00 49 89 898 170</v>
          </cell>
          <cell r="K1344" t="str">
            <v>Anja</v>
          </cell>
          <cell r="L1344" t="str">
            <v>REHBEIN</v>
          </cell>
          <cell r="M1344" t="str">
            <v>00498989817321</v>
          </cell>
          <cell r="N1344" t="str">
            <v>are@rbi.de</v>
          </cell>
        </row>
        <row r="1345">
          <cell r="A1345">
            <v>819355</v>
          </cell>
          <cell r="B1345" t="str">
            <v>ATEC BUSINESS INFORMATION GMBH</v>
          </cell>
          <cell r="C1345" t="str">
            <v>HACKERBRUCKE 6</v>
          </cell>
          <cell r="E1345" t="str">
            <v>80335</v>
          </cell>
          <cell r="F1345" t="str">
            <v>MUENCHEN</v>
          </cell>
          <cell r="G1345" t="str">
            <v>ALLEMAGNE</v>
          </cell>
          <cell r="H1345" t="str">
            <v>2</v>
          </cell>
          <cell r="I1345" t="str">
            <v>00 49 89 898 170</v>
          </cell>
          <cell r="K1345" t="str">
            <v>CARMEN</v>
          </cell>
          <cell r="L1345" t="str">
            <v>HUMMEL</v>
          </cell>
          <cell r="M1345" t="str">
            <v>004989898170</v>
          </cell>
          <cell r="N1345" t="str">
            <v/>
          </cell>
        </row>
        <row r="1346">
          <cell r="A1346">
            <v>819355</v>
          </cell>
          <cell r="B1346" t="str">
            <v>ATEC BUSINESS INFORMATION GMBH</v>
          </cell>
          <cell r="C1346" t="str">
            <v>HACKERBRUCKE 6</v>
          </cell>
          <cell r="E1346" t="str">
            <v>80335</v>
          </cell>
          <cell r="F1346" t="str">
            <v>MUENCHEN</v>
          </cell>
          <cell r="G1346" t="str">
            <v>ALLEMAGNE</v>
          </cell>
          <cell r="H1346" t="str">
            <v>2</v>
          </cell>
          <cell r="I1346" t="str">
            <v>00 49 89 898 170</v>
          </cell>
          <cell r="K1346" t="str">
            <v>MARTINA</v>
          </cell>
          <cell r="L1346" t="str">
            <v>GRUBE</v>
          </cell>
          <cell r="M1346" t="str">
            <v>004989898170</v>
          </cell>
          <cell r="N1346" t="str">
            <v/>
          </cell>
        </row>
        <row r="1347">
          <cell r="A1347">
            <v>819355</v>
          </cell>
          <cell r="B1347" t="str">
            <v>ATEC BUSINESS INFORMATION GMBH</v>
          </cell>
          <cell r="C1347" t="str">
            <v>HACKERBRUCKE 6</v>
          </cell>
          <cell r="E1347" t="str">
            <v>80335</v>
          </cell>
          <cell r="F1347" t="str">
            <v>MUENCHEN</v>
          </cell>
          <cell r="G1347" t="str">
            <v>ALLEMAGNE</v>
          </cell>
          <cell r="H1347" t="str">
            <v>2</v>
          </cell>
          <cell r="I1347" t="str">
            <v>00 49 89 898 170</v>
          </cell>
          <cell r="K1347" t="str">
            <v>MARTINA</v>
          </cell>
          <cell r="L1347" t="str">
            <v>MAUDERER</v>
          </cell>
          <cell r="N1347" t="str">
            <v>martina.mauderer@atec-bi.de</v>
          </cell>
        </row>
        <row r="1348">
          <cell r="A1348">
            <v>819355</v>
          </cell>
          <cell r="B1348" t="str">
            <v>ATEC BUSINESS INFORMATION GMBH</v>
          </cell>
          <cell r="C1348" t="str">
            <v>HACKERBRUCKE 6</v>
          </cell>
          <cell r="E1348" t="str">
            <v>80335</v>
          </cell>
          <cell r="F1348" t="str">
            <v>MUENCHEN</v>
          </cell>
          <cell r="G1348" t="str">
            <v>ALLEMAGNE</v>
          </cell>
          <cell r="H1348" t="str">
            <v>2</v>
          </cell>
          <cell r="I1348" t="str">
            <v>00 49 89 898 170</v>
          </cell>
          <cell r="K1348" t="str">
            <v>CARMEN</v>
          </cell>
          <cell r="L1348" t="str">
            <v>LERNHARDT</v>
          </cell>
          <cell r="N1348" t="str">
            <v>carmen.lernhardt@atec-bi.de</v>
          </cell>
        </row>
        <row r="1349">
          <cell r="A1349">
            <v>819499</v>
          </cell>
          <cell r="B1349" t="str">
            <v>BIOLOGIE SANS FRONTIERES</v>
          </cell>
          <cell r="C1349" t="str">
            <v>S/C SIBL</v>
          </cell>
          <cell r="D1349" t="str">
            <v>31RUE MAZENOD</v>
          </cell>
          <cell r="E1349" t="str">
            <v>69003</v>
          </cell>
          <cell r="F1349" t="str">
            <v>LYON</v>
          </cell>
          <cell r="G1349" t="str">
            <v>FRANCE</v>
          </cell>
          <cell r="H1349" t="str">
            <v>1</v>
          </cell>
          <cell r="I1349" t="str">
            <v>+33 478028030</v>
          </cell>
          <cell r="J1349" t="str">
            <v>president@bsf.asso.fr</v>
          </cell>
          <cell r="K1349" t="str">
            <v>Christian</v>
          </cell>
          <cell r="L1349" t="str">
            <v>COLLOMBEL</v>
          </cell>
          <cell r="M1349" t="str">
            <v>04 72 57 65 32</v>
          </cell>
          <cell r="N1349" t="str">
            <v>christian.collombel@wanadoo.fr</v>
          </cell>
        </row>
        <row r="1350">
          <cell r="A1350">
            <v>819499</v>
          </cell>
          <cell r="B1350" t="str">
            <v>BIOLOGIE SANS FRONTIERES</v>
          </cell>
          <cell r="C1350" t="str">
            <v>S/C SIBL</v>
          </cell>
          <cell r="D1350" t="str">
            <v>31RUE MAZENOD</v>
          </cell>
          <cell r="E1350" t="str">
            <v>69003</v>
          </cell>
          <cell r="F1350" t="str">
            <v>LYON</v>
          </cell>
          <cell r="G1350" t="str">
            <v>FRANCE</v>
          </cell>
          <cell r="H1350" t="str">
            <v>1</v>
          </cell>
          <cell r="I1350" t="str">
            <v>+33 478028030</v>
          </cell>
          <cell r="J1350" t="str">
            <v>president@bsf.asso.fr</v>
          </cell>
          <cell r="K1350" t="str">
            <v>Michel</v>
          </cell>
          <cell r="L1350" t="str">
            <v>HELFRE</v>
          </cell>
          <cell r="M1350" t="str">
            <v>+33477617482</v>
          </cell>
          <cell r="N1350" t="str">
            <v>m.helfre@wanadoo.fr</v>
          </cell>
        </row>
        <row r="1351">
          <cell r="A1351">
            <v>819499</v>
          </cell>
          <cell r="B1351" t="str">
            <v>BIOLOGIE SANS FRONTIERES</v>
          </cell>
          <cell r="C1351" t="str">
            <v>S/C SIBL</v>
          </cell>
          <cell r="D1351" t="str">
            <v>31RUE MAZENOD</v>
          </cell>
          <cell r="E1351" t="str">
            <v>69003</v>
          </cell>
          <cell r="F1351" t="str">
            <v>LYON</v>
          </cell>
          <cell r="G1351" t="str">
            <v>FRANCE</v>
          </cell>
          <cell r="H1351" t="str">
            <v>1</v>
          </cell>
          <cell r="I1351" t="str">
            <v>+33 478028030</v>
          </cell>
          <cell r="J1351" t="str">
            <v>president@bsf.asso.fr</v>
          </cell>
          <cell r="K1351" t="str">
            <v>Roger</v>
          </cell>
          <cell r="L1351" t="str">
            <v>LATER</v>
          </cell>
          <cell r="M1351" t="str">
            <v>04 78 02 80 30</v>
          </cell>
          <cell r="N1351" t="str">
            <v>president@bsf.asso.fr</v>
          </cell>
        </row>
        <row r="1352">
          <cell r="A1352">
            <v>819499</v>
          </cell>
          <cell r="B1352" t="str">
            <v>BIOLOGIE SANS FRONTIERES</v>
          </cell>
          <cell r="C1352" t="str">
            <v>S/C SIBL</v>
          </cell>
          <cell r="D1352" t="str">
            <v>31RUE MAZENOD</v>
          </cell>
          <cell r="E1352" t="str">
            <v>69003</v>
          </cell>
          <cell r="F1352" t="str">
            <v>LYON</v>
          </cell>
          <cell r="G1352" t="str">
            <v>FRANCE</v>
          </cell>
          <cell r="H1352" t="str">
            <v>1</v>
          </cell>
          <cell r="I1352" t="str">
            <v>+33 478028030</v>
          </cell>
          <cell r="J1352" t="str">
            <v>president@bsf.asso.fr</v>
          </cell>
          <cell r="K1352" t="str">
            <v>Christian</v>
          </cell>
          <cell r="L1352" t="str">
            <v>COLLOMBEL</v>
          </cell>
          <cell r="M1352" t="str">
            <v>+33472576532</v>
          </cell>
          <cell r="N1352" t="str">
            <v>christian.collombel@wanadoo.fr</v>
          </cell>
        </row>
        <row r="1353">
          <cell r="A1353">
            <v>819499</v>
          </cell>
          <cell r="B1353" t="str">
            <v>BIOLOGIE SANS FRONTIERES</v>
          </cell>
          <cell r="C1353" t="str">
            <v>S/C SIBL</v>
          </cell>
          <cell r="D1353" t="str">
            <v>31RUE MAZENOD</v>
          </cell>
          <cell r="E1353" t="str">
            <v>69003</v>
          </cell>
          <cell r="F1353" t="str">
            <v>LYON</v>
          </cell>
          <cell r="G1353" t="str">
            <v>FRANCE</v>
          </cell>
          <cell r="H1353" t="str">
            <v>1</v>
          </cell>
          <cell r="I1353" t="str">
            <v>+33 478028030</v>
          </cell>
          <cell r="J1353" t="str">
            <v>president@bsf.asso.fr</v>
          </cell>
          <cell r="K1353" t="str">
            <v>Pierre</v>
          </cell>
          <cell r="L1353" t="str">
            <v>FLORI</v>
          </cell>
          <cell r="N1353" t="str">
            <v>president@bsf.asso.fr</v>
          </cell>
        </row>
        <row r="1354">
          <cell r="A1354">
            <v>819499</v>
          </cell>
          <cell r="B1354" t="str">
            <v>BIOLOGIE SANS FRONTIERES</v>
          </cell>
          <cell r="C1354" t="str">
            <v>S/C SIBL</v>
          </cell>
          <cell r="D1354" t="str">
            <v>31RUE MAZENOD</v>
          </cell>
          <cell r="E1354" t="str">
            <v>69003</v>
          </cell>
          <cell r="F1354" t="str">
            <v>LYON</v>
          </cell>
          <cell r="G1354" t="str">
            <v>FRANCE</v>
          </cell>
          <cell r="H1354" t="str">
            <v>1</v>
          </cell>
          <cell r="I1354" t="str">
            <v>+33 478028030</v>
          </cell>
          <cell r="J1354" t="str">
            <v>president@bsf.asso.fr</v>
          </cell>
          <cell r="K1354" t="str">
            <v>Malika</v>
          </cell>
          <cell r="L1354" t="str">
            <v>KARZAZI</v>
          </cell>
          <cell r="N1354" t="str">
            <v>assistante@bsf.asso.fr</v>
          </cell>
        </row>
        <row r="1355">
          <cell r="A1355">
            <v>820139</v>
          </cell>
          <cell r="B1355" t="str">
            <v>PICTURE BOOKLETS PUBLISHERS BV</v>
          </cell>
          <cell r="C1355" t="str">
            <v>NARITAWEG 14</v>
          </cell>
          <cell r="E1355" t="str">
            <v>1043 BZ</v>
          </cell>
          <cell r="F1355" t="str">
            <v>AMSTERDAM</v>
          </cell>
          <cell r="G1355" t="str">
            <v>PAYS-BAS</v>
          </cell>
          <cell r="H1355" t="str">
            <v>2</v>
          </cell>
          <cell r="I1355" t="str">
            <v>0031204861581</v>
          </cell>
          <cell r="J1355" t="str">
            <v>susan@eyemazing.com</v>
          </cell>
          <cell r="K1355" t="str">
            <v>SUSAN</v>
          </cell>
          <cell r="L1355" t="str">
            <v>ZADEY</v>
          </cell>
          <cell r="N1355" t="str">
            <v/>
          </cell>
        </row>
        <row r="1356">
          <cell r="A1356">
            <v>820139</v>
          </cell>
          <cell r="B1356" t="str">
            <v>PICTURE BOOKLETS PUBLISHERS BV</v>
          </cell>
          <cell r="C1356" t="str">
            <v>NARITAWEG 14</v>
          </cell>
          <cell r="E1356" t="str">
            <v>1043 BZ</v>
          </cell>
          <cell r="F1356" t="str">
            <v>AMSTERDAM</v>
          </cell>
          <cell r="G1356" t="str">
            <v>PAYS-BAS</v>
          </cell>
          <cell r="H1356" t="str">
            <v>2</v>
          </cell>
          <cell r="I1356" t="str">
            <v>0031204861581</v>
          </cell>
          <cell r="J1356" t="str">
            <v>susan@eyemazing.com</v>
          </cell>
          <cell r="K1356" t="str">
            <v>Susan</v>
          </cell>
          <cell r="L1356" t="str">
            <v>ZADEH</v>
          </cell>
          <cell r="M1356" t="str">
            <v>+31505849250</v>
          </cell>
          <cell r="N1356" t="str">
            <v>susan@eyemazing.com</v>
          </cell>
        </row>
        <row r="1357">
          <cell r="A1357">
            <v>820139</v>
          </cell>
          <cell r="B1357" t="str">
            <v>PICTURE BOOKLETS PUBLISHERS BV</v>
          </cell>
          <cell r="C1357" t="str">
            <v>NARITAWEG 14</v>
          </cell>
          <cell r="E1357" t="str">
            <v>1043 BZ</v>
          </cell>
          <cell r="F1357" t="str">
            <v>AMSTERDAM</v>
          </cell>
          <cell r="G1357" t="str">
            <v>PAYS-BAS</v>
          </cell>
          <cell r="H1357" t="str">
            <v>2</v>
          </cell>
          <cell r="I1357" t="str">
            <v>0031204861581</v>
          </cell>
          <cell r="J1357" t="str">
            <v>susan@eyemazing.com</v>
          </cell>
          <cell r="K1357" t="str">
            <v>SUSAN</v>
          </cell>
          <cell r="L1357" t="str">
            <v>ZADEH</v>
          </cell>
          <cell r="M1357" t="str">
            <v>0031204861581</v>
          </cell>
        </row>
        <row r="1358">
          <cell r="A1358">
            <v>820139</v>
          </cell>
          <cell r="B1358" t="str">
            <v>PICTURE BOOKLETS PUBLISHERS BV</v>
          </cell>
          <cell r="C1358" t="str">
            <v>NARITAWEG 14</v>
          </cell>
          <cell r="E1358" t="str">
            <v>1043 BZ</v>
          </cell>
          <cell r="F1358" t="str">
            <v>AMSTERDAM</v>
          </cell>
          <cell r="G1358" t="str">
            <v>PAYS-BAS</v>
          </cell>
          <cell r="H1358" t="str">
            <v>2</v>
          </cell>
          <cell r="I1358" t="str">
            <v>0031204861581</v>
          </cell>
          <cell r="J1358" t="str">
            <v>susan@eyemazing.com</v>
          </cell>
          <cell r="K1358" t="str">
            <v>SUSAN</v>
          </cell>
          <cell r="L1358" t="str">
            <v>ZADEH</v>
          </cell>
        </row>
        <row r="1359">
          <cell r="A1359">
            <v>820166</v>
          </cell>
          <cell r="B1359" t="str">
            <v>PHOTONEWS</v>
          </cell>
          <cell r="C1359" t="str">
            <v>CHEMNITZSTRASSE 67</v>
          </cell>
          <cell r="E1359" t="str">
            <v>22767</v>
          </cell>
          <cell r="F1359" t="str">
            <v>HAMBURG</v>
          </cell>
          <cell r="G1359" t="str">
            <v>ALLEMAGNE</v>
          </cell>
          <cell r="H1359" t="str">
            <v>2</v>
          </cell>
          <cell r="I1359" t="str">
            <v>+49 403 895891</v>
          </cell>
          <cell r="J1359" t="str">
            <v>redaktion@photonews.de</v>
          </cell>
          <cell r="K1359" t="str">
            <v>ANNA</v>
          </cell>
          <cell r="L1359" t="str">
            <v>GRIPP</v>
          </cell>
          <cell r="N1359" t="str">
            <v>anna.gripp@photonews.de</v>
          </cell>
        </row>
        <row r="1360">
          <cell r="A1360">
            <v>820166</v>
          </cell>
          <cell r="B1360" t="str">
            <v>PHOTONEWS</v>
          </cell>
          <cell r="C1360" t="str">
            <v>CHEMNITZSTRASSE 67</v>
          </cell>
          <cell r="E1360" t="str">
            <v>22767</v>
          </cell>
          <cell r="F1360" t="str">
            <v>HAMBURG</v>
          </cell>
          <cell r="G1360" t="str">
            <v>ALLEMAGNE</v>
          </cell>
          <cell r="H1360" t="str">
            <v>2</v>
          </cell>
          <cell r="I1360" t="str">
            <v>+49 403 895891</v>
          </cell>
          <cell r="J1360" t="str">
            <v>redaktion@photonews.de</v>
          </cell>
          <cell r="K1360" t="str">
            <v>Anna</v>
          </cell>
          <cell r="L1360" t="str">
            <v>GRIPP</v>
          </cell>
          <cell r="M1360" t="str">
            <v>00 49 403 895891</v>
          </cell>
          <cell r="N1360" t="str">
            <v/>
          </cell>
        </row>
        <row r="1361">
          <cell r="A1361">
            <v>820199</v>
          </cell>
          <cell r="B1361" t="str">
            <v>LA RADIO DE LA MER</v>
          </cell>
          <cell r="C1361" t="str">
            <v>72 bis, rue Lepic</v>
          </cell>
          <cell r="E1361" t="str">
            <v>75018</v>
          </cell>
          <cell r="F1361" t="str">
            <v>PARIS</v>
          </cell>
          <cell r="G1361" t="str">
            <v>FRANCE</v>
          </cell>
          <cell r="H1361" t="str">
            <v>1</v>
          </cell>
          <cell r="I1361" t="str">
            <v>01 46 26 00 06</v>
          </cell>
          <cell r="J1361" t="str">
            <v>contact@laradiodelamer.com</v>
          </cell>
          <cell r="K1361" t="str">
            <v>Jean-Michel</v>
          </cell>
          <cell r="L1361" t="str">
            <v>BROSSEAU</v>
          </cell>
          <cell r="N1361" t="str">
            <v>jmbrosseau@laradiodelamer.com</v>
          </cell>
        </row>
        <row r="1362">
          <cell r="A1362">
            <v>820199</v>
          </cell>
          <cell r="B1362" t="str">
            <v>LA RADIO DE LA MER</v>
          </cell>
          <cell r="C1362" t="str">
            <v>72 bis, rue Lepic</v>
          </cell>
          <cell r="E1362" t="str">
            <v>75018</v>
          </cell>
          <cell r="F1362" t="str">
            <v>PARIS</v>
          </cell>
          <cell r="G1362" t="str">
            <v>FRANCE</v>
          </cell>
          <cell r="H1362" t="str">
            <v>1</v>
          </cell>
          <cell r="I1362" t="str">
            <v>01 46 26 00 06</v>
          </cell>
          <cell r="J1362" t="str">
            <v>contact@laradiodelamer.com</v>
          </cell>
          <cell r="K1362" t="str">
            <v>Jean-Michel</v>
          </cell>
          <cell r="L1362" t="str">
            <v>BROSSEAU</v>
          </cell>
          <cell r="M1362" t="str">
            <v>01 46 26 00 06</v>
          </cell>
        </row>
        <row r="1363">
          <cell r="A1363">
            <v>823369</v>
          </cell>
          <cell r="B1363" t="str">
            <v>AMEC-ASCON</v>
          </cell>
          <cell r="C1363" t="str">
            <v>GRAN VIA DE LES CORTS CATALANES, 684</v>
          </cell>
          <cell r="E1363" t="str">
            <v>08010</v>
          </cell>
          <cell r="F1363" t="str">
            <v>BARCELONE</v>
          </cell>
          <cell r="G1363" t="str">
            <v>ESPAGNE</v>
          </cell>
          <cell r="H1363" t="str">
            <v>2</v>
          </cell>
          <cell r="I1363" t="str">
            <v>00 34 93 415 0422</v>
          </cell>
          <cell r="J1363" t="str">
            <v>epahissa@amec.es</v>
          </cell>
          <cell r="K1363" t="str">
            <v>Jose</v>
          </cell>
          <cell r="L1363" t="str">
            <v>LEGALINA</v>
          </cell>
          <cell r="N1363" t="str">
            <v>mjlegalina@amec.es</v>
          </cell>
        </row>
        <row r="1364">
          <cell r="A1364">
            <v>823369</v>
          </cell>
          <cell r="B1364" t="str">
            <v>AMEC-ASCON</v>
          </cell>
          <cell r="C1364" t="str">
            <v>GRAN VIA DE LES CORTS CATALANES, 684</v>
          </cell>
          <cell r="E1364" t="str">
            <v>08010</v>
          </cell>
          <cell r="F1364" t="str">
            <v>BARCELONE</v>
          </cell>
          <cell r="G1364" t="str">
            <v>ESPAGNE</v>
          </cell>
          <cell r="H1364" t="str">
            <v>2</v>
          </cell>
          <cell r="I1364" t="str">
            <v>00 34 93 415 0422</v>
          </cell>
          <cell r="J1364" t="str">
            <v>epahissa@amec.es</v>
          </cell>
          <cell r="K1364" t="str">
            <v>EDUARD</v>
          </cell>
          <cell r="L1364" t="str">
            <v>GISBERT</v>
          </cell>
        </row>
        <row r="1365">
          <cell r="A1365">
            <v>823369</v>
          </cell>
          <cell r="B1365" t="str">
            <v>AMEC-ASCON</v>
          </cell>
          <cell r="C1365" t="str">
            <v>GRAN VIA DE LES CORTS CATALANES, 684</v>
          </cell>
          <cell r="E1365" t="str">
            <v>08010</v>
          </cell>
          <cell r="F1365" t="str">
            <v>BARCELONE</v>
          </cell>
          <cell r="G1365" t="str">
            <v>ESPAGNE</v>
          </cell>
          <cell r="H1365" t="str">
            <v>2</v>
          </cell>
          <cell r="I1365" t="str">
            <v>00 34 93 415 0422</v>
          </cell>
          <cell r="J1365" t="str">
            <v>epahissa@amec.es</v>
          </cell>
          <cell r="K1365" t="str">
            <v>RAQUEL</v>
          </cell>
          <cell r="L1365" t="str">
            <v>POUS</v>
          </cell>
          <cell r="N1365" t="str">
            <v>rpous@amec.es</v>
          </cell>
        </row>
        <row r="1366">
          <cell r="A1366">
            <v>824714</v>
          </cell>
          <cell r="B1366" t="str">
            <v>EDITRICE TEMI SRL(DATACOLLECTION)</v>
          </cell>
          <cell r="C1366" t="str">
            <v>VIA ITALIA 39</v>
          </cell>
          <cell r="E1366" t="str">
            <v>20900</v>
          </cell>
          <cell r="F1366" t="str">
            <v>MONZA</v>
          </cell>
          <cell r="G1366" t="str">
            <v>ITALIE</v>
          </cell>
          <cell r="H1366" t="str">
            <v>2</v>
          </cell>
          <cell r="I1366" t="str">
            <v>00 39 039 2302398</v>
          </cell>
          <cell r="K1366" t="str">
            <v>Pietro</v>
          </cell>
          <cell r="L1366" t="str">
            <v>SALVIOLI</v>
          </cell>
          <cell r="M1366" t="str">
            <v>00 39 039 2302398</v>
          </cell>
          <cell r="N1366" t="str">
            <v>pietro.salvioli@editricetemi.com</v>
          </cell>
        </row>
        <row r="1367">
          <cell r="A1367">
            <v>824714</v>
          </cell>
          <cell r="B1367" t="str">
            <v>EDITRICE TEMI SRL(DATACOLLECTION)</v>
          </cell>
          <cell r="C1367" t="str">
            <v>VIA ITALIA 39</v>
          </cell>
          <cell r="E1367" t="str">
            <v>20900</v>
          </cell>
          <cell r="F1367" t="str">
            <v>MONZA</v>
          </cell>
          <cell r="G1367" t="str">
            <v>ITALIE</v>
          </cell>
          <cell r="H1367" t="str">
            <v>2</v>
          </cell>
          <cell r="I1367" t="str">
            <v>00 39 039 2302398</v>
          </cell>
          <cell r="K1367" t="str">
            <v>Anna</v>
          </cell>
          <cell r="L1367" t="str">
            <v>DALL'OSSO</v>
          </cell>
          <cell r="M1367" t="str">
            <v>+393357730498</v>
          </cell>
          <cell r="N1367" t="str">
            <v>anna.dallosso@editricetemi.com</v>
          </cell>
        </row>
        <row r="1368">
          <cell r="A1368">
            <v>824714</v>
          </cell>
          <cell r="B1368" t="str">
            <v>EDITRICE TEMI SRL(DATACOLLECTION)</v>
          </cell>
          <cell r="C1368" t="str">
            <v>VIA ITALIA 39</v>
          </cell>
          <cell r="E1368" t="str">
            <v>20900</v>
          </cell>
          <cell r="F1368" t="str">
            <v>MONZA</v>
          </cell>
          <cell r="G1368" t="str">
            <v>ITALIE</v>
          </cell>
          <cell r="H1368" t="str">
            <v>2</v>
          </cell>
          <cell r="I1368" t="str">
            <v>00 39 039 2302398</v>
          </cell>
          <cell r="K1368" t="str">
            <v>ERNESTO</v>
          </cell>
          <cell r="L1368" t="str">
            <v>SALVIOLI</v>
          </cell>
          <cell r="N1368" t="str">
            <v>press@editricetemi.com</v>
          </cell>
        </row>
        <row r="1369">
          <cell r="A1369">
            <v>825604</v>
          </cell>
          <cell r="B1369" t="str">
            <v>REALISASON</v>
          </cell>
          <cell r="C1369" t="str">
            <v>ZI LOUIS DELAPORTE</v>
          </cell>
          <cell r="D1369" t="str">
            <v>ZONE BLEUE</v>
          </cell>
          <cell r="E1369" t="str">
            <v>76370</v>
          </cell>
          <cell r="F1369" t="str">
            <v>ROUXMESNIL BOUTEILLES</v>
          </cell>
          <cell r="G1369" t="str">
            <v>FRANCE</v>
          </cell>
          <cell r="H1369" t="str">
            <v>1</v>
          </cell>
          <cell r="I1369" t="str">
            <v>+33 299469501</v>
          </cell>
          <cell r="K1369" t="str">
            <v>YANN</v>
          </cell>
          <cell r="L1369" t="str">
            <v>LEONE</v>
          </cell>
          <cell r="M1369" t="str">
            <v>0141581970</v>
          </cell>
          <cell r="N1369" t="str">
            <v>leoyann@aol.com</v>
          </cell>
        </row>
        <row r="1370">
          <cell r="A1370">
            <v>825604</v>
          </cell>
          <cell r="B1370" t="str">
            <v>REALISASON</v>
          </cell>
          <cell r="C1370" t="str">
            <v>ZI LOUIS DELAPORTE</v>
          </cell>
          <cell r="D1370" t="str">
            <v>ZONE BLEUE</v>
          </cell>
          <cell r="E1370" t="str">
            <v>76370</v>
          </cell>
          <cell r="F1370" t="str">
            <v>ROUXMESNIL BOUTEILLES</v>
          </cell>
          <cell r="G1370" t="str">
            <v>FRANCE</v>
          </cell>
          <cell r="H1370" t="str">
            <v>1</v>
          </cell>
          <cell r="I1370" t="str">
            <v>+33 299469501</v>
          </cell>
          <cell r="K1370" t="str">
            <v>Gisele</v>
          </cell>
          <cell r="L1370" t="str">
            <v>CLARK</v>
          </cell>
          <cell r="M1370" t="str">
            <v>+33 629798569</v>
          </cell>
          <cell r="N1370" t="str">
            <v>giseleclark@sfr.fr</v>
          </cell>
        </row>
        <row r="1371">
          <cell r="A1371">
            <v>825604</v>
          </cell>
          <cell r="B1371" t="str">
            <v>REALISASON</v>
          </cell>
          <cell r="C1371" t="str">
            <v>ZI LOUIS DELAPORTE</v>
          </cell>
          <cell r="D1371" t="str">
            <v>ZONE BLEUE</v>
          </cell>
          <cell r="E1371" t="str">
            <v>76370</v>
          </cell>
          <cell r="F1371" t="str">
            <v>ROUXMESNIL BOUTEILLES</v>
          </cell>
          <cell r="G1371" t="str">
            <v>FRANCE</v>
          </cell>
          <cell r="H1371" t="str">
            <v>1</v>
          </cell>
          <cell r="I1371" t="str">
            <v>+33 299469501</v>
          </cell>
          <cell r="K1371" t="str">
            <v>Gisele</v>
          </cell>
          <cell r="L1371" t="str">
            <v>CLARK</v>
          </cell>
          <cell r="M1371" t="str">
            <v>02 99 46 95 01</v>
          </cell>
          <cell r="N1371" t="str">
            <v>g.clark@realisason.com</v>
          </cell>
        </row>
        <row r="1372">
          <cell r="A1372">
            <v>825604</v>
          </cell>
          <cell r="B1372" t="str">
            <v>REALISASON</v>
          </cell>
          <cell r="C1372" t="str">
            <v>ZI LOUIS DELAPORTE</v>
          </cell>
          <cell r="D1372" t="str">
            <v>ZONE BLEUE</v>
          </cell>
          <cell r="E1372" t="str">
            <v>76370</v>
          </cell>
          <cell r="F1372" t="str">
            <v>ROUXMESNIL BOUTEILLES</v>
          </cell>
          <cell r="G1372" t="str">
            <v>FRANCE</v>
          </cell>
          <cell r="H1372" t="str">
            <v>1</v>
          </cell>
          <cell r="I1372" t="str">
            <v>+33 299469501</v>
          </cell>
          <cell r="K1372" t="str">
            <v>Gisele</v>
          </cell>
          <cell r="L1372" t="str">
            <v>CLARK,</v>
          </cell>
          <cell r="M1372" t="str">
            <v>06 29 79 85 79</v>
          </cell>
          <cell r="N1372" t="str">
            <v>g.clark@realisason.com</v>
          </cell>
        </row>
        <row r="1373">
          <cell r="A1373">
            <v>825604</v>
          </cell>
          <cell r="B1373" t="str">
            <v>REALISASON</v>
          </cell>
          <cell r="C1373" t="str">
            <v>ZI LOUIS DELAPORTE</v>
          </cell>
          <cell r="D1373" t="str">
            <v>ZONE BLEUE</v>
          </cell>
          <cell r="E1373" t="str">
            <v>76370</v>
          </cell>
          <cell r="F1373" t="str">
            <v>ROUXMESNIL BOUTEILLES</v>
          </cell>
          <cell r="G1373" t="str">
            <v>FRANCE</v>
          </cell>
          <cell r="H1373" t="str">
            <v>1</v>
          </cell>
          <cell r="I1373" t="str">
            <v>+33 299469501</v>
          </cell>
          <cell r="K1373" t="str">
            <v>YANN</v>
          </cell>
          <cell r="L1373" t="str">
            <v>LEONE</v>
          </cell>
          <cell r="N1373" t="str">
            <v>leoyann@aol.com</v>
          </cell>
        </row>
        <row r="1374">
          <cell r="A1374">
            <v>828097</v>
          </cell>
          <cell r="B1374" t="str">
            <v>GROUPE ALTICE MEDIA</v>
          </cell>
          <cell r="C1374" t="str">
            <v>29 RUE DE CHATEAUDUN</v>
          </cell>
          <cell r="E1374" t="str">
            <v>75308</v>
          </cell>
          <cell r="F1374" t="str">
            <v>PARIS CEDEX 09</v>
          </cell>
          <cell r="G1374" t="str">
            <v>FRANCE</v>
          </cell>
          <cell r="H1374" t="str">
            <v>1</v>
          </cell>
          <cell r="I1374" t="str">
            <v>+33 1 75 55 10 00</v>
          </cell>
          <cell r="K1374" t="str">
            <v>Tristan</v>
          </cell>
          <cell r="L1374" t="str">
            <v>THOMAS</v>
          </cell>
          <cell r="M1374" t="str">
            <v>+33175554073</v>
          </cell>
          <cell r="N1374" t="str">
            <v>tthomas@groupe-exp.com</v>
          </cell>
        </row>
        <row r="1375">
          <cell r="A1375">
            <v>828097</v>
          </cell>
          <cell r="B1375" t="str">
            <v>GROUPE ALTICE MEDIA</v>
          </cell>
          <cell r="C1375" t="str">
            <v>29 RUE DE CHATEAUDUN</v>
          </cell>
          <cell r="E1375" t="str">
            <v>75308</v>
          </cell>
          <cell r="F1375" t="str">
            <v>PARIS CEDEX 09</v>
          </cell>
          <cell r="G1375" t="str">
            <v>FRANCE</v>
          </cell>
          <cell r="H1375" t="str">
            <v>1</v>
          </cell>
          <cell r="I1375" t="str">
            <v>+33 1 75 55 10 00</v>
          </cell>
          <cell r="K1375" t="str">
            <v>Vivaldine</v>
          </cell>
          <cell r="L1375" t="str">
            <v>VAN HAEREN</v>
          </cell>
          <cell r="M1375" t="str">
            <v>+33175551095</v>
          </cell>
          <cell r="N1375" t="str">
            <v>vvanhaeren@groupe-exp.com</v>
          </cell>
        </row>
        <row r="1376">
          <cell r="A1376">
            <v>828097</v>
          </cell>
          <cell r="B1376" t="str">
            <v>GROUPE ALTICE MEDIA</v>
          </cell>
          <cell r="C1376" t="str">
            <v>29 RUE DE CHATEAUDUN</v>
          </cell>
          <cell r="E1376" t="str">
            <v>75308</v>
          </cell>
          <cell r="F1376" t="str">
            <v>PARIS CEDEX 09</v>
          </cell>
          <cell r="G1376" t="str">
            <v>FRANCE</v>
          </cell>
          <cell r="H1376" t="str">
            <v>1</v>
          </cell>
          <cell r="I1376" t="str">
            <v>+33 1 75 55 10 00</v>
          </cell>
          <cell r="K1376" t="str">
            <v>Caroline</v>
          </cell>
          <cell r="L1376" t="str">
            <v>MESNIL</v>
          </cell>
          <cell r="M1376" t="str">
            <v>01 75 55 10 00</v>
          </cell>
          <cell r="N1376" t="str">
            <v>cmesnil@groupe-exp.com</v>
          </cell>
        </row>
        <row r="1377">
          <cell r="A1377">
            <v>828097</v>
          </cell>
          <cell r="B1377" t="str">
            <v>GROUPE ALTICE MEDIA</v>
          </cell>
          <cell r="C1377" t="str">
            <v>29 RUE DE CHATEAUDUN</v>
          </cell>
          <cell r="E1377" t="str">
            <v>75308</v>
          </cell>
          <cell r="F1377" t="str">
            <v>PARIS CEDEX 09</v>
          </cell>
          <cell r="G1377" t="str">
            <v>FRANCE</v>
          </cell>
          <cell r="H1377" t="str">
            <v>1</v>
          </cell>
          <cell r="I1377" t="str">
            <v>+33 1 75 55 10 00</v>
          </cell>
          <cell r="K1377" t="str">
            <v>Marie-Pierre</v>
          </cell>
          <cell r="L1377" t="str">
            <v>OMBREDANNE</v>
          </cell>
          <cell r="N1377" t="str">
            <v>mponbredanne@groupe-exp.com</v>
          </cell>
        </row>
        <row r="1378">
          <cell r="A1378">
            <v>828097</v>
          </cell>
          <cell r="B1378" t="str">
            <v>GROUPE ALTICE MEDIA</v>
          </cell>
          <cell r="C1378" t="str">
            <v>29 RUE DE CHATEAUDUN</v>
          </cell>
          <cell r="E1378" t="str">
            <v>75308</v>
          </cell>
          <cell r="F1378" t="str">
            <v>PARIS CEDEX 09</v>
          </cell>
          <cell r="G1378" t="str">
            <v>FRANCE</v>
          </cell>
          <cell r="H1378" t="str">
            <v>1</v>
          </cell>
          <cell r="I1378" t="str">
            <v>+33 1 75 55 10 00</v>
          </cell>
          <cell r="K1378" t="str">
            <v>Jean-Francois</v>
          </cell>
          <cell r="L1378" t="str">
            <v>HATTIER</v>
          </cell>
          <cell r="N1378" t="str">
            <v/>
          </cell>
        </row>
        <row r="1379">
          <cell r="A1379">
            <v>828097</v>
          </cell>
          <cell r="B1379" t="str">
            <v>GROUPE ALTICE MEDIA</v>
          </cell>
          <cell r="C1379" t="str">
            <v>29 RUE DE CHATEAUDUN</v>
          </cell>
          <cell r="E1379" t="str">
            <v>75308</v>
          </cell>
          <cell r="F1379" t="str">
            <v>PARIS CEDEX 09</v>
          </cell>
          <cell r="G1379" t="str">
            <v>FRANCE</v>
          </cell>
          <cell r="H1379" t="str">
            <v>1</v>
          </cell>
          <cell r="I1379" t="str">
            <v>+33 1 75 55 10 00</v>
          </cell>
          <cell r="K1379" t="str">
            <v>Tony</v>
          </cell>
          <cell r="L1379" t="str">
            <v>DOUCHET</v>
          </cell>
          <cell r="M1379" t="str">
            <v>01 75 55 10 17</v>
          </cell>
          <cell r="N1379" t="str">
            <v>tdouchet@groupe-exp.com</v>
          </cell>
        </row>
        <row r="1380">
          <cell r="A1380">
            <v>828097</v>
          </cell>
          <cell r="B1380" t="str">
            <v>GROUPE ALTICE MEDIA</v>
          </cell>
          <cell r="C1380" t="str">
            <v>29 RUE DE CHATEAUDUN</v>
          </cell>
          <cell r="E1380" t="str">
            <v>75308</v>
          </cell>
          <cell r="F1380" t="str">
            <v>PARIS CEDEX 09</v>
          </cell>
          <cell r="G1380" t="str">
            <v>FRANCE</v>
          </cell>
          <cell r="H1380" t="str">
            <v>1</v>
          </cell>
          <cell r="I1380" t="str">
            <v>+33 1 75 55 10 00</v>
          </cell>
          <cell r="K1380" t="str">
            <v>Violaine</v>
          </cell>
          <cell r="L1380" t="str">
            <v>DE SAINT VAULRY</v>
          </cell>
          <cell r="M1380" t="str">
            <v>+33175554452</v>
          </cell>
          <cell r="N1380" t="str">
            <v>vdesaintvaulry@cotemaison.fr</v>
          </cell>
        </row>
        <row r="1381">
          <cell r="A1381">
            <v>828097</v>
          </cell>
          <cell r="B1381" t="str">
            <v>GROUPE ALTICE MEDIA</v>
          </cell>
          <cell r="C1381" t="str">
            <v>29 RUE DE CHATEAUDUN</v>
          </cell>
          <cell r="E1381" t="str">
            <v>75308</v>
          </cell>
          <cell r="F1381" t="str">
            <v>PARIS CEDEX 09</v>
          </cell>
          <cell r="G1381" t="str">
            <v>FRANCE</v>
          </cell>
          <cell r="H1381" t="str">
            <v>1</v>
          </cell>
          <cell r="I1381" t="str">
            <v>+33 1 75 55 10 00</v>
          </cell>
          <cell r="K1381" t="str">
            <v>Chrystelle</v>
          </cell>
          <cell r="L1381" t="str">
            <v>MERCIER</v>
          </cell>
          <cell r="N1381" t="str">
            <v>cmercier@lexpress.fr</v>
          </cell>
        </row>
        <row r="1382">
          <cell r="A1382">
            <v>828097</v>
          </cell>
          <cell r="B1382" t="str">
            <v>GROUPE ALTICE MEDIA</v>
          </cell>
          <cell r="C1382" t="str">
            <v>29 RUE DE CHATEAUDUN</v>
          </cell>
          <cell r="E1382" t="str">
            <v>75308</v>
          </cell>
          <cell r="F1382" t="str">
            <v>PARIS CEDEX 09</v>
          </cell>
          <cell r="G1382" t="str">
            <v>FRANCE</v>
          </cell>
          <cell r="H1382" t="str">
            <v>1</v>
          </cell>
          <cell r="I1382" t="str">
            <v>+33 1 75 55 10 00</v>
          </cell>
          <cell r="K1382" t="str">
            <v>Corinne</v>
          </cell>
          <cell r="L1382" t="str">
            <v>PITAVY</v>
          </cell>
        </row>
        <row r="1383">
          <cell r="A1383">
            <v>828097</v>
          </cell>
          <cell r="B1383" t="str">
            <v>GROUPE ALTICE MEDIA</v>
          </cell>
          <cell r="C1383" t="str">
            <v>29 RUE DE CHATEAUDUN</v>
          </cell>
          <cell r="E1383" t="str">
            <v>75308</v>
          </cell>
          <cell r="F1383" t="str">
            <v>PARIS CEDEX 09</v>
          </cell>
          <cell r="G1383" t="str">
            <v>FRANCE</v>
          </cell>
          <cell r="H1383" t="str">
            <v>1</v>
          </cell>
          <cell r="I1383" t="str">
            <v>+33 1 75 55 10 00</v>
          </cell>
          <cell r="K1383" t="str">
            <v>Marc</v>
          </cell>
          <cell r="L1383" t="str">
            <v>LAUFER</v>
          </cell>
        </row>
        <row r="1384">
          <cell r="A1384">
            <v>828097</v>
          </cell>
          <cell r="B1384" t="str">
            <v>GROUPE ALTICE MEDIA</v>
          </cell>
          <cell r="C1384" t="str">
            <v>29 RUE DE CHATEAUDUN</v>
          </cell>
          <cell r="E1384" t="str">
            <v>75308</v>
          </cell>
          <cell r="F1384" t="str">
            <v>PARIS CEDEX 09</v>
          </cell>
          <cell r="G1384" t="str">
            <v>FRANCE</v>
          </cell>
          <cell r="H1384" t="str">
            <v>1</v>
          </cell>
          <cell r="I1384" t="str">
            <v>+33 1 75 55 10 00</v>
          </cell>
          <cell r="K1384" t="str">
            <v>Nathalie</v>
          </cell>
          <cell r="L1384" t="str">
            <v>CLERC</v>
          </cell>
          <cell r="N1384" t="str">
            <v>nclerc@letudiant.fr</v>
          </cell>
        </row>
        <row r="1385">
          <cell r="A1385">
            <v>828097</v>
          </cell>
          <cell r="B1385" t="str">
            <v>GROUPE ALTICE MEDIA</v>
          </cell>
          <cell r="C1385" t="str">
            <v>29 RUE DE CHATEAUDUN</v>
          </cell>
          <cell r="E1385" t="str">
            <v>75308</v>
          </cell>
          <cell r="F1385" t="str">
            <v>PARIS CEDEX 09</v>
          </cell>
          <cell r="G1385" t="str">
            <v>FRANCE</v>
          </cell>
          <cell r="H1385" t="str">
            <v>1</v>
          </cell>
          <cell r="I1385" t="str">
            <v>+33 1 75 55 10 00</v>
          </cell>
          <cell r="K1385" t="str">
            <v>Nathalie</v>
          </cell>
          <cell r="L1385" t="str">
            <v>LOUIS</v>
          </cell>
          <cell r="M1385" t="str">
            <v>+33 1 75 55 43 25</v>
          </cell>
          <cell r="N1385" t="str">
            <v>nlouis@er-services.fr</v>
          </cell>
        </row>
        <row r="1386">
          <cell r="A1386">
            <v>828097</v>
          </cell>
          <cell r="B1386" t="str">
            <v>GROUPE ALTICE MEDIA</v>
          </cell>
          <cell r="C1386" t="str">
            <v>29 RUE DE CHATEAUDUN</v>
          </cell>
          <cell r="E1386" t="str">
            <v>75308</v>
          </cell>
          <cell r="F1386" t="str">
            <v>PARIS CEDEX 09</v>
          </cell>
          <cell r="G1386" t="str">
            <v>FRANCE</v>
          </cell>
          <cell r="H1386" t="str">
            <v>1</v>
          </cell>
          <cell r="I1386" t="str">
            <v>+33 1 75 55 10 00</v>
          </cell>
          <cell r="K1386" t="str">
            <v>Marc.</v>
          </cell>
          <cell r="L1386" t="str">
            <v>LAUFER</v>
          </cell>
        </row>
        <row r="1387">
          <cell r="A1387">
            <v>828097</v>
          </cell>
          <cell r="B1387" t="str">
            <v>GROUPE ALTICE MEDIA</v>
          </cell>
          <cell r="C1387" t="str">
            <v>29 RUE DE CHATEAUDUN</v>
          </cell>
          <cell r="E1387" t="str">
            <v>75308</v>
          </cell>
          <cell r="F1387" t="str">
            <v>PARIS CEDEX 09</v>
          </cell>
          <cell r="G1387" t="str">
            <v>FRANCE</v>
          </cell>
          <cell r="H1387" t="str">
            <v>1</v>
          </cell>
          <cell r="I1387" t="str">
            <v>+33 1 75 55 10 00</v>
          </cell>
          <cell r="K1387" t="str">
            <v>Veronique</v>
          </cell>
          <cell r="L1387" t="str">
            <v>DUVEAU</v>
          </cell>
          <cell r="N1387" t="str">
            <v>vduveau@alticemediapub.fr</v>
          </cell>
        </row>
        <row r="1388">
          <cell r="A1388">
            <v>828097</v>
          </cell>
          <cell r="B1388" t="str">
            <v>GROUPE ALTICE MEDIA</v>
          </cell>
          <cell r="C1388" t="str">
            <v>29 RUE DE CHATEAUDUN</v>
          </cell>
          <cell r="E1388" t="str">
            <v>75308</v>
          </cell>
          <cell r="F1388" t="str">
            <v>PARIS CEDEX 09</v>
          </cell>
          <cell r="G1388" t="str">
            <v>FRANCE</v>
          </cell>
          <cell r="H1388" t="str">
            <v>1</v>
          </cell>
          <cell r="I1388" t="str">
            <v>+33 1 75 55 10 00</v>
          </cell>
          <cell r="K1388" t="str">
            <v>Thomas</v>
          </cell>
          <cell r="L1388" t="str">
            <v>TRISTAN</v>
          </cell>
          <cell r="M1388" t="str">
            <v>+33175551000</v>
          </cell>
          <cell r="N1388" t="str">
            <v>tthomas@groupe-exp.com</v>
          </cell>
        </row>
        <row r="1389">
          <cell r="A1389">
            <v>832884</v>
          </cell>
          <cell r="B1389" t="str">
            <v>ASTORIA EDICIONES</v>
          </cell>
          <cell r="C1389" t="str">
            <v>C/ GIRONA 148 4° 2A</v>
          </cell>
          <cell r="E1389" t="str">
            <v>08037</v>
          </cell>
          <cell r="F1389" t="str">
            <v>BARCELONE</v>
          </cell>
          <cell r="G1389" t="str">
            <v>ESPAGNE</v>
          </cell>
          <cell r="H1389" t="str">
            <v>2</v>
          </cell>
          <cell r="I1389" t="str">
            <v>00 34 93 458 1900</v>
          </cell>
          <cell r="J1389" t="str">
            <v>info@noticierotextil.net</v>
          </cell>
          <cell r="K1389" t="str">
            <v>RAFAEL</v>
          </cell>
          <cell r="L1389" t="str">
            <v>GALLEGO</v>
          </cell>
          <cell r="N1389" t="str">
            <v>rgallego@astoriaediciones.com</v>
          </cell>
        </row>
        <row r="1390">
          <cell r="A1390">
            <v>832884</v>
          </cell>
          <cell r="B1390" t="str">
            <v>ASTORIA EDICIONES</v>
          </cell>
          <cell r="C1390" t="str">
            <v>C/ GIRONA 148 4° 2A</v>
          </cell>
          <cell r="E1390" t="str">
            <v>08037</v>
          </cell>
          <cell r="F1390" t="str">
            <v>BARCELONE</v>
          </cell>
          <cell r="G1390" t="str">
            <v>ESPAGNE</v>
          </cell>
          <cell r="H1390" t="str">
            <v>2</v>
          </cell>
          <cell r="I1390" t="str">
            <v>00 34 93 458 1900</v>
          </cell>
          <cell r="J1390" t="str">
            <v>info@noticierotextil.net</v>
          </cell>
          <cell r="K1390" t="str">
            <v>Rafael</v>
          </cell>
          <cell r="L1390" t="str">
            <v>GALLEGO</v>
          </cell>
          <cell r="M1390" t="str">
            <v>0034 93 458 1900</v>
          </cell>
          <cell r="N1390" t="str">
            <v>rgallego@astoriaediciones.com</v>
          </cell>
        </row>
        <row r="1391">
          <cell r="A1391">
            <v>834445</v>
          </cell>
          <cell r="B1391" t="str">
            <v>IT FACTO</v>
          </cell>
          <cell r="C1391" t="str">
            <v>75 Avenue Parmentier</v>
          </cell>
          <cell r="E1391" t="str">
            <v>75011</v>
          </cell>
          <cell r="F1391" t="str">
            <v>PARIS</v>
          </cell>
          <cell r="G1391" t="str">
            <v>FRANCE</v>
          </cell>
          <cell r="H1391" t="str">
            <v>1</v>
          </cell>
          <cell r="I1391" t="str">
            <v>01 48 05 13 50</v>
          </cell>
          <cell r="J1391" t="str">
            <v>nicolas.beaumont@itfacto.com</v>
          </cell>
          <cell r="K1391" t="str">
            <v>Christelle</v>
          </cell>
          <cell r="L1391" t="str">
            <v>CADIOU</v>
          </cell>
          <cell r="M1391" t="str">
            <v>+331 48 05 13 50</v>
          </cell>
          <cell r="N1391" t="str">
            <v>christelle.cadiou@itfacto.com</v>
          </cell>
        </row>
        <row r="1392">
          <cell r="A1392">
            <v>834445</v>
          </cell>
          <cell r="B1392" t="str">
            <v>IT FACTO</v>
          </cell>
          <cell r="C1392" t="str">
            <v>75 Avenue Parmentier</v>
          </cell>
          <cell r="E1392" t="str">
            <v>75011</v>
          </cell>
          <cell r="F1392" t="str">
            <v>PARIS</v>
          </cell>
          <cell r="G1392" t="str">
            <v>FRANCE</v>
          </cell>
          <cell r="H1392" t="str">
            <v>1</v>
          </cell>
          <cell r="I1392" t="str">
            <v>01 48 05 13 50</v>
          </cell>
          <cell r="J1392" t="str">
            <v>nicolas.beaumont@itfacto.com</v>
          </cell>
          <cell r="K1392" t="str">
            <v>Nicolas</v>
          </cell>
          <cell r="L1392" t="str">
            <v>BEAUMONT</v>
          </cell>
          <cell r="N1392" t="str">
            <v>nicolas.beaumont@guidescomparatifs.com</v>
          </cell>
        </row>
        <row r="1393">
          <cell r="A1393">
            <v>836078</v>
          </cell>
          <cell r="B1393" t="str">
            <v>EDITIONS PRESSE PILOTE</v>
          </cell>
          <cell r="C1393" t="str">
            <v>24 ALLEES DES VERDIERS</v>
          </cell>
          <cell r="E1393" t="str">
            <v>95800</v>
          </cell>
          <cell r="F1393" t="str">
            <v>COURDIMANCHE</v>
          </cell>
          <cell r="G1393" t="str">
            <v>FRANCE</v>
          </cell>
          <cell r="H1393" t="str">
            <v>1</v>
          </cell>
          <cell r="I1393" t="str">
            <v>09 61 26 44 58</v>
          </cell>
          <cell r="K1393" t="str">
            <v>SANDRINE</v>
          </cell>
          <cell r="L1393" t="str">
            <v>PAPIN</v>
          </cell>
          <cell r="M1393" t="str">
            <v>0141984060</v>
          </cell>
          <cell r="N1393" t="str">
            <v>spapin@etai.fr</v>
          </cell>
        </row>
        <row r="1394">
          <cell r="A1394">
            <v>836078</v>
          </cell>
          <cell r="B1394" t="str">
            <v>EDITIONS PRESSE PILOTE</v>
          </cell>
          <cell r="C1394" t="str">
            <v>24 ALLEES DES VERDIERS</v>
          </cell>
          <cell r="E1394" t="str">
            <v>95800</v>
          </cell>
          <cell r="F1394" t="str">
            <v>COURDIMANCHE</v>
          </cell>
          <cell r="G1394" t="str">
            <v>FRANCE</v>
          </cell>
          <cell r="H1394" t="str">
            <v>1</v>
          </cell>
          <cell r="I1394" t="str">
            <v>09 61 26 44 58</v>
          </cell>
          <cell r="K1394" t="str">
            <v>ANNICK</v>
          </cell>
          <cell r="L1394" t="str">
            <v>MARTEAU</v>
          </cell>
          <cell r="M1394" t="str">
            <v>0156794100</v>
          </cell>
          <cell r="N1394" t="str">
            <v/>
          </cell>
        </row>
        <row r="1395">
          <cell r="A1395">
            <v>836078</v>
          </cell>
          <cell r="B1395" t="str">
            <v>EDITIONS PRESSE PILOTE</v>
          </cell>
          <cell r="C1395" t="str">
            <v>24 ALLEES DES VERDIERS</v>
          </cell>
          <cell r="E1395" t="str">
            <v>95800</v>
          </cell>
          <cell r="F1395" t="str">
            <v>COURDIMANCHE</v>
          </cell>
          <cell r="G1395" t="str">
            <v>FRANCE</v>
          </cell>
          <cell r="H1395" t="str">
            <v>1</v>
          </cell>
          <cell r="I1395" t="str">
            <v>09 61 26 44 58</v>
          </cell>
          <cell r="K1395" t="str">
            <v>ANNICK</v>
          </cell>
          <cell r="L1395" t="str">
            <v>MARTEAU</v>
          </cell>
          <cell r="M1395" t="str">
            <v>+33156794100</v>
          </cell>
        </row>
        <row r="1396">
          <cell r="A1396">
            <v>836078</v>
          </cell>
          <cell r="B1396" t="str">
            <v>EDITIONS PRESSE PILOTE</v>
          </cell>
          <cell r="C1396" t="str">
            <v>24 ALLEES DES VERDIERS</v>
          </cell>
          <cell r="E1396" t="str">
            <v>95800</v>
          </cell>
          <cell r="F1396" t="str">
            <v>COURDIMANCHE</v>
          </cell>
          <cell r="G1396" t="str">
            <v>FRANCE</v>
          </cell>
          <cell r="H1396" t="str">
            <v>1</v>
          </cell>
          <cell r="I1396" t="str">
            <v>09 61 26 44 58</v>
          </cell>
          <cell r="K1396" t="str">
            <v>Sandrine</v>
          </cell>
          <cell r="L1396" t="str">
            <v>PAPIN</v>
          </cell>
          <cell r="M1396" t="str">
            <v>01 41 98 40 60</v>
          </cell>
          <cell r="N1396" t="str">
            <v>spapin@etai.fr</v>
          </cell>
        </row>
        <row r="1397">
          <cell r="A1397">
            <v>836078</v>
          </cell>
          <cell r="B1397" t="str">
            <v>EDITIONS PRESSE PILOTE</v>
          </cell>
          <cell r="C1397" t="str">
            <v>24 ALLEES DES VERDIERS</v>
          </cell>
          <cell r="E1397" t="str">
            <v>95800</v>
          </cell>
          <cell r="F1397" t="str">
            <v>COURDIMANCHE</v>
          </cell>
          <cell r="G1397" t="str">
            <v>FRANCE</v>
          </cell>
          <cell r="H1397" t="str">
            <v>1</v>
          </cell>
          <cell r="I1397" t="str">
            <v>09 61 26 44 58</v>
          </cell>
          <cell r="K1397" t="str">
            <v>Gilles</v>
          </cell>
          <cell r="L1397" t="str">
            <v>SOLARD</v>
          </cell>
          <cell r="N1397" t="str">
            <v>gilles.solard@strategieslogistique.com</v>
          </cell>
        </row>
        <row r="1398">
          <cell r="A1398">
            <v>836078</v>
          </cell>
          <cell r="B1398" t="str">
            <v>EDITIONS PRESSE PILOTE</v>
          </cell>
          <cell r="C1398" t="str">
            <v>24 ALLEES DES VERDIERS</v>
          </cell>
          <cell r="E1398" t="str">
            <v>95800</v>
          </cell>
          <cell r="F1398" t="str">
            <v>COURDIMANCHE</v>
          </cell>
          <cell r="G1398" t="str">
            <v>FRANCE</v>
          </cell>
          <cell r="H1398" t="str">
            <v>1</v>
          </cell>
          <cell r="I1398" t="str">
            <v>09 61 26 44 58</v>
          </cell>
          <cell r="K1398" t="str">
            <v>Gilles.</v>
          </cell>
          <cell r="L1398" t="str">
            <v>SOLARD</v>
          </cell>
          <cell r="M1398" t="str">
            <v>09 61 26 44 58</v>
          </cell>
          <cell r="N1398" t="str">
            <v>gilles.solard@strategieslogistique.com</v>
          </cell>
        </row>
        <row r="1399">
          <cell r="A1399">
            <v>836078</v>
          </cell>
          <cell r="B1399" t="str">
            <v>EDITIONS PRESSE PILOTE</v>
          </cell>
          <cell r="C1399" t="str">
            <v>24 ALLEES DES VERDIERS</v>
          </cell>
          <cell r="E1399" t="str">
            <v>95800</v>
          </cell>
          <cell r="F1399" t="str">
            <v>COURDIMANCHE</v>
          </cell>
          <cell r="G1399" t="str">
            <v>FRANCE</v>
          </cell>
          <cell r="H1399" t="str">
            <v>1</v>
          </cell>
          <cell r="I1399" t="str">
            <v>09 61 26 44 58</v>
          </cell>
          <cell r="K1399" t="str">
            <v>CHRISTIAN</v>
          </cell>
          <cell r="L1399" t="str">
            <v>BLIN</v>
          </cell>
          <cell r="M1399" t="str">
            <v>01 41 98 43 09</v>
          </cell>
          <cell r="N1399" t="str">
            <v>cblin@gisi.fr</v>
          </cell>
        </row>
        <row r="1400">
          <cell r="A1400">
            <v>836078</v>
          </cell>
          <cell r="B1400" t="str">
            <v>EDITIONS PRESSE PILOTE</v>
          </cell>
          <cell r="C1400" t="str">
            <v>24 ALLEES DES VERDIERS</v>
          </cell>
          <cell r="E1400" t="str">
            <v>95800</v>
          </cell>
          <cell r="F1400" t="str">
            <v>COURDIMANCHE</v>
          </cell>
          <cell r="G1400" t="str">
            <v>FRANCE</v>
          </cell>
          <cell r="H1400" t="str">
            <v>1</v>
          </cell>
          <cell r="I1400" t="str">
            <v>09 61 26 44 58</v>
          </cell>
          <cell r="K1400" t="str">
            <v>Gilles.</v>
          </cell>
          <cell r="L1400" t="str">
            <v>SOLARD.</v>
          </cell>
          <cell r="N1400" t="str">
            <v>gilles.solard@strategieslogistique.com</v>
          </cell>
        </row>
        <row r="1401">
          <cell r="A1401">
            <v>841798</v>
          </cell>
          <cell r="B1401" t="str">
            <v>FEDERATION FRANCAISE DE SURF</v>
          </cell>
          <cell r="C1401" t="str">
            <v>123 BOULEVARD DE LA DUNE</v>
          </cell>
          <cell r="E1401" t="str">
            <v>40150</v>
          </cell>
          <cell r="F1401" t="str">
            <v>HOSSEGOR</v>
          </cell>
          <cell r="G1401" t="str">
            <v>FRANCE</v>
          </cell>
          <cell r="H1401" t="str">
            <v>1</v>
          </cell>
          <cell r="I1401" t="str">
            <v>05 58 43 55 88</v>
          </cell>
          <cell r="J1401" t="str">
            <v>contact@surfingfrance.com</v>
          </cell>
          <cell r="K1401" t="str">
            <v>Céline</v>
          </cell>
          <cell r="L1401" t="str">
            <v>DESMARE</v>
          </cell>
          <cell r="M1401" t="str">
            <v>05 58 43 55 88</v>
          </cell>
          <cell r="N1401" t="str">
            <v>celinedesmare@surfingfrance.com</v>
          </cell>
        </row>
        <row r="1402">
          <cell r="A1402">
            <v>841798</v>
          </cell>
          <cell r="B1402" t="str">
            <v>FEDERATION FRANCAISE DE SURF</v>
          </cell>
          <cell r="C1402" t="str">
            <v>123 BOULEVARD DE LA DUNE</v>
          </cell>
          <cell r="E1402" t="str">
            <v>40150</v>
          </cell>
          <cell r="F1402" t="str">
            <v>HOSSEGOR</v>
          </cell>
          <cell r="G1402" t="str">
            <v>FRANCE</v>
          </cell>
          <cell r="H1402" t="str">
            <v>1</v>
          </cell>
          <cell r="I1402" t="str">
            <v>05 58 43 55 88</v>
          </cell>
          <cell r="J1402" t="str">
            <v>contact@surfingfrance.com</v>
          </cell>
          <cell r="K1402" t="str">
            <v>Rémi</v>
          </cell>
          <cell r="L1402" t="str">
            <v>CASTAINGS</v>
          </cell>
          <cell r="M1402" t="str">
            <v>+33682547242</v>
          </cell>
          <cell r="N1402" t="str">
            <v>remicastaings@surfingfrance.com</v>
          </cell>
        </row>
        <row r="1403">
          <cell r="A1403">
            <v>841798</v>
          </cell>
          <cell r="B1403" t="str">
            <v>FEDERATION FRANCAISE DE SURF</v>
          </cell>
          <cell r="C1403" t="str">
            <v>123 BOULEVARD DE LA DUNE</v>
          </cell>
          <cell r="E1403" t="str">
            <v>40150</v>
          </cell>
          <cell r="F1403" t="str">
            <v>HOSSEGOR</v>
          </cell>
          <cell r="G1403" t="str">
            <v>FRANCE</v>
          </cell>
          <cell r="H1403" t="str">
            <v>1</v>
          </cell>
          <cell r="I1403" t="str">
            <v>05 58 43 55 88</v>
          </cell>
          <cell r="J1403" t="str">
            <v>contact@surfingfrance.com</v>
          </cell>
          <cell r="K1403" t="str">
            <v>Martin</v>
          </cell>
          <cell r="L1403" t="str">
            <v>DANDELOT</v>
          </cell>
          <cell r="M1403" t="str">
            <v>+33558435588</v>
          </cell>
          <cell r="N1403" t="str">
            <v>martindandelot@surfingfrance.com</v>
          </cell>
        </row>
        <row r="1404">
          <cell r="A1404">
            <v>841798</v>
          </cell>
          <cell r="B1404" t="str">
            <v>FEDERATION FRANCAISE DE SURF</v>
          </cell>
          <cell r="C1404" t="str">
            <v>123 BOULEVARD DE LA DUNE</v>
          </cell>
          <cell r="E1404" t="str">
            <v>40150</v>
          </cell>
          <cell r="F1404" t="str">
            <v>HOSSEGOR</v>
          </cell>
          <cell r="G1404" t="str">
            <v>FRANCE</v>
          </cell>
          <cell r="H1404" t="str">
            <v>1</v>
          </cell>
          <cell r="I1404" t="str">
            <v>05 58 43 55 88</v>
          </cell>
          <cell r="J1404" t="str">
            <v>contact@surfingfrance.com</v>
          </cell>
          <cell r="K1404" t="str">
            <v>JEAN LUC</v>
          </cell>
          <cell r="L1404" t="str">
            <v>ARASSUS</v>
          </cell>
          <cell r="M1404" t="str">
            <v>+33558435588</v>
          </cell>
          <cell r="N1404" t="str">
            <v>contact@surfingfrance.com</v>
          </cell>
        </row>
        <row r="1405">
          <cell r="A1405">
            <v>841798</v>
          </cell>
          <cell r="B1405" t="str">
            <v>FEDERATION FRANCAISE DE SURF</v>
          </cell>
          <cell r="C1405" t="str">
            <v>123 BOULEVARD DE LA DUNE</v>
          </cell>
          <cell r="E1405" t="str">
            <v>40150</v>
          </cell>
          <cell r="F1405" t="str">
            <v>HOSSEGOR</v>
          </cell>
          <cell r="G1405" t="str">
            <v>FRANCE</v>
          </cell>
          <cell r="H1405" t="str">
            <v>1</v>
          </cell>
          <cell r="I1405" t="str">
            <v>05 58 43 55 88</v>
          </cell>
          <cell r="J1405" t="str">
            <v>contact@surfingfrance.com</v>
          </cell>
          <cell r="K1405" t="str">
            <v>Martin</v>
          </cell>
          <cell r="L1405" t="str">
            <v>DANDELOT</v>
          </cell>
          <cell r="M1405" t="str">
            <v>+33558435588</v>
          </cell>
          <cell r="N1405" t="str">
            <v>martindandelot@surfingfrance.com</v>
          </cell>
        </row>
        <row r="1406">
          <cell r="A1406">
            <v>842235</v>
          </cell>
          <cell r="B1406" t="str">
            <v>MEDIA PRESSE EUROPE</v>
          </cell>
          <cell r="C1406" t="str">
            <v>12-14,  AVENUE DES CHAMPS ELYSEES</v>
          </cell>
          <cell r="E1406" t="str">
            <v>75008</v>
          </cell>
          <cell r="F1406" t="str">
            <v>PARIS</v>
          </cell>
          <cell r="G1406" t="str">
            <v>FRANCE</v>
          </cell>
          <cell r="H1406" t="str">
            <v>1</v>
          </cell>
          <cell r="I1406" t="str">
            <v>01 45 55 24 70</v>
          </cell>
          <cell r="J1406" t="str">
            <v>info@europe-des-regions.com</v>
          </cell>
          <cell r="K1406" t="str">
            <v>Corine</v>
          </cell>
          <cell r="L1406" t="str">
            <v>LAUER</v>
          </cell>
          <cell r="N1406" t="str">
            <v>lauer@europe-des-regions.com</v>
          </cell>
        </row>
        <row r="1407">
          <cell r="A1407">
            <v>848751</v>
          </cell>
          <cell r="B1407" t="str">
            <v>ICC EVENTS</v>
          </cell>
          <cell r="C1407" t="str">
            <v>23 rue Ferme</v>
          </cell>
          <cell r="E1407" t="str">
            <v>41100</v>
          </cell>
          <cell r="F1407" t="str">
            <v>VENDOME</v>
          </cell>
          <cell r="G1407" t="str">
            <v>FRANCE</v>
          </cell>
          <cell r="H1407" t="str">
            <v>1</v>
          </cell>
          <cell r="I1407" t="str">
            <v>+336 81 13 49 37</v>
          </cell>
          <cell r="J1407" t="str">
            <v>jsala@veillemag.com</v>
          </cell>
          <cell r="K1407" t="str">
            <v>JACQUELINE</v>
          </cell>
          <cell r="L1407" t="str">
            <v>SALA</v>
          </cell>
          <cell r="N1407" t="str">
            <v>jsala@veillemag.com</v>
          </cell>
        </row>
        <row r="1408">
          <cell r="A1408">
            <v>848751</v>
          </cell>
          <cell r="B1408" t="str">
            <v>ICC EVENTS</v>
          </cell>
          <cell r="C1408" t="str">
            <v>23 rue Ferme</v>
          </cell>
          <cell r="E1408" t="str">
            <v>41100</v>
          </cell>
          <cell r="F1408" t="str">
            <v>VENDOME</v>
          </cell>
          <cell r="G1408" t="str">
            <v>FRANCE</v>
          </cell>
          <cell r="H1408" t="str">
            <v>1</v>
          </cell>
          <cell r="I1408" t="str">
            <v>+336 81 13 49 37</v>
          </cell>
          <cell r="J1408" t="str">
            <v>jsala@veillemag.com</v>
          </cell>
          <cell r="K1408" t="str">
            <v>Jacqueline</v>
          </cell>
          <cell r="L1408" t="str">
            <v>SALA</v>
          </cell>
          <cell r="M1408" t="str">
            <v>+331 46 65 55 37</v>
          </cell>
          <cell r="N1408" t="str">
            <v>jsala@veillemag.com</v>
          </cell>
        </row>
        <row r="1409">
          <cell r="A1409">
            <v>851240</v>
          </cell>
          <cell r="B1409" t="str">
            <v>LE MONDE DE L'INDUSTRIE</v>
          </cell>
          <cell r="C1409" t="str">
            <v>105 CHEMIN DE RONDE</v>
          </cell>
          <cell r="E1409" t="str">
            <v>78290</v>
          </cell>
          <cell r="F1409" t="str">
            <v>CROISSY SUR SEINE</v>
          </cell>
          <cell r="G1409" t="str">
            <v>FRANCE</v>
          </cell>
          <cell r="H1409" t="str">
            <v>1</v>
          </cell>
          <cell r="I1409" t="str">
            <v>01 30 09 15 53</v>
          </cell>
          <cell r="J1409" t="str">
            <v>infos@lmindustrie.com</v>
          </cell>
          <cell r="K1409" t="str">
            <v>Jean-Michel</v>
          </cell>
          <cell r="L1409" t="str">
            <v>LAURENT</v>
          </cell>
          <cell r="M1409" t="str">
            <v>01 30 09 15 53</v>
          </cell>
          <cell r="N1409" t="str">
            <v>jml.laurent@lmdindustrie.com</v>
          </cell>
        </row>
        <row r="1410">
          <cell r="A1410">
            <v>851240</v>
          </cell>
          <cell r="B1410" t="str">
            <v>LE MONDE DE L'INDUSTRIE</v>
          </cell>
          <cell r="C1410" t="str">
            <v>105 CHEMIN DE RONDE</v>
          </cell>
          <cell r="E1410" t="str">
            <v>78290</v>
          </cell>
          <cell r="F1410" t="str">
            <v>CROISSY SUR SEINE</v>
          </cell>
          <cell r="G1410" t="str">
            <v>FRANCE</v>
          </cell>
          <cell r="H1410" t="str">
            <v>1</v>
          </cell>
          <cell r="I1410" t="str">
            <v>01 30 09 15 53</v>
          </cell>
          <cell r="J1410" t="str">
            <v>infos@lmindustrie.com</v>
          </cell>
          <cell r="K1410" t="str">
            <v>Jean -Michel</v>
          </cell>
          <cell r="L1410" t="str">
            <v>LAURENT</v>
          </cell>
          <cell r="M1410" t="str">
            <v>01 30 09 15 51</v>
          </cell>
          <cell r="N1410" t="str">
            <v>jml.lmdi@tiscali.fr</v>
          </cell>
        </row>
        <row r="1411">
          <cell r="A1411">
            <v>851240</v>
          </cell>
          <cell r="B1411" t="str">
            <v>LE MONDE DE L'INDUSTRIE</v>
          </cell>
          <cell r="C1411" t="str">
            <v>105 CHEMIN DE RONDE</v>
          </cell>
          <cell r="E1411" t="str">
            <v>78290</v>
          </cell>
          <cell r="F1411" t="str">
            <v>CROISSY SUR SEINE</v>
          </cell>
          <cell r="G1411" t="str">
            <v>FRANCE</v>
          </cell>
          <cell r="H1411" t="str">
            <v>1</v>
          </cell>
          <cell r="I1411" t="str">
            <v>01 30 09 15 53</v>
          </cell>
          <cell r="J1411" t="str">
            <v>infos@lmindustrie.com</v>
          </cell>
          <cell r="K1411" t="str">
            <v>JEAN-MICHEL</v>
          </cell>
          <cell r="L1411" t="str">
            <v>LAURENT</v>
          </cell>
          <cell r="M1411" t="str">
            <v>0130091553</v>
          </cell>
          <cell r="N1411" t="str">
            <v>jm.laurent@lmdindustrie.com</v>
          </cell>
        </row>
        <row r="1412">
          <cell r="A1412">
            <v>851240</v>
          </cell>
          <cell r="B1412" t="str">
            <v>LE MONDE DE L'INDUSTRIE</v>
          </cell>
          <cell r="C1412" t="str">
            <v>105 CHEMIN DE RONDE</v>
          </cell>
          <cell r="E1412" t="str">
            <v>78290</v>
          </cell>
          <cell r="F1412" t="str">
            <v>CROISSY SUR SEINE</v>
          </cell>
          <cell r="G1412" t="str">
            <v>FRANCE</v>
          </cell>
          <cell r="H1412" t="str">
            <v>1</v>
          </cell>
          <cell r="I1412" t="str">
            <v>01 30 09 15 53</v>
          </cell>
          <cell r="J1412" t="str">
            <v>infos@lmindustrie.com</v>
          </cell>
          <cell r="K1412" t="str">
            <v>Richard</v>
          </cell>
          <cell r="L1412" t="str">
            <v>HOANG</v>
          </cell>
          <cell r="M1412" t="str">
            <v>+33130091553</v>
          </cell>
          <cell r="N1412" t="str">
            <v>r.hoang@lmindustrie.com</v>
          </cell>
        </row>
        <row r="1413">
          <cell r="A1413">
            <v>852201</v>
          </cell>
          <cell r="B1413" t="str">
            <v>EDITIONS CLASSIQUES AFFAIRES SARL</v>
          </cell>
          <cell r="C1413" t="str">
            <v>12 BIS PLACE HENRI BERGSON</v>
          </cell>
          <cell r="E1413" t="str">
            <v>75008</v>
          </cell>
          <cell r="F1413" t="str">
            <v>PARIS</v>
          </cell>
          <cell r="G1413" t="str">
            <v>FRANCE</v>
          </cell>
          <cell r="H1413" t="str">
            <v>1</v>
          </cell>
          <cell r="I1413" t="str">
            <v>01 40 08 50 00</v>
          </cell>
          <cell r="K1413" t="str">
            <v>NATHALIE</v>
          </cell>
          <cell r="L1413" t="str">
            <v>KRAFFT</v>
          </cell>
          <cell r="N1413" t="str">
            <v/>
          </cell>
        </row>
        <row r="1414">
          <cell r="A1414">
            <v>852201</v>
          </cell>
          <cell r="B1414" t="str">
            <v>EDITIONS CLASSIQUES AFFAIRES SARL</v>
          </cell>
          <cell r="C1414" t="str">
            <v>12 BIS PLACE HENRI BERGSON</v>
          </cell>
          <cell r="E1414" t="str">
            <v>75008</v>
          </cell>
          <cell r="F1414" t="str">
            <v>PARIS</v>
          </cell>
          <cell r="G1414" t="str">
            <v>FRANCE</v>
          </cell>
          <cell r="H1414" t="str">
            <v>1</v>
          </cell>
          <cell r="I1414" t="str">
            <v>01 40 08 50 00</v>
          </cell>
          <cell r="K1414" t="str">
            <v>NATHALIE</v>
          </cell>
          <cell r="L1414" t="str">
            <v>KRAFFT</v>
          </cell>
        </row>
        <row r="1415">
          <cell r="A1415">
            <v>852201</v>
          </cell>
          <cell r="B1415" t="str">
            <v>EDITIONS CLASSIQUES AFFAIRES SARL</v>
          </cell>
          <cell r="C1415" t="str">
            <v>12 BIS PLACE HENRI BERGSON</v>
          </cell>
          <cell r="E1415" t="str">
            <v>75008</v>
          </cell>
          <cell r="F1415" t="str">
            <v>PARIS</v>
          </cell>
          <cell r="G1415" t="str">
            <v>FRANCE</v>
          </cell>
          <cell r="H1415" t="str">
            <v>1</v>
          </cell>
          <cell r="I1415" t="str">
            <v>01 40 08 50 00</v>
          </cell>
          <cell r="K1415" t="str">
            <v>Gabriela</v>
          </cell>
          <cell r="L1415" t="str">
            <v>OBREGON</v>
          </cell>
          <cell r="M1415" t="str">
            <v>01 44 88 55 24</v>
          </cell>
          <cell r="N1415" t="str">
            <v>gobregon@cdesarts.com</v>
          </cell>
        </row>
        <row r="1416">
          <cell r="A1416">
            <v>853378</v>
          </cell>
          <cell r="B1416" t="str">
            <v>NEMM &amp; COMPAGNIE</v>
          </cell>
          <cell r="C1416" t="str">
            <v>15 RUE DUPHOT</v>
          </cell>
          <cell r="E1416" t="str">
            <v>75001</v>
          </cell>
          <cell r="F1416" t="str">
            <v>PARIS</v>
          </cell>
          <cell r="G1416" t="str">
            <v>FRANCE</v>
          </cell>
          <cell r="H1416" t="str">
            <v>1</v>
          </cell>
          <cell r="I1416" t="str">
            <v>01 56 81 16 69</v>
          </cell>
          <cell r="J1416" t="str">
            <v>info@jazzmagazine.com</v>
          </cell>
          <cell r="K1416" t="str">
            <v>Francois</v>
          </cell>
          <cell r="L1416" t="str">
            <v>LACHMARME</v>
          </cell>
          <cell r="M1416" t="str">
            <v>01 56 88 16 69</v>
          </cell>
          <cell r="N1416" t="str">
            <v>francois.lacharme@jazzman.fr</v>
          </cell>
        </row>
        <row r="1417">
          <cell r="A1417">
            <v>853378</v>
          </cell>
          <cell r="B1417" t="str">
            <v>NEMM &amp; COMPAGNIE</v>
          </cell>
          <cell r="C1417" t="str">
            <v>15 RUE DUPHOT</v>
          </cell>
          <cell r="E1417" t="str">
            <v>75001</v>
          </cell>
          <cell r="F1417" t="str">
            <v>PARIS</v>
          </cell>
          <cell r="G1417" t="str">
            <v>FRANCE</v>
          </cell>
          <cell r="H1417" t="str">
            <v>1</v>
          </cell>
          <cell r="I1417" t="str">
            <v>01 56 81 16 69</v>
          </cell>
          <cell r="J1417" t="str">
            <v>info@jazzmagazine.com</v>
          </cell>
          <cell r="K1417" t="str">
            <v>Thomas</v>
          </cell>
          <cell r="L1417" t="str">
            <v>BOUDRANT</v>
          </cell>
          <cell r="M1417" t="str">
            <v>01 49 53 08 30</v>
          </cell>
          <cell r="N1417" t="str">
            <v>thomas.boudrant@nemmmedia.com</v>
          </cell>
        </row>
        <row r="1418">
          <cell r="A1418">
            <v>853378</v>
          </cell>
          <cell r="B1418" t="str">
            <v>NEMM &amp; COMPAGNIE</v>
          </cell>
          <cell r="C1418" t="str">
            <v>15 RUE DUPHOT</v>
          </cell>
          <cell r="E1418" t="str">
            <v>75001</v>
          </cell>
          <cell r="F1418" t="str">
            <v>PARIS</v>
          </cell>
          <cell r="G1418" t="str">
            <v>FRANCE</v>
          </cell>
          <cell r="H1418" t="str">
            <v>1</v>
          </cell>
          <cell r="I1418" t="str">
            <v>01 56 81 16 69</v>
          </cell>
          <cell r="J1418" t="str">
            <v>info@jazzmagazine.com</v>
          </cell>
          <cell r="K1418" t="str">
            <v>Thomas</v>
          </cell>
          <cell r="L1418" t="str">
            <v>BOUDRANT</v>
          </cell>
          <cell r="M1418" t="str">
            <v>0149530830</v>
          </cell>
          <cell r="N1418" t="str">
            <v>thomas.boudrant@nemmmedia.com</v>
          </cell>
        </row>
        <row r="1419">
          <cell r="A1419">
            <v>853378</v>
          </cell>
          <cell r="B1419" t="str">
            <v>NEMM &amp; COMPAGNIE</v>
          </cell>
          <cell r="C1419" t="str">
            <v>15 RUE DUPHOT</v>
          </cell>
          <cell r="E1419" t="str">
            <v>75001</v>
          </cell>
          <cell r="F1419" t="str">
            <v>PARIS</v>
          </cell>
          <cell r="G1419" t="str">
            <v>FRANCE</v>
          </cell>
          <cell r="H1419" t="str">
            <v>1</v>
          </cell>
          <cell r="I1419" t="str">
            <v>01 56 81 16 69</v>
          </cell>
          <cell r="J1419" t="str">
            <v>info@jazzmagazine.com</v>
          </cell>
          <cell r="K1419" t="str">
            <v>Thomas</v>
          </cell>
          <cell r="L1419" t="str">
            <v>BOUDRANT</v>
          </cell>
          <cell r="M1419" t="str">
            <v>+33149530830</v>
          </cell>
          <cell r="N1419" t="str">
            <v>thomas.boudrant@nemmmedia.com</v>
          </cell>
        </row>
        <row r="1420">
          <cell r="A1420">
            <v>854801</v>
          </cell>
          <cell r="B1420" t="str">
            <v>ART &amp; WORKS SRL</v>
          </cell>
          <cell r="C1420" t="str">
            <v>VIA MARCANTONIO COLONNA 15</v>
          </cell>
          <cell r="E1420" t="str">
            <v>20149</v>
          </cell>
          <cell r="F1420" t="str">
            <v>MILANO</v>
          </cell>
          <cell r="G1420" t="str">
            <v>ITALIE</v>
          </cell>
          <cell r="H1420" t="str">
            <v>2</v>
          </cell>
          <cell r="I1420" t="str">
            <v>+390248958566</v>
          </cell>
          <cell r="K1420" t="str">
            <v>Danela</v>
          </cell>
          <cell r="L1420" t="str">
            <v>BISCOTTI</v>
          </cell>
          <cell r="M1420" t="str">
            <v>+390248958566</v>
          </cell>
          <cell r="N1420" t="str">
            <v>commerciale@artworks.it</v>
          </cell>
        </row>
        <row r="1421">
          <cell r="A1421">
            <v>854801</v>
          </cell>
          <cell r="B1421" t="str">
            <v>ART &amp; WORKS SRL</v>
          </cell>
          <cell r="C1421" t="str">
            <v>VIA MARCANTONIO COLONNA 15</v>
          </cell>
          <cell r="E1421" t="str">
            <v>20149</v>
          </cell>
          <cell r="F1421" t="str">
            <v>MILANO</v>
          </cell>
          <cell r="G1421" t="str">
            <v>ITALIE</v>
          </cell>
          <cell r="H1421" t="str">
            <v>2</v>
          </cell>
          <cell r="I1421" t="str">
            <v>+390248958566</v>
          </cell>
          <cell r="K1421" t="str">
            <v>ROBERTO</v>
          </cell>
          <cell r="L1421" t="str">
            <v>VALENTINI</v>
          </cell>
        </row>
        <row r="1422">
          <cell r="A1422">
            <v>854801</v>
          </cell>
          <cell r="B1422" t="str">
            <v>ART &amp; WORKS SRL</v>
          </cell>
          <cell r="C1422" t="str">
            <v>VIA MARCANTONIO COLONNA 15</v>
          </cell>
          <cell r="E1422" t="str">
            <v>20149</v>
          </cell>
          <cell r="F1422" t="str">
            <v>MILANO</v>
          </cell>
          <cell r="G1422" t="str">
            <v>ITALIE</v>
          </cell>
          <cell r="H1422" t="str">
            <v>2</v>
          </cell>
          <cell r="I1422" t="str">
            <v>+390248958566</v>
          </cell>
          <cell r="K1422" t="str">
            <v>Roberto</v>
          </cell>
          <cell r="L1422" t="str">
            <v>VALENTINI</v>
          </cell>
          <cell r="M1422" t="str">
            <v>00 39 02 4895 8566</v>
          </cell>
          <cell r="N1422" t="str">
            <v>info@art-works.it</v>
          </cell>
        </row>
        <row r="1423">
          <cell r="A1423">
            <v>855153</v>
          </cell>
          <cell r="B1423" t="str">
            <v>3J CREATION SARL</v>
          </cell>
          <cell r="C1423" t="str">
            <v>13 RUE CLAUD DU BOURG</v>
          </cell>
          <cell r="E1423" t="str">
            <v>16410</v>
          </cell>
          <cell r="F1423" t="str">
            <v>DIGNAC</v>
          </cell>
          <cell r="G1423" t="str">
            <v>FRANCE</v>
          </cell>
          <cell r="H1423" t="str">
            <v>1</v>
          </cell>
          <cell r="I1423" t="str">
            <v>+33 5 45 39 30 43</v>
          </cell>
          <cell r="J1423" t="str">
            <v>p.koune@3jcreation.com</v>
          </cell>
          <cell r="K1423" t="str">
            <v>PATRICK</v>
          </cell>
          <cell r="L1423" t="str">
            <v>KOUNE</v>
          </cell>
          <cell r="M1423" t="str">
            <v>+33 5 45 39 30 43</v>
          </cell>
          <cell r="N1423" t="str">
            <v>p.koune@3jcreation.com</v>
          </cell>
        </row>
        <row r="1424">
          <cell r="A1424">
            <v>855153</v>
          </cell>
          <cell r="B1424" t="str">
            <v>3J CREATION SARL</v>
          </cell>
          <cell r="C1424" t="str">
            <v>13 RUE CLAUD DU BOURG</v>
          </cell>
          <cell r="E1424" t="str">
            <v>16410</v>
          </cell>
          <cell r="F1424" t="str">
            <v>DIGNAC</v>
          </cell>
          <cell r="G1424" t="str">
            <v>FRANCE</v>
          </cell>
          <cell r="H1424" t="str">
            <v>1</v>
          </cell>
          <cell r="I1424" t="str">
            <v>+33 5 45 39 30 43</v>
          </cell>
          <cell r="J1424" t="str">
            <v>p.koune@3jcreation.com</v>
          </cell>
          <cell r="K1424" t="str">
            <v>Patrcik</v>
          </cell>
          <cell r="L1424" t="str">
            <v>KOUNE</v>
          </cell>
          <cell r="N1424" t="str">
            <v>p.koune@3jcreation.com</v>
          </cell>
        </row>
        <row r="1425">
          <cell r="A1425">
            <v>855153</v>
          </cell>
          <cell r="B1425" t="str">
            <v>3J CREATION SARL</v>
          </cell>
          <cell r="C1425" t="str">
            <v>13 RUE CLAUD DU BOURG</v>
          </cell>
          <cell r="E1425" t="str">
            <v>16410</v>
          </cell>
          <cell r="F1425" t="str">
            <v>DIGNAC</v>
          </cell>
          <cell r="G1425" t="str">
            <v>FRANCE</v>
          </cell>
          <cell r="H1425" t="str">
            <v>1</v>
          </cell>
          <cell r="I1425" t="str">
            <v>+33 5 45 39 30 43</v>
          </cell>
          <cell r="J1425" t="str">
            <v>p.koune@3jcreation.com</v>
          </cell>
          <cell r="K1425" t="str">
            <v>PATRICK</v>
          </cell>
          <cell r="L1425" t="str">
            <v>KOUNE</v>
          </cell>
          <cell r="M1425" t="str">
            <v>0545393043</v>
          </cell>
          <cell r="N1425" t="str">
            <v>patrick@3jcreation.com</v>
          </cell>
        </row>
        <row r="1426">
          <cell r="A1426">
            <v>855153</v>
          </cell>
          <cell r="B1426" t="str">
            <v>3J CREATION SARL</v>
          </cell>
          <cell r="C1426" t="str">
            <v>13 RUE CLAUD DU BOURG</v>
          </cell>
          <cell r="E1426" t="str">
            <v>16410</v>
          </cell>
          <cell r="F1426" t="str">
            <v>DIGNAC</v>
          </cell>
          <cell r="G1426" t="str">
            <v>FRANCE</v>
          </cell>
          <cell r="H1426" t="str">
            <v>1</v>
          </cell>
          <cell r="I1426" t="str">
            <v>+33 5 45 39 30 43</v>
          </cell>
          <cell r="J1426" t="str">
            <v>p.koune@3jcreation.com</v>
          </cell>
          <cell r="K1426" t="str">
            <v>Patrcik</v>
          </cell>
          <cell r="L1426" t="str">
            <v>KOUNE.</v>
          </cell>
          <cell r="N1426" t="str">
            <v>p.koune@3jcreation.com</v>
          </cell>
        </row>
        <row r="1427">
          <cell r="A1427">
            <v>855548</v>
          </cell>
          <cell r="B1427" t="str">
            <v>TIME INC LTD</v>
          </cell>
          <cell r="C1427" t="str">
            <v>BLUE FIN BUILDING</v>
          </cell>
          <cell r="D1427" t="str">
            <v>110 SOUTHWARK STREET</v>
          </cell>
          <cell r="E1427" t="str">
            <v>SE10SU</v>
          </cell>
          <cell r="F1427" t="str">
            <v>LONDON</v>
          </cell>
          <cell r="G1427" t="str">
            <v>ROYAUME-UNI</v>
          </cell>
          <cell r="H1427" t="str">
            <v>2</v>
          </cell>
          <cell r="I1427" t="str">
            <v>+44203148283</v>
          </cell>
          <cell r="J1427" t="str">
            <v>paul-ashon@ipcmedia.com</v>
          </cell>
          <cell r="K1427" t="str">
            <v>Allyson</v>
          </cell>
          <cell r="L1427" t="str">
            <v>JOHNSTONE</v>
          </cell>
          <cell r="M1427" t="str">
            <v>004402031484284</v>
          </cell>
          <cell r="N1427" t="str">
            <v>allyson-johnstone@ipcmedia.com</v>
          </cell>
        </row>
        <row r="1428">
          <cell r="A1428">
            <v>855548</v>
          </cell>
          <cell r="B1428" t="str">
            <v>TIME INC LTD</v>
          </cell>
          <cell r="C1428" t="str">
            <v>BLUE FIN BUILDING</v>
          </cell>
          <cell r="D1428" t="str">
            <v>110 SOUTHWARK STREET</v>
          </cell>
          <cell r="E1428" t="str">
            <v>SE10SU</v>
          </cell>
          <cell r="F1428" t="str">
            <v>LONDON</v>
          </cell>
          <cell r="G1428" t="str">
            <v>ROYAUME-UNI</v>
          </cell>
          <cell r="H1428" t="str">
            <v>2</v>
          </cell>
          <cell r="I1428" t="str">
            <v>+44203148283</v>
          </cell>
          <cell r="J1428" t="str">
            <v>paul-ashon@ipcmedia.com</v>
          </cell>
          <cell r="K1428" t="str">
            <v>Richard</v>
          </cell>
          <cell r="L1428" t="str">
            <v>SHEAD</v>
          </cell>
          <cell r="M1428" t="str">
            <v>+442031484283</v>
          </cell>
          <cell r="N1428" t="str">
            <v>richard.shead@timeinc.com</v>
          </cell>
        </row>
        <row r="1429">
          <cell r="A1429">
            <v>855548</v>
          </cell>
          <cell r="B1429" t="str">
            <v>TIME INC LTD</v>
          </cell>
          <cell r="C1429" t="str">
            <v>BLUE FIN BUILDING</v>
          </cell>
          <cell r="D1429" t="str">
            <v>110 SOUTHWARK STREET</v>
          </cell>
          <cell r="E1429" t="str">
            <v>SE10SU</v>
          </cell>
          <cell r="F1429" t="str">
            <v>LONDON</v>
          </cell>
          <cell r="G1429" t="str">
            <v>ROYAUME-UNI</v>
          </cell>
          <cell r="H1429" t="str">
            <v>2</v>
          </cell>
          <cell r="I1429" t="str">
            <v>+44203148283</v>
          </cell>
          <cell r="J1429" t="str">
            <v>paul-ashon@ipcmedia.com</v>
          </cell>
          <cell r="K1429" t="str">
            <v>Allyson</v>
          </cell>
          <cell r="L1429" t="str">
            <v>JOHNSTONE</v>
          </cell>
          <cell r="N1429" t="str">
            <v>allyson-johnstone@ipcmedia.com</v>
          </cell>
        </row>
        <row r="1430">
          <cell r="A1430">
            <v>855548</v>
          </cell>
          <cell r="B1430" t="str">
            <v>TIME INC LTD</v>
          </cell>
          <cell r="C1430" t="str">
            <v>BLUE FIN BUILDING</v>
          </cell>
          <cell r="D1430" t="str">
            <v>110 SOUTHWARK STREET</v>
          </cell>
          <cell r="E1430" t="str">
            <v>SE10SU</v>
          </cell>
          <cell r="F1430" t="str">
            <v>LONDON</v>
          </cell>
          <cell r="G1430" t="str">
            <v>ROYAUME-UNI</v>
          </cell>
          <cell r="H1430" t="str">
            <v>2</v>
          </cell>
          <cell r="I1430" t="str">
            <v>+44203148283</v>
          </cell>
          <cell r="J1430" t="str">
            <v>paul-ashon@ipcmedia.com</v>
          </cell>
          <cell r="K1430" t="str">
            <v>Amy</v>
          </cell>
          <cell r="L1430" t="str">
            <v>GOLBY</v>
          </cell>
          <cell r="M1430" t="str">
            <v>+441252555183</v>
          </cell>
          <cell r="N1430" t="str">
            <v>amy.golby@timeinc.com</v>
          </cell>
        </row>
        <row r="1431">
          <cell r="A1431">
            <v>855597</v>
          </cell>
          <cell r="B1431" t="str">
            <v>COGITERRA</v>
          </cell>
          <cell r="C1431" t="str">
            <v>64 RUE NATIONALE</v>
          </cell>
          <cell r="E1431" t="str">
            <v>75013</v>
          </cell>
          <cell r="F1431" t="str">
            <v>PARIS</v>
          </cell>
          <cell r="G1431" t="str">
            <v>FRANCE</v>
          </cell>
          <cell r="H1431" t="str">
            <v>1</v>
          </cell>
          <cell r="I1431" t="str">
            <v>+33 1 45 86 92 26</v>
          </cell>
          <cell r="J1431" t="str">
            <v>info@actu-enironnement.com</v>
          </cell>
          <cell r="K1431" t="str">
            <v>David</v>
          </cell>
          <cell r="L1431" t="str">
            <v>ASCHER</v>
          </cell>
          <cell r="M1431" t="str">
            <v>01 45 86 92 26</v>
          </cell>
          <cell r="N1431" t="str">
            <v>ascher@actu-environnement.com</v>
          </cell>
        </row>
        <row r="1432">
          <cell r="A1432">
            <v>855597</v>
          </cell>
          <cell r="B1432" t="str">
            <v>COGITERRA</v>
          </cell>
          <cell r="C1432" t="str">
            <v>64 RUE NATIONALE</v>
          </cell>
          <cell r="E1432" t="str">
            <v>75013</v>
          </cell>
          <cell r="F1432" t="str">
            <v>PARIS</v>
          </cell>
          <cell r="G1432" t="str">
            <v>FRANCE</v>
          </cell>
          <cell r="H1432" t="str">
            <v>1</v>
          </cell>
          <cell r="I1432" t="str">
            <v>+33 1 45 86 92 26</v>
          </cell>
          <cell r="J1432" t="str">
            <v>info@actu-enironnement.com</v>
          </cell>
          <cell r="K1432" t="str">
            <v>David</v>
          </cell>
          <cell r="L1432" t="str">
            <v>ASCHER</v>
          </cell>
          <cell r="N1432" t="str">
            <v>info@cogiterra.fr</v>
          </cell>
        </row>
        <row r="1433">
          <cell r="A1433">
            <v>855597</v>
          </cell>
          <cell r="B1433" t="str">
            <v>COGITERRA</v>
          </cell>
          <cell r="C1433" t="str">
            <v>64 RUE NATIONALE</v>
          </cell>
          <cell r="E1433" t="str">
            <v>75013</v>
          </cell>
          <cell r="F1433" t="str">
            <v>PARIS</v>
          </cell>
          <cell r="G1433" t="str">
            <v>FRANCE</v>
          </cell>
          <cell r="H1433" t="str">
            <v>1</v>
          </cell>
          <cell r="I1433" t="str">
            <v>+33 1 45 86 92 26</v>
          </cell>
          <cell r="J1433" t="str">
            <v>info@actu-enironnement.com</v>
          </cell>
          <cell r="K1433" t="str">
            <v>David</v>
          </cell>
          <cell r="L1433" t="str">
            <v>ASCHER</v>
          </cell>
          <cell r="M1433" t="str">
            <v>+33 1 45 86 92 26</v>
          </cell>
          <cell r="N1433" t="str">
            <v>ascher@actu-environnement.com</v>
          </cell>
        </row>
        <row r="1434">
          <cell r="A1434">
            <v>855597</v>
          </cell>
          <cell r="B1434" t="str">
            <v>COGITERRA</v>
          </cell>
          <cell r="C1434" t="str">
            <v>64 RUE NATIONALE</v>
          </cell>
          <cell r="E1434" t="str">
            <v>75013</v>
          </cell>
          <cell r="F1434" t="str">
            <v>PARIS</v>
          </cell>
          <cell r="G1434" t="str">
            <v>FRANCE</v>
          </cell>
          <cell r="H1434" t="str">
            <v>1</v>
          </cell>
          <cell r="I1434" t="str">
            <v>+33 1 45 86 92 26</v>
          </cell>
          <cell r="J1434" t="str">
            <v>info@actu-enironnement.com</v>
          </cell>
          <cell r="K1434" t="str">
            <v>DEBORAH</v>
          </cell>
          <cell r="L1434" t="str">
            <v>PAQUET</v>
          </cell>
          <cell r="N1434" t="str">
            <v>paquet@actu-environnement.com</v>
          </cell>
        </row>
        <row r="1435">
          <cell r="A1435">
            <v>855886</v>
          </cell>
          <cell r="B1435" t="str">
            <v>NEXT REGIE</v>
          </cell>
          <cell r="C1435" t="str">
            <v>12 RUE D'ORADOUR SUR GLANE</v>
          </cell>
          <cell r="E1435" t="str">
            <v>75015</v>
          </cell>
          <cell r="F1435" t="str">
            <v>PARIS</v>
          </cell>
          <cell r="G1435" t="str">
            <v>FRANCE</v>
          </cell>
          <cell r="H1435" t="str">
            <v>1</v>
          </cell>
          <cell r="I1435" t="str">
            <v>+33 1 71 19 11 71</v>
          </cell>
          <cell r="K1435" t="str">
            <v>Didier</v>
          </cell>
          <cell r="L1435" t="str">
            <v>VERBEKE</v>
          </cell>
          <cell r="M1435" t="str">
            <v>0156972777</v>
          </cell>
          <cell r="N1435" t="str">
            <v>dverbeke@nextregie.fr</v>
          </cell>
        </row>
        <row r="1436">
          <cell r="A1436">
            <v>855886</v>
          </cell>
          <cell r="B1436" t="str">
            <v>NEXT REGIE</v>
          </cell>
          <cell r="C1436" t="str">
            <v>12 RUE D'ORADOUR SUR GLANE</v>
          </cell>
          <cell r="E1436" t="str">
            <v>75015</v>
          </cell>
          <cell r="F1436" t="str">
            <v>PARIS</v>
          </cell>
          <cell r="G1436" t="str">
            <v>FRANCE</v>
          </cell>
          <cell r="H1436" t="str">
            <v>1</v>
          </cell>
          <cell r="I1436" t="str">
            <v>+33 1 71 19 11 71</v>
          </cell>
          <cell r="K1436" t="str">
            <v>Caroline</v>
          </cell>
          <cell r="L1436" t="str">
            <v>ERMEL</v>
          </cell>
          <cell r="M1436" t="str">
            <v>0156972777</v>
          </cell>
          <cell r="N1436" t="str">
            <v/>
          </cell>
        </row>
        <row r="1437">
          <cell r="A1437">
            <v>855886</v>
          </cell>
          <cell r="B1437" t="str">
            <v>NEXT REGIE</v>
          </cell>
          <cell r="C1437" t="str">
            <v>12 RUE D'ORADOUR SUR GLANE</v>
          </cell>
          <cell r="E1437" t="str">
            <v>75015</v>
          </cell>
          <cell r="F1437" t="str">
            <v>PARIS</v>
          </cell>
          <cell r="G1437" t="str">
            <v>FRANCE</v>
          </cell>
          <cell r="H1437" t="str">
            <v>1</v>
          </cell>
          <cell r="I1437" t="str">
            <v>+33 1 71 19 11 71</v>
          </cell>
          <cell r="K1437" t="str">
            <v>Florence</v>
          </cell>
          <cell r="L1437" t="str">
            <v>DORSILE</v>
          </cell>
          <cell r="M1437" t="str">
            <v>0171191433</v>
          </cell>
          <cell r="N1437" t="str">
            <v>fdorsile@nextregie.fr</v>
          </cell>
        </row>
        <row r="1438">
          <cell r="A1438">
            <v>855886</v>
          </cell>
          <cell r="B1438" t="str">
            <v>NEXT REGIE</v>
          </cell>
          <cell r="C1438" t="str">
            <v>12 RUE D'ORADOUR SUR GLANE</v>
          </cell>
          <cell r="E1438" t="str">
            <v>75015</v>
          </cell>
          <cell r="F1438" t="str">
            <v>PARIS</v>
          </cell>
          <cell r="G1438" t="str">
            <v>FRANCE</v>
          </cell>
          <cell r="H1438" t="str">
            <v>1</v>
          </cell>
          <cell r="I1438" t="str">
            <v>+33 1 71 19 11 71</v>
          </cell>
          <cell r="K1438" t="str">
            <v>NICOLAS</v>
          </cell>
          <cell r="L1438" t="str">
            <v>LESPAULE</v>
          </cell>
          <cell r="M1438" t="str">
            <v>+33171191433</v>
          </cell>
          <cell r="N1438" t="str">
            <v>nlespaule@radiobfm.com</v>
          </cell>
        </row>
        <row r="1439">
          <cell r="A1439">
            <v>855886</v>
          </cell>
          <cell r="B1439" t="str">
            <v>NEXT REGIE</v>
          </cell>
          <cell r="C1439" t="str">
            <v>12 RUE D'ORADOUR SUR GLANE</v>
          </cell>
          <cell r="E1439" t="str">
            <v>75015</v>
          </cell>
          <cell r="F1439" t="str">
            <v>PARIS</v>
          </cell>
          <cell r="G1439" t="str">
            <v>FRANCE</v>
          </cell>
          <cell r="H1439" t="str">
            <v>1</v>
          </cell>
          <cell r="I1439" t="str">
            <v>+33 1 71 19 11 71</v>
          </cell>
          <cell r="K1439" t="str">
            <v>MARC</v>
          </cell>
          <cell r="L1439" t="str">
            <v>BOMBARDE</v>
          </cell>
        </row>
        <row r="1440">
          <cell r="A1440">
            <v>855886</v>
          </cell>
          <cell r="B1440" t="str">
            <v>NEXT REGIE</v>
          </cell>
          <cell r="C1440" t="str">
            <v>12 RUE D'ORADOUR SUR GLANE</v>
          </cell>
          <cell r="E1440" t="str">
            <v>75015</v>
          </cell>
          <cell r="F1440" t="str">
            <v>PARIS</v>
          </cell>
          <cell r="G1440" t="str">
            <v>FRANCE</v>
          </cell>
          <cell r="H1440" t="str">
            <v>1</v>
          </cell>
          <cell r="I1440" t="str">
            <v>+33 1 71 19 11 71</v>
          </cell>
          <cell r="K1440" t="str">
            <v>Florent</v>
          </cell>
          <cell r="L1440" t="str">
            <v>LE GRIX DE LA SALLE</v>
          </cell>
        </row>
        <row r="1441">
          <cell r="A1441">
            <v>855886</v>
          </cell>
          <cell r="B1441" t="str">
            <v>NEXT REGIE</v>
          </cell>
          <cell r="C1441" t="str">
            <v>12 RUE D'ORADOUR SUR GLANE</v>
          </cell>
          <cell r="E1441" t="str">
            <v>75015</v>
          </cell>
          <cell r="F1441" t="str">
            <v>PARIS</v>
          </cell>
          <cell r="G1441" t="str">
            <v>FRANCE</v>
          </cell>
          <cell r="H1441" t="str">
            <v>1</v>
          </cell>
          <cell r="I1441" t="str">
            <v>+33 1 71 19 11 71</v>
          </cell>
          <cell r="K1441" t="str">
            <v>Pauline</v>
          </cell>
          <cell r="L1441" t="str">
            <v>GAJAN</v>
          </cell>
          <cell r="N1441" t="str">
            <v>pgajan@nextregie.fr</v>
          </cell>
        </row>
        <row r="1442">
          <cell r="A1442">
            <v>855886</v>
          </cell>
          <cell r="B1442" t="str">
            <v>NEXT REGIE</v>
          </cell>
          <cell r="C1442" t="str">
            <v>12 RUE D'ORADOUR SUR GLANE</v>
          </cell>
          <cell r="E1442" t="str">
            <v>75015</v>
          </cell>
          <cell r="F1442" t="str">
            <v>PARIS</v>
          </cell>
          <cell r="G1442" t="str">
            <v>FRANCE</v>
          </cell>
          <cell r="H1442" t="str">
            <v>1</v>
          </cell>
          <cell r="I1442" t="str">
            <v>+33 1 71 19 11 71</v>
          </cell>
          <cell r="K1442" t="str">
            <v>Didier</v>
          </cell>
          <cell r="L1442" t="str">
            <v>VERBEKE</v>
          </cell>
          <cell r="M1442" t="str">
            <v>+33171191181</v>
          </cell>
          <cell r="N1442" t="str">
            <v>dverbeke@nextregie.fr</v>
          </cell>
        </row>
        <row r="1443">
          <cell r="A1443">
            <v>855886</v>
          </cell>
          <cell r="B1443" t="str">
            <v>NEXT REGIE</v>
          </cell>
          <cell r="C1443" t="str">
            <v>12 RUE D'ORADOUR SUR GLANE</v>
          </cell>
          <cell r="E1443" t="str">
            <v>75015</v>
          </cell>
          <cell r="F1443" t="str">
            <v>PARIS</v>
          </cell>
          <cell r="G1443" t="str">
            <v>FRANCE</v>
          </cell>
          <cell r="H1443" t="str">
            <v>1</v>
          </cell>
          <cell r="I1443" t="str">
            <v>+33 1 71 19 11 71</v>
          </cell>
          <cell r="K1443" t="str">
            <v>Pauline</v>
          </cell>
          <cell r="L1443" t="str">
            <v>GAGAN DOUBLON</v>
          </cell>
          <cell r="M1443" t="str">
            <v>+33171191176</v>
          </cell>
          <cell r="N1443" t="str">
            <v>pgagan@nextregie.fr</v>
          </cell>
        </row>
        <row r="1444">
          <cell r="A1444">
            <v>856565</v>
          </cell>
          <cell r="B1444" t="str">
            <v>PWS PROMEDIA</v>
          </cell>
          <cell r="C1444" t="str">
            <v>1A Okrzei Street</v>
          </cell>
          <cell r="E1444" t="str">
            <v>03-715</v>
          </cell>
          <cell r="F1444" t="str">
            <v>WARSAW</v>
          </cell>
          <cell r="G1444" t="str">
            <v>POLOGNE</v>
          </cell>
          <cell r="H1444" t="str">
            <v>2</v>
          </cell>
          <cell r="I1444" t="str">
            <v>0048223338801</v>
          </cell>
          <cell r="K1444" t="str">
            <v>WIKTOR</v>
          </cell>
          <cell r="L1444" t="str">
            <v>MAKAREWICZ</v>
          </cell>
          <cell r="M1444" t="str">
            <v>0048 223338810</v>
          </cell>
          <cell r="N1444" t="str">
            <v>w.makarewicz@pws-promedia.pl</v>
          </cell>
        </row>
        <row r="1445">
          <cell r="A1445">
            <v>857334</v>
          </cell>
          <cell r="B1445" t="str">
            <v>EDITIONS JIGAL</v>
          </cell>
          <cell r="C1445" t="str">
            <v>27 COURS D ESTIENNE ORVES</v>
          </cell>
          <cell r="E1445" t="str">
            <v>13001</v>
          </cell>
          <cell r="F1445" t="str">
            <v>MARSEILLE</v>
          </cell>
          <cell r="G1445" t="str">
            <v>FRANCE</v>
          </cell>
          <cell r="H1445" t="str">
            <v>1</v>
          </cell>
          <cell r="I1445" t="str">
            <v>+33496176700</v>
          </cell>
          <cell r="J1445" t="str">
            <v>info@jigal.com</v>
          </cell>
          <cell r="K1445" t="str">
            <v>JIMMY</v>
          </cell>
          <cell r="L1445" t="str">
            <v>GALLIER</v>
          </cell>
          <cell r="M1445" t="str">
            <v>0496176700</v>
          </cell>
          <cell r="N1445" t="str">
            <v>jgallier@jigal.com</v>
          </cell>
        </row>
        <row r="1446">
          <cell r="A1446">
            <v>857334</v>
          </cell>
          <cell r="B1446" t="str">
            <v>EDITIONS JIGAL</v>
          </cell>
          <cell r="C1446" t="str">
            <v>27 COURS D ESTIENNE ORVES</v>
          </cell>
          <cell r="E1446" t="str">
            <v>13001</v>
          </cell>
          <cell r="F1446" t="str">
            <v>MARSEILLE</v>
          </cell>
          <cell r="G1446" t="str">
            <v>FRANCE</v>
          </cell>
          <cell r="H1446" t="str">
            <v>1</v>
          </cell>
          <cell r="I1446" t="str">
            <v>+33496176700</v>
          </cell>
          <cell r="J1446" t="str">
            <v>info@jigal.com</v>
          </cell>
          <cell r="K1446" t="str">
            <v>JIMMY</v>
          </cell>
          <cell r="L1446" t="str">
            <v>GALLIER</v>
          </cell>
          <cell r="N1446" t="str">
            <v>jgallier@jigal.com</v>
          </cell>
        </row>
        <row r="1447">
          <cell r="A1447">
            <v>857334</v>
          </cell>
          <cell r="B1447" t="str">
            <v>EDITIONS JIGAL</v>
          </cell>
          <cell r="C1447" t="str">
            <v>27 COURS D ESTIENNE ORVES</v>
          </cell>
          <cell r="E1447" t="str">
            <v>13001</v>
          </cell>
          <cell r="F1447" t="str">
            <v>MARSEILLE</v>
          </cell>
          <cell r="G1447" t="str">
            <v>FRANCE</v>
          </cell>
          <cell r="H1447" t="str">
            <v>1</v>
          </cell>
          <cell r="I1447" t="str">
            <v>+33496176700</v>
          </cell>
          <cell r="J1447" t="str">
            <v>info@jigal.com</v>
          </cell>
          <cell r="K1447" t="str">
            <v>Veronique</v>
          </cell>
          <cell r="L1447" t="str">
            <v>GISZ</v>
          </cell>
          <cell r="M1447" t="str">
            <v>04 96 17 67 00</v>
          </cell>
          <cell r="N1447" t="str">
            <v>vgisz@wanadoo.fr</v>
          </cell>
        </row>
        <row r="1448">
          <cell r="A1448">
            <v>857334</v>
          </cell>
          <cell r="B1448" t="str">
            <v>EDITIONS JIGAL</v>
          </cell>
          <cell r="C1448" t="str">
            <v>27 COURS D ESTIENNE ORVES</v>
          </cell>
          <cell r="E1448" t="str">
            <v>13001</v>
          </cell>
          <cell r="F1448" t="str">
            <v>MARSEILLE</v>
          </cell>
          <cell r="G1448" t="str">
            <v>FRANCE</v>
          </cell>
          <cell r="H1448" t="str">
            <v>1</v>
          </cell>
          <cell r="I1448" t="str">
            <v>+33496176700</v>
          </cell>
          <cell r="J1448" t="str">
            <v>info@jigal.com</v>
          </cell>
          <cell r="K1448" t="str">
            <v>Véronique</v>
          </cell>
          <cell r="L1448" t="str">
            <v>Gisz</v>
          </cell>
          <cell r="N1448" t="str">
            <v>jigalpub@wanadoo.fr</v>
          </cell>
        </row>
        <row r="1449">
          <cell r="A1449">
            <v>858196</v>
          </cell>
          <cell r="B1449" t="str">
            <v>PUBLICATIONS METRO FRANCE</v>
          </cell>
          <cell r="C1449" t="str">
            <v>35 RUE GRENETA</v>
          </cell>
          <cell r="E1449" t="str">
            <v>75002</v>
          </cell>
          <cell r="F1449" t="str">
            <v>PARIS</v>
          </cell>
          <cell r="G1449" t="str">
            <v>FRANCE</v>
          </cell>
          <cell r="H1449" t="str">
            <v>1</v>
          </cell>
          <cell r="J1449" t="str">
            <v/>
          </cell>
          <cell r="K1449" t="str">
            <v>Judith</v>
          </cell>
          <cell r="L1449" t="str">
            <v>ZUCCA</v>
          </cell>
          <cell r="M1449" t="str">
            <v>+33155344518</v>
          </cell>
          <cell r="N1449" t="str">
            <v>judith.zucca@publications-metro.fr</v>
          </cell>
        </row>
        <row r="1450">
          <cell r="A1450">
            <v>858196</v>
          </cell>
          <cell r="B1450" t="str">
            <v>PUBLICATIONS METRO FRANCE</v>
          </cell>
          <cell r="C1450" t="str">
            <v>35 RUE GRENETA</v>
          </cell>
          <cell r="E1450" t="str">
            <v>75002</v>
          </cell>
          <cell r="F1450" t="str">
            <v>PARIS</v>
          </cell>
          <cell r="G1450" t="str">
            <v>FRANCE</v>
          </cell>
          <cell r="H1450" t="str">
            <v>1</v>
          </cell>
          <cell r="J1450" t="str">
            <v/>
          </cell>
          <cell r="K1450" t="str">
            <v>STEPHANE</v>
          </cell>
          <cell r="L1450" t="str">
            <v>NAOURI</v>
          </cell>
          <cell r="N1450" t="str">
            <v>stephane.naouri@publications-metro.fr</v>
          </cell>
        </row>
        <row r="1451">
          <cell r="A1451">
            <v>858196</v>
          </cell>
          <cell r="B1451" t="str">
            <v>PUBLICATIONS METRO FRANCE</v>
          </cell>
          <cell r="C1451" t="str">
            <v>35 RUE GRENETA</v>
          </cell>
          <cell r="E1451" t="str">
            <v>75002</v>
          </cell>
          <cell r="F1451" t="str">
            <v>PARIS</v>
          </cell>
          <cell r="G1451" t="str">
            <v>FRANCE</v>
          </cell>
          <cell r="H1451" t="str">
            <v>1</v>
          </cell>
          <cell r="J1451" t="str">
            <v/>
          </cell>
          <cell r="K1451" t="str">
            <v>Sophie</v>
          </cell>
          <cell r="L1451" t="str">
            <v>SACHNINE</v>
          </cell>
        </row>
        <row r="1452">
          <cell r="A1452">
            <v>858196</v>
          </cell>
          <cell r="B1452" t="str">
            <v>PUBLICATIONS METRO FRANCE</v>
          </cell>
          <cell r="C1452" t="str">
            <v>35 RUE GRENETA</v>
          </cell>
          <cell r="E1452" t="str">
            <v>75002</v>
          </cell>
          <cell r="F1452" t="str">
            <v>PARIS</v>
          </cell>
          <cell r="G1452" t="str">
            <v>FRANCE</v>
          </cell>
          <cell r="H1452" t="str">
            <v>1</v>
          </cell>
          <cell r="J1452" t="str">
            <v/>
          </cell>
          <cell r="K1452" t="str">
            <v>VALERIE</v>
          </cell>
          <cell r="L1452" t="str">
            <v>DECAMP</v>
          </cell>
        </row>
        <row r="1453">
          <cell r="A1453">
            <v>858538</v>
          </cell>
          <cell r="B1453" t="str">
            <v>BLU INC MEDIA LIMITED</v>
          </cell>
          <cell r="C1453" t="str">
            <v>2/F CHINAWEAL CENTRE</v>
          </cell>
          <cell r="D1453" t="str">
            <v>414-424 JAFFE ROAD, WANCHAI</v>
          </cell>
          <cell r="E1453" t="str">
            <v>HK</v>
          </cell>
          <cell r="F1453" t="str">
            <v>HONG KONG</v>
          </cell>
          <cell r="G1453" t="str">
            <v>HONG KONG</v>
          </cell>
          <cell r="H1453" t="str">
            <v>2</v>
          </cell>
          <cell r="I1453" t="str">
            <v>+85221652800</v>
          </cell>
          <cell r="K1453" t="str">
            <v>Kit</v>
          </cell>
          <cell r="L1453" t="str">
            <v>WONG</v>
          </cell>
          <cell r="M1453" t="str">
            <v>00852 2165 2800</v>
          </cell>
          <cell r="N1453" t="str">
            <v>kitw@bluincmedia.com</v>
          </cell>
        </row>
        <row r="1454">
          <cell r="A1454">
            <v>858538</v>
          </cell>
          <cell r="B1454" t="str">
            <v>BLU INC MEDIA LIMITED</v>
          </cell>
          <cell r="C1454" t="str">
            <v>2/F CHINAWEAL CENTRE</v>
          </cell>
          <cell r="D1454" t="str">
            <v>414-424 JAFFE ROAD, WANCHAI</v>
          </cell>
          <cell r="E1454" t="str">
            <v>HK</v>
          </cell>
          <cell r="F1454" t="str">
            <v>HONG KONG</v>
          </cell>
          <cell r="G1454" t="str">
            <v>HONG KONG</v>
          </cell>
          <cell r="H1454" t="str">
            <v>2</v>
          </cell>
          <cell r="I1454" t="str">
            <v>+85221652800</v>
          </cell>
          <cell r="K1454" t="str">
            <v>Olivier</v>
          </cell>
          <cell r="L1454" t="str">
            <v>BURLOT</v>
          </cell>
          <cell r="M1454" t="str">
            <v>0085221652800</v>
          </cell>
          <cell r="N1454" t="str">
            <v>olivire@adkom.com</v>
          </cell>
        </row>
        <row r="1455">
          <cell r="A1455">
            <v>858538</v>
          </cell>
          <cell r="B1455" t="str">
            <v>BLU INC MEDIA LIMITED</v>
          </cell>
          <cell r="C1455" t="str">
            <v>2/F CHINAWEAL CENTRE</v>
          </cell>
          <cell r="D1455" t="str">
            <v>414-424 JAFFE ROAD, WANCHAI</v>
          </cell>
          <cell r="E1455" t="str">
            <v>HK</v>
          </cell>
          <cell r="F1455" t="str">
            <v>HONG KONG</v>
          </cell>
          <cell r="G1455" t="str">
            <v>HONG KONG</v>
          </cell>
          <cell r="H1455" t="str">
            <v>2</v>
          </cell>
          <cell r="I1455" t="str">
            <v>+85221652800</v>
          </cell>
          <cell r="K1455" t="str">
            <v>Elson</v>
          </cell>
          <cell r="L1455" t="str">
            <v>KHO</v>
          </cell>
          <cell r="M1455" t="str">
            <v>0085221652800</v>
          </cell>
          <cell r="N1455" t="str">
            <v>elson.k@adkom.com</v>
          </cell>
        </row>
        <row r="1456">
          <cell r="A1456">
            <v>858538</v>
          </cell>
          <cell r="B1456" t="str">
            <v>BLU INC MEDIA LIMITED</v>
          </cell>
          <cell r="C1456" t="str">
            <v>2/F CHINAWEAL CENTRE</v>
          </cell>
          <cell r="D1456" t="str">
            <v>414-424 JAFFE ROAD, WANCHAI</v>
          </cell>
          <cell r="E1456" t="str">
            <v>HK</v>
          </cell>
          <cell r="F1456" t="str">
            <v>HONG KONG</v>
          </cell>
          <cell r="G1456" t="str">
            <v>HONG KONG</v>
          </cell>
          <cell r="H1456" t="str">
            <v>2</v>
          </cell>
          <cell r="I1456" t="str">
            <v>+85221652800</v>
          </cell>
          <cell r="K1456" t="str">
            <v>Olivier</v>
          </cell>
          <cell r="L1456" t="str">
            <v>BURLOT</v>
          </cell>
          <cell r="N1456" t="str">
            <v>olivier@bluincmedia.com</v>
          </cell>
        </row>
        <row r="1457">
          <cell r="A1457">
            <v>858538</v>
          </cell>
          <cell r="B1457" t="str">
            <v>BLU INC MEDIA LIMITED</v>
          </cell>
          <cell r="C1457" t="str">
            <v>2/F CHINAWEAL CENTRE</v>
          </cell>
          <cell r="D1457" t="str">
            <v>414-424 JAFFE ROAD, WANCHAI</v>
          </cell>
          <cell r="E1457" t="str">
            <v>HK</v>
          </cell>
          <cell r="F1457" t="str">
            <v>HONG KONG</v>
          </cell>
          <cell r="G1457" t="str">
            <v>HONG KONG</v>
          </cell>
          <cell r="H1457" t="str">
            <v>2</v>
          </cell>
          <cell r="I1457" t="str">
            <v>+85221652800</v>
          </cell>
          <cell r="K1457" t="str">
            <v>Charles</v>
          </cell>
          <cell r="L1457" t="str">
            <v>TANG</v>
          </cell>
          <cell r="M1457" t="str">
            <v>+85221652812</v>
          </cell>
          <cell r="N1457" t="str">
            <v>charlest@bluincmedia.com</v>
          </cell>
        </row>
        <row r="1458">
          <cell r="A1458">
            <v>858538</v>
          </cell>
          <cell r="B1458" t="str">
            <v>BLU INC MEDIA LIMITED</v>
          </cell>
          <cell r="C1458" t="str">
            <v>2/F CHINAWEAL CENTRE</v>
          </cell>
          <cell r="D1458" t="str">
            <v>414-424 JAFFE ROAD, WANCHAI</v>
          </cell>
          <cell r="E1458" t="str">
            <v>HK</v>
          </cell>
          <cell r="F1458" t="str">
            <v>HONG KONG</v>
          </cell>
          <cell r="G1458" t="str">
            <v>HONG KONG</v>
          </cell>
          <cell r="H1458" t="str">
            <v>2</v>
          </cell>
          <cell r="I1458" t="str">
            <v>+85221652800</v>
          </cell>
          <cell r="K1458" t="str">
            <v>Alexandra</v>
          </cell>
          <cell r="L1458" t="str">
            <v>GRAVESON</v>
          </cell>
          <cell r="N1458" t="str">
            <v>alexandra@bluincmedia.com</v>
          </cell>
        </row>
        <row r="1459">
          <cell r="A1459">
            <v>858538</v>
          </cell>
          <cell r="B1459" t="str">
            <v>BLU INC MEDIA LIMITED</v>
          </cell>
          <cell r="C1459" t="str">
            <v>2/F CHINAWEAL CENTRE</v>
          </cell>
          <cell r="D1459" t="str">
            <v>414-424 JAFFE ROAD, WANCHAI</v>
          </cell>
          <cell r="E1459" t="str">
            <v>HK</v>
          </cell>
          <cell r="F1459" t="str">
            <v>HONG KONG</v>
          </cell>
          <cell r="G1459" t="str">
            <v>HONG KONG</v>
          </cell>
          <cell r="H1459" t="str">
            <v>2</v>
          </cell>
          <cell r="I1459" t="str">
            <v>+85221652800</v>
          </cell>
          <cell r="K1459" t="str">
            <v>Charles</v>
          </cell>
          <cell r="L1459" t="str">
            <v>TANG</v>
          </cell>
          <cell r="M1459" t="str">
            <v>00 852 216 52812</v>
          </cell>
          <cell r="N1459" t="str">
            <v>charlest@bluincmedia.com</v>
          </cell>
        </row>
        <row r="1460">
          <cell r="A1460">
            <v>858538</v>
          </cell>
          <cell r="B1460" t="str">
            <v>BLU INC MEDIA LIMITED</v>
          </cell>
          <cell r="C1460" t="str">
            <v>2/F CHINAWEAL CENTRE</v>
          </cell>
          <cell r="D1460" t="str">
            <v>414-424 JAFFE ROAD, WANCHAI</v>
          </cell>
          <cell r="E1460" t="str">
            <v>HK</v>
          </cell>
          <cell r="F1460" t="str">
            <v>HONG KONG</v>
          </cell>
          <cell r="G1460" t="str">
            <v>HONG KONG</v>
          </cell>
          <cell r="H1460" t="str">
            <v>2</v>
          </cell>
          <cell r="I1460" t="str">
            <v>+85221652800</v>
          </cell>
          <cell r="K1460" t="str">
            <v>Wincy</v>
          </cell>
          <cell r="L1460" t="str">
            <v>LEE</v>
          </cell>
          <cell r="M1460" t="str">
            <v>+852216528127</v>
          </cell>
          <cell r="N1460" t="str">
            <v>wincyl@bluincmedia.com</v>
          </cell>
        </row>
        <row r="1461">
          <cell r="A1461">
            <v>858538</v>
          </cell>
          <cell r="B1461" t="str">
            <v>BLU INC MEDIA LIMITED</v>
          </cell>
          <cell r="C1461" t="str">
            <v>2/F CHINAWEAL CENTRE</v>
          </cell>
          <cell r="D1461" t="str">
            <v>414-424 JAFFE ROAD, WANCHAI</v>
          </cell>
          <cell r="E1461" t="str">
            <v>HK</v>
          </cell>
          <cell r="F1461" t="str">
            <v>HONG KONG</v>
          </cell>
          <cell r="G1461" t="str">
            <v>HONG KONG</v>
          </cell>
          <cell r="H1461" t="str">
            <v>2</v>
          </cell>
          <cell r="I1461" t="str">
            <v>+85221652800</v>
          </cell>
          <cell r="K1461" t="str">
            <v>Jennifer</v>
          </cell>
          <cell r="L1461" t="str">
            <v>LAU</v>
          </cell>
          <cell r="N1461" t="str">
            <v>jenniferl@bluincmedia.com</v>
          </cell>
        </row>
        <row r="1462">
          <cell r="A1462">
            <v>858538</v>
          </cell>
          <cell r="B1462" t="str">
            <v>BLU INC MEDIA LIMITED</v>
          </cell>
          <cell r="C1462" t="str">
            <v>2/F CHINAWEAL CENTRE</v>
          </cell>
          <cell r="D1462" t="str">
            <v>414-424 JAFFE ROAD, WANCHAI</v>
          </cell>
          <cell r="E1462" t="str">
            <v>HK</v>
          </cell>
          <cell r="F1462" t="str">
            <v>HONG KONG</v>
          </cell>
          <cell r="G1462" t="str">
            <v>HONG KONG</v>
          </cell>
          <cell r="H1462" t="str">
            <v>2</v>
          </cell>
          <cell r="I1462" t="str">
            <v>+85221652800</v>
          </cell>
          <cell r="K1462" t="str">
            <v>Wincy</v>
          </cell>
          <cell r="L1462" t="str">
            <v>Lee</v>
          </cell>
          <cell r="N1462" t="str">
            <v>wincyl@bluincmedia.com</v>
          </cell>
        </row>
        <row r="1463">
          <cell r="A1463">
            <v>859604</v>
          </cell>
          <cell r="B1463" t="str">
            <v>HUSS VERLAG GMBH</v>
          </cell>
          <cell r="C1463" t="str">
            <v>JOSEPH DOLLINGER BOGEN 5</v>
          </cell>
          <cell r="E1463" t="str">
            <v>80807</v>
          </cell>
          <cell r="F1463" t="str">
            <v>MUNICH</v>
          </cell>
          <cell r="G1463" t="str">
            <v>ALLEMAGNE</v>
          </cell>
          <cell r="H1463" t="str">
            <v>2</v>
          </cell>
          <cell r="I1463" t="str">
            <v>+4989323941257</v>
          </cell>
          <cell r="J1463" t="str">
            <v>axel.gerhartz@huss-verlag.de</v>
          </cell>
          <cell r="K1463" t="str">
            <v>AXEL</v>
          </cell>
          <cell r="L1463" t="str">
            <v>GERHARTZ</v>
          </cell>
          <cell r="N1463" t="str">
            <v>axel.gerhartz@huss-verlag.de</v>
          </cell>
        </row>
        <row r="1464">
          <cell r="A1464">
            <v>859604</v>
          </cell>
          <cell r="B1464" t="str">
            <v>HUSS VERLAG GMBH</v>
          </cell>
          <cell r="C1464" t="str">
            <v>JOSEPH DOLLINGER BOGEN 5</v>
          </cell>
          <cell r="E1464" t="str">
            <v>80807</v>
          </cell>
          <cell r="F1464" t="str">
            <v>MUNICH</v>
          </cell>
          <cell r="G1464" t="str">
            <v>ALLEMAGNE</v>
          </cell>
          <cell r="H1464" t="str">
            <v>2</v>
          </cell>
          <cell r="I1464" t="str">
            <v>+4989323941257</v>
          </cell>
          <cell r="J1464" t="str">
            <v>axel.gerhartz@huss-verlag.de</v>
          </cell>
          <cell r="K1464" t="str">
            <v>BIANCA</v>
          </cell>
          <cell r="L1464" t="str">
            <v>INDERDOONEN</v>
          </cell>
          <cell r="M1464" t="str">
            <v>0049 8932391261</v>
          </cell>
          <cell r="N1464" t="str">
            <v>bianca.inderdoonen@huss-verlag.de</v>
          </cell>
        </row>
        <row r="1465">
          <cell r="A1465">
            <v>859604</v>
          </cell>
          <cell r="B1465" t="str">
            <v>HUSS VERLAG GMBH</v>
          </cell>
          <cell r="C1465" t="str">
            <v>JOSEPH DOLLINGER BOGEN 5</v>
          </cell>
          <cell r="E1465" t="str">
            <v>80807</v>
          </cell>
          <cell r="F1465" t="str">
            <v>MUNICH</v>
          </cell>
          <cell r="G1465" t="str">
            <v>ALLEMAGNE</v>
          </cell>
          <cell r="H1465" t="str">
            <v>2</v>
          </cell>
          <cell r="I1465" t="str">
            <v>+4989323941257</v>
          </cell>
          <cell r="J1465" t="str">
            <v>axel.gerhartz@huss-verlag.de</v>
          </cell>
          <cell r="K1465" t="str">
            <v>AXEL</v>
          </cell>
          <cell r="L1465" t="str">
            <v>GERHARTZ</v>
          </cell>
          <cell r="M1465" t="str">
            <v>00498932391257</v>
          </cell>
          <cell r="N1465" t="str">
            <v/>
          </cell>
        </row>
        <row r="1466">
          <cell r="A1466">
            <v>859604</v>
          </cell>
          <cell r="B1466" t="str">
            <v>HUSS VERLAG GMBH</v>
          </cell>
          <cell r="C1466" t="str">
            <v>JOSEPH DOLLINGER BOGEN 5</v>
          </cell>
          <cell r="E1466" t="str">
            <v>80807</v>
          </cell>
          <cell r="F1466" t="str">
            <v>MUNICH</v>
          </cell>
          <cell r="G1466" t="str">
            <v>ALLEMAGNE</v>
          </cell>
          <cell r="H1466" t="str">
            <v>2</v>
          </cell>
          <cell r="I1466" t="str">
            <v>+4989323941257</v>
          </cell>
          <cell r="J1466" t="str">
            <v>axel.gerhartz@huss-verlag.de</v>
          </cell>
          <cell r="K1466" t="str">
            <v>CHRISTINE</v>
          </cell>
          <cell r="L1466" t="str">
            <v>PICHLER</v>
          </cell>
          <cell r="N1466" t="str">
            <v>christine.pichler@recycling-technology.de</v>
          </cell>
        </row>
        <row r="1467">
          <cell r="A1467">
            <v>861186</v>
          </cell>
          <cell r="B1467" t="str">
            <v>SOMIA SAS</v>
          </cell>
          <cell r="C1467" t="str">
            <v>15 RUE DU PUITS DE L'ERMITE</v>
          </cell>
          <cell r="D1467" t="str">
            <v>BP 345</v>
          </cell>
          <cell r="E1467" t="str">
            <v>75229</v>
          </cell>
          <cell r="F1467" t="str">
            <v>PARIS CEDEX 05</v>
          </cell>
          <cell r="G1467" t="str">
            <v>FRANCE</v>
          </cell>
          <cell r="H1467" t="str">
            <v>1</v>
          </cell>
          <cell r="I1467" t="str">
            <v>+33 1 43 36 08 88</v>
          </cell>
          <cell r="J1467" t="str">
            <v>editions.somia@wanadoo.fr</v>
          </cell>
          <cell r="K1467" t="str">
            <v>Jacques</v>
          </cell>
          <cell r="L1467" t="str">
            <v>RAMOND</v>
          </cell>
          <cell r="M1467" t="str">
            <v>+33 1 43 36 08 88</v>
          </cell>
          <cell r="N1467" t="str">
            <v>editions.somia@wanadoo.fr</v>
          </cell>
        </row>
        <row r="1468">
          <cell r="A1468">
            <v>861186</v>
          </cell>
          <cell r="B1468" t="str">
            <v>SOMIA SAS</v>
          </cell>
          <cell r="C1468" t="str">
            <v>15 RUE DU PUITS DE L'ERMITE</v>
          </cell>
          <cell r="D1468" t="str">
            <v>BP 345</v>
          </cell>
          <cell r="E1468" t="str">
            <v>75229</v>
          </cell>
          <cell r="F1468" t="str">
            <v>PARIS CEDEX 05</v>
          </cell>
          <cell r="G1468" t="str">
            <v>FRANCE</v>
          </cell>
          <cell r="H1468" t="str">
            <v>1</v>
          </cell>
          <cell r="I1468" t="str">
            <v>+33 1 43 36 08 88</v>
          </cell>
          <cell r="J1468" t="str">
            <v>editions.somia@wanadoo.fr</v>
          </cell>
          <cell r="K1468" t="str">
            <v>Jacques.</v>
          </cell>
          <cell r="L1468" t="str">
            <v>RAMOND</v>
          </cell>
          <cell r="M1468" t="str">
            <v>01 43 36 08 88</v>
          </cell>
          <cell r="N1468" t="str">
            <v>infovrac@wanadoo.fr</v>
          </cell>
        </row>
        <row r="1469">
          <cell r="A1469">
            <v>861365</v>
          </cell>
          <cell r="B1469" t="str">
            <v>MEDIA DIRECT</v>
          </cell>
          <cell r="C1469" t="str">
            <v>26 RUE GEORGE SAND</v>
          </cell>
          <cell r="E1469" t="str">
            <v>75016</v>
          </cell>
          <cell r="F1469" t="str">
            <v>PARIS</v>
          </cell>
          <cell r="G1469" t="str">
            <v>FRANCE</v>
          </cell>
          <cell r="H1469" t="str">
            <v>1</v>
          </cell>
          <cell r="I1469" t="str">
            <v>+33 1 45 20 15 15</v>
          </cell>
          <cell r="K1469" t="str">
            <v>Xavier</v>
          </cell>
          <cell r="L1469" t="str">
            <v>BELLICHA</v>
          </cell>
          <cell r="M1469" t="str">
            <v>+33145201515</v>
          </cell>
          <cell r="N1469" t="str">
            <v>xavier.bellicha@mediatas.com</v>
          </cell>
        </row>
        <row r="1470">
          <cell r="A1470">
            <v>863641</v>
          </cell>
          <cell r="B1470" t="str">
            <v>LA CRIEE - SAROS</v>
          </cell>
          <cell r="C1470" t="str">
            <v>6 RUE DE LA TREMOILLE</v>
          </cell>
          <cell r="E1470" t="str">
            <v>75008</v>
          </cell>
          <cell r="F1470" t="str">
            <v>PARIS</v>
          </cell>
          <cell r="G1470" t="str">
            <v>FRANCE</v>
          </cell>
          <cell r="H1470" t="str">
            <v>1</v>
          </cell>
          <cell r="I1470" t="str">
            <v>01 53 23 02 20</v>
          </cell>
          <cell r="J1470" t="str">
            <v>info@netresto.com</v>
          </cell>
          <cell r="K1470" t="str">
            <v>Vanessa</v>
          </cell>
          <cell r="L1470" t="str">
            <v>Garneri</v>
          </cell>
          <cell r="N1470" t="str">
            <v>vanessa.garneri@netresto.com</v>
          </cell>
        </row>
        <row r="1471">
          <cell r="A1471">
            <v>863641</v>
          </cell>
          <cell r="B1471" t="str">
            <v>LA CRIEE - SAROS</v>
          </cell>
          <cell r="C1471" t="str">
            <v>6 RUE DE LA TREMOILLE</v>
          </cell>
          <cell r="E1471" t="str">
            <v>75008</v>
          </cell>
          <cell r="F1471" t="str">
            <v>PARIS</v>
          </cell>
          <cell r="G1471" t="str">
            <v>FRANCE</v>
          </cell>
          <cell r="H1471" t="str">
            <v>1</v>
          </cell>
          <cell r="I1471" t="str">
            <v>01 53 23 02 20</v>
          </cell>
          <cell r="J1471" t="str">
            <v>info@netresto.com</v>
          </cell>
          <cell r="K1471" t="str">
            <v>FABRICE</v>
          </cell>
          <cell r="L1471" t="str">
            <v>CHOTARD</v>
          </cell>
          <cell r="N1471" t="str">
            <v>fabrice.chotard@netresto.com</v>
          </cell>
        </row>
        <row r="1472">
          <cell r="A1472">
            <v>863641</v>
          </cell>
          <cell r="B1472" t="str">
            <v>LA CRIEE - SAROS</v>
          </cell>
          <cell r="C1472" t="str">
            <v>6 RUE DE LA TREMOILLE</v>
          </cell>
          <cell r="E1472" t="str">
            <v>75008</v>
          </cell>
          <cell r="F1472" t="str">
            <v>PARIS</v>
          </cell>
          <cell r="G1472" t="str">
            <v>FRANCE</v>
          </cell>
          <cell r="H1472" t="str">
            <v>1</v>
          </cell>
          <cell r="I1472" t="str">
            <v>01 53 23 02 20</v>
          </cell>
          <cell r="J1472" t="str">
            <v>info@netresto.com</v>
          </cell>
          <cell r="K1472" t="str">
            <v>Julien</v>
          </cell>
          <cell r="L1472" t="str">
            <v>BERTHON</v>
          </cell>
          <cell r="N1472" t="str">
            <v>julien.berthon@saros.fr</v>
          </cell>
        </row>
        <row r="1473">
          <cell r="A1473">
            <v>863641</v>
          </cell>
          <cell r="B1473" t="str">
            <v>LA CRIEE - SAROS</v>
          </cell>
          <cell r="C1473" t="str">
            <v>6 RUE DE LA TREMOILLE</v>
          </cell>
          <cell r="E1473" t="str">
            <v>75008</v>
          </cell>
          <cell r="F1473" t="str">
            <v>PARIS</v>
          </cell>
          <cell r="G1473" t="str">
            <v>FRANCE</v>
          </cell>
          <cell r="H1473" t="str">
            <v>1</v>
          </cell>
          <cell r="I1473" t="str">
            <v>01 53 23 02 20</v>
          </cell>
          <cell r="J1473" t="str">
            <v>info@netresto.com</v>
          </cell>
          <cell r="K1473" t="str">
            <v>Capucine</v>
          </cell>
          <cell r="L1473" t="str">
            <v>WARGNY DAMOUR</v>
          </cell>
          <cell r="M1473" t="str">
            <v>+33153230220</v>
          </cell>
          <cell r="N1473" t="str">
            <v>capucine.wargny-damour@saros.fr</v>
          </cell>
        </row>
        <row r="1474">
          <cell r="A1474">
            <v>864840</v>
          </cell>
          <cell r="B1474" t="str">
            <v>SINDICATO DAS CIÊNÇAS E TECNOLOGIAS</v>
          </cell>
          <cell r="C1474" t="str">
            <v>rua Dr Campos Monteiro 170</v>
          </cell>
          <cell r="E1474" t="str">
            <v>4465-049</v>
          </cell>
          <cell r="F1474" t="str">
            <v>S.M. INFESTA</v>
          </cell>
          <cell r="G1474" t="str">
            <v>PORTUGAL</v>
          </cell>
          <cell r="H1474" t="str">
            <v>2</v>
          </cell>
          <cell r="I1474" t="str">
            <v>00 35 122 9069170</v>
          </cell>
          <cell r="K1474" t="str">
            <v>Almerindo</v>
          </cell>
          <cell r="L1474" t="str">
            <v>REGO</v>
          </cell>
          <cell r="M1474" t="str">
            <v>00351229069170</v>
          </cell>
          <cell r="N1474" t="str">
            <v>almeriadorego@scts.pt</v>
          </cell>
        </row>
        <row r="1475">
          <cell r="A1475">
            <v>864840</v>
          </cell>
          <cell r="B1475" t="str">
            <v>SINDICATO DAS CIÊNÇAS E TECNOLOGIAS</v>
          </cell>
          <cell r="C1475" t="str">
            <v>rua Dr Campos Monteiro 170</v>
          </cell>
          <cell r="E1475" t="str">
            <v>4465-049</v>
          </cell>
          <cell r="F1475" t="str">
            <v>S.M. INFESTA</v>
          </cell>
          <cell r="G1475" t="str">
            <v>PORTUGAL</v>
          </cell>
          <cell r="H1475" t="str">
            <v>2</v>
          </cell>
          <cell r="I1475" t="str">
            <v>00 35 122 9069170</v>
          </cell>
          <cell r="K1475" t="str">
            <v>ALMERINDO</v>
          </cell>
          <cell r="L1475" t="str">
            <v>REGO</v>
          </cell>
          <cell r="M1475" t="str">
            <v>+351 966052190</v>
          </cell>
          <cell r="N1475" t="str">
            <v>scts@scts.pt</v>
          </cell>
        </row>
        <row r="1476">
          <cell r="A1476">
            <v>865297</v>
          </cell>
          <cell r="B1476" t="str">
            <v>HOTSHOE INTERNATIONAL LIMITED</v>
          </cell>
          <cell r="C1476" t="str">
            <v>29-31 SAFFRON HILL</v>
          </cell>
          <cell r="E1476" t="str">
            <v>EC1N 8SW</v>
          </cell>
          <cell r="F1476" t="str">
            <v>LONDRES</v>
          </cell>
          <cell r="G1476" t="str">
            <v>ROYAUME-UNI</v>
          </cell>
          <cell r="H1476" t="str">
            <v>2</v>
          </cell>
          <cell r="I1476" t="str">
            <v>+ 44 207 421 60 09</v>
          </cell>
          <cell r="J1476" t="str">
            <v>gbarker@hotshoeinternaional.com</v>
          </cell>
          <cell r="K1476" t="str">
            <v>CHARLES</v>
          </cell>
          <cell r="L1476" t="str">
            <v>TAYLOR</v>
          </cell>
          <cell r="M1476" t="str">
            <v>00442074216000</v>
          </cell>
          <cell r="N1476" t="str">
            <v/>
          </cell>
        </row>
        <row r="1477">
          <cell r="A1477">
            <v>865297</v>
          </cell>
          <cell r="B1477" t="str">
            <v>HOTSHOE INTERNATIONAL LIMITED</v>
          </cell>
          <cell r="C1477" t="str">
            <v>29-31 SAFFRON HILL</v>
          </cell>
          <cell r="E1477" t="str">
            <v>EC1N 8SW</v>
          </cell>
          <cell r="F1477" t="str">
            <v>LONDRES</v>
          </cell>
          <cell r="G1477" t="str">
            <v>ROYAUME-UNI</v>
          </cell>
          <cell r="H1477" t="str">
            <v>2</v>
          </cell>
          <cell r="I1477" t="str">
            <v>+ 44 207 421 60 09</v>
          </cell>
          <cell r="J1477" t="str">
            <v>gbarker@hotshoeinternaional.com</v>
          </cell>
          <cell r="K1477" t="str">
            <v>CHARLES</v>
          </cell>
          <cell r="L1477" t="str">
            <v>TAYLOR</v>
          </cell>
        </row>
        <row r="1478">
          <cell r="A1478">
            <v>865297</v>
          </cell>
          <cell r="B1478" t="str">
            <v>HOTSHOE INTERNATIONAL LIMITED</v>
          </cell>
          <cell r="C1478" t="str">
            <v>29-31 SAFFRON HILL</v>
          </cell>
          <cell r="E1478" t="str">
            <v>EC1N 8SW</v>
          </cell>
          <cell r="F1478" t="str">
            <v>LONDRES</v>
          </cell>
          <cell r="G1478" t="str">
            <v>ROYAUME-UNI</v>
          </cell>
          <cell r="H1478" t="str">
            <v>2</v>
          </cell>
          <cell r="I1478" t="str">
            <v>+ 44 207 421 60 09</v>
          </cell>
          <cell r="J1478" t="str">
            <v>gbarker@hotshoeinternaional.com</v>
          </cell>
          <cell r="K1478" t="str">
            <v>Gregor</v>
          </cell>
          <cell r="L1478" t="str">
            <v>BARKER</v>
          </cell>
          <cell r="M1478" t="str">
            <v>+442074216009</v>
          </cell>
          <cell r="N1478" t="str">
            <v>gbarker@hotshoeinternational.com</v>
          </cell>
        </row>
        <row r="1479">
          <cell r="A1479">
            <v>865311</v>
          </cell>
          <cell r="B1479" t="str">
            <v>ART REVIEW LTD</v>
          </cell>
          <cell r="C1479" t="str">
            <v>1 SEKFORDE STREET</v>
          </cell>
          <cell r="E1479" t="str">
            <v>EC1R OBE</v>
          </cell>
          <cell r="F1479" t="str">
            <v>LONDRES</v>
          </cell>
          <cell r="G1479" t="str">
            <v>ROYAUME-UNI</v>
          </cell>
          <cell r="H1479" t="str">
            <v>2</v>
          </cell>
          <cell r="I1479" t="str">
            <v>00 44 207 107 27 60</v>
          </cell>
          <cell r="J1479" t="str">
            <v>claraaddison@art-review.co.uk</v>
          </cell>
          <cell r="K1479" t="str">
            <v>JAMES</v>
          </cell>
          <cell r="L1479" t="str">
            <v>LEE</v>
          </cell>
          <cell r="M1479" t="str">
            <v>004420724633544</v>
          </cell>
          <cell r="N1479" t="str">
            <v/>
          </cell>
        </row>
        <row r="1480">
          <cell r="A1480">
            <v>865311</v>
          </cell>
          <cell r="B1480" t="str">
            <v>ART REVIEW LTD</v>
          </cell>
          <cell r="C1480" t="str">
            <v>1 SEKFORDE STREET</v>
          </cell>
          <cell r="E1480" t="str">
            <v>EC1R OBE</v>
          </cell>
          <cell r="F1480" t="str">
            <v>LONDRES</v>
          </cell>
          <cell r="G1480" t="str">
            <v>ROYAUME-UNI</v>
          </cell>
          <cell r="H1480" t="str">
            <v>2</v>
          </cell>
          <cell r="I1480" t="str">
            <v>00 44 207 107 27 60</v>
          </cell>
          <cell r="J1480" t="str">
            <v>claraaddison@art-review.co.uk</v>
          </cell>
          <cell r="K1480" t="str">
            <v>JAMES</v>
          </cell>
          <cell r="L1480" t="str">
            <v>LEE</v>
          </cell>
        </row>
        <row r="1481">
          <cell r="A1481">
            <v>865311</v>
          </cell>
          <cell r="B1481" t="str">
            <v>ART REVIEW LTD</v>
          </cell>
          <cell r="C1481" t="str">
            <v>1 SEKFORDE STREET</v>
          </cell>
          <cell r="E1481" t="str">
            <v>EC1R OBE</v>
          </cell>
          <cell r="F1481" t="str">
            <v>LONDRES</v>
          </cell>
          <cell r="G1481" t="str">
            <v>ROYAUME-UNI</v>
          </cell>
          <cell r="H1481" t="str">
            <v>2</v>
          </cell>
          <cell r="I1481" t="str">
            <v>00 44 207 107 27 60</v>
          </cell>
          <cell r="J1481" t="str">
            <v>claraaddison@art-review.co.uk</v>
          </cell>
          <cell r="K1481" t="str">
            <v>Richard</v>
          </cell>
          <cell r="L1481" t="str">
            <v>HEARNE</v>
          </cell>
        </row>
        <row r="1482">
          <cell r="A1482">
            <v>865311</v>
          </cell>
          <cell r="B1482" t="str">
            <v>ART REVIEW LTD</v>
          </cell>
          <cell r="C1482" t="str">
            <v>1 SEKFORDE STREET</v>
          </cell>
          <cell r="E1482" t="str">
            <v>EC1R OBE</v>
          </cell>
          <cell r="F1482" t="str">
            <v>LONDRES</v>
          </cell>
          <cell r="G1482" t="str">
            <v>ROYAUME-UNI</v>
          </cell>
          <cell r="H1482" t="str">
            <v>2</v>
          </cell>
          <cell r="I1482" t="str">
            <v>00 44 207 107 27 60</v>
          </cell>
          <cell r="J1482" t="str">
            <v>claraaddison@art-review.co.uk</v>
          </cell>
          <cell r="K1482" t="str">
            <v>Letitia</v>
          </cell>
          <cell r="L1482" t="str">
            <v>RESTA</v>
          </cell>
          <cell r="N1482" t="str">
            <v>office@artreview.com</v>
          </cell>
        </row>
        <row r="1483">
          <cell r="A1483">
            <v>865311</v>
          </cell>
          <cell r="B1483" t="str">
            <v>ART REVIEW LTD</v>
          </cell>
          <cell r="C1483" t="str">
            <v>1 SEKFORDE STREET</v>
          </cell>
          <cell r="E1483" t="str">
            <v>EC1R OBE</v>
          </cell>
          <cell r="F1483" t="str">
            <v>LONDRES</v>
          </cell>
          <cell r="G1483" t="str">
            <v>ROYAUME-UNI</v>
          </cell>
          <cell r="H1483" t="str">
            <v>2</v>
          </cell>
          <cell r="I1483" t="str">
            <v>00 44 207 107 27 60</v>
          </cell>
          <cell r="J1483" t="str">
            <v>claraaddison@art-review.co.uk</v>
          </cell>
          <cell r="K1483" t="str">
            <v>Patrick</v>
          </cell>
          <cell r="L1483" t="str">
            <v>KELLY</v>
          </cell>
        </row>
        <row r="1484">
          <cell r="A1484">
            <v>865349</v>
          </cell>
          <cell r="B1484" t="str">
            <v>FOAM MAGAZINE BV</v>
          </cell>
          <cell r="C1484" t="str">
            <v>REGULIERSDWARSSTRAAT 50</v>
          </cell>
          <cell r="E1484" t="str">
            <v>1017 BM</v>
          </cell>
          <cell r="F1484" t="str">
            <v>AMSTERDAM</v>
          </cell>
          <cell r="G1484" t="str">
            <v>PAYS-BAS</v>
          </cell>
          <cell r="H1484" t="str">
            <v>2</v>
          </cell>
          <cell r="J1484" t="str">
            <v>betty@foam.org</v>
          </cell>
          <cell r="K1484" t="str">
            <v>Isabel</v>
          </cell>
          <cell r="L1484" t="str">
            <v>BUTZELAAN</v>
          </cell>
          <cell r="M1484" t="str">
            <v>+31205516500</v>
          </cell>
          <cell r="N1484" t="str">
            <v>isabel@foammagazine.nl</v>
          </cell>
        </row>
        <row r="1485">
          <cell r="A1485">
            <v>865349</v>
          </cell>
          <cell r="B1485" t="str">
            <v>FOAM MAGAZINE BV</v>
          </cell>
          <cell r="C1485" t="str">
            <v>REGULIERSDWARSSTRAAT 50</v>
          </cell>
          <cell r="E1485" t="str">
            <v>1017 BM</v>
          </cell>
          <cell r="F1485" t="str">
            <v>AMSTERDAM</v>
          </cell>
          <cell r="G1485" t="str">
            <v>PAYS-BAS</v>
          </cell>
          <cell r="H1485" t="str">
            <v>2</v>
          </cell>
          <cell r="J1485" t="str">
            <v>betty@foam.org</v>
          </cell>
          <cell r="K1485" t="str">
            <v>MARLOES</v>
          </cell>
          <cell r="L1485" t="str">
            <v>KRYNEN</v>
          </cell>
          <cell r="M1485" t="str">
            <v>0031205516500</v>
          </cell>
          <cell r="N1485" t="str">
            <v/>
          </cell>
        </row>
        <row r="1486">
          <cell r="A1486">
            <v>865349</v>
          </cell>
          <cell r="B1486" t="str">
            <v>FOAM MAGAZINE BV</v>
          </cell>
          <cell r="C1486" t="str">
            <v>REGULIERSDWARSSTRAAT 50</v>
          </cell>
          <cell r="E1486" t="str">
            <v>1017 BM</v>
          </cell>
          <cell r="F1486" t="str">
            <v>AMSTERDAM</v>
          </cell>
          <cell r="G1486" t="str">
            <v>PAYS-BAS</v>
          </cell>
          <cell r="H1486" t="str">
            <v>2</v>
          </cell>
          <cell r="J1486" t="str">
            <v>betty@foam.org</v>
          </cell>
          <cell r="K1486" t="str">
            <v>Betty</v>
          </cell>
          <cell r="L1486" t="str">
            <v>MAN</v>
          </cell>
          <cell r="N1486" t="str">
            <v>betty@foam.org</v>
          </cell>
        </row>
        <row r="1487">
          <cell r="A1487">
            <v>865349</v>
          </cell>
          <cell r="B1487" t="str">
            <v>FOAM MAGAZINE BV</v>
          </cell>
          <cell r="C1487" t="str">
            <v>REGULIERSDWARSSTRAAT 50</v>
          </cell>
          <cell r="E1487" t="str">
            <v>1017 BM</v>
          </cell>
          <cell r="F1487" t="str">
            <v>AMSTERDAM</v>
          </cell>
          <cell r="G1487" t="str">
            <v>PAYS-BAS</v>
          </cell>
          <cell r="H1487" t="str">
            <v>2</v>
          </cell>
          <cell r="J1487" t="str">
            <v>betty@foam.org</v>
          </cell>
          <cell r="K1487" t="str">
            <v>Matthijs</v>
          </cell>
          <cell r="L1487" t="str">
            <v>Bakker</v>
          </cell>
          <cell r="M1487" t="str">
            <v>+31205516500</v>
          </cell>
          <cell r="N1487" t="str">
            <v>matthijs@foam.org</v>
          </cell>
        </row>
        <row r="1488">
          <cell r="A1488">
            <v>865357</v>
          </cell>
          <cell r="B1488" t="str">
            <v>ACP MAGAZINE</v>
          </cell>
          <cell r="C1488" t="str">
            <v>32 BOULEVARD DE STRASBOURG</v>
          </cell>
          <cell r="E1488" t="str">
            <v>75010</v>
          </cell>
          <cell r="F1488" t="str">
            <v>PARIS</v>
          </cell>
          <cell r="G1488" t="str">
            <v>FRANCE</v>
          </cell>
          <cell r="H1488" t="str">
            <v>1</v>
          </cell>
          <cell r="J1488" t="str">
            <v/>
          </cell>
          <cell r="K1488" t="str">
            <v>ANGELO</v>
          </cell>
          <cell r="L1488" t="str">
            <v>CIRIMELE</v>
          </cell>
          <cell r="N1488" t="str">
            <v>magazinemagazine@gmail.com</v>
          </cell>
        </row>
        <row r="1489">
          <cell r="A1489">
            <v>865357</v>
          </cell>
          <cell r="B1489" t="str">
            <v>ACP MAGAZINE</v>
          </cell>
          <cell r="C1489" t="str">
            <v>32 BOULEVARD DE STRASBOURG</v>
          </cell>
          <cell r="E1489" t="str">
            <v>75010</v>
          </cell>
          <cell r="F1489" t="str">
            <v>PARIS</v>
          </cell>
          <cell r="G1489" t="str">
            <v>FRANCE</v>
          </cell>
          <cell r="H1489" t="str">
            <v>1</v>
          </cell>
          <cell r="J1489" t="str">
            <v/>
          </cell>
          <cell r="K1489" t="str">
            <v>ANGELO</v>
          </cell>
          <cell r="L1489" t="str">
            <v>CIRIMELE</v>
          </cell>
          <cell r="N1489" t="str">
            <v/>
          </cell>
        </row>
        <row r="1490">
          <cell r="A1490">
            <v>865361</v>
          </cell>
          <cell r="B1490" t="str">
            <v>PHOTOGRAPH</v>
          </cell>
          <cell r="C1490" t="str">
            <v>64 WEST 89tH street</v>
          </cell>
          <cell r="E1490" t="str">
            <v>10024</v>
          </cell>
          <cell r="F1490" t="str">
            <v>NEW YORK</v>
          </cell>
          <cell r="G1490" t="str">
            <v>ETATS-UNIS</v>
          </cell>
          <cell r="H1490" t="str">
            <v>2</v>
          </cell>
          <cell r="K1490" t="str">
            <v>Bill</v>
          </cell>
          <cell r="L1490" t="str">
            <v>MINDLIN</v>
          </cell>
          <cell r="N1490" t="str">
            <v>bill@photographmag.com</v>
          </cell>
        </row>
        <row r="1491">
          <cell r="A1491">
            <v>868456</v>
          </cell>
          <cell r="B1491" t="str">
            <v>OPEN HOUSE PUBLISHING LTD</v>
          </cell>
          <cell r="C1491" t="str">
            <v>PO BOX 7574</v>
          </cell>
          <cell r="E1491" t="str">
            <v>CM12 9XF</v>
          </cell>
          <cell r="F1491" t="str">
            <v>BILLERICAY, ESSEX</v>
          </cell>
          <cell r="G1491" t="str">
            <v>ROYAUME-UNI</v>
          </cell>
          <cell r="H1491" t="str">
            <v>2</v>
          </cell>
          <cell r="I1491" t="str">
            <v>+44 1277 65 00 37</v>
          </cell>
          <cell r="J1491" t="str">
            <v>mike@gdpro.eu</v>
          </cell>
          <cell r="K1491" t="str">
            <v>Michael</v>
          </cell>
          <cell r="L1491" t="str">
            <v>LYONS</v>
          </cell>
          <cell r="M1491" t="str">
            <v>0044 7713 6260 41</v>
          </cell>
          <cell r="N1491" t="str">
            <v>mike@intersignmag.com</v>
          </cell>
        </row>
        <row r="1492">
          <cell r="A1492">
            <v>868456</v>
          </cell>
          <cell r="B1492" t="str">
            <v>OPEN HOUSE PUBLISHING LTD</v>
          </cell>
          <cell r="C1492" t="str">
            <v>PO BOX 7574</v>
          </cell>
          <cell r="E1492" t="str">
            <v>CM12 9XF</v>
          </cell>
          <cell r="F1492" t="str">
            <v>BILLERICAY, ESSEX</v>
          </cell>
          <cell r="G1492" t="str">
            <v>ROYAUME-UNI</v>
          </cell>
          <cell r="H1492" t="str">
            <v>2</v>
          </cell>
          <cell r="I1492" t="str">
            <v>+44 1277 65 00 37</v>
          </cell>
          <cell r="J1492" t="str">
            <v>mike@gdpro.eu</v>
          </cell>
          <cell r="K1492" t="str">
            <v>Michael</v>
          </cell>
          <cell r="L1492" t="str">
            <v>LYONS</v>
          </cell>
          <cell r="M1492" t="str">
            <v>+44 7713626041</v>
          </cell>
          <cell r="N1492" t="str">
            <v>mike@gdpro.eu</v>
          </cell>
        </row>
        <row r="1493">
          <cell r="A1493">
            <v>868459</v>
          </cell>
          <cell r="B1493" t="str">
            <v>PUBLIMORE MEDIA BV</v>
          </cell>
          <cell r="C1493" t="str">
            <v>WEEGSCHAALSTRAAT 3</v>
          </cell>
          <cell r="E1493" t="str">
            <v>5632 CW</v>
          </cell>
          <cell r="F1493" t="str">
            <v>EINDHOVEN</v>
          </cell>
          <cell r="G1493" t="str">
            <v>PAYS-BAS</v>
          </cell>
          <cell r="H1493" t="str">
            <v>2</v>
          </cell>
          <cell r="I1493" t="str">
            <v>+31 040 2911 440</v>
          </cell>
          <cell r="K1493" t="str">
            <v>John</v>
          </cell>
          <cell r="L1493" t="str">
            <v>TER MEER</v>
          </cell>
          <cell r="M1493" t="str">
            <v>0031 402911440</v>
          </cell>
        </row>
        <row r="1494">
          <cell r="A1494">
            <v>868459</v>
          </cell>
          <cell r="B1494" t="str">
            <v>PUBLIMORE MEDIA BV</v>
          </cell>
          <cell r="C1494" t="str">
            <v>WEEGSCHAALSTRAAT 3</v>
          </cell>
          <cell r="E1494" t="str">
            <v>5632 CW</v>
          </cell>
          <cell r="F1494" t="str">
            <v>EINDHOVEN</v>
          </cell>
          <cell r="G1494" t="str">
            <v>PAYS-BAS</v>
          </cell>
          <cell r="H1494" t="str">
            <v>2</v>
          </cell>
          <cell r="I1494" t="str">
            <v>+31 040 2911 440</v>
          </cell>
          <cell r="K1494" t="str">
            <v>John</v>
          </cell>
          <cell r="L1494" t="str">
            <v>TER MEER</v>
          </cell>
          <cell r="M1494" t="str">
            <v>0031 402911440</v>
          </cell>
        </row>
        <row r="1495">
          <cell r="A1495">
            <v>868459</v>
          </cell>
          <cell r="B1495" t="str">
            <v>PUBLIMORE MEDIA BV</v>
          </cell>
          <cell r="C1495" t="str">
            <v>WEEGSCHAALSTRAAT 3</v>
          </cell>
          <cell r="E1495" t="str">
            <v>5632 CW</v>
          </cell>
          <cell r="F1495" t="str">
            <v>EINDHOVEN</v>
          </cell>
          <cell r="G1495" t="str">
            <v>PAYS-BAS</v>
          </cell>
          <cell r="H1495" t="str">
            <v>2</v>
          </cell>
          <cell r="I1495" t="str">
            <v>+31 040 2911 440</v>
          </cell>
          <cell r="K1495" t="str">
            <v>John</v>
          </cell>
          <cell r="L1495" t="str">
            <v>TER MEER</v>
          </cell>
          <cell r="M1495" t="str">
            <v>+31 40 29 11 440</v>
          </cell>
          <cell r="N1495" t="str">
            <v>info@signpro-europe.com</v>
          </cell>
        </row>
        <row r="1496">
          <cell r="A1496">
            <v>871465</v>
          </cell>
          <cell r="B1496" t="str">
            <v>CART'COM</v>
          </cell>
          <cell r="C1496" t="str">
            <v>6, rue Mercoeur</v>
          </cell>
          <cell r="E1496" t="str">
            <v>75011</v>
          </cell>
          <cell r="F1496" t="str">
            <v>PARIS</v>
          </cell>
          <cell r="G1496" t="str">
            <v>FRANCE</v>
          </cell>
          <cell r="H1496" t="str">
            <v>1</v>
          </cell>
          <cell r="I1496" t="str">
            <v>+33 143798395</v>
          </cell>
          <cell r="J1496" t="str">
            <v>anne.rouch@nonstopmedia.com</v>
          </cell>
          <cell r="K1496" t="str">
            <v>Yannis</v>
          </cell>
          <cell r="L1496" t="str">
            <v>TERKI</v>
          </cell>
          <cell r="N1496" t="str">
            <v>yannis.terki@nonstopmedia.fr</v>
          </cell>
        </row>
        <row r="1497">
          <cell r="A1497">
            <v>873557</v>
          </cell>
          <cell r="B1497" t="str">
            <v>EDICIONES RODA SL</v>
          </cell>
          <cell r="C1497" t="str">
            <v>C/ CORCEGA 204</v>
          </cell>
          <cell r="E1497" t="str">
            <v>08036</v>
          </cell>
          <cell r="F1497" t="str">
            <v>BARCELONE</v>
          </cell>
          <cell r="G1497" t="str">
            <v>ESPAGNE</v>
          </cell>
          <cell r="H1497" t="str">
            <v>2</v>
          </cell>
          <cell r="I1497" t="str">
            <v>+34 934 192 881</v>
          </cell>
          <cell r="J1497" t="str">
            <v>correo@edicionesroda.es</v>
          </cell>
          <cell r="K1497" t="str">
            <v>MERCEDES</v>
          </cell>
          <cell r="L1497" t="str">
            <v>RASET</v>
          </cell>
          <cell r="M1497" t="str">
            <v>0034 933223951</v>
          </cell>
          <cell r="N1497" t="str">
            <v>mraset@edicionesroda.es</v>
          </cell>
        </row>
        <row r="1498">
          <cell r="A1498">
            <v>873557</v>
          </cell>
          <cell r="B1498" t="str">
            <v>EDICIONES RODA SL</v>
          </cell>
          <cell r="C1498" t="str">
            <v>C/ CORCEGA 204</v>
          </cell>
          <cell r="E1498" t="str">
            <v>08036</v>
          </cell>
          <cell r="F1498" t="str">
            <v>BARCELONE</v>
          </cell>
          <cell r="G1498" t="str">
            <v>ESPAGNE</v>
          </cell>
          <cell r="H1498" t="str">
            <v>2</v>
          </cell>
          <cell r="I1498" t="str">
            <v>+34 934 192 881</v>
          </cell>
          <cell r="J1498" t="str">
            <v>correo@edicionesroda.es</v>
          </cell>
          <cell r="K1498" t="str">
            <v>MERCEDES</v>
          </cell>
          <cell r="L1498" t="str">
            <v>RASET</v>
          </cell>
          <cell r="N1498" t="str">
            <v>mraset@edicionesroda.es</v>
          </cell>
        </row>
        <row r="1499">
          <cell r="A1499">
            <v>873557</v>
          </cell>
          <cell r="B1499" t="str">
            <v>EDICIONES RODA SL</v>
          </cell>
          <cell r="C1499" t="str">
            <v>C/ CORCEGA 204</v>
          </cell>
          <cell r="E1499" t="str">
            <v>08036</v>
          </cell>
          <cell r="F1499" t="str">
            <v>BARCELONE</v>
          </cell>
          <cell r="G1499" t="str">
            <v>ESPAGNE</v>
          </cell>
          <cell r="H1499" t="str">
            <v>2</v>
          </cell>
          <cell r="I1499" t="str">
            <v>+34 934 192 881</v>
          </cell>
          <cell r="J1499" t="str">
            <v>correo@edicionesroda.es</v>
          </cell>
          <cell r="K1499" t="str">
            <v>JOSE MARIA</v>
          </cell>
          <cell r="L1499" t="str">
            <v>COLAS</v>
          </cell>
          <cell r="M1499" t="str">
            <v>0034933223951</v>
          </cell>
          <cell r="N1499" t="str">
            <v/>
          </cell>
        </row>
        <row r="1500">
          <cell r="A1500">
            <v>874451</v>
          </cell>
          <cell r="B1500" t="str">
            <v>VENDING TIMES</v>
          </cell>
          <cell r="C1500" t="str">
            <v>55 MAPLE AVENUE STE. 2</v>
          </cell>
          <cell r="D1500" t="str">
            <v>ROCKVILLE CENTRE</v>
          </cell>
          <cell r="E1500" t="str">
            <v>11570</v>
          </cell>
          <cell r="F1500" t="str">
            <v>NEW YORK</v>
          </cell>
          <cell r="G1500" t="str">
            <v>ETATS-UNIS</v>
          </cell>
          <cell r="H1500" t="str">
            <v>2</v>
          </cell>
          <cell r="I1500" t="str">
            <v>0012123024700</v>
          </cell>
          <cell r="J1500" t="str">
            <v/>
          </cell>
          <cell r="K1500" t="str">
            <v>ALICIA B.</v>
          </cell>
          <cell r="L1500" t="str">
            <v>LAVAY-KERTES</v>
          </cell>
        </row>
        <row r="1501">
          <cell r="A1501">
            <v>874451</v>
          </cell>
          <cell r="B1501" t="str">
            <v>VENDING TIMES</v>
          </cell>
          <cell r="C1501" t="str">
            <v>55 MAPLE AVENUE STE. 2</v>
          </cell>
          <cell r="D1501" t="str">
            <v>ROCKVILLE CENTRE</v>
          </cell>
          <cell r="E1501" t="str">
            <v>11570</v>
          </cell>
          <cell r="F1501" t="str">
            <v>NEW YORK</v>
          </cell>
          <cell r="G1501" t="str">
            <v>ETATS-UNIS</v>
          </cell>
          <cell r="H1501" t="str">
            <v>2</v>
          </cell>
          <cell r="I1501" t="str">
            <v>0012123024700</v>
          </cell>
          <cell r="J1501" t="str">
            <v/>
          </cell>
          <cell r="K1501" t="str">
            <v>ALICIA B.</v>
          </cell>
          <cell r="L1501" t="str">
            <v>LAVAY-KERTES</v>
          </cell>
          <cell r="M1501" t="str">
            <v>0012123024700</v>
          </cell>
          <cell r="N1501" t="str">
            <v/>
          </cell>
        </row>
        <row r="1502">
          <cell r="A1502">
            <v>874451</v>
          </cell>
          <cell r="B1502" t="str">
            <v>VENDING TIMES</v>
          </cell>
          <cell r="C1502" t="str">
            <v>55 MAPLE AVENUE STE. 2</v>
          </cell>
          <cell r="D1502" t="str">
            <v>ROCKVILLE CENTRE</v>
          </cell>
          <cell r="E1502" t="str">
            <v>11570</v>
          </cell>
          <cell r="F1502" t="str">
            <v>NEW YORK</v>
          </cell>
          <cell r="G1502" t="str">
            <v>ETATS-UNIS</v>
          </cell>
          <cell r="H1502" t="str">
            <v>2</v>
          </cell>
          <cell r="I1502" t="str">
            <v>0012123024700</v>
          </cell>
          <cell r="J1502" t="str">
            <v/>
          </cell>
          <cell r="K1502" t="str">
            <v>April</v>
          </cell>
          <cell r="L1502" t="str">
            <v>JONES</v>
          </cell>
        </row>
        <row r="1503">
          <cell r="A1503">
            <v>874469</v>
          </cell>
          <cell r="B1503" t="str">
            <v>MUNDO VENDING</v>
          </cell>
          <cell r="C1503" t="str">
            <v>C/ JUAN GRIS</v>
          </cell>
          <cell r="D1503" t="str">
            <v>10-18 PLANTA 4a</v>
          </cell>
          <cell r="E1503" t="str">
            <v>08014</v>
          </cell>
          <cell r="F1503" t="str">
            <v>BARCELONE</v>
          </cell>
          <cell r="G1503" t="str">
            <v>ESPAGNE</v>
          </cell>
          <cell r="H1503" t="str">
            <v>2</v>
          </cell>
          <cell r="I1503" t="str">
            <v>0034932265033</v>
          </cell>
          <cell r="K1503" t="str">
            <v>Gonzalo</v>
          </cell>
          <cell r="L1503" t="str">
            <v>AMOROS</v>
          </cell>
          <cell r="M1503" t="str">
            <v>0034932265033</v>
          </cell>
        </row>
        <row r="1504">
          <cell r="A1504">
            <v>874469</v>
          </cell>
          <cell r="B1504" t="str">
            <v>MUNDO VENDING</v>
          </cell>
          <cell r="C1504" t="str">
            <v>C/ JUAN GRIS</v>
          </cell>
          <cell r="D1504" t="str">
            <v>10-18 PLANTA 4a</v>
          </cell>
          <cell r="E1504" t="str">
            <v>08014</v>
          </cell>
          <cell r="F1504" t="str">
            <v>BARCELONE</v>
          </cell>
          <cell r="G1504" t="str">
            <v>ESPAGNE</v>
          </cell>
          <cell r="H1504" t="str">
            <v>2</v>
          </cell>
          <cell r="I1504" t="str">
            <v>0034932265033</v>
          </cell>
          <cell r="K1504" t="str">
            <v>GONZALO</v>
          </cell>
          <cell r="L1504" t="str">
            <v>AMOROS</v>
          </cell>
        </row>
        <row r="1505">
          <cell r="A1505">
            <v>879918</v>
          </cell>
          <cell r="B1505" t="str">
            <v>CONQUERIR</v>
          </cell>
          <cell r="C1505" t="str">
            <v>41 RUE DE L'ABBE GROULT</v>
          </cell>
          <cell r="E1505" t="str">
            <v>75015</v>
          </cell>
          <cell r="F1505" t="str">
            <v>PARIS</v>
          </cell>
          <cell r="G1505" t="str">
            <v>FRANCE</v>
          </cell>
          <cell r="H1505" t="str">
            <v>1</v>
          </cell>
          <cell r="I1505" t="str">
            <v>01 45 25 76 96</v>
          </cell>
          <cell r="J1505" t="str">
            <v>0142880857</v>
          </cell>
          <cell r="K1505" t="str">
            <v>CAROLINE</v>
          </cell>
          <cell r="L1505" t="str">
            <v>PREAULT</v>
          </cell>
          <cell r="M1505" t="str">
            <v>0145257696</v>
          </cell>
          <cell r="N1505" t="str">
            <v/>
          </cell>
        </row>
        <row r="1506">
          <cell r="A1506">
            <v>879918</v>
          </cell>
          <cell r="B1506" t="str">
            <v>CONQUERIR</v>
          </cell>
          <cell r="C1506" t="str">
            <v>41 RUE DE L'ABBE GROULT</v>
          </cell>
          <cell r="E1506" t="str">
            <v>75015</v>
          </cell>
          <cell r="F1506" t="str">
            <v>PARIS</v>
          </cell>
          <cell r="G1506" t="str">
            <v>FRANCE</v>
          </cell>
          <cell r="H1506" t="str">
            <v>1</v>
          </cell>
          <cell r="I1506" t="str">
            <v>01 45 25 76 96</v>
          </cell>
          <cell r="J1506" t="str">
            <v>0142880857</v>
          </cell>
          <cell r="K1506" t="str">
            <v>Alison</v>
          </cell>
          <cell r="L1506" t="str">
            <v>MIOSSEC</v>
          </cell>
          <cell r="M1506" t="str">
            <v>01 45 25 76 96</v>
          </cell>
          <cell r="N1506" t="str">
            <v>mag-conquerir@conquerir.com</v>
          </cell>
        </row>
        <row r="1507">
          <cell r="A1507">
            <v>879918</v>
          </cell>
          <cell r="B1507" t="str">
            <v>CONQUERIR</v>
          </cell>
          <cell r="C1507" t="str">
            <v>41 RUE DE L'ABBE GROULT</v>
          </cell>
          <cell r="E1507" t="str">
            <v>75015</v>
          </cell>
          <cell r="F1507" t="str">
            <v>PARIS</v>
          </cell>
          <cell r="G1507" t="str">
            <v>FRANCE</v>
          </cell>
          <cell r="H1507" t="str">
            <v>1</v>
          </cell>
          <cell r="I1507" t="str">
            <v>01 45 25 76 96</v>
          </cell>
          <cell r="J1507" t="str">
            <v>0142880857</v>
          </cell>
          <cell r="K1507" t="str">
            <v>Caroline</v>
          </cell>
          <cell r="L1507" t="str">
            <v>PREAU</v>
          </cell>
          <cell r="M1507" t="str">
            <v>01 45 25 76 96</v>
          </cell>
          <cell r="N1507" t="str">
            <v>mag-conquerir@conquerir.com</v>
          </cell>
        </row>
        <row r="1508">
          <cell r="A1508">
            <v>879918</v>
          </cell>
          <cell r="B1508" t="str">
            <v>CONQUERIR</v>
          </cell>
          <cell r="C1508" t="str">
            <v>41 RUE DE L'ABBE GROULT</v>
          </cell>
          <cell r="E1508" t="str">
            <v>75015</v>
          </cell>
          <cell r="F1508" t="str">
            <v>PARIS</v>
          </cell>
          <cell r="G1508" t="str">
            <v>FRANCE</v>
          </cell>
          <cell r="H1508" t="str">
            <v>1</v>
          </cell>
          <cell r="I1508" t="str">
            <v>01 45 25 76 96</v>
          </cell>
          <cell r="J1508" t="str">
            <v>0142880857</v>
          </cell>
          <cell r="K1508" t="str">
            <v>MAGALIE</v>
          </cell>
          <cell r="L1508" t="str">
            <v>BRULLE</v>
          </cell>
          <cell r="M1508" t="str">
            <v>0145257696</v>
          </cell>
          <cell r="N1508" t="str">
            <v>mag-conquerir@conquerir.com</v>
          </cell>
        </row>
        <row r="1509">
          <cell r="A1509">
            <v>879918</v>
          </cell>
          <cell r="B1509" t="str">
            <v>CONQUERIR</v>
          </cell>
          <cell r="C1509" t="str">
            <v>41 RUE DE L'ABBE GROULT</v>
          </cell>
          <cell r="E1509" t="str">
            <v>75015</v>
          </cell>
          <cell r="F1509" t="str">
            <v>PARIS</v>
          </cell>
          <cell r="G1509" t="str">
            <v>FRANCE</v>
          </cell>
          <cell r="H1509" t="str">
            <v>1</v>
          </cell>
          <cell r="I1509" t="str">
            <v>01 45 25 76 96</v>
          </cell>
          <cell r="J1509" t="str">
            <v>0142880857</v>
          </cell>
          <cell r="K1509" t="str">
            <v>MAGALIE</v>
          </cell>
          <cell r="L1509" t="str">
            <v>BRULLE</v>
          </cell>
          <cell r="N1509" t="str">
            <v>mag-conquerir@conquerir.com</v>
          </cell>
        </row>
        <row r="1510">
          <cell r="A1510">
            <v>879918</v>
          </cell>
          <cell r="B1510" t="str">
            <v>CONQUERIR</v>
          </cell>
          <cell r="C1510" t="str">
            <v>41 RUE DE L'ABBE GROULT</v>
          </cell>
          <cell r="E1510" t="str">
            <v>75015</v>
          </cell>
          <cell r="F1510" t="str">
            <v>PARIS</v>
          </cell>
          <cell r="G1510" t="str">
            <v>FRANCE</v>
          </cell>
          <cell r="H1510" t="str">
            <v>1</v>
          </cell>
          <cell r="I1510" t="str">
            <v>01 45 25 76 96</v>
          </cell>
          <cell r="J1510" t="str">
            <v>0142880857</v>
          </cell>
          <cell r="K1510" t="str">
            <v>MAGALIE</v>
          </cell>
          <cell r="L1510" t="str">
            <v>BRULLE</v>
          </cell>
          <cell r="N1510" t="str">
            <v>mag-conquerir@conquerir.com</v>
          </cell>
        </row>
        <row r="1511">
          <cell r="A1511">
            <v>879918</v>
          </cell>
          <cell r="B1511" t="str">
            <v>CONQUERIR</v>
          </cell>
          <cell r="C1511" t="str">
            <v>41 RUE DE L'ABBE GROULT</v>
          </cell>
          <cell r="E1511" t="str">
            <v>75015</v>
          </cell>
          <cell r="F1511" t="str">
            <v>PARIS</v>
          </cell>
          <cell r="G1511" t="str">
            <v>FRANCE</v>
          </cell>
          <cell r="H1511" t="str">
            <v>1</v>
          </cell>
          <cell r="I1511" t="str">
            <v>01 45 25 76 96</v>
          </cell>
          <cell r="J1511" t="str">
            <v>0142880857</v>
          </cell>
          <cell r="K1511" t="str">
            <v>LESLIE</v>
          </cell>
          <cell r="L1511" t="str">
            <v>RIVAT</v>
          </cell>
          <cell r="M1511" t="str">
            <v>0145257696</v>
          </cell>
          <cell r="N1511" t="str">
            <v>leslie.rivat@conquerir.com</v>
          </cell>
        </row>
        <row r="1512">
          <cell r="A1512">
            <v>879918</v>
          </cell>
          <cell r="B1512" t="str">
            <v>CONQUERIR</v>
          </cell>
          <cell r="C1512" t="str">
            <v>41 RUE DE L'ABBE GROULT</v>
          </cell>
          <cell r="E1512" t="str">
            <v>75015</v>
          </cell>
          <cell r="F1512" t="str">
            <v>PARIS</v>
          </cell>
          <cell r="G1512" t="str">
            <v>FRANCE</v>
          </cell>
          <cell r="H1512" t="str">
            <v>1</v>
          </cell>
          <cell r="I1512" t="str">
            <v>01 45 25 76 96</v>
          </cell>
          <cell r="J1512" t="str">
            <v>0142880857</v>
          </cell>
          <cell r="K1512" t="str">
            <v>CAROLINE</v>
          </cell>
          <cell r="L1512" t="str">
            <v>PREAU</v>
          </cell>
          <cell r="N1512" t="str">
            <v>mag-conquerir@conquerir.com</v>
          </cell>
        </row>
        <row r="1513">
          <cell r="A1513">
            <v>879918</v>
          </cell>
          <cell r="B1513" t="str">
            <v>CONQUERIR</v>
          </cell>
          <cell r="C1513" t="str">
            <v>41 RUE DE L'ABBE GROULT</v>
          </cell>
          <cell r="E1513" t="str">
            <v>75015</v>
          </cell>
          <cell r="F1513" t="str">
            <v>PARIS</v>
          </cell>
          <cell r="G1513" t="str">
            <v>FRANCE</v>
          </cell>
          <cell r="H1513" t="str">
            <v>1</v>
          </cell>
          <cell r="I1513" t="str">
            <v>01 45 25 76 96</v>
          </cell>
          <cell r="J1513" t="str">
            <v>0142880857</v>
          </cell>
          <cell r="K1513" t="str">
            <v>Caroline</v>
          </cell>
          <cell r="L1513" t="str">
            <v>PREAU</v>
          </cell>
          <cell r="M1513" t="str">
            <v>01 45 25 76 96</v>
          </cell>
          <cell r="N1513" t="str">
            <v>mag-conquerir@conquerir.com</v>
          </cell>
        </row>
        <row r="1514">
          <cell r="A1514">
            <v>879918</v>
          </cell>
          <cell r="B1514" t="str">
            <v>CONQUERIR</v>
          </cell>
          <cell r="C1514" t="str">
            <v>41 RUE DE L'ABBE GROULT</v>
          </cell>
          <cell r="E1514" t="str">
            <v>75015</v>
          </cell>
          <cell r="F1514" t="str">
            <v>PARIS</v>
          </cell>
          <cell r="G1514" t="str">
            <v>FRANCE</v>
          </cell>
          <cell r="H1514" t="str">
            <v>1</v>
          </cell>
          <cell r="I1514" t="str">
            <v>01 45 25 76 96</v>
          </cell>
          <cell r="J1514" t="str">
            <v>0142880857</v>
          </cell>
          <cell r="K1514" t="str">
            <v>MAGALIE</v>
          </cell>
          <cell r="L1514" t="str">
            <v>BRULLE</v>
          </cell>
          <cell r="M1514" t="str">
            <v>01 45 25 76 96</v>
          </cell>
          <cell r="N1514" t="str">
            <v>mag-conquerir@conquerir.com</v>
          </cell>
        </row>
        <row r="1515">
          <cell r="A1515">
            <v>879918</v>
          </cell>
          <cell r="B1515" t="str">
            <v>CONQUERIR</v>
          </cell>
          <cell r="C1515" t="str">
            <v>41 RUE DE L'ABBE GROULT</v>
          </cell>
          <cell r="E1515" t="str">
            <v>75015</v>
          </cell>
          <cell r="F1515" t="str">
            <v>PARIS</v>
          </cell>
          <cell r="G1515" t="str">
            <v>FRANCE</v>
          </cell>
          <cell r="H1515" t="str">
            <v>1</v>
          </cell>
          <cell r="I1515" t="str">
            <v>01 45 25 76 96</v>
          </cell>
          <cell r="J1515" t="str">
            <v>0142880857</v>
          </cell>
          <cell r="K1515" t="str">
            <v>Alain</v>
          </cell>
          <cell r="L1515" t="str">
            <v>GAZO</v>
          </cell>
          <cell r="M1515" t="str">
            <v>01 45 25 76 96</v>
          </cell>
          <cell r="N1515" t="str">
            <v>communication.conquerir@live.fr</v>
          </cell>
        </row>
        <row r="1516">
          <cell r="A1516">
            <v>879918</v>
          </cell>
          <cell r="B1516" t="str">
            <v>CONQUERIR</v>
          </cell>
          <cell r="C1516" t="str">
            <v>41 RUE DE L'ABBE GROULT</v>
          </cell>
          <cell r="E1516" t="str">
            <v>75015</v>
          </cell>
          <cell r="F1516" t="str">
            <v>PARIS</v>
          </cell>
          <cell r="G1516" t="str">
            <v>FRANCE</v>
          </cell>
          <cell r="H1516" t="str">
            <v>1</v>
          </cell>
          <cell r="I1516" t="str">
            <v>01 45 25 76 96</v>
          </cell>
          <cell r="J1516" t="str">
            <v>0142880857</v>
          </cell>
          <cell r="K1516" t="str">
            <v>Laetitia</v>
          </cell>
          <cell r="L1516" t="str">
            <v>VAYSSE</v>
          </cell>
          <cell r="M1516" t="str">
            <v>+33145257696</v>
          </cell>
          <cell r="N1516" t="str">
            <v>communication.conquerir@live.fr</v>
          </cell>
        </row>
        <row r="1517">
          <cell r="A1517">
            <v>879918</v>
          </cell>
          <cell r="B1517" t="str">
            <v>CONQUERIR</v>
          </cell>
          <cell r="C1517" t="str">
            <v>41 RUE DE L'ABBE GROULT</v>
          </cell>
          <cell r="E1517" t="str">
            <v>75015</v>
          </cell>
          <cell r="F1517" t="str">
            <v>PARIS</v>
          </cell>
          <cell r="G1517" t="str">
            <v>FRANCE</v>
          </cell>
          <cell r="H1517" t="str">
            <v>1</v>
          </cell>
          <cell r="I1517" t="str">
            <v>01 45 25 76 96</v>
          </cell>
          <cell r="J1517" t="str">
            <v>0142880857</v>
          </cell>
          <cell r="K1517" t="str">
            <v>Laëtitia</v>
          </cell>
          <cell r="L1517" t="str">
            <v>PINEAU</v>
          </cell>
          <cell r="N1517" t="str">
            <v>communication.conquerir@live.fr</v>
          </cell>
        </row>
        <row r="1518">
          <cell r="A1518">
            <v>880871</v>
          </cell>
          <cell r="B1518" t="str">
            <v>WM CAPITAL S.P.A..</v>
          </cell>
          <cell r="C1518" t="str">
            <v>VIA PONTACCIO 2</v>
          </cell>
          <cell r="E1518" t="str">
            <v>20121</v>
          </cell>
          <cell r="F1518" t="str">
            <v>MILAN</v>
          </cell>
          <cell r="G1518" t="str">
            <v>ITALIE</v>
          </cell>
          <cell r="H1518" t="str">
            <v>2</v>
          </cell>
          <cell r="I1518" t="str">
            <v>+39 02 467 781</v>
          </cell>
          <cell r="J1518" t="str">
            <v>f.pasquali@jrp.it</v>
          </cell>
          <cell r="K1518" t="str">
            <v>Fabio</v>
          </cell>
          <cell r="L1518" t="str">
            <v>PASQUALI.</v>
          </cell>
          <cell r="M1518" t="str">
            <v>+39 0276 7781</v>
          </cell>
          <cell r="N1518" t="str">
            <v>f.pasquali@jrp.it</v>
          </cell>
        </row>
        <row r="1519">
          <cell r="A1519">
            <v>880871</v>
          </cell>
          <cell r="B1519" t="str">
            <v>WM CAPITAL S.P.A..</v>
          </cell>
          <cell r="C1519" t="str">
            <v>VIA PONTACCIO 2</v>
          </cell>
          <cell r="E1519" t="str">
            <v>20121</v>
          </cell>
          <cell r="F1519" t="str">
            <v>MILAN</v>
          </cell>
          <cell r="G1519" t="str">
            <v>ITALIE</v>
          </cell>
          <cell r="H1519" t="str">
            <v>2</v>
          </cell>
          <cell r="I1519" t="str">
            <v>+39 02 467 781</v>
          </cell>
          <cell r="J1519" t="str">
            <v>f.pasquali@jrp.it</v>
          </cell>
          <cell r="K1519" t="str">
            <v>CAMILA</v>
          </cell>
          <cell r="L1519" t="str">
            <v>PAOLETTI</v>
          </cell>
          <cell r="N1519" t="str">
            <v>azinternational@jrp.it</v>
          </cell>
        </row>
        <row r="1520">
          <cell r="A1520">
            <v>880871</v>
          </cell>
          <cell r="B1520" t="str">
            <v>WM CAPITAL S.P.A..</v>
          </cell>
          <cell r="C1520" t="str">
            <v>VIA PONTACCIO 2</v>
          </cell>
          <cell r="E1520" t="str">
            <v>20121</v>
          </cell>
          <cell r="F1520" t="str">
            <v>MILAN</v>
          </cell>
          <cell r="G1520" t="str">
            <v>ITALIE</v>
          </cell>
          <cell r="H1520" t="str">
            <v>2</v>
          </cell>
          <cell r="I1520" t="str">
            <v>+39 02 467 781</v>
          </cell>
          <cell r="J1520" t="str">
            <v>f.pasquali@jrp.it</v>
          </cell>
          <cell r="K1520" t="str">
            <v>Fabio</v>
          </cell>
          <cell r="L1520" t="str">
            <v>PASQUALI.</v>
          </cell>
          <cell r="M1520" t="str">
            <v>+39 02 46 77 81</v>
          </cell>
          <cell r="N1520" t="str">
            <v>marketing@azfranchising.it</v>
          </cell>
        </row>
        <row r="1521">
          <cell r="A1521">
            <v>880871</v>
          </cell>
          <cell r="B1521" t="str">
            <v>WM CAPITAL S.P.A..</v>
          </cell>
          <cell r="C1521" t="str">
            <v>VIA PONTACCIO 2</v>
          </cell>
          <cell r="E1521" t="str">
            <v>20121</v>
          </cell>
          <cell r="F1521" t="str">
            <v>MILAN</v>
          </cell>
          <cell r="G1521" t="str">
            <v>ITALIE</v>
          </cell>
          <cell r="H1521" t="str">
            <v>2</v>
          </cell>
          <cell r="I1521" t="str">
            <v>+39 02 467 781</v>
          </cell>
          <cell r="J1521" t="str">
            <v>f.pasquali@jrp.it</v>
          </cell>
          <cell r="K1521" t="str">
            <v>Fabio</v>
          </cell>
          <cell r="L1521" t="str">
            <v>PASQUALI</v>
          </cell>
          <cell r="N1521" t="str">
            <v/>
          </cell>
        </row>
        <row r="1522">
          <cell r="A1522">
            <v>880871</v>
          </cell>
          <cell r="B1522" t="str">
            <v>WM CAPITAL S.P.A..</v>
          </cell>
          <cell r="C1522" t="str">
            <v>VIA PONTACCIO 2</v>
          </cell>
          <cell r="E1522" t="str">
            <v>20121</v>
          </cell>
          <cell r="F1522" t="str">
            <v>MILAN</v>
          </cell>
          <cell r="G1522" t="str">
            <v>ITALIE</v>
          </cell>
          <cell r="H1522" t="str">
            <v>2</v>
          </cell>
          <cell r="I1522" t="str">
            <v>+39 02 467 781</v>
          </cell>
          <cell r="J1522" t="str">
            <v>f.pasquali@jrp.it</v>
          </cell>
          <cell r="K1522" t="str">
            <v>Sally</v>
          </cell>
          <cell r="L1522" t="str">
            <v>MACCAN</v>
          </cell>
          <cell r="M1522" t="str">
            <v>0039 02 43 77 81</v>
          </cell>
          <cell r="N1522" t="str">
            <v>azinternational@jrp.it</v>
          </cell>
        </row>
        <row r="1523">
          <cell r="A1523">
            <v>880871</v>
          </cell>
          <cell r="B1523" t="str">
            <v>WM CAPITAL S.P.A..</v>
          </cell>
          <cell r="C1523" t="str">
            <v>VIA PONTACCIO 2</v>
          </cell>
          <cell r="E1523" t="str">
            <v>20121</v>
          </cell>
          <cell r="F1523" t="str">
            <v>MILAN</v>
          </cell>
          <cell r="G1523" t="str">
            <v>ITALIE</v>
          </cell>
          <cell r="H1523" t="str">
            <v>2</v>
          </cell>
          <cell r="I1523" t="str">
            <v>+39 02 467 781</v>
          </cell>
          <cell r="J1523" t="str">
            <v>f.pasquali@jrp.it</v>
          </cell>
          <cell r="K1523" t="str">
            <v>Carolina</v>
          </cell>
          <cell r="L1523" t="str">
            <v>BERTINI</v>
          </cell>
          <cell r="M1523" t="str">
            <v>+39 02467781</v>
          </cell>
          <cell r="N1523" t="str">
            <v>marketing@azfranchising.it</v>
          </cell>
        </row>
        <row r="1524">
          <cell r="A1524">
            <v>883139</v>
          </cell>
          <cell r="B1524" t="str">
            <v>LA MOBILE MARKETING ASSOCIATION FRANCE</v>
          </cell>
          <cell r="C1524" t="str">
            <v>149 AVENUE DU MAINE</v>
          </cell>
          <cell r="E1524" t="str">
            <v>75014</v>
          </cell>
          <cell r="F1524" t="str">
            <v>PARIS</v>
          </cell>
          <cell r="G1524" t="str">
            <v>FRANCE</v>
          </cell>
          <cell r="H1524" t="str">
            <v>1</v>
          </cell>
          <cell r="I1524" t="str">
            <v>06 58 02 42 46</v>
          </cell>
          <cell r="K1524" t="str">
            <v>Alexandra</v>
          </cell>
          <cell r="L1524" t="str">
            <v>TOTH</v>
          </cell>
          <cell r="N1524" t="str">
            <v>alexandra.toth@mmafrance.org</v>
          </cell>
        </row>
        <row r="1525">
          <cell r="A1525">
            <v>883139</v>
          </cell>
          <cell r="B1525" t="str">
            <v>LA MOBILE MARKETING ASSOCIATION FRANCE</v>
          </cell>
          <cell r="C1525" t="str">
            <v>149 AVENUE DU MAINE</v>
          </cell>
          <cell r="E1525" t="str">
            <v>75014</v>
          </cell>
          <cell r="F1525" t="str">
            <v>PARIS</v>
          </cell>
          <cell r="G1525" t="str">
            <v>FRANCE</v>
          </cell>
          <cell r="H1525" t="str">
            <v>1</v>
          </cell>
          <cell r="I1525" t="str">
            <v>06 58 02 42 46</v>
          </cell>
          <cell r="K1525" t="str">
            <v>Alexandra</v>
          </cell>
          <cell r="L1525" t="str">
            <v>TOTH</v>
          </cell>
          <cell r="N1525" t="str">
            <v>alexandra.toth@mmafrance.org</v>
          </cell>
        </row>
        <row r="1526">
          <cell r="A1526">
            <v>883139</v>
          </cell>
          <cell r="B1526" t="str">
            <v>LA MOBILE MARKETING ASSOCIATION FRANCE</v>
          </cell>
          <cell r="C1526" t="str">
            <v>149 AVENUE DU MAINE</v>
          </cell>
          <cell r="E1526" t="str">
            <v>75014</v>
          </cell>
          <cell r="F1526" t="str">
            <v>PARIS</v>
          </cell>
          <cell r="G1526" t="str">
            <v>FRANCE</v>
          </cell>
          <cell r="H1526" t="str">
            <v>1</v>
          </cell>
          <cell r="I1526" t="str">
            <v>06 58 02 42 46</v>
          </cell>
          <cell r="K1526" t="str">
            <v>Fabienne</v>
          </cell>
          <cell r="L1526" t="str">
            <v>CINGOZ</v>
          </cell>
          <cell r="M1526" t="str">
            <v>01 55 22 54 42</v>
          </cell>
          <cell r="N1526" t="str">
            <v>fcingoz.ext@orange-ftgroup.com</v>
          </cell>
        </row>
        <row r="1527">
          <cell r="A1527">
            <v>883139</v>
          </cell>
          <cell r="B1527" t="str">
            <v>LA MOBILE MARKETING ASSOCIATION FRANCE</v>
          </cell>
          <cell r="C1527" t="str">
            <v>149 AVENUE DU MAINE</v>
          </cell>
          <cell r="E1527" t="str">
            <v>75014</v>
          </cell>
          <cell r="F1527" t="str">
            <v>PARIS</v>
          </cell>
          <cell r="G1527" t="str">
            <v>FRANCE</v>
          </cell>
          <cell r="H1527" t="str">
            <v>1</v>
          </cell>
          <cell r="I1527" t="str">
            <v>06 58 02 42 46</v>
          </cell>
          <cell r="K1527" t="str">
            <v>LOIC</v>
          </cell>
          <cell r="L1527" t="str">
            <v>PAILLER</v>
          </cell>
          <cell r="N1527" t="str">
            <v/>
          </cell>
        </row>
        <row r="1528">
          <cell r="A1528">
            <v>883139</v>
          </cell>
          <cell r="B1528" t="str">
            <v>LA MOBILE MARKETING ASSOCIATION FRANCE</v>
          </cell>
          <cell r="C1528" t="str">
            <v>149 AVENUE DU MAINE</v>
          </cell>
          <cell r="E1528" t="str">
            <v>75014</v>
          </cell>
          <cell r="F1528" t="str">
            <v>PARIS</v>
          </cell>
          <cell r="G1528" t="str">
            <v>FRANCE</v>
          </cell>
          <cell r="H1528" t="str">
            <v>1</v>
          </cell>
          <cell r="I1528" t="str">
            <v>06 58 02 42 46</v>
          </cell>
          <cell r="K1528" t="str">
            <v>LOIC</v>
          </cell>
          <cell r="L1528" t="str">
            <v>PAILLER</v>
          </cell>
          <cell r="M1528" t="str">
            <v>0177756785</v>
          </cell>
          <cell r="N1528" t="str">
            <v>l.pailler@useradgents.com</v>
          </cell>
        </row>
        <row r="1529">
          <cell r="A1529">
            <v>883139</v>
          </cell>
          <cell r="B1529" t="str">
            <v>LA MOBILE MARKETING ASSOCIATION FRANCE</v>
          </cell>
          <cell r="C1529" t="str">
            <v>149 AVENUE DU MAINE</v>
          </cell>
          <cell r="E1529" t="str">
            <v>75014</v>
          </cell>
          <cell r="F1529" t="str">
            <v>PARIS</v>
          </cell>
          <cell r="G1529" t="str">
            <v>FRANCE</v>
          </cell>
          <cell r="H1529" t="str">
            <v>1</v>
          </cell>
          <cell r="I1529" t="str">
            <v>06 58 02 42 46</v>
          </cell>
          <cell r="K1529" t="str">
            <v>BENOIT</v>
          </cell>
          <cell r="L1529" t="str">
            <v>CORBIN</v>
          </cell>
          <cell r="N1529" t="str">
            <v>benoit.corbin@mmaf.fr</v>
          </cell>
        </row>
        <row r="1530">
          <cell r="A1530">
            <v>884585</v>
          </cell>
          <cell r="B1530" t="str">
            <v>INTERNATIONAL SEA PRESS SRL</v>
          </cell>
          <cell r="C1530" t="str">
            <v>VIA VITTOR PISANI 6</v>
          </cell>
          <cell r="E1530" t="str">
            <v>20124</v>
          </cell>
          <cell r="F1530" t="str">
            <v>MILANO</v>
          </cell>
          <cell r="G1530" t="str">
            <v>ITALIE</v>
          </cell>
          <cell r="H1530" t="str">
            <v>2</v>
          </cell>
          <cell r="I1530" t="str">
            <v>+39239359121</v>
          </cell>
          <cell r="J1530" t="str">
            <v>redaaione@barcheisp.it</v>
          </cell>
          <cell r="K1530" t="str">
            <v>Barbara</v>
          </cell>
          <cell r="L1530" t="str">
            <v>BORGONOVO</v>
          </cell>
          <cell r="M1530" t="str">
            <v>00 39 02 39 35 91 21</v>
          </cell>
          <cell r="N1530" t="str">
            <v>b.borgonovo@barcheisp.it</v>
          </cell>
        </row>
        <row r="1531">
          <cell r="A1531">
            <v>884585</v>
          </cell>
          <cell r="B1531" t="str">
            <v>INTERNATIONAL SEA PRESS SRL</v>
          </cell>
          <cell r="C1531" t="str">
            <v>VIA VITTOR PISANI 6</v>
          </cell>
          <cell r="E1531" t="str">
            <v>20124</v>
          </cell>
          <cell r="F1531" t="str">
            <v>MILANO</v>
          </cell>
          <cell r="G1531" t="str">
            <v>ITALIE</v>
          </cell>
          <cell r="H1531" t="str">
            <v>2</v>
          </cell>
          <cell r="I1531" t="str">
            <v>+39239359121</v>
          </cell>
          <cell r="J1531" t="str">
            <v>redaaione@barcheisp.it</v>
          </cell>
          <cell r="K1531" t="str">
            <v>Barbara</v>
          </cell>
          <cell r="L1531" t="str">
            <v>BORGONOVO</v>
          </cell>
          <cell r="M1531" t="str">
            <v>+39239359121</v>
          </cell>
          <cell r="N1531" t="str">
            <v>b.borgonovo@barcheisp.it</v>
          </cell>
        </row>
        <row r="1532">
          <cell r="A1532">
            <v>888241</v>
          </cell>
          <cell r="B1532" t="str">
            <v>AKWACOM FRANCE</v>
          </cell>
          <cell r="C1532" t="str">
            <v>58 AVENUE DE WAGRAM</v>
          </cell>
          <cell r="E1532" t="str">
            <v>75017</v>
          </cell>
          <cell r="F1532" t="str">
            <v>PARIS</v>
          </cell>
          <cell r="G1532" t="str">
            <v>FRANCE</v>
          </cell>
          <cell r="H1532" t="str">
            <v>1</v>
          </cell>
          <cell r="I1532" t="str">
            <v>01 47 20 03 83</v>
          </cell>
          <cell r="K1532" t="str">
            <v>RICHARD</v>
          </cell>
          <cell r="L1532" t="str">
            <v>VIARD</v>
          </cell>
          <cell r="M1532" t="str">
            <v>01 47 20 03 83</v>
          </cell>
          <cell r="N1532" t="str">
            <v>richard.v@akwacom.com</v>
          </cell>
        </row>
        <row r="1533">
          <cell r="A1533">
            <v>888241</v>
          </cell>
          <cell r="B1533" t="str">
            <v>AKWACOM FRANCE</v>
          </cell>
          <cell r="C1533" t="str">
            <v>58 AVENUE DE WAGRAM</v>
          </cell>
          <cell r="E1533" t="str">
            <v>75017</v>
          </cell>
          <cell r="F1533" t="str">
            <v>PARIS</v>
          </cell>
          <cell r="G1533" t="str">
            <v>FRANCE</v>
          </cell>
          <cell r="H1533" t="str">
            <v>1</v>
          </cell>
          <cell r="I1533" t="str">
            <v>01 47 20 03 83</v>
          </cell>
          <cell r="K1533" t="str">
            <v>RICHARD</v>
          </cell>
          <cell r="L1533" t="str">
            <v>VIARD</v>
          </cell>
          <cell r="M1533" t="str">
            <v>06 76 49 25 55</v>
          </cell>
          <cell r="N1533" t="str">
            <v/>
          </cell>
        </row>
        <row r="1534">
          <cell r="A1534">
            <v>888241</v>
          </cell>
          <cell r="B1534" t="str">
            <v>AKWACOM FRANCE</v>
          </cell>
          <cell r="C1534" t="str">
            <v>58 AVENUE DE WAGRAM</v>
          </cell>
          <cell r="E1534" t="str">
            <v>75017</v>
          </cell>
          <cell r="F1534" t="str">
            <v>PARIS</v>
          </cell>
          <cell r="G1534" t="str">
            <v>FRANCE</v>
          </cell>
          <cell r="H1534" t="str">
            <v>1</v>
          </cell>
          <cell r="I1534" t="str">
            <v>01 47 20 03 83</v>
          </cell>
          <cell r="K1534" t="str">
            <v>RICHARD</v>
          </cell>
          <cell r="L1534" t="str">
            <v>VIARD</v>
          </cell>
          <cell r="N1534" t="str">
            <v>akwacom@free.fr</v>
          </cell>
        </row>
        <row r="1535">
          <cell r="A1535">
            <v>888241</v>
          </cell>
          <cell r="B1535" t="str">
            <v>AKWACOM FRANCE</v>
          </cell>
          <cell r="C1535" t="str">
            <v>58 AVENUE DE WAGRAM</v>
          </cell>
          <cell r="E1535" t="str">
            <v>75017</v>
          </cell>
          <cell r="F1535" t="str">
            <v>PARIS</v>
          </cell>
          <cell r="G1535" t="str">
            <v>FRANCE</v>
          </cell>
          <cell r="H1535" t="str">
            <v>1</v>
          </cell>
          <cell r="I1535" t="str">
            <v>01 47 20 03 83</v>
          </cell>
          <cell r="K1535" t="str">
            <v>Stéphanie</v>
          </cell>
          <cell r="L1535" t="str">
            <v>GRIVEAUX</v>
          </cell>
          <cell r="N1535" t="str">
            <v>akwacom@free.fr</v>
          </cell>
        </row>
        <row r="1536">
          <cell r="A1536">
            <v>888241</v>
          </cell>
          <cell r="B1536" t="str">
            <v>AKWACOM FRANCE</v>
          </cell>
          <cell r="C1536" t="str">
            <v>58 AVENUE DE WAGRAM</v>
          </cell>
          <cell r="E1536" t="str">
            <v>75017</v>
          </cell>
          <cell r="F1536" t="str">
            <v>PARIS</v>
          </cell>
          <cell r="G1536" t="str">
            <v>FRANCE</v>
          </cell>
          <cell r="H1536" t="str">
            <v>1</v>
          </cell>
          <cell r="I1536" t="str">
            <v>01 47 20 03 83</v>
          </cell>
          <cell r="K1536" t="str">
            <v>Marc</v>
          </cell>
          <cell r="L1536" t="str">
            <v>SEBAN</v>
          </cell>
          <cell r="M1536" t="str">
            <v>06 07 53 37 42</v>
          </cell>
          <cell r="N1536" t="str">
            <v>marc.s@akwacom.com</v>
          </cell>
        </row>
        <row r="1537">
          <cell r="A1537">
            <v>890457</v>
          </cell>
          <cell r="B1537" t="str">
            <v>ISSA FRANCE</v>
          </cell>
          <cell r="C1537" t="str">
            <v>49 RUE LE CORBUSIER</v>
          </cell>
          <cell r="E1537" t="str">
            <v>92100</v>
          </cell>
          <cell r="F1537" t="str">
            <v>BOULOGNE BILLANCOURT</v>
          </cell>
          <cell r="G1537" t="str">
            <v>FRANCE</v>
          </cell>
          <cell r="H1537" t="str">
            <v>1</v>
          </cell>
          <cell r="I1537" t="str">
            <v>06 21 36 33 87</v>
          </cell>
          <cell r="J1537" t="str">
            <v>diane@securitytuesday.com</v>
          </cell>
          <cell r="K1537" t="str">
            <v>HADI</v>
          </cell>
          <cell r="L1537" t="str">
            <v>EL KHOURY</v>
          </cell>
          <cell r="N1537" t="str">
            <v>hadi@securitytuesday.com</v>
          </cell>
        </row>
        <row r="1538">
          <cell r="A1538">
            <v>890457</v>
          </cell>
          <cell r="B1538" t="str">
            <v>ISSA FRANCE</v>
          </cell>
          <cell r="C1538" t="str">
            <v>49 RUE LE CORBUSIER</v>
          </cell>
          <cell r="E1538" t="str">
            <v>92100</v>
          </cell>
          <cell r="F1538" t="str">
            <v>BOULOGNE BILLANCOURT</v>
          </cell>
          <cell r="G1538" t="str">
            <v>FRANCE</v>
          </cell>
          <cell r="H1538" t="str">
            <v>1</v>
          </cell>
          <cell r="I1538" t="str">
            <v>06 21 36 33 87</v>
          </cell>
          <cell r="J1538" t="str">
            <v>diane@securitytuesday.com</v>
          </cell>
          <cell r="K1538" t="str">
            <v>Diane</v>
          </cell>
          <cell r="L1538" t="str">
            <v>RAMBALDINI</v>
          </cell>
          <cell r="N1538" t="str">
            <v>diane@securitytuesday.com</v>
          </cell>
        </row>
        <row r="1539">
          <cell r="A1539">
            <v>891554</v>
          </cell>
          <cell r="B1539" t="str">
            <v>IIR ESPANA S.L</v>
          </cell>
          <cell r="C1539" t="str">
            <v>PRINICIPE DE VERGARA 109 6a</v>
          </cell>
          <cell r="E1539" t="str">
            <v>28002</v>
          </cell>
          <cell r="F1539" t="str">
            <v>MADRID</v>
          </cell>
          <cell r="G1539" t="str">
            <v>ESPAGNE</v>
          </cell>
          <cell r="H1539" t="str">
            <v>2</v>
          </cell>
          <cell r="I1539" t="str">
            <v>00 34 91 459 93 59</v>
          </cell>
          <cell r="J1539" t="str">
            <v>info@infoenviro.es</v>
          </cell>
          <cell r="K1539" t="str">
            <v>Bellido</v>
          </cell>
          <cell r="L1539" t="str">
            <v>YAGO</v>
          </cell>
          <cell r="M1539" t="str">
            <v>00 34 91459 93 59</v>
          </cell>
          <cell r="N1539" t="str">
            <v>ybellido@infoenviro.es</v>
          </cell>
        </row>
        <row r="1540">
          <cell r="A1540">
            <v>891554</v>
          </cell>
          <cell r="B1540" t="str">
            <v>IIR ESPANA S.L</v>
          </cell>
          <cell r="C1540" t="str">
            <v>PRINICIPE DE VERGARA 109 6a</v>
          </cell>
          <cell r="E1540" t="str">
            <v>28002</v>
          </cell>
          <cell r="F1540" t="str">
            <v>MADRID</v>
          </cell>
          <cell r="G1540" t="str">
            <v>ESPAGNE</v>
          </cell>
          <cell r="H1540" t="str">
            <v>2</v>
          </cell>
          <cell r="I1540" t="str">
            <v>00 34 91 459 93 59</v>
          </cell>
          <cell r="J1540" t="str">
            <v>info@infoenviro.es</v>
          </cell>
          <cell r="K1540" t="str">
            <v>YAGO</v>
          </cell>
          <cell r="L1540" t="str">
            <v>BELLIDO</v>
          </cell>
          <cell r="M1540" t="str">
            <v>0034 917004873</v>
          </cell>
          <cell r="N1540" t="str">
            <v>enviro@infoenviro.es</v>
          </cell>
        </row>
        <row r="1541">
          <cell r="A1541">
            <v>891554</v>
          </cell>
          <cell r="B1541" t="str">
            <v>IIR ESPANA S.L</v>
          </cell>
          <cell r="C1541" t="str">
            <v>PRINICIPE DE VERGARA 109 6a</v>
          </cell>
          <cell r="E1541" t="str">
            <v>28002</v>
          </cell>
          <cell r="F1541" t="str">
            <v>MADRID</v>
          </cell>
          <cell r="G1541" t="str">
            <v>ESPAGNE</v>
          </cell>
          <cell r="H1541" t="str">
            <v>2</v>
          </cell>
          <cell r="I1541" t="str">
            <v>00 34 91 459 93 59</v>
          </cell>
          <cell r="J1541" t="str">
            <v>info@infoenviro.es</v>
          </cell>
          <cell r="K1541" t="str">
            <v>YAGO</v>
          </cell>
          <cell r="L1541" t="str">
            <v>BELLIDO</v>
          </cell>
          <cell r="M1541" t="str">
            <v>0034 91 700 48 73</v>
          </cell>
          <cell r="N1541" t="str">
            <v>ybellido@infoenviro.es</v>
          </cell>
        </row>
        <row r="1542">
          <cell r="A1542">
            <v>893153</v>
          </cell>
          <cell r="B1542" t="str">
            <v>CSEEE</v>
          </cell>
          <cell r="C1542" t="str">
            <v>10 RUE DU DEBARCADERE</v>
          </cell>
          <cell r="E1542" t="str">
            <v>75017</v>
          </cell>
          <cell r="F1542" t="str">
            <v>PARIS</v>
          </cell>
          <cell r="G1542" t="str">
            <v>FRANCE</v>
          </cell>
          <cell r="H1542" t="str">
            <v>1</v>
          </cell>
          <cell r="I1542" t="str">
            <v>01 40 55 14 00</v>
          </cell>
          <cell r="J1542" t="str">
            <v>j.herve@factomedia.fr</v>
          </cell>
          <cell r="K1542" t="str">
            <v>XAVIER</v>
          </cell>
          <cell r="L1542" t="str">
            <v>HORNUNG</v>
          </cell>
          <cell r="M1542" t="str">
            <v>01 40 55 14 03</v>
          </cell>
          <cell r="N1542" t="str">
            <v>xavier.hornung@cseee.fr</v>
          </cell>
        </row>
        <row r="1543">
          <cell r="A1543">
            <v>893153</v>
          </cell>
          <cell r="B1543" t="str">
            <v>CSEEE</v>
          </cell>
          <cell r="C1543" t="str">
            <v>10 RUE DU DEBARCADERE</v>
          </cell>
          <cell r="E1543" t="str">
            <v>75017</v>
          </cell>
          <cell r="F1543" t="str">
            <v>PARIS</v>
          </cell>
          <cell r="G1543" t="str">
            <v>FRANCE</v>
          </cell>
          <cell r="H1543" t="str">
            <v>1</v>
          </cell>
          <cell r="I1543" t="str">
            <v>01 40 55 14 00</v>
          </cell>
          <cell r="J1543" t="str">
            <v>j.herve@factomedia.fr</v>
          </cell>
          <cell r="K1543" t="str">
            <v>XAVIER</v>
          </cell>
          <cell r="L1543" t="str">
            <v>HORNUNG</v>
          </cell>
          <cell r="M1543" t="str">
            <v>01 40 55 14 03</v>
          </cell>
          <cell r="N1543" t="str">
            <v>xavier.hornung@cseee.fr</v>
          </cell>
        </row>
        <row r="1544">
          <cell r="A1544">
            <v>893153</v>
          </cell>
          <cell r="B1544" t="str">
            <v>CSEEE</v>
          </cell>
          <cell r="C1544" t="str">
            <v>10 RUE DU DEBARCADERE</v>
          </cell>
          <cell r="E1544" t="str">
            <v>75017</v>
          </cell>
          <cell r="F1544" t="str">
            <v>PARIS</v>
          </cell>
          <cell r="G1544" t="str">
            <v>FRANCE</v>
          </cell>
          <cell r="H1544" t="str">
            <v>1</v>
          </cell>
          <cell r="I1544" t="str">
            <v>01 40 55 14 00</v>
          </cell>
          <cell r="J1544" t="str">
            <v>j.herve@factomedia.fr</v>
          </cell>
          <cell r="K1544" t="str">
            <v>Justine</v>
          </cell>
          <cell r="L1544" t="str">
            <v>HERVE</v>
          </cell>
          <cell r="M1544" t="str">
            <v>01 39 24 29 00</v>
          </cell>
          <cell r="N1544" t="str">
            <v>k.irlande@factomedia.fr</v>
          </cell>
        </row>
        <row r="1545">
          <cell r="A1545">
            <v>893153</v>
          </cell>
          <cell r="B1545" t="str">
            <v>CSEEE</v>
          </cell>
          <cell r="C1545" t="str">
            <v>10 RUE DU DEBARCADERE</v>
          </cell>
          <cell r="E1545" t="str">
            <v>75017</v>
          </cell>
          <cell r="F1545" t="str">
            <v>PARIS</v>
          </cell>
          <cell r="G1545" t="str">
            <v>FRANCE</v>
          </cell>
          <cell r="H1545" t="str">
            <v>1</v>
          </cell>
          <cell r="I1545" t="str">
            <v>01 40 55 14 00</v>
          </cell>
          <cell r="J1545" t="str">
            <v>j.herve@factomedia.fr</v>
          </cell>
          <cell r="K1545" t="str">
            <v>JUSTINE</v>
          </cell>
          <cell r="L1545" t="str">
            <v>HERVE</v>
          </cell>
          <cell r="N1545" t="str">
            <v>j.herve@factomedia.fr</v>
          </cell>
        </row>
        <row r="1546">
          <cell r="A1546">
            <v>893153</v>
          </cell>
          <cell r="B1546" t="str">
            <v>CSEEE</v>
          </cell>
          <cell r="C1546" t="str">
            <v>10 RUE DU DEBARCADERE</v>
          </cell>
          <cell r="E1546" t="str">
            <v>75017</v>
          </cell>
          <cell r="F1546" t="str">
            <v>PARIS</v>
          </cell>
          <cell r="G1546" t="str">
            <v>FRANCE</v>
          </cell>
          <cell r="H1546" t="str">
            <v>1</v>
          </cell>
          <cell r="I1546" t="str">
            <v>01 40 55 14 00</v>
          </cell>
          <cell r="J1546" t="str">
            <v>j.herve@factomedia.fr</v>
          </cell>
          <cell r="K1546" t="str">
            <v>PATRICE</v>
          </cell>
          <cell r="L1546" t="str">
            <v>VALLET</v>
          </cell>
          <cell r="N1546" t="str">
            <v>patrice.vallet@aforelec.fr</v>
          </cell>
        </row>
        <row r="1547">
          <cell r="A1547">
            <v>893153</v>
          </cell>
          <cell r="B1547" t="str">
            <v>CSEEE</v>
          </cell>
          <cell r="C1547" t="str">
            <v>10 RUE DU DEBARCADERE</v>
          </cell>
          <cell r="E1547" t="str">
            <v>75017</v>
          </cell>
          <cell r="F1547" t="str">
            <v>PARIS</v>
          </cell>
          <cell r="G1547" t="str">
            <v>FRANCE</v>
          </cell>
          <cell r="H1547" t="str">
            <v>1</v>
          </cell>
          <cell r="I1547" t="str">
            <v>01 40 55 14 00</v>
          </cell>
          <cell r="J1547" t="str">
            <v>j.herve@factomedia.fr</v>
          </cell>
          <cell r="K1547" t="str">
            <v>Gilles</v>
          </cell>
          <cell r="L1547" t="str">
            <v>PASSERIEUX</v>
          </cell>
          <cell r="N1547" t="str">
            <v>k.anton@aforelec.fr</v>
          </cell>
        </row>
        <row r="1548">
          <cell r="A1548">
            <v>893361</v>
          </cell>
          <cell r="B1548" t="str">
            <v>THE ART NEWSPAPER</v>
          </cell>
          <cell r="C1548" t="str">
            <v>70 SOUTH LAMBETH ROAD</v>
          </cell>
          <cell r="E1548" t="str">
            <v>SW8 1RL</v>
          </cell>
          <cell r="F1548" t="str">
            <v>LONDON</v>
          </cell>
          <cell r="G1548" t="str">
            <v>ROYAUME-UNI</v>
          </cell>
          <cell r="H1548" t="str">
            <v>2</v>
          </cell>
          <cell r="I1548" t="str">
            <v>+44 207 735 33 31</v>
          </cell>
          <cell r="J1548" t="str">
            <v/>
          </cell>
          <cell r="K1548" t="str">
            <v>PATRICK</v>
          </cell>
          <cell r="L1548" t="str">
            <v>KELLY</v>
          </cell>
          <cell r="N1548" t="str">
            <v/>
          </cell>
        </row>
        <row r="1549">
          <cell r="A1549">
            <v>893361</v>
          </cell>
          <cell r="B1549" t="str">
            <v>THE ART NEWSPAPER</v>
          </cell>
          <cell r="C1549" t="str">
            <v>70 SOUTH LAMBETH ROAD</v>
          </cell>
          <cell r="E1549" t="str">
            <v>SW8 1RL</v>
          </cell>
          <cell r="F1549" t="str">
            <v>LONDON</v>
          </cell>
          <cell r="G1549" t="str">
            <v>ROYAUME-UNI</v>
          </cell>
          <cell r="H1549" t="str">
            <v>2</v>
          </cell>
          <cell r="I1549" t="str">
            <v>+44 207 735 33 31</v>
          </cell>
          <cell r="J1549" t="str">
            <v/>
          </cell>
          <cell r="K1549" t="str">
            <v>PATRICK</v>
          </cell>
          <cell r="L1549" t="str">
            <v>KELLY</v>
          </cell>
          <cell r="M1549" t="str">
            <v>0044 2077353331</v>
          </cell>
          <cell r="N1549" t="str">
            <v/>
          </cell>
        </row>
        <row r="1550">
          <cell r="A1550">
            <v>893361</v>
          </cell>
          <cell r="B1550" t="str">
            <v>THE ART NEWSPAPER</v>
          </cell>
          <cell r="C1550" t="str">
            <v>70 SOUTH LAMBETH ROAD</v>
          </cell>
          <cell r="E1550" t="str">
            <v>SW8 1RL</v>
          </cell>
          <cell r="F1550" t="str">
            <v>LONDON</v>
          </cell>
          <cell r="G1550" t="str">
            <v>ROYAUME-UNI</v>
          </cell>
          <cell r="H1550" t="str">
            <v>2</v>
          </cell>
          <cell r="I1550" t="str">
            <v>+44 207 735 33 31</v>
          </cell>
          <cell r="J1550" t="str">
            <v/>
          </cell>
          <cell r="K1550" t="str">
            <v>PATRICK</v>
          </cell>
          <cell r="L1550" t="str">
            <v>KELLY</v>
          </cell>
        </row>
        <row r="1551">
          <cell r="A1551">
            <v>893361</v>
          </cell>
          <cell r="B1551" t="str">
            <v>THE ART NEWSPAPER</v>
          </cell>
          <cell r="C1551" t="str">
            <v>70 SOUTH LAMBETH ROAD</v>
          </cell>
          <cell r="E1551" t="str">
            <v>SW8 1RL</v>
          </cell>
          <cell r="F1551" t="str">
            <v>LONDON</v>
          </cell>
          <cell r="G1551" t="str">
            <v>ROYAUME-UNI</v>
          </cell>
          <cell r="H1551" t="str">
            <v>2</v>
          </cell>
          <cell r="I1551" t="str">
            <v>+44 207 735 33 31</v>
          </cell>
          <cell r="J1551" t="str">
            <v/>
          </cell>
          <cell r="K1551" t="str">
            <v>Stephanie</v>
          </cell>
          <cell r="L1551" t="str">
            <v>OLLIVIER</v>
          </cell>
          <cell r="N1551" t="str">
            <v>s.ollivier@theartnewspaper.com</v>
          </cell>
        </row>
        <row r="1552">
          <cell r="A1552">
            <v>893374</v>
          </cell>
          <cell r="B1552" t="str">
            <v>PALACE PRESSE</v>
          </cell>
          <cell r="C1552" t="str">
            <v>323 RUE SAINT MARTIN</v>
          </cell>
          <cell r="E1552" t="str">
            <v>75003</v>
          </cell>
          <cell r="F1552" t="str">
            <v>PARIS</v>
          </cell>
          <cell r="G1552" t="str">
            <v>FRANCE</v>
          </cell>
          <cell r="H1552" t="str">
            <v>1</v>
          </cell>
          <cell r="I1552" t="str">
            <v>01 40 95 57 34</v>
          </cell>
          <cell r="J1552" t="str">
            <v>fhuard@gspresse.fr</v>
          </cell>
          <cell r="K1552" t="str">
            <v>CLAUDE</v>
          </cell>
          <cell r="L1552" t="str">
            <v>MAGIORI</v>
          </cell>
          <cell r="N1552" t="str">
            <v>palace@palacepresse.com</v>
          </cell>
        </row>
        <row r="1553">
          <cell r="A1553">
            <v>893374</v>
          </cell>
          <cell r="B1553" t="str">
            <v>PALACE PRESSE</v>
          </cell>
          <cell r="C1553" t="str">
            <v>323 RUE SAINT MARTIN</v>
          </cell>
          <cell r="E1553" t="str">
            <v>75003</v>
          </cell>
          <cell r="F1553" t="str">
            <v>PARIS</v>
          </cell>
          <cell r="G1553" t="str">
            <v>FRANCE</v>
          </cell>
          <cell r="H1553" t="str">
            <v>1</v>
          </cell>
          <cell r="I1553" t="str">
            <v>01 40 95 57 34</v>
          </cell>
          <cell r="J1553" t="str">
            <v>fhuard@gspresse.fr</v>
          </cell>
          <cell r="K1553" t="str">
            <v>Claude</v>
          </cell>
          <cell r="L1553" t="str">
            <v>MAGGIORI</v>
          </cell>
          <cell r="M1553" t="str">
            <v>0140955734</v>
          </cell>
          <cell r="N1553" t="str">
            <v/>
          </cell>
        </row>
        <row r="1554">
          <cell r="A1554">
            <v>893374</v>
          </cell>
          <cell r="B1554" t="str">
            <v>PALACE PRESSE</v>
          </cell>
          <cell r="C1554" t="str">
            <v>323 RUE SAINT MARTIN</v>
          </cell>
          <cell r="E1554" t="str">
            <v>75003</v>
          </cell>
          <cell r="F1554" t="str">
            <v>PARIS</v>
          </cell>
          <cell r="G1554" t="str">
            <v>FRANCE</v>
          </cell>
          <cell r="H1554" t="str">
            <v>1</v>
          </cell>
          <cell r="I1554" t="str">
            <v>01 40 95 57 34</v>
          </cell>
          <cell r="J1554" t="str">
            <v>fhuard@gspresse.fr</v>
          </cell>
          <cell r="K1554" t="str">
            <v>CLAUDE</v>
          </cell>
          <cell r="L1554" t="str">
            <v>MAGGIORI</v>
          </cell>
          <cell r="N1554" t="str">
            <v/>
          </cell>
        </row>
        <row r="1555">
          <cell r="A1555">
            <v>893374</v>
          </cell>
          <cell r="B1555" t="str">
            <v>PALACE PRESSE</v>
          </cell>
          <cell r="C1555" t="str">
            <v>323 RUE SAINT MARTIN</v>
          </cell>
          <cell r="E1555" t="str">
            <v>75003</v>
          </cell>
          <cell r="F1555" t="str">
            <v>PARIS</v>
          </cell>
          <cell r="G1555" t="str">
            <v>FRANCE</v>
          </cell>
          <cell r="H1555" t="str">
            <v>1</v>
          </cell>
          <cell r="I1555" t="str">
            <v>01 40 95 57 34</v>
          </cell>
          <cell r="J1555" t="str">
            <v>fhuard@gspresse.fr</v>
          </cell>
          <cell r="K1555" t="str">
            <v>Alice</v>
          </cell>
          <cell r="L1555" t="str">
            <v>FLEURY</v>
          </cell>
        </row>
        <row r="1556">
          <cell r="A1556">
            <v>893771</v>
          </cell>
          <cell r="B1556" t="str">
            <v>PLEM</v>
          </cell>
          <cell r="C1556" t="str">
            <v>15 rue Cronstadt</v>
          </cell>
          <cell r="E1556" t="str">
            <v>75015</v>
          </cell>
          <cell r="F1556" t="str">
            <v>PARIS</v>
          </cell>
          <cell r="G1556" t="str">
            <v>FRANCE</v>
          </cell>
          <cell r="H1556" t="str">
            <v>1</v>
          </cell>
          <cell r="I1556" t="str">
            <v>01 45 32 54 00</v>
          </cell>
          <cell r="J1556" t="str">
            <v>contact@presse-loisirs.com</v>
          </cell>
          <cell r="K1556" t="str">
            <v>Ludovic</v>
          </cell>
          <cell r="L1556" t="str">
            <v>SORLOT</v>
          </cell>
          <cell r="M1556" t="str">
            <v>01 45 32 62 49</v>
          </cell>
          <cell r="N1556" t="str">
            <v>contact@cuplegend.com</v>
          </cell>
        </row>
        <row r="1557">
          <cell r="A1557">
            <v>893771</v>
          </cell>
          <cell r="B1557" t="str">
            <v>PLEM</v>
          </cell>
          <cell r="C1557" t="str">
            <v>15 rue Cronstadt</v>
          </cell>
          <cell r="E1557" t="str">
            <v>75015</v>
          </cell>
          <cell r="F1557" t="str">
            <v>PARIS</v>
          </cell>
          <cell r="G1557" t="str">
            <v>FRANCE</v>
          </cell>
          <cell r="H1557" t="str">
            <v>1</v>
          </cell>
          <cell r="I1557" t="str">
            <v>01 45 32 54 00</v>
          </cell>
          <cell r="J1557" t="str">
            <v>contact@presse-loisirs.com</v>
          </cell>
          <cell r="K1557" t="str">
            <v>Ludovic</v>
          </cell>
          <cell r="L1557" t="str">
            <v>SORLOT</v>
          </cell>
          <cell r="N1557" t="str">
            <v>ludovic.sorlot@cuplegend.com</v>
          </cell>
        </row>
        <row r="1558">
          <cell r="A1558">
            <v>895346</v>
          </cell>
          <cell r="B1558" t="str">
            <v>EDITRICE MARE SRL</v>
          </cell>
          <cell r="C1558" t="str">
            <v>VIALE DEL PARIOLI 2</v>
          </cell>
          <cell r="E1558" t="str">
            <v>00197</v>
          </cell>
          <cell r="F1558" t="str">
            <v>ROMA</v>
          </cell>
          <cell r="G1558" t="str">
            <v>ITALIE</v>
          </cell>
          <cell r="H1558" t="str">
            <v>2</v>
          </cell>
          <cell r="I1558" t="str">
            <v>00 39 06 807 64 83</v>
          </cell>
          <cell r="J1558" t="str">
            <v>solovela@solovela.net</v>
          </cell>
          <cell r="K1558" t="str">
            <v>Manuela</v>
          </cell>
          <cell r="L1558" t="str">
            <v>PACE</v>
          </cell>
          <cell r="N1558" t="str">
            <v>m.pace@solovela.net</v>
          </cell>
        </row>
        <row r="1559">
          <cell r="A1559">
            <v>895346</v>
          </cell>
          <cell r="B1559" t="str">
            <v>EDITRICE MARE SRL</v>
          </cell>
          <cell r="C1559" t="str">
            <v>VIALE DEL PARIOLI 2</v>
          </cell>
          <cell r="E1559" t="str">
            <v>00197</v>
          </cell>
          <cell r="F1559" t="str">
            <v>ROMA</v>
          </cell>
          <cell r="G1559" t="str">
            <v>ITALIE</v>
          </cell>
          <cell r="H1559" t="str">
            <v>2</v>
          </cell>
          <cell r="I1559" t="str">
            <v>00 39 06 807 64 83</v>
          </cell>
          <cell r="J1559" t="str">
            <v>solovela@solovela.net</v>
          </cell>
          <cell r="K1559" t="str">
            <v>Manuela</v>
          </cell>
          <cell r="L1559" t="str">
            <v>PACE</v>
          </cell>
          <cell r="M1559" t="str">
            <v>00 39068076483</v>
          </cell>
          <cell r="N1559" t="str">
            <v>m.pace@solovela.nt</v>
          </cell>
        </row>
        <row r="1560">
          <cell r="A1560">
            <v>896501</v>
          </cell>
          <cell r="B1560" t="str">
            <v>CLASS EDITORI SPA</v>
          </cell>
          <cell r="C1560" t="str">
            <v>Via M. Burigozzo 5</v>
          </cell>
          <cell r="E1560" t="str">
            <v>20122</v>
          </cell>
          <cell r="F1560" t="str">
            <v>MILANO</v>
          </cell>
          <cell r="G1560" t="str">
            <v>ITALIE</v>
          </cell>
          <cell r="H1560" t="str">
            <v>2</v>
          </cell>
          <cell r="I1560" t="str">
            <v>00 39 02 582 191</v>
          </cell>
          <cell r="J1560" t="str">
            <v>sbianchi@class.it</v>
          </cell>
          <cell r="K1560" t="str">
            <v>Luciana</v>
          </cell>
          <cell r="L1560" t="str">
            <v>FARAGOSSA</v>
          </cell>
          <cell r="N1560" t="str">
            <v>efaragossa@class.it</v>
          </cell>
        </row>
        <row r="1561">
          <cell r="A1561">
            <v>896501</v>
          </cell>
          <cell r="B1561" t="str">
            <v>CLASS EDITORI SPA</v>
          </cell>
          <cell r="C1561" t="str">
            <v>Via M. Burigozzo 5</v>
          </cell>
          <cell r="E1561" t="str">
            <v>20122</v>
          </cell>
          <cell r="F1561" t="str">
            <v>MILANO</v>
          </cell>
          <cell r="G1561" t="str">
            <v>ITALIE</v>
          </cell>
          <cell r="H1561" t="str">
            <v>2</v>
          </cell>
          <cell r="I1561" t="str">
            <v>00 39 02 582 191</v>
          </cell>
          <cell r="J1561" t="str">
            <v>sbianchi@class.it</v>
          </cell>
          <cell r="K1561" t="str">
            <v>Luciana</v>
          </cell>
          <cell r="L1561" t="str">
            <v>FARAGOSSA</v>
          </cell>
          <cell r="M1561" t="str">
            <v>0039 025 8219 537</v>
          </cell>
          <cell r="N1561" t="str">
            <v>lfaragossa@class.it</v>
          </cell>
        </row>
        <row r="1562">
          <cell r="A1562">
            <v>896512</v>
          </cell>
          <cell r="B1562" t="str">
            <v>GLOB'EAU PRODUCTIONS</v>
          </cell>
          <cell r="C1562" t="str">
            <v>134  Rue Gallieni</v>
          </cell>
          <cell r="E1562" t="str">
            <v>92100</v>
          </cell>
          <cell r="F1562" t="str">
            <v>BOULOGNE BILLANCOURT</v>
          </cell>
          <cell r="G1562" t="str">
            <v>FRANCE</v>
          </cell>
          <cell r="H1562" t="str">
            <v>1</v>
          </cell>
          <cell r="I1562" t="str">
            <v>+33155601790</v>
          </cell>
          <cell r="J1562" t="str">
            <v>contact@globeau.com</v>
          </cell>
          <cell r="K1562" t="str">
            <v>Geoffroy</v>
          </cell>
          <cell r="L1562" t="str">
            <v>LANGLADE</v>
          </cell>
          <cell r="M1562" t="str">
            <v>01 55 60 17 90</v>
          </cell>
          <cell r="N1562" t="str">
            <v>contact@globeau.com</v>
          </cell>
        </row>
        <row r="1563">
          <cell r="A1563">
            <v>896512</v>
          </cell>
          <cell r="B1563" t="str">
            <v>GLOB'EAU PRODUCTIONS</v>
          </cell>
          <cell r="C1563" t="str">
            <v>134  Rue Gallieni</v>
          </cell>
          <cell r="E1563" t="str">
            <v>92100</v>
          </cell>
          <cell r="F1563" t="str">
            <v>BOULOGNE BILLANCOURT</v>
          </cell>
          <cell r="G1563" t="str">
            <v>FRANCE</v>
          </cell>
          <cell r="H1563" t="str">
            <v>1</v>
          </cell>
          <cell r="I1563" t="str">
            <v>+33155601790</v>
          </cell>
          <cell r="J1563" t="str">
            <v>contact@globeau.com</v>
          </cell>
          <cell r="K1563" t="str">
            <v>Geoffroy</v>
          </cell>
          <cell r="L1563" t="str">
            <v>LANGLADE</v>
          </cell>
          <cell r="N1563" t="str">
            <v>hbmag@aliceadsl.fr</v>
          </cell>
        </row>
        <row r="1564">
          <cell r="A1564">
            <v>896512</v>
          </cell>
          <cell r="B1564" t="str">
            <v>GLOB'EAU PRODUCTIONS</v>
          </cell>
          <cell r="C1564" t="str">
            <v>134  Rue Gallieni</v>
          </cell>
          <cell r="E1564" t="str">
            <v>92100</v>
          </cell>
          <cell r="F1564" t="str">
            <v>BOULOGNE BILLANCOURT</v>
          </cell>
          <cell r="G1564" t="str">
            <v>FRANCE</v>
          </cell>
          <cell r="H1564" t="str">
            <v>1</v>
          </cell>
          <cell r="I1564" t="str">
            <v>+33155601790</v>
          </cell>
          <cell r="J1564" t="str">
            <v>contact@globeau.com</v>
          </cell>
          <cell r="K1564" t="str">
            <v>GEOFFROY</v>
          </cell>
          <cell r="L1564" t="str">
            <v>LANGLADE</v>
          </cell>
          <cell r="N1564" t="str">
            <v>contact@globeau.com</v>
          </cell>
        </row>
        <row r="1565">
          <cell r="A1565">
            <v>896521</v>
          </cell>
          <cell r="B1565" t="str">
            <v>DELIUS KLASING</v>
          </cell>
          <cell r="C1565" t="str">
            <v>SIEKERVALL 21</v>
          </cell>
          <cell r="E1565" t="str">
            <v>33602</v>
          </cell>
          <cell r="F1565" t="str">
            <v>BIELEFELD</v>
          </cell>
          <cell r="G1565" t="str">
            <v>ALLEMAGNE</v>
          </cell>
          <cell r="H1565" t="str">
            <v>2</v>
          </cell>
          <cell r="I1565" t="str">
            <v>+494033966850</v>
          </cell>
          <cell r="K1565" t="str">
            <v>Sandra</v>
          </cell>
          <cell r="L1565" t="str">
            <v>WICKERN</v>
          </cell>
          <cell r="M1565" t="str">
            <v>00 49 521559276</v>
          </cell>
          <cell r="N1565" t="str">
            <v/>
          </cell>
        </row>
        <row r="1566">
          <cell r="A1566">
            <v>896521</v>
          </cell>
          <cell r="B1566" t="str">
            <v>DELIUS KLASING</v>
          </cell>
          <cell r="C1566" t="str">
            <v>SIEKERVALL 21</v>
          </cell>
          <cell r="E1566" t="str">
            <v>33602</v>
          </cell>
          <cell r="F1566" t="str">
            <v>BIELEFELD</v>
          </cell>
          <cell r="G1566" t="str">
            <v>ALLEMAGNE</v>
          </cell>
          <cell r="H1566" t="str">
            <v>2</v>
          </cell>
          <cell r="I1566" t="str">
            <v>+494033966850</v>
          </cell>
          <cell r="K1566" t="str">
            <v>Sandra</v>
          </cell>
          <cell r="L1566" t="str">
            <v>BÖTTCHER</v>
          </cell>
        </row>
        <row r="1567">
          <cell r="A1567">
            <v>896521</v>
          </cell>
          <cell r="B1567" t="str">
            <v>DELIUS KLASING</v>
          </cell>
          <cell r="C1567" t="str">
            <v>SIEKERVALL 21</v>
          </cell>
          <cell r="E1567" t="str">
            <v>33602</v>
          </cell>
          <cell r="F1567" t="str">
            <v>BIELEFELD</v>
          </cell>
          <cell r="G1567" t="str">
            <v>ALLEMAGNE</v>
          </cell>
          <cell r="H1567" t="str">
            <v>2</v>
          </cell>
          <cell r="I1567" t="str">
            <v>+494033966850</v>
          </cell>
          <cell r="K1567" t="str">
            <v>Sandra</v>
          </cell>
          <cell r="L1567" t="str">
            <v>BOTTCHER</v>
          </cell>
          <cell r="M1567" t="str">
            <v>0049521559276</v>
          </cell>
          <cell r="N1567" t="str">
            <v>s.boettcher@delius-klasing.de</v>
          </cell>
        </row>
        <row r="1568">
          <cell r="A1568">
            <v>896521</v>
          </cell>
          <cell r="B1568" t="str">
            <v>DELIUS KLASING</v>
          </cell>
          <cell r="C1568" t="str">
            <v>SIEKERVALL 21</v>
          </cell>
          <cell r="E1568" t="str">
            <v>33602</v>
          </cell>
          <cell r="F1568" t="str">
            <v>BIELEFELD</v>
          </cell>
          <cell r="G1568" t="str">
            <v>ALLEMAGNE</v>
          </cell>
          <cell r="H1568" t="str">
            <v>2</v>
          </cell>
          <cell r="I1568" t="str">
            <v>+494033966850</v>
          </cell>
          <cell r="K1568" t="str">
            <v>Ingo</v>
          </cell>
          <cell r="L1568" t="str">
            <v>VAN HOLT</v>
          </cell>
        </row>
        <row r="1569">
          <cell r="A1569">
            <v>896521</v>
          </cell>
          <cell r="B1569" t="str">
            <v>DELIUS KLASING</v>
          </cell>
          <cell r="C1569" t="str">
            <v>SIEKERVALL 21</v>
          </cell>
          <cell r="E1569" t="str">
            <v>33602</v>
          </cell>
          <cell r="F1569" t="str">
            <v>BIELEFELD</v>
          </cell>
          <cell r="G1569" t="str">
            <v>ALLEMAGNE</v>
          </cell>
          <cell r="H1569" t="str">
            <v>2</v>
          </cell>
          <cell r="I1569" t="str">
            <v>+494033966850</v>
          </cell>
          <cell r="K1569" t="str">
            <v>Heike</v>
          </cell>
          <cell r="L1569" t="str">
            <v>BLANKE</v>
          </cell>
          <cell r="M1569" t="str">
            <v>+494033966681</v>
          </cell>
          <cell r="N1569" t="str">
            <v>h.blanke@delius-klasing.de</v>
          </cell>
        </row>
        <row r="1570">
          <cell r="A1570">
            <v>896712</v>
          </cell>
          <cell r="B1570" t="str">
            <v>BAG DIFFUSION SARL</v>
          </cell>
          <cell r="C1570" t="str">
            <v>2 BIS RUE DE LIEGE</v>
          </cell>
          <cell r="E1570" t="str">
            <v>92140</v>
          </cell>
          <cell r="F1570" t="str">
            <v>CLAMART</v>
          </cell>
          <cell r="G1570" t="str">
            <v>FRANCE</v>
          </cell>
          <cell r="H1570" t="str">
            <v>1</v>
          </cell>
          <cell r="I1570" t="str">
            <v>+33 146 56 15 53</v>
          </cell>
          <cell r="K1570" t="str">
            <v>Francois</v>
          </cell>
          <cell r="L1570" t="str">
            <v>ANTHEAUME</v>
          </cell>
          <cell r="M1570" t="str">
            <v>+33 1 46 56 15 53</v>
          </cell>
          <cell r="N1570" t="str">
            <v>f.antheaume@cabaplast.fr</v>
          </cell>
        </row>
        <row r="1571">
          <cell r="A1571">
            <v>896712</v>
          </cell>
          <cell r="B1571" t="str">
            <v>BAG DIFFUSION SARL</v>
          </cell>
          <cell r="C1571" t="str">
            <v>2 BIS RUE DE LIEGE</v>
          </cell>
          <cell r="E1571" t="str">
            <v>92140</v>
          </cell>
          <cell r="F1571" t="str">
            <v>CLAMART</v>
          </cell>
          <cell r="G1571" t="str">
            <v>FRANCE</v>
          </cell>
          <cell r="H1571" t="str">
            <v>1</v>
          </cell>
          <cell r="I1571" t="str">
            <v>+33 146 56 15 53</v>
          </cell>
          <cell r="K1571" t="str">
            <v>Elena</v>
          </cell>
          <cell r="L1571" t="str">
            <v>CASTELVECCHIO</v>
          </cell>
          <cell r="M1571" t="str">
            <v>0039 049 945 3634</v>
          </cell>
          <cell r="N1571" t="str">
            <v>elena.castelvecchio]zetrate.com</v>
          </cell>
        </row>
        <row r="1572">
          <cell r="A1572">
            <v>896712</v>
          </cell>
          <cell r="B1572" t="str">
            <v>BAG DIFFUSION SARL</v>
          </cell>
          <cell r="C1572" t="str">
            <v>2 BIS RUE DE LIEGE</v>
          </cell>
          <cell r="E1572" t="str">
            <v>92140</v>
          </cell>
          <cell r="F1572" t="str">
            <v>CLAMART</v>
          </cell>
          <cell r="G1572" t="str">
            <v>FRANCE</v>
          </cell>
          <cell r="H1572" t="str">
            <v>1</v>
          </cell>
          <cell r="I1572" t="str">
            <v>+33 146 56 15 53</v>
          </cell>
          <cell r="K1572" t="str">
            <v>CAROLE</v>
          </cell>
          <cell r="L1572" t="str">
            <v>DOMINGOS</v>
          </cell>
          <cell r="N1572" t="str">
            <v>carole.colasse@cabaplast.fr</v>
          </cell>
        </row>
        <row r="1573">
          <cell r="A1573">
            <v>896712</v>
          </cell>
          <cell r="B1573" t="str">
            <v>BAG DIFFUSION SARL</v>
          </cell>
          <cell r="C1573" t="str">
            <v>2 BIS RUE DE LIEGE</v>
          </cell>
          <cell r="E1573" t="str">
            <v>92140</v>
          </cell>
          <cell r="F1573" t="str">
            <v>CLAMART</v>
          </cell>
          <cell r="G1573" t="str">
            <v>FRANCE</v>
          </cell>
          <cell r="H1573" t="str">
            <v>1</v>
          </cell>
          <cell r="I1573" t="str">
            <v>+33 146 56 15 53</v>
          </cell>
          <cell r="K1573" t="str">
            <v>Christine</v>
          </cell>
          <cell r="L1573" t="str">
            <v>FABLE</v>
          </cell>
          <cell r="M1573" t="str">
            <v>+33146561553</v>
          </cell>
          <cell r="N1573" t="str">
            <v>christine.fabre@cabaplast.fr</v>
          </cell>
        </row>
        <row r="1574">
          <cell r="A1574">
            <v>896712</v>
          </cell>
          <cell r="B1574" t="str">
            <v>BAG DIFFUSION SARL</v>
          </cell>
          <cell r="C1574" t="str">
            <v>2 BIS RUE DE LIEGE</v>
          </cell>
          <cell r="E1574" t="str">
            <v>92140</v>
          </cell>
          <cell r="F1574" t="str">
            <v>CLAMART</v>
          </cell>
          <cell r="G1574" t="str">
            <v>FRANCE</v>
          </cell>
          <cell r="H1574" t="str">
            <v>1</v>
          </cell>
          <cell r="I1574" t="str">
            <v>+33 146 56 15 53</v>
          </cell>
          <cell r="K1574" t="str">
            <v>Matthieu</v>
          </cell>
          <cell r="L1574" t="str">
            <v>CHIADMI</v>
          </cell>
          <cell r="M1574" t="str">
            <v>+33642173765</v>
          </cell>
          <cell r="N1574" t="str">
            <v>matthieu.chiadmi@free.fr</v>
          </cell>
        </row>
        <row r="1575">
          <cell r="A1575">
            <v>896712</v>
          </cell>
          <cell r="B1575" t="str">
            <v>BAG DIFFUSION SARL</v>
          </cell>
          <cell r="C1575" t="str">
            <v>2 BIS RUE DE LIEGE</v>
          </cell>
          <cell r="E1575" t="str">
            <v>92140</v>
          </cell>
          <cell r="F1575" t="str">
            <v>CLAMART</v>
          </cell>
          <cell r="G1575" t="str">
            <v>FRANCE</v>
          </cell>
          <cell r="H1575" t="str">
            <v>1</v>
          </cell>
          <cell r="I1575" t="str">
            <v>+33 146 56 15 53</v>
          </cell>
          <cell r="K1575" t="str">
            <v>CHRISTOPHE</v>
          </cell>
          <cell r="L1575" t="str">
            <v>CECILLE</v>
          </cell>
          <cell r="M1575" t="str">
            <v>+33146561553</v>
          </cell>
          <cell r="N1575" t="str">
            <v>christophe.cecille@cabaplast.fr</v>
          </cell>
        </row>
        <row r="1576">
          <cell r="A1576">
            <v>896712</v>
          </cell>
          <cell r="B1576" t="str">
            <v>BAG DIFFUSION SARL</v>
          </cell>
          <cell r="C1576" t="str">
            <v>2 BIS RUE DE LIEGE</v>
          </cell>
          <cell r="E1576" t="str">
            <v>92140</v>
          </cell>
          <cell r="F1576" t="str">
            <v>CLAMART</v>
          </cell>
          <cell r="G1576" t="str">
            <v>FRANCE</v>
          </cell>
          <cell r="H1576" t="str">
            <v>1</v>
          </cell>
          <cell r="I1576" t="str">
            <v>+33 146 56 15 53</v>
          </cell>
          <cell r="K1576" t="str">
            <v>CHRISTINE</v>
          </cell>
          <cell r="L1576" t="str">
            <v>FABRE</v>
          </cell>
          <cell r="N1576" t="str">
            <v>christine.fabre@cabaplast.fr</v>
          </cell>
        </row>
        <row r="1577">
          <cell r="A1577">
            <v>896712</v>
          </cell>
          <cell r="B1577" t="str">
            <v>BAG DIFFUSION SARL</v>
          </cell>
          <cell r="C1577" t="str">
            <v>2 BIS RUE DE LIEGE</v>
          </cell>
          <cell r="E1577" t="str">
            <v>92140</v>
          </cell>
          <cell r="F1577" t="str">
            <v>CLAMART</v>
          </cell>
          <cell r="G1577" t="str">
            <v>FRANCE</v>
          </cell>
          <cell r="H1577" t="str">
            <v>1</v>
          </cell>
          <cell r="I1577" t="str">
            <v>+33 146 56 15 53</v>
          </cell>
          <cell r="K1577" t="str">
            <v>Cecilia</v>
          </cell>
          <cell r="L1577" t="str">
            <v>GAIGNARD</v>
          </cell>
          <cell r="M1577" t="str">
            <v>+33 2 37 24 39 57</v>
          </cell>
          <cell r="N1577" t="str">
            <v>cecilia.gaignard@cabaplast.fr</v>
          </cell>
        </row>
        <row r="1578">
          <cell r="A1578">
            <v>896712</v>
          </cell>
          <cell r="B1578" t="str">
            <v>BAG DIFFUSION SARL</v>
          </cell>
          <cell r="C1578" t="str">
            <v>2 BIS RUE DE LIEGE</v>
          </cell>
          <cell r="E1578" t="str">
            <v>92140</v>
          </cell>
          <cell r="F1578" t="str">
            <v>CLAMART</v>
          </cell>
          <cell r="G1578" t="str">
            <v>FRANCE</v>
          </cell>
          <cell r="H1578" t="str">
            <v>1</v>
          </cell>
          <cell r="I1578" t="str">
            <v>+33 146 56 15 53</v>
          </cell>
          <cell r="K1578" t="str">
            <v>FRANCOIS</v>
          </cell>
          <cell r="L1578" t="str">
            <v>ANTHEAUME</v>
          </cell>
          <cell r="N1578" t="str">
            <v>f.antheaume@cabaplast.fr</v>
          </cell>
        </row>
        <row r="1579">
          <cell r="A1579">
            <v>896712</v>
          </cell>
          <cell r="B1579" t="str">
            <v>BAG DIFFUSION SARL</v>
          </cell>
          <cell r="C1579" t="str">
            <v>2 BIS RUE DE LIEGE</v>
          </cell>
          <cell r="E1579" t="str">
            <v>92140</v>
          </cell>
          <cell r="F1579" t="str">
            <v>CLAMART</v>
          </cell>
          <cell r="G1579" t="str">
            <v>FRANCE</v>
          </cell>
          <cell r="H1579" t="str">
            <v>1</v>
          </cell>
          <cell r="I1579" t="str">
            <v>+33 146 56 15 53</v>
          </cell>
          <cell r="K1579" t="str">
            <v>Cecilia</v>
          </cell>
          <cell r="L1579" t="str">
            <v>GAIGNARD</v>
          </cell>
          <cell r="M1579" t="str">
            <v>+33 2 37 24 39 57</v>
          </cell>
          <cell r="N1579" t="str">
            <v>cecilia.gaignard@cabaplast.fr</v>
          </cell>
        </row>
        <row r="1580">
          <cell r="A1580">
            <v>898645</v>
          </cell>
          <cell r="B1580" t="str">
            <v>SPEED AND PLEASURE MAGAZINE INC</v>
          </cell>
          <cell r="C1580" t="str">
            <v>OGMUNDS VIE 15</v>
          </cell>
          <cell r="E1580" t="str">
            <v>0488</v>
          </cell>
          <cell r="F1580" t="str">
            <v>OSLO</v>
          </cell>
          <cell r="G1580" t="str">
            <v>NORVEGE</v>
          </cell>
          <cell r="H1580" t="str">
            <v>2</v>
          </cell>
          <cell r="I1580" t="str">
            <v>00 47 37 02 66 10</v>
          </cell>
          <cell r="J1580" t="str">
            <v/>
          </cell>
          <cell r="K1580" t="str">
            <v>GLEN PHILIP</v>
          </cell>
          <cell r="L1580" t="str">
            <v>HAGEN</v>
          </cell>
          <cell r="N1580" t="str">
            <v>editor@speedandpleasure.com</v>
          </cell>
        </row>
        <row r="1581">
          <cell r="A1581">
            <v>898645</v>
          </cell>
          <cell r="B1581" t="str">
            <v>SPEED AND PLEASURE MAGAZINE INC</v>
          </cell>
          <cell r="C1581" t="str">
            <v>OGMUNDS VIE 15</v>
          </cell>
          <cell r="E1581" t="str">
            <v>0488</v>
          </cell>
          <cell r="F1581" t="str">
            <v>OSLO</v>
          </cell>
          <cell r="G1581" t="str">
            <v>NORVEGE</v>
          </cell>
          <cell r="H1581" t="str">
            <v>2</v>
          </cell>
          <cell r="I1581" t="str">
            <v>00 47 37 02 66 10</v>
          </cell>
          <cell r="J1581" t="str">
            <v/>
          </cell>
          <cell r="K1581" t="str">
            <v>Nancy</v>
          </cell>
          <cell r="L1581" t="str">
            <v>UGLAND</v>
          </cell>
          <cell r="M1581" t="str">
            <v>004737026610</v>
          </cell>
          <cell r="N1581" t="str">
            <v/>
          </cell>
        </row>
        <row r="1582">
          <cell r="A1582">
            <v>898758</v>
          </cell>
          <cell r="B1582" t="str">
            <v>PIXELCREATION</v>
          </cell>
          <cell r="C1582" t="str">
            <v>6 AVENUE DE BUZENVAL</v>
          </cell>
          <cell r="E1582" t="str">
            <v>92500</v>
          </cell>
          <cell r="F1582" t="str">
            <v>RUEIL MALMAISON</v>
          </cell>
          <cell r="G1582" t="str">
            <v>FRANCE</v>
          </cell>
          <cell r="H1582" t="str">
            <v>1</v>
          </cell>
          <cell r="I1582" t="str">
            <v>01 46 88 09 59</v>
          </cell>
          <cell r="K1582" t="str">
            <v>Benoît</v>
          </cell>
          <cell r="L1582" t="str">
            <v>KUHN</v>
          </cell>
          <cell r="M1582" t="str">
            <v>01 46 88 09 59</v>
          </cell>
          <cell r="N1582" t="str">
            <v>bkuhn@pixelcreation.fr</v>
          </cell>
        </row>
        <row r="1583">
          <cell r="A1583">
            <v>898758</v>
          </cell>
          <cell r="B1583" t="str">
            <v>PIXELCREATION</v>
          </cell>
          <cell r="C1583" t="str">
            <v>6 AVENUE DE BUZENVAL</v>
          </cell>
          <cell r="E1583" t="str">
            <v>92500</v>
          </cell>
          <cell r="F1583" t="str">
            <v>RUEIL MALMAISON</v>
          </cell>
          <cell r="G1583" t="str">
            <v>FRANCE</v>
          </cell>
          <cell r="H1583" t="str">
            <v>1</v>
          </cell>
          <cell r="I1583" t="str">
            <v>01 46 88 09 59</v>
          </cell>
          <cell r="K1583" t="str">
            <v>Benoît</v>
          </cell>
          <cell r="L1583" t="str">
            <v>KUHN</v>
          </cell>
          <cell r="N1583" t="str">
            <v>bkuhn@pixelcreation.fr</v>
          </cell>
        </row>
        <row r="1584">
          <cell r="A1584">
            <v>898758</v>
          </cell>
          <cell r="B1584" t="str">
            <v>PIXELCREATION</v>
          </cell>
          <cell r="C1584" t="str">
            <v>6 AVENUE DE BUZENVAL</v>
          </cell>
          <cell r="E1584" t="str">
            <v>92500</v>
          </cell>
          <cell r="F1584" t="str">
            <v>RUEIL MALMAISON</v>
          </cell>
          <cell r="G1584" t="str">
            <v>FRANCE</v>
          </cell>
          <cell r="H1584" t="str">
            <v>1</v>
          </cell>
          <cell r="I1584" t="str">
            <v>01 46 88 09 59</v>
          </cell>
          <cell r="K1584" t="str">
            <v>BENOIT</v>
          </cell>
          <cell r="L1584" t="str">
            <v>KUHN</v>
          </cell>
          <cell r="N1584" t="str">
            <v>bkuhn@pixelcreation.fr</v>
          </cell>
        </row>
        <row r="1585">
          <cell r="A1585">
            <v>898961</v>
          </cell>
          <cell r="B1585" t="str">
            <v>MEDIARAMA</v>
          </cell>
          <cell r="C1585" t="str">
            <v>LENINSKY AVENUE 87/1 #392</v>
          </cell>
          <cell r="E1585" t="str">
            <v>119313</v>
          </cell>
          <cell r="F1585" t="str">
            <v>MOSCOW</v>
          </cell>
          <cell r="G1585" t="str">
            <v>RUSSIE</v>
          </cell>
          <cell r="H1585" t="str">
            <v>2</v>
          </cell>
          <cell r="I1585" t="str">
            <v>00 7 499 134 1207</v>
          </cell>
          <cell r="J1585" t="str">
            <v>shirokikh@mediarama.ru</v>
          </cell>
          <cell r="K1585" t="str">
            <v>Alexander</v>
          </cell>
          <cell r="L1585" t="str">
            <v>SHIROKIKH</v>
          </cell>
          <cell r="M1585" t="str">
            <v>00 7 499 1341207</v>
          </cell>
          <cell r="N1585" t="str">
            <v>shirokikh@mediarama.ru</v>
          </cell>
        </row>
        <row r="1586">
          <cell r="A1586">
            <v>899273</v>
          </cell>
          <cell r="B1586" t="str">
            <v>20 MINUTES FRANCE SAS</v>
          </cell>
          <cell r="C1586" t="str">
            <v>52/52 Boulevard Haussmann</v>
          </cell>
          <cell r="E1586" t="str">
            <v>75427</v>
          </cell>
          <cell r="F1586" t="str">
            <v>PARIS CEDEX 09</v>
          </cell>
          <cell r="G1586" t="str">
            <v>FRANCE</v>
          </cell>
          <cell r="H1586" t="str">
            <v>1</v>
          </cell>
          <cell r="K1586" t="str">
            <v>Bérengère</v>
          </cell>
          <cell r="L1586" t="str">
            <v>DUMONT</v>
          </cell>
          <cell r="N1586" t="str">
            <v>bdumont@20minutes.fr</v>
          </cell>
        </row>
        <row r="1587">
          <cell r="A1587">
            <v>899273</v>
          </cell>
          <cell r="B1587" t="str">
            <v>20 MINUTES FRANCE SAS</v>
          </cell>
          <cell r="C1587" t="str">
            <v>52/52 Boulevard Haussmann</v>
          </cell>
          <cell r="E1587" t="str">
            <v>75427</v>
          </cell>
          <cell r="F1587" t="str">
            <v>PARIS CEDEX 09</v>
          </cell>
          <cell r="G1587" t="str">
            <v>FRANCE</v>
          </cell>
          <cell r="H1587" t="str">
            <v>1</v>
          </cell>
          <cell r="K1587" t="str">
            <v>NICOLAS</v>
          </cell>
          <cell r="L1587" t="str">
            <v>LEONIS</v>
          </cell>
          <cell r="N1587" t="str">
            <v>nleoni@20minutes.fr</v>
          </cell>
        </row>
        <row r="1588">
          <cell r="A1588">
            <v>899320</v>
          </cell>
          <cell r="B1588" t="str">
            <v>LE POMMIER</v>
          </cell>
          <cell r="C1588" t="str">
            <v>26, rue des Carmes</v>
          </cell>
          <cell r="E1588" t="str">
            <v>54000</v>
          </cell>
          <cell r="F1588" t="str">
            <v>NANCY</v>
          </cell>
          <cell r="G1588" t="str">
            <v>FRANCE</v>
          </cell>
          <cell r="H1588" t="str">
            <v>1</v>
          </cell>
          <cell r="K1588" t="str">
            <v>Anthony</v>
          </cell>
          <cell r="L1588" t="str">
            <v>AUBRY</v>
          </cell>
          <cell r="N1588" t="str">
            <v>anthony@macadsl.com</v>
          </cell>
        </row>
        <row r="1589">
          <cell r="A1589">
            <v>900872</v>
          </cell>
          <cell r="B1589" t="str">
            <v>PREST IJ YAYINCILIK BASIM H12 SAN TIC LT</v>
          </cell>
          <cell r="C1589" t="str">
            <v>SULEYMANBEY SK. GAYRET SIT.</v>
          </cell>
          <cell r="D1589" t="str">
            <v>6A-BLOK D:15</v>
          </cell>
          <cell r="E1589" t="str">
            <v>34349</v>
          </cell>
          <cell r="F1589" t="str">
            <v>ISTANBUL</v>
          </cell>
          <cell r="G1589" t="str">
            <v>TURQUIE</v>
          </cell>
          <cell r="H1589" t="str">
            <v>2</v>
          </cell>
          <cell r="I1589" t="str">
            <v>00 90 212 267 10 11</v>
          </cell>
          <cell r="J1589" t="str">
            <v>info@prestijyayincilik.com.tr</v>
          </cell>
          <cell r="K1589" t="str">
            <v>KENAN</v>
          </cell>
          <cell r="L1589" t="str">
            <v>ANIL</v>
          </cell>
          <cell r="N1589" t="str">
            <v>kenananil@metaldunyasi.com</v>
          </cell>
        </row>
        <row r="1590">
          <cell r="A1590">
            <v>900872</v>
          </cell>
          <cell r="B1590" t="str">
            <v>PREST IJ YAYINCILIK BASIM H12 SAN TIC LT</v>
          </cell>
          <cell r="C1590" t="str">
            <v>SULEYMANBEY SK. GAYRET SIT.</v>
          </cell>
          <cell r="D1590" t="str">
            <v>6A-BLOK D:15</v>
          </cell>
          <cell r="E1590" t="str">
            <v>34349</v>
          </cell>
          <cell r="F1590" t="str">
            <v>ISTANBUL</v>
          </cell>
          <cell r="G1590" t="str">
            <v>TURQUIE</v>
          </cell>
          <cell r="H1590" t="str">
            <v>2</v>
          </cell>
          <cell r="I1590" t="str">
            <v>00 90 212 267 10 11</v>
          </cell>
          <cell r="J1590" t="str">
            <v>info@prestijyayincilik.com.tr</v>
          </cell>
          <cell r="K1590" t="str">
            <v>Tugran</v>
          </cell>
          <cell r="L1590" t="str">
            <v>SELIM ERTUG</v>
          </cell>
          <cell r="M1590" t="str">
            <v>00 90 212 267 10 11</v>
          </cell>
          <cell r="N1590" t="str">
            <v>selim@metaldunyasi.com.tr</v>
          </cell>
        </row>
        <row r="1591">
          <cell r="A1591">
            <v>900872</v>
          </cell>
          <cell r="B1591" t="str">
            <v>PREST IJ YAYINCILIK BASIM H12 SAN TIC LT</v>
          </cell>
          <cell r="C1591" t="str">
            <v>SULEYMANBEY SK. GAYRET SIT.</v>
          </cell>
          <cell r="D1591" t="str">
            <v>6A-BLOK D:15</v>
          </cell>
          <cell r="E1591" t="str">
            <v>34349</v>
          </cell>
          <cell r="F1591" t="str">
            <v>ISTANBUL</v>
          </cell>
          <cell r="G1591" t="str">
            <v>TURQUIE</v>
          </cell>
          <cell r="H1591" t="str">
            <v>2</v>
          </cell>
          <cell r="I1591" t="str">
            <v>00 90 212 267 10 11</v>
          </cell>
          <cell r="J1591" t="str">
            <v>info@prestijyayincilik.com.tr</v>
          </cell>
          <cell r="K1591" t="str">
            <v>TUGRAN</v>
          </cell>
          <cell r="L1591" t="str">
            <v>SELIM ERTUG</v>
          </cell>
          <cell r="N1591" t="str">
            <v>selim@metalworld.com.tr</v>
          </cell>
        </row>
        <row r="1592">
          <cell r="A1592">
            <v>900872</v>
          </cell>
          <cell r="B1592" t="str">
            <v>PREST IJ YAYINCILIK BASIM H12 SAN TIC LT</v>
          </cell>
          <cell r="C1592" t="str">
            <v>SULEYMANBEY SK. GAYRET SIT.</v>
          </cell>
          <cell r="D1592" t="str">
            <v>6A-BLOK D:15</v>
          </cell>
          <cell r="E1592" t="str">
            <v>34349</v>
          </cell>
          <cell r="F1592" t="str">
            <v>ISTANBUL</v>
          </cell>
          <cell r="G1592" t="str">
            <v>TURQUIE</v>
          </cell>
          <cell r="H1592" t="str">
            <v>2</v>
          </cell>
          <cell r="I1592" t="str">
            <v>00 90 212 267 10 11</v>
          </cell>
          <cell r="J1592" t="str">
            <v>info@prestijyayincilik.com.tr</v>
          </cell>
          <cell r="K1592" t="str">
            <v>Selim Ertug</v>
          </cell>
          <cell r="L1592" t="str">
            <v>TUGRAN</v>
          </cell>
          <cell r="M1592" t="str">
            <v>00 90 21 26 71 011</v>
          </cell>
          <cell r="N1592" t="str">
            <v>selim@prestijyayincilik.com.tr</v>
          </cell>
        </row>
        <row r="1593">
          <cell r="A1593">
            <v>901065</v>
          </cell>
          <cell r="B1593" t="str">
            <v>GFA E. V.</v>
          </cell>
          <cell r="C1593" t="str">
            <v>THEODOR HEUSS ALLEE 17</v>
          </cell>
          <cell r="E1593" t="str">
            <v>53773</v>
          </cell>
          <cell r="F1593" t="str">
            <v>HENNEF</v>
          </cell>
          <cell r="G1593" t="str">
            <v>ALLEMAGNE</v>
          </cell>
          <cell r="H1593" t="str">
            <v>2</v>
          </cell>
          <cell r="I1593" t="str">
            <v>+49 2242 872 190</v>
          </cell>
          <cell r="J1593" t="str">
            <v>vogel@dwa.de</v>
          </cell>
          <cell r="K1593" t="str">
            <v>Andrea</v>
          </cell>
          <cell r="L1593" t="str">
            <v>VOGEL</v>
          </cell>
          <cell r="M1593" t="str">
            <v>00492242872129</v>
          </cell>
          <cell r="N1593" t="str">
            <v>vogel@dwa.de</v>
          </cell>
        </row>
        <row r="1594">
          <cell r="A1594">
            <v>901065</v>
          </cell>
          <cell r="B1594" t="str">
            <v>GFA E. V.</v>
          </cell>
          <cell r="C1594" t="str">
            <v>THEODOR HEUSS ALLEE 17</v>
          </cell>
          <cell r="E1594" t="str">
            <v>53773</v>
          </cell>
          <cell r="F1594" t="str">
            <v>HENNEF</v>
          </cell>
          <cell r="G1594" t="str">
            <v>ALLEMAGNE</v>
          </cell>
          <cell r="H1594" t="str">
            <v>2</v>
          </cell>
          <cell r="I1594" t="str">
            <v>+49 2242 872 190</v>
          </cell>
          <cell r="J1594" t="str">
            <v>vogel@dwa.de</v>
          </cell>
          <cell r="K1594" t="str">
            <v>Frank</v>
          </cell>
          <cell r="L1594" t="str">
            <v>BRINGEWSKI</v>
          </cell>
          <cell r="N1594" t="str">
            <v>bringewski@dwa.de</v>
          </cell>
        </row>
        <row r="1595">
          <cell r="A1595">
            <v>901065</v>
          </cell>
          <cell r="B1595" t="str">
            <v>GFA E. V.</v>
          </cell>
          <cell r="C1595" t="str">
            <v>THEODOR HEUSS ALLEE 17</v>
          </cell>
          <cell r="E1595" t="str">
            <v>53773</v>
          </cell>
          <cell r="F1595" t="str">
            <v>HENNEF</v>
          </cell>
          <cell r="G1595" t="str">
            <v>ALLEMAGNE</v>
          </cell>
          <cell r="H1595" t="str">
            <v>2</v>
          </cell>
          <cell r="I1595" t="str">
            <v>+49 2242 872 190</v>
          </cell>
          <cell r="J1595" t="str">
            <v>vogel@dwa.de</v>
          </cell>
          <cell r="K1595" t="str">
            <v>FRANK</v>
          </cell>
          <cell r="L1595" t="str">
            <v>BRINGEWSKI</v>
          </cell>
          <cell r="N1595" t="str">
            <v>bringewski@dwa.de</v>
          </cell>
        </row>
        <row r="1596">
          <cell r="A1596">
            <v>901223</v>
          </cell>
          <cell r="B1596" t="str">
            <v>L'INFORMATICIEN SARL</v>
          </cell>
          <cell r="C1596" t="str">
            <v>13, RUE DE FOURQUEUX</v>
          </cell>
          <cell r="E1596" t="str">
            <v>78100</v>
          </cell>
          <cell r="F1596" t="str">
            <v>SAINT GERMAIN EN LAYE</v>
          </cell>
          <cell r="G1596" t="str">
            <v>FRANCE</v>
          </cell>
          <cell r="H1596" t="str">
            <v>1</v>
          </cell>
          <cell r="K1596" t="str">
            <v>Benoit</v>
          </cell>
          <cell r="L1596" t="str">
            <v>GAGNAIRE</v>
          </cell>
          <cell r="N1596" t="str">
            <v>benoit.gagnaire@linformaticien.fr</v>
          </cell>
        </row>
        <row r="1597">
          <cell r="A1597">
            <v>901223</v>
          </cell>
          <cell r="B1597" t="str">
            <v>L'INFORMATICIEN SARL</v>
          </cell>
          <cell r="C1597" t="str">
            <v>13, RUE DE FOURQUEUX</v>
          </cell>
          <cell r="E1597" t="str">
            <v>78100</v>
          </cell>
          <cell r="F1597" t="str">
            <v>SAINT GERMAIN EN LAYE</v>
          </cell>
          <cell r="G1597" t="str">
            <v>FRANCE</v>
          </cell>
          <cell r="H1597" t="str">
            <v>1</v>
          </cell>
          <cell r="K1597" t="str">
            <v>Benoit</v>
          </cell>
          <cell r="L1597" t="str">
            <v>GAGNAIRE</v>
          </cell>
          <cell r="M1597" t="str">
            <v>+33 1 74 70 16 30</v>
          </cell>
          <cell r="N1597" t="str">
            <v>benoit.gagnaire@linformaticien.fr</v>
          </cell>
        </row>
        <row r="1598">
          <cell r="A1598">
            <v>901223</v>
          </cell>
          <cell r="B1598" t="str">
            <v>L'INFORMATICIEN SARL</v>
          </cell>
          <cell r="C1598" t="str">
            <v>13, RUE DE FOURQUEUX</v>
          </cell>
          <cell r="E1598" t="str">
            <v>78100</v>
          </cell>
          <cell r="F1598" t="str">
            <v>SAINT GERMAIN EN LAYE</v>
          </cell>
          <cell r="G1598" t="str">
            <v>FRANCE</v>
          </cell>
          <cell r="H1598" t="str">
            <v>1</v>
          </cell>
          <cell r="K1598" t="str">
            <v>Benoit</v>
          </cell>
          <cell r="L1598" t="str">
            <v>GAGNAIRE</v>
          </cell>
          <cell r="M1598" t="str">
            <v>01 74 70 16 30</v>
          </cell>
          <cell r="N1598" t="str">
            <v>benoit.gagnaire@linformaticien.fr</v>
          </cell>
        </row>
        <row r="1599">
          <cell r="A1599">
            <v>902446</v>
          </cell>
          <cell r="B1599" t="str">
            <v>FMO</v>
          </cell>
          <cell r="C1599" t="str">
            <v>CENTRE D'AFFAIRES DU MOLINEL</v>
          </cell>
          <cell r="D1599" t="str">
            <v>AVENUE DE LA MARNE - RN 350</v>
          </cell>
          <cell r="E1599" t="str">
            <v>59290</v>
          </cell>
          <cell r="F1599" t="str">
            <v>WASQUEHAL</v>
          </cell>
          <cell r="G1599" t="str">
            <v>FRANCE</v>
          </cell>
          <cell r="H1599" t="str">
            <v>1</v>
          </cell>
          <cell r="I1599" t="str">
            <v>+33 3 28 34 27 60</v>
          </cell>
          <cell r="K1599" t="str">
            <v>Catherine</v>
          </cell>
          <cell r="L1599" t="str">
            <v>BOUGEOIS</v>
          </cell>
          <cell r="M1599" t="str">
            <v>03 28 32 60 40</v>
          </cell>
          <cell r="N1599" t="str">
            <v>cbougeois@fmo-formation.fr</v>
          </cell>
        </row>
        <row r="1600">
          <cell r="A1600">
            <v>902446</v>
          </cell>
          <cell r="B1600" t="str">
            <v>FMO</v>
          </cell>
          <cell r="C1600" t="str">
            <v>CENTRE D'AFFAIRES DU MOLINEL</v>
          </cell>
          <cell r="D1600" t="str">
            <v>AVENUE DE LA MARNE - RN 350</v>
          </cell>
          <cell r="E1600" t="str">
            <v>59290</v>
          </cell>
          <cell r="F1600" t="str">
            <v>WASQUEHAL</v>
          </cell>
          <cell r="G1600" t="str">
            <v>FRANCE</v>
          </cell>
          <cell r="H1600" t="str">
            <v>1</v>
          </cell>
          <cell r="I1600" t="str">
            <v>+33 3 28 34 27 60</v>
          </cell>
          <cell r="K1600" t="str">
            <v>AUDREY</v>
          </cell>
          <cell r="L1600" t="str">
            <v>KOT</v>
          </cell>
          <cell r="M1600" t="str">
            <v>+33328342760</v>
          </cell>
          <cell r="N1600" t="str">
            <v>akot@fmo-formation.fr</v>
          </cell>
        </row>
        <row r="1601">
          <cell r="A1601">
            <v>902446</v>
          </cell>
          <cell r="B1601" t="str">
            <v>FMO</v>
          </cell>
          <cell r="C1601" t="str">
            <v>CENTRE D'AFFAIRES DU MOLINEL</v>
          </cell>
          <cell r="D1601" t="str">
            <v>AVENUE DE LA MARNE - RN 350</v>
          </cell>
          <cell r="E1601" t="str">
            <v>59290</v>
          </cell>
          <cell r="F1601" t="str">
            <v>WASQUEHAL</v>
          </cell>
          <cell r="G1601" t="str">
            <v>FRANCE</v>
          </cell>
          <cell r="H1601" t="str">
            <v>1</v>
          </cell>
          <cell r="I1601" t="str">
            <v>+33 3 28 34 27 60</v>
          </cell>
          <cell r="K1601" t="str">
            <v>AUDREY</v>
          </cell>
          <cell r="L1601" t="str">
            <v>RAYNAUD</v>
          </cell>
          <cell r="M1601" t="str">
            <v>+33328326776</v>
          </cell>
          <cell r="N1601" t="str">
            <v>araynaud@fmo-formation.fr</v>
          </cell>
        </row>
        <row r="1602">
          <cell r="A1602">
            <v>902446</v>
          </cell>
          <cell r="B1602" t="str">
            <v>FMO</v>
          </cell>
          <cell r="C1602" t="str">
            <v>CENTRE D'AFFAIRES DU MOLINEL</v>
          </cell>
          <cell r="D1602" t="str">
            <v>AVENUE DE LA MARNE - RN 350</v>
          </cell>
          <cell r="E1602" t="str">
            <v>59290</v>
          </cell>
          <cell r="F1602" t="str">
            <v>WASQUEHAL</v>
          </cell>
          <cell r="G1602" t="str">
            <v>FRANCE</v>
          </cell>
          <cell r="H1602" t="str">
            <v>1</v>
          </cell>
          <cell r="I1602" t="str">
            <v>+33 3 28 34 27 60</v>
          </cell>
          <cell r="K1602" t="str">
            <v>Audrey</v>
          </cell>
          <cell r="L1602" t="str">
            <v>RAYNAUD</v>
          </cell>
          <cell r="M1602" t="str">
            <v>03 28 32 67 76</v>
          </cell>
          <cell r="N1602" t="str">
            <v>araynaud@fmo-formation.fr</v>
          </cell>
        </row>
        <row r="1603">
          <cell r="A1603">
            <v>902446</v>
          </cell>
          <cell r="B1603" t="str">
            <v>FMO</v>
          </cell>
          <cell r="C1603" t="str">
            <v>CENTRE D'AFFAIRES DU MOLINEL</v>
          </cell>
          <cell r="D1603" t="str">
            <v>AVENUE DE LA MARNE - RN 350</v>
          </cell>
          <cell r="E1603" t="str">
            <v>59290</v>
          </cell>
          <cell r="F1603" t="str">
            <v>WASQUEHAL</v>
          </cell>
          <cell r="G1603" t="str">
            <v>FRANCE</v>
          </cell>
          <cell r="H1603" t="str">
            <v>1</v>
          </cell>
          <cell r="I1603" t="str">
            <v>+33 3 28 34 27 60</v>
          </cell>
          <cell r="K1603" t="str">
            <v>Helene</v>
          </cell>
          <cell r="L1603" t="str">
            <v>BEKAERT</v>
          </cell>
          <cell r="M1603" t="str">
            <v>03 28 32 67 74</v>
          </cell>
          <cell r="N1603" t="str">
            <v>fmo@fmo-formation.fr</v>
          </cell>
        </row>
        <row r="1604">
          <cell r="A1604">
            <v>902446</v>
          </cell>
          <cell r="B1604" t="str">
            <v>FMO</v>
          </cell>
          <cell r="C1604" t="str">
            <v>CENTRE D'AFFAIRES DU MOLINEL</v>
          </cell>
          <cell r="D1604" t="str">
            <v>AVENUE DE LA MARNE - RN 350</v>
          </cell>
          <cell r="E1604" t="str">
            <v>59290</v>
          </cell>
          <cell r="F1604" t="str">
            <v>WASQUEHAL</v>
          </cell>
          <cell r="G1604" t="str">
            <v>FRANCE</v>
          </cell>
          <cell r="H1604" t="str">
            <v>1</v>
          </cell>
          <cell r="I1604" t="str">
            <v>+33 3 28 34 27 60</v>
          </cell>
          <cell r="K1604" t="str">
            <v>Valerie</v>
          </cell>
          <cell r="L1604" t="str">
            <v>GISBERTI</v>
          </cell>
          <cell r="M1604" t="str">
            <v>03 28 32 60 40</v>
          </cell>
          <cell r="N1604" t="str">
            <v>vgisberti@fmo-formation.fr</v>
          </cell>
        </row>
        <row r="1605">
          <cell r="A1605">
            <v>902446</v>
          </cell>
          <cell r="B1605" t="str">
            <v>FMO</v>
          </cell>
          <cell r="C1605" t="str">
            <v>CENTRE D'AFFAIRES DU MOLINEL</v>
          </cell>
          <cell r="D1605" t="str">
            <v>AVENUE DE LA MARNE - RN 350</v>
          </cell>
          <cell r="E1605" t="str">
            <v>59290</v>
          </cell>
          <cell r="F1605" t="str">
            <v>WASQUEHAL</v>
          </cell>
          <cell r="G1605" t="str">
            <v>FRANCE</v>
          </cell>
          <cell r="H1605" t="str">
            <v>1</v>
          </cell>
          <cell r="I1605" t="str">
            <v>+33 3 28 34 27 60</v>
          </cell>
          <cell r="K1605" t="str">
            <v>Valérie</v>
          </cell>
          <cell r="L1605" t="str">
            <v>GISBERTI</v>
          </cell>
          <cell r="M1605" t="str">
            <v>03 28 32 60 40</v>
          </cell>
          <cell r="N1605" t="str">
            <v>vgisberti@fmo-formation.fr</v>
          </cell>
        </row>
        <row r="1606">
          <cell r="A1606">
            <v>902446</v>
          </cell>
          <cell r="B1606" t="str">
            <v>FMO</v>
          </cell>
          <cell r="C1606" t="str">
            <v>CENTRE D'AFFAIRES DU MOLINEL</v>
          </cell>
          <cell r="D1606" t="str">
            <v>AVENUE DE LA MARNE - RN 350</v>
          </cell>
          <cell r="E1606" t="str">
            <v>59290</v>
          </cell>
          <cell r="F1606" t="str">
            <v>WASQUEHAL</v>
          </cell>
          <cell r="G1606" t="str">
            <v>FRANCE</v>
          </cell>
          <cell r="H1606" t="str">
            <v>1</v>
          </cell>
          <cell r="I1606" t="str">
            <v>+33 3 28 34 27 60</v>
          </cell>
          <cell r="K1606" t="str">
            <v>VALERIE</v>
          </cell>
          <cell r="L1606" t="str">
            <v>GISBERTI</v>
          </cell>
          <cell r="M1606" t="str">
            <v>+33328326040</v>
          </cell>
          <cell r="N1606" t="str">
            <v>vgisberti@fmo-formation.fr</v>
          </cell>
        </row>
        <row r="1607">
          <cell r="A1607">
            <v>903232</v>
          </cell>
          <cell r="B1607" t="str">
            <v>ETAI - GALVANO ORGANO</v>
          </cell>
          <cell r="C1607" t="str">
            <v>ANTONY PARC II</v>
          </cell>
          <cell r="D1607" t="str">
            <v>10 PLACE DU GENERAL DE GAULLE - BP 20156</v>
          </cell>
          <cell r="E1607" t="str">
            <v>92160</v>
          </cell>
          <cell r="F1607" t="str">
            <v>ANTONY</v>
          </cell>
          <cell r="G1607" t="str">
            <v>FRANCE</v>
          </cell>
          <cell r="H1607" t="str">
            <v>1</v>
          </cell>
          <cell r="I1607" t="str">
            <v>+33 1 77 92 97 92</v>
          </cell>
          <cell r="K1607" t="str">
            <v>LAURENCE</v>
          </cell>
          <cell r="L1607" t="str">
            <v>BERTHIER</v>
          </cell>
          <cell r="M1607" t="str">
            <v>0141984000</v>
          </cell>
          <cell r="N1607" t="str">
            <v>l.berthier@etai.fr</v>
          </cell>
        </row>
        <row r="1608">
          <cell r="A1608">
            <v>903232</v>
          </cell>
          <cell r="B1608" t="str">
            <v>ETAI - GALVANO ORGANO</v>
          </cell>
          <cell r="C1608" t="str">
            <v>ANTONY PARC II</v>
          </cell>
          <cell r="D1608" t="str">
            <v>10 PLACE DU GENERAL DE GAULLE - BP 20156</v>
          </cell>
          <cell r="E1608" t="str">
            <v>92160</v>
          </cell>
          <cell r="F1608" t="str">
            <v>ANTONY</v>
          </cell>
          <cell r="G1608" t="str">
            <v>FRANCE</v>
          </cell>
          <cell r="H1608" t="str">
            <v>1</v>
          </cell>
          <cell r="I1608" t="str">
            <v>+33 1 77 92 97 92</v>
          </cell>
          <cell r="K1608" t="str">
            <v>Véronique</v>
          </cell>
          <cell r="L1608" t="str">
            <v>MOSSOT</v>
          </cell>
          <cell r="M1608" t="str">
            <v>+33 1 77 92 97 82</v>
          </cell>
          <cell r="N1608" t="str">
            <v>vmossot@infopro-digital.com</v>
          </cell>
        </row>
        <row r="1609">
          <cell r="A1609">
            <v>903232</v>
          </cell>
          <cell r="B1609" t="str">
            <v>ETAI - GALVANO ORGANO</v>
          </cell>
          <cell r="C1609" t="str">
            <v>ANTONY PARC II</v>
          </cell>
          <cell r="D1609" t="str">
            <v>10 PLACE DU GENERAL DE GAULLE - BP 20156</v>
          </cell>
          <cell r="E1609" t="str">
            <v>92160</v>
          </cell>
          <cell r="F1609" t="str">
            <v>ANTONY</v>
          </cell>
          <cell r="G1609" t="str">
            <v>FRANCE</v>
          </cell>
          <cell r="H1609" t="str">
            <v>1</v>
          </cell>
          <cell r="I1609" t="str">
            <v>+33 1 77 92 97 92</v>
          </cell>
          <cell r="K1609" t="str">
            <v>Pascal</v>
          </cell>
          <cell r="L1609" t="str">
            <v>MUELLE</v>
          </cell>
          <cell r="M1609" t="str">
            <v>01 41 98 40 00</v>
          </cell>
          <cell r="N1609" t="str">
            <v>pmuelle@etai.fr</v>
          </cell>
        </row>
        <row r="1610">
          <cell r="A1610">
            <v>903232</v>
          </cell>
          <cell r="B1610" t="str">
            <v>ETAI - GALVANO ORGANO</v>
          </cell>
          <cell r="C1610" t="str">
            <v>ANTONY PARC II</v>
          </cell>
          <cell r="D1610" t="str">
            <v>10 PLACE DU GENERAL DE GAULLE - BP 20156</v>
          </cell>
          <cell r="E1610" t="str">
            <v>92160</v>
          </cell>
          <cell r="F1610" t="str">
            <v>ANTONY</v>
          </cell>
          <cell r="G1610" t="str">
            <v>FRANCE</v>
          </cell>
          <cell r="H1610" t="str">
            <v>1</v>
          </cell>
          <cell r="I1610" t="str">
            <v>+33 1 77 92 97 92</v>
          </cell>
          <cell r="K1610" t="str">
            <v>Véronique</v>
          </cell>
          <cell r="L1610" t="str">
            <v>MOSSOT</v>
          </cell>
          <cell r="M1610" t="str">
            <v>01 77 92 97 92</v>
          </cell>
          <cell r="N1610" t="str">
            <v>vmossot@groupe-etai.fr</v>
          </cell>
        </row>
        <row r="1611">
          <cell r="A1611">
            <v>903237</v>
          </cell>
          <cell r="B1611" t="str">
            <v>VERBATIM SARL</v>
          </cell>
          <cell r="C1611" t="str">
            <v>L'ETANG DE LA VILLE</v>
          </cell>
          <cell r="D1611" t="str">
            <v>BP 50033</v>
          </cell>
          <cell r="E1611" t="str">
            <v>78590</v>
          </cell>
          <cell r="F1611" t="str">
            <v>NOISY LE ROI CEDEX</v>
          </cell>
          <cell r="G1611" t="str">
            <v>FRANCE</v>
          </cell>
          <cell r="H1611" t="str">
            <v>1</v>
          </cell>
          <cell r="I1611" t="str">
            <v>01 44 92 50 53</v>
          </cell>
          <cell r="J1611" t="str">
            <v>pchardonneau@cpi-media.com</v>
          </cell>
          <cell r="K1611" t="str">
            <v>BRIGITTE</v>
          </cell>
          <cell r="L1611" t="str">
            <v>ARNOUD</v>
          </cell>
          <cell r="M1611" t="str">
            <v>0144925052</v>
          </cell>
          <cell r="N1611" t="str">
            <v>barnoud@cpi-media.com</v>
          </cell>
        </row>
        <row r="1612">
          <cell r="A1612">
            <v>903237</v>
          </cell>
          <cell r="B1612" t="str">
            <v>VERBATIM SARL</v>
          </cell>
          <cell r="C1612" t="str">
            <v>L'ETANG DE LA VILLE</v>
          </cell>
          <cell r="D1612" t="str">
            <v>BP 50033</v>
          </cell>
          <cell r="E1612" t="str">
            <v>78590</v>
          </cell>
          <cell r="F1612" t="str">
            <v>NOISY LE ROI CEDEX</v>
          </cell>
          <cell r="G1612" t="str">
            <v>FRANCE</v>
          </cell>
          <cell r="H1612" t="str">
            <v>1</v>
          </cell>
          <cell r="I1612" t="str">
            <v>01 44 92 50 53</v>
          </cell>
          <cell r="J1612" t="str">
            <v>pchardonneau@cpi-media.com</v>
          </cell>
          <cell r="K1612" t="str">
            <v>LAURIANE</v>
          </cell>
          <cell r="L1612" t="str">
            <v>GALLET</v>
          </cell>
          <cell r="M1612" t="str">
            <v>+33144925072</v>
          </cell>
          <cell r="N1612" t="str">
            <v>barnoud@cpi-media.com</v>
          </cell>
        </row>
        <row r="1613">
          <cell r="A1613">
            <v>903237</v>
          </cell>
          <cell r="B1613" t="str">
            <v>VERBATIM SARL</v>
          </cell>
          <cell r="C1613" t="str">
            <v>L'ETANG DE LA VILLE</v>
          </cell>
          <cell r="D1613" t="str">
            <v>BP 50033</v>
          </cell>
          <cell r="E1613" t="str">
            <v>78590</v>
          </cell>
          <cell r="F1613" t="str">
            <v>NOISY LE ROI CEDEX</v>
          </cell>
          <cell r="G1613" t="str">
            <v>FRANCE</v>
          </cell>
          <cell r="H1613" t="str">
            <v>1</v>
          </cell>
          <cell r="I1613" t="str">
            <v>01 44 92 50 53</v>
          </cell>
          <cell r="J1613" t="str">
            <v>pchardonneau@cpi-media.com</v>
          </cell>
          <cell r="K1613" t="str">
            <v>VIRGINIE</v>
          </cell>
          <cell r="L1613" t="str">
            <v>TASSO</v>
          </cell>
          <cell r="N1613" t="str">
            <v>vtasso@cpi-media.com</v>
          </cell>
        </row>
        <row r="1614">
          <cell r="A1614">
            <v>903237</v>
          </cell>
          <cell r="B1614" t="str">
            <v>VERBATIM SARL</v>
          </cell>
          <cell r="C1614" t="str">
            <v>L'ETANG DE LA VILLE</v>
          </cell>
          <cell r="D1614" t="str">
            <v>BP 50033</v>
          </cell>
          <cell r="E1614" t="str">
            <v>78590</v>
          </cell>
          <cell r="F1614" t="str">
            <v>NOISY LE ROI CEDEX</v>
          </cell>
          <cell r="G1614" t="str">
            <v>FRANCE</v>
          </cell>
          <cell r="H1614" t="str">
            <v>1</v>
          </cell>
          <cell r="I1614" t="str">
            <v>01 44 92 50 53</v>
          </cell>
          <cell r="J1614" t="str">
            <v>pchardonneau@cpi-media.com</v>
          </cell>
          <cell r="K1614" t="str">
            <v>JACQUES</v>
          </cell>
          <cell r="L1614" t="str">
            <v>DARMON</v>
          </cell>
          <cell r="N1614" t="str">
            <v>jdarmon@cpi-media.com</v>
          </cell>
        </row>
        <row r="1615">
          <cell r="A1615">
            <v>903237</v>
          </cell>
          <cell r="B1615" t="str">
            <v>VERBATIM SARL</v>
          </cell>
          <cell r="C1615" t="str">
            <v>L'ETANG DE LA VILLE</v>
          </cell>
          <cell r="D1615" t="str">
            <v>BP 50033</v>
          </cell>
          <cell r="E1615" t="str">
            <v>78590</v>
          </cell>
          <cell r="F1615" t="str">
            <v>NOISY LE ROI CEDEX</v>
          </cell>
          <cell r="G1615" t="str">
            <v>FRANCE</v>
          </cell>
          <cell r="H1615" t="str">
            <v>1</v>
          </cell>
          <cell r="I1615" t="str">
            <v>01 44 92 50 53</v>
          </cell>
          <cell r="J1615" t="str">
            <v>pchardonneau@cpi-media.com</v>
          </cell>
          <cell r="K1615" t="str">
            <v>VIRGINIE</v>
          </cell>
          <cell r="L1615" t="str">
            <v>TASSO</v>
          </cell>
          <cell r="M1615" t="str">
            <v>3144925072</v>
          </cell>
          <cell r="N1615" t="str">
            <v>vtasso@cpi-media.com</v>
          </cell>
        </row>
        <row r="1616">
          <cell r="A1616">
            <v>903237</v>
          </cell>
          <cell r="B1616" t="str">
            <v>VERBATIM SARL</v>
          </cell>
          <cell r="C1616" t="str">
            <v>L'ETANG DE LA VILLE</v>
          </cell>
          <cell r="D1616" t="str">
            <v>BP 50033</v>
          </cell>
          <cell r="E1616" t="str">
            <v>78590</v>
          </cell>
          <cell r="F1616" t="str">
            <v>NOISY LE ROI CEDEX</v>
          </cell>
          <cell r="G1616" t="str">
            <v>FRANCE</v>
          </cell>
          <cell r="H1616" t="str">
            <v>1</v>
          </cell>
          <cell r="I1616" t="str">
            <v>01 44 92 50 53</v>
          </cell>
          <cell r="J1616" t="str">
            <v>pchardonneau@cpi-media.com</v>
          </cell>
          <cell r="K1616" t="str">
            <v>Patricia</v>
          </cell>
          <cell r="L1616" t="str">
            <v>Chardonneau</v>
          </cell>
          <cell r="N1616" t="str">
            <v>pchardonneau@cpi-media.com</v>
          </cell>
        </row>
        <row r="1617">
          <cell r="A1617">
            <v>903237</v>
          </cell>
          <cell r="B1617" t="str">
            <v>VERBATIM SARL</v>
          </cell>
          <cell r="C1617" t="str">
            <v>L'ETANG DE LA VILLE</v>
          </cell>
          <cell r="D1617" t="str">
            <v>BP 50033</v>
          </cell>
          <cell r="E1617" t="str">
            <v>78590</v>
          </cell>
          <cell r="F1617" t="str">
            <v>NOISY LE ROI CEDEX</v>
          </cell>
          <cell r="G1617" t="str">
            <v>FRANCE</v>
          </cell>
          <cell r="H1617" t="str">
            <v>1</v>
          </cell>
          <cell r="I1617" t="str">
            <v>01 44 92 50 53</v>
          </cell>
          <cell r="J1617" t="str">
            <v>pchardonneau@cpi-media.com</v>
          </cell>
          <cell r="L1617" t="str">
            <v>TILLIRAC</v>
          </cell>
        </row>
        <row r="1618">
          <cell r="A1618">
            <v>903237</v>
          </cell>
          <cell r="B1618" t="str">
            <v>VERBATIM SARL</v>
          </cell>
          <cell r="C1618" t="str">
            <v>L'ETANG DE LA VILLE</v>
          </cell>
          <cell r="D1618" t="str">
            <v>BP 50033</v>
          </cell>
          <cell r="E1618" t="str">
            <v>78590</v>
          </cell>
          <cell r="F1618" t="str">
            <v>NOISY LE ROI CEDEX</v>
          </cell>
          <cell r="G1618" t="str">
            <v>FRANCE</v>
          </cell>
          <cell r="H1618" t="str">
            <v>1</v>
          </cell>
          <cell r="I1618" t="str">
            <v>01 44 92 50 53</v>
          </cell>
          <cell r="J1618" t="str">
            <v>pchardonneau@cpi-media.com</v>
          </cell>
          <cell r="K1618" t="str">
            <v>Olivier</v>
          </cell>
          <cell r="L1618" t="str">
            <v>KAUF</v>
          </cell>
        </row>
        <row r="1619">
          <cell r="A1619">
            <v>903237</v>
          </cell>
          <cell r="B1619" t="str">
            <v>VERBATIM SARL</v>
          </cell>
          <cell r="C1619" t="str">
            <v>L'ETANG DE LA VILLE</v>
          </cell>
          <cell r="D1619" t="str">
            <v>BP 50033</v>
          </cell>
          <cell r="E1619" t="str">
            <v>78590</v>
          </cell>
          <cell r="F1619" t="str">
            <v>NOISY LE ROI CEDEX</v>
          </cell>
          <cell r="G1619" t="str">
            <v>FRANCE</v>
          </cell>
          <cell r="H1619" t="str">
            <v>1</v>
          </cell>
          <cell r="I1619" t="str">
            <v>01 44 92 50 53</v>
          </cell>
          <cell r="J1619" t="str">
            <v>pchardonneau@cpi-media.com</v>
          </cell>
          <cell r="K1619" t="str">
            <v>Sandrine</v>
          </cell>
          <cell r="L1619" t="str">
            <v>DE MONTMORILLON</v>
          </cell>
          <cell r="N1619" t="str">
            <v>sdm@filiere-3e.fr</v>
          </cell>
        </row>
        <row r="1620">
          <cell r="A1620">
            <v>903550</v>
          </cell>
          <cell r="B1620" t="str">
            <v>SOFTWARE-WYDAWNICTWO SARL</v>
          </cell>
          <cell r="C1620" t="str">
            <v>Ul.Bokserska 1</v>
          </cell>
          <cell r="E1620" t="str">
            <v>02-682</v>
          </cell>
          <cell r="F1620" t="str">
            <v>WARSZAWA</v>
          </cell>
          <cell r="G1620" t="str">
            <v>POLOGNE</v>
          </cell>
          <cell r="H1620" t="str">
            <v>2</v>
          </cell>
          <cell r="I1620" t="str">
            <v>00 022 427 36-85</v>
          </cell>
          <cell r="K1620" t="str">
            <v>Paulina</v>
          </cell>
          <cell r="L1620" t="str">
            <v>NOWAK</v>
          </cell>
          <cell r="M1620" t="str">
            <v>0048228601768</v>
          </cell>
          <cell r="N1620" t="str">
            <v>paulinan@software.com.pl</v>
          </cell>
        </row>
        <row r="1621">
          <cell r="A1621">
            <v>903550</v>
          </cell>
          <cell r="B1621" t="str">
            <v>SOFTWARE-WYDAWNICTWO SARL</v>
          </cell>
          <cell r="C1621" t="str">
            <v>Ul.Bokserska 1</v>
          </cell>
          <cell r="E1621" t="str">
            <v>02-682</v>
          </cell>
          <cell r="F1621" t="str">
            <v>WARSZAWA</v>
          </cell>
          <cell r="G1621" t="str">
            <v>POLOGNE</v>
          </cell>
          <cell r="H1621" t="str">
            <v>2</v>
          </cell>
          <cell r="I1621" t="str">
            <v>00 022 427 36-85</v>
          </cell>
          <cell r="K1621" t="str">
            <v>Dominika</v>
          </cell>
          <cell r="L1621" t="str">
            <v>BARAN</v>
          </cell>
        </row>
        <row r="1622">
          <cell r="A1622">
            <v>904130</v>
          </cell>
          <cell r="B1622" t="str">
            <v>DRAPOS</v>
          </cell>
          <cell r="C1622" t="str">
            <v>610 BD DE LA REPUBLIQUE</v>
          </cell>
          <cell r="E1622" t="str">
            <v>59240</v>
          </cell>
          <cell r="F1622" t="str">
            <v>DUNKERQUE</v>
          </cell>
          <cell r="G1622" t="str">
            <v>FRANCE</v>
          </cell>
          <cell r="H1622" t="str">
            <v>1</v>
          </cell>
          <cell r="J1622" t="str">
            <v>paradinote@aol.com</v>
          </cell>
          <cell r="K1622" t="str">
            <v>PHILIPPE</v>
          </cell>
          <cell r="L1622" t="str">
            <v>LANGLET</v>
          </cell>
          <cell r="N1622" t="str">
            <v>paradinote@aol.com</v>
          </cell>
        </row>
        <row r="1623">
          <cell r="A1623">
            <v>904130</v>
          </cell>
          <cell r="B1623" t="str">
            <v>DRAPOS</v>
          </cell>
          <cell r="C1623" t="str">
            <v>610 BD DE LA REPUBLIQUE</v>
          </cell>
          <cell r="E1623" t="str">
            <v>59240</v>
          </cell>
          <cell r="F1623" t="str">
            <v>DUNKERQUE</v>
          </cell>
          <cell r="G1623" t="str">
            <v>FRANCE</v>
          </cell>
          <cell r="H1623" t="str">
            <v>1</v>
          </cell>
          <cell r="J1623" t="str">
            <v>paradinote@aol.com</v>
          </cell>
          <cell r="K1623" t="str">
            <v>PHILIPPE</v>
          </cell>
          <cell r="L1623" t="str">
            <v>LANGLET</v>
          </cell>
          <cell r="N1623" t="str">
            <v/>
          </cell>
        </row>
        <row r="1624">
          <cell r="A1624">
            <v>904865</v>
          </cell>
          <cell r="B1624" t="str">
            <v>JOB TRANSPORT</v>
          </cell>
          <cell r="C1624" t="str">
            <v>1 boulevard de Strasbourg</v>
          </cell>
          <cell r="E1624" t="str">
            <v>75010</v>
          </cell>
          <cell r="F1624" t="str">
            <v>PARIS</v>
          </cell>
          <cell r="G1624" t="str">
            <v>FRANCE</v>
          </cell>
          <cell r="H1624" t="str">
            <v>1</v>
          </cell>
          <cell r="I1624" t="str">
            <v>+331 42 81 10 70</v>
          </cell>
          <cell r="J1624" t="str">
            <v>alain.peroni@jobtransport.com</v>
          </cell>
          <cell r="K1624" t="str">
            <v>Alain</v>
          </cell>
          <cell r="L1624" t="str">
            <v>PERONI</v>
          </cell>
          <cell r="M1624" t="str">
            <v>01 42 81 10 70</v>
          </cell>
          <cell r="N1624" t="str">
            <v>alain.peroni@jobtransport.com</v>
          </cell>
        </row>
        <row r="1625">
          <cell r="A1625">
            <v>904865</v>
          </cell>
          <cell r="B1625" t="str">
            <v>JOB TRANSPORT</v>
          </cell>
          <cell r="C1625" t="str">
            <v>1 boulevard de Strasbourg</v>
          </cell>
          <cell r="E1625" t="str">
            <v>75010</v>
          </cell>
          <cell r="F1625" t="str">
            <v>PARIS</v>
          </cell>
          <cell r="G1625" t="str">
            <v>FRANCE</v>
          </cell>
          <cell r="H1625" t="str">
            <v>1</v>
          </cell>
          <cell r="I1625" t="str">
            <v>+331 42 81 10 70</v>
          </cell>
          <cell r="J1625" t="str">
            <v>alain.peroni@jobtransport.com</v>
          </cell>
          <cell r="K1625" t="str">
            <v>Stephanie</v>
          </cell>
          <cell r="L1625" t="str">
            <v>LELIEVRE</v>
          </cell>
          <cell r="M1625" t="str">
            <v>01 77 45 33 84</v>
          </cell>
          <cell r="N1625" t="str">
            <v>stephanie.lelievre@jobtransport.com</v>
          </cell>
        </row>
        <row r="1626">
          <cell r="A1626">
            <v>904865</v>
          </cell>
          <cell r="B1626" t="str">
            <v>JOB TRANSPORT</v>
          </cell>
          <cell r="C1626" t="str">
            <v>1 boulevard de Strasbourg</v>
          </cell>
          <cell r="E1626" t="str">
            <v>75010</v>
          </cell>
          <cell r="F1626" t="str">
            <v>PARIS</v>
          </cell>
          <cell r="G1626" t="str">
            <v>FRANCE</v>
          </cell>
          <cell r="H1626" t="str">
            <v>1</v>
          </cell>
          <cell r="I1626" t="str">
            <v>+331 42 81 10 70</v>
          </cell>
          <cell r="J1626" t="str">
            <v>alain.peroni@jobtransport.com</v>
          </cell>
          <cell r="K1626" t="str">
            <v>Stephanie</v>
          </cell>
          <cell r="L1626" t="str">
            <v>LELIEVRE</v>
          </cell>
          <cell r="M1626" t="str">
            <v>01 42 81 10 70</v>
          </cell>
          <cell r="N1626" t="str">
            <v>stephanie.lelievre@jobtransport.com</v>
          </cell>
        </row>
        <row r="1627">
          <cell r="A1627">
            <v>904865</v>
          </cell>
          <cell r="B1627" t="str">
            <v>JOB TRANSPORT</v>
          </cell>
          <cell r="C1627" t="str">
            <v>1 boulevard de Strasbourg</v>
          </cell>
          <cell r="E1627" t="str">
            <v>75010</v>
          </cell>
          <cell r="F1627" t="str">
            <v>PARIS</v>
          </cell>
          <cell r="G1627" t="str">
            <v>FRANCE</v>
          </cell>
          <cell r="H1627" t="str">
            <v>1</v>
          </cell>
          <cell r="I1627" t="str">
            <v>+331 42 81 10 70</v>
          </cell>
          <cell r="J1627" t="str">
            <v>alain.peroni@jobtransport.com</v>
          </cell>
          <cell r="K1627" t="str">
            <v>Vanessa</v>
          </cell>
          <cell r="L1627" t="str">
            <v>BODJI</v>
          </cell>
          <cell r="M1627" t="str">
            <v>01 42 81 10 70</v>
          </cell>
          <cell r="N1627" t="str">
            <v>vanessa.bodji@jobtransport.com</v>
          </cell>
        </row>
        <row r="1628">
          <cell r="A1628">
            <v>904865</v>
          </cell>
          <cell r="B1628" t="str">
            <v>JOB TRANSPORT</v>
          </cell>
          <cell r="C1628" t="str">
            <v>1 boulevard de Strasbourg</v>
          </cell>
          <cell r="E1628" t="str">
            <v>75010</v>
          </cell>
          <cell r="F1628" t="str">
            <v>PARIS</v>
          </cell>
          <cell r="G1628" t="str">
            <v>FRANCE</v>
          </cell>
          <cell r="H1628" t="str">
            <v>1</v>
          </cell>
          <cell r="I1628" t="str">
            <v>+331 42 81 10 70</v>
          </cell>
          <cell r="J1628" t="str">
            <v>alain.peroni@jobtransport.com</v>
          </cell>
          <cell r="K1628" t="str">
            <v>Marie-Berangère</v>
          </cell>
          <cell r="L1628" t="str">
            <v>LEONE</v>
          </cell>
          <cell r="M1628" t="str">
            <v>+331 77 45 93 15</v>
          </cell>
          <cell r="N1628" t="str">
            <v>mb.leone@jobtransport.com</v>
          </cell>
        </row>
        <row r="1629">
          <cell r="A1629">
            <v>904865</v>
          </cell>
          <cell r="B1629" t="str">
            <v>JOB TRANSPORT</v>
          </cell>
          <cell r="C1629" t="str">
            <v>1 boulevard de Strasbourg</v>
          </cell>
          <cell r="E1629" t="str">
            <v>75010</v>
          </cell>
          <cell r="F1629" t="str">
            <v>PARIS</v>
          </cell>
          <cell r="G1629" t="str">
            <v>FRANCE</v>
          </cell>
          <cell r="H1629" t="str">
            <v>1</v>
          </cell>
          <cell r="I1629" t="str">
            <v>+331 42 81 10 70</v>
          </cell>
          <cell r="J1629" t="str">
            <v>alain.peroni@jobtransport.com</v>
          </cell>
          <cell r="K1629" t="str">
            <v>Alain</v>
          </cell>
          <cell r="L1629" t="str">
            <v>PERONI</v>
          </cell>
          <cell r="N1629" t="str">
            <v>mb.leone@jobtransport.com</v>
          </cell>
        </row>
        <row r="1630">
          <cell r="A1630">
            <v>907293</v>
          </cell>
          <cell r="B1630" t="str">
            <v>PLANET FITNESS</v>
          </cell>
          <cell r="C1630" t="str">
            <v>1 BOULEVARD CHARRIER</v>
          </cell>
          <cell r="E1630" t="str">
            <v>13100</v>
          </cell>
          <cell r="F1630" t="str">
            <v>AIX EN PROVENCE</v>
          </cell>
          <cell r="G1630" t="str">
            <v>FRANCE</v>
          </cell>
          <cell r="H1630" t="str">
            <v>1</v>
          </cell>
          <cell r="I1630" t="str">
            <v>+33 4 42 91 02 80</v>
          </cell>
          <cell r="J1630" t="str">
            <v>didier@lesmills.fr</v>
          </cell>
          <cell r="K1630" t="str">
            <v>PIERRE JACQUES</v>
          </cell>
          <cell r="L1630" t="str">
            <v>DATCHARRY</v>
          </cell>
        </row>
        <row r="1631">
          <cell r="A1631">
            <v>907293</v>
          </cell>
          <cell r="B1631" t="str">
            <v>PLANET FITNESS</v>
          </cell>
          <cell r="C1631" t="str">
            <v>1 BOULEVARD CHARRIER</v>
          </cell>
          <cell r="E1631" t="str">
            <v>13100</v>
          </cell>
          <cell r="F1631" t="str">
            <v>AIX EN PROVENCE</v>
          </cell>
          <cell r="G1631" t="str">
            <v>FRANCE</v>
          </cell>
          <cell r="H1631" t="str">
            <v>1</v>
          </cell>
          <cell r="I1631" t="str">
            <v>+33 4 42 91 02 80</v>
          </cell>
          <cell r="J1631" t="str">
            <v>didier@lesmills.fr</v>
          </cell>
          <cell r="K1631" t="str">
            <v>Dominique</v>
          </cell>
          <cell r="L1631" t="str">
            <v>MCCALLUM</v>
          </cell>
          <cell r="M1631" t="str">
            <v>04 42 91 02 80</v>
          </cell>
          <cell r="N1631" t="str">
            <v>dominique@lesmills.fr</v>
          </cell>
        </row>
        <row r="1632">
          <cell r="A1632">
            <v>907293</v>
          </cell>
          <cell r="B1632" t="str">
            <v>PLANET FITNESS</v>
          </cell>
          <cell r="C1632" t="str">
            <v>1 BOULEVARD CHARRIER</v>
          </cell>
          <cell r="E1632" t="str">
            <v>13100</v>
          </cell>
          <cell r="F1632" t="str">
            <v>AIX EN PROVENCE</v>
          </cell>
          <cell r="G1632" t="str">
            <v>FRANCE</v>
          </cell>
          <cell r="H1632" t="str">
            <v>1</v>
          </cell>
          <cell r="I1632" t="str">
            <v>+33 4 42 91 02 80</v>
          </cell>
          <cell r="J1632" t="str">
            <v>didier@lesmills.fr</v>
          </cell>
          <cell r="K1632" t="str">
            <v>Pierre Jacques</v>
          </cell>
          <cell r="L1632" t="str">
            <v>DATCHARRY</v>
          </cell>
          <cell r="M1632" t="str">
            <v>04 42 91 02 80</v>
          </cell>
          <cell r="N1632" t="str">
            <v>pierre-jacques@planet-fitness.fr</v>
          </cell>
        </row>
        <row r="1633">
          <cell r="A1633">
            <v>907293</v>
          </cell>
          <cell r="B1633" t="str">
            <v>PLANET FITNESS</v>
          </cell>
          <cell r="C1633" t="str">
            <v>1 BOULEVARD CHARRIER</v>
          </cell>
          <cell r="E1633" t="str">
            <v>13100</v>
          </cell>
          <cell r="F1633" t="str">
            <v>AIX EN PROVENCE</v>
          </cell>
          <cell r="G1633" t="str">
            <v>FRANCE</v>
          </cell>
          <cell r="H1633" t="str">
            <v>1</v>
          </cell>
          <cell r="I1633" t="str">
            <v>+33 4 42 91 02 80</v>
          </cell>
          <cell r="J1633" t="str">
            <v>didier@lesmills.fr</v>
          </cell>
          <cell r="K1633" t="str">
            <v>Didier</v>
          </cell>
          <cell r="L1633" t="str">
            <v>CHAMILLARD</v>
          </cell>
          <cell r="M1633" t="str">
            <v>+33442910280</v>
          </cell>
          <cell r="N1633" t="str">
            <v>didier@lesmills.fr</v>
          </cell>
        </row>
        <row r="1634">
          <cell r="A1634">
            <v>907293</v>
          </cell>
          <cell r="B1634" t="str">
            <v>PLANET FITNESS</v>
          </cell>
          <cell r="C1634" t="str">
            <v>1 BOULEVARD CHARRIER</v>
          </cell>
          <cell r="E1634" t="str">
            <v>13100</v>
          </cell>
          <cell r="F1634" t="str">
            <v>AIX EN PROVENCE</v>
          </cell>
          <cell r="G1634" t="str">
            <v>FRANCE</v>
          </cell>
          <cell r="H1634" t="str">
            <v>1</v>
          </cell>
          <cell r="I1634" t="str">
            <v>+33 4 42 91 02 80</v>
          </cell>
          <cell r="J1634" t="str">
            <v>didier@lesmills.fr</v>
          </cell>
          <cell r="K1634" t="str">
            <v>Laurent</v>
          </cell>
          <cell r="L1634" t="str">
            <v>TALLON</v>
          </cell>
          <cell r="M1634" t="str">
            <v>04 42 91 02 80</v>
          </cell>
          <cell r="N1634" t="str">
            <v>laurent@lesmills.fr</v>
          </cell>
        </row>
        <row r="1635">
          <cell r="A1635">
            <v>907293</v>
          </cell>
          <cell r="B1635" t="str">
            <v>PLANET FITNESS</v>
          </cell>
          <cell r="C1635" t="str">
            <v>1 BOULEVARD CHARRIER</v>
          </cell>
          <cell r="E1635" t="str">
            <v>13100</v>
          </cell>
          <cell r="F1635" t="str">
            <v>AIX EN PROVENCE</v>
          </cell>
          <cell r="G1635" t="str">
            <v>FRANCE</v>
          </cell>
          <cell r="H1635" t="str">
            <v>1</v>
          </cell>
          <cell r="I1635" t="str">
            <v>+33 4 42 91 02 80</v>
          </cell>
          <cell r="J1635" t="str">
            <v>didier@lesmills.fr</v>
          </cell>
          <cell r="K1635" t="str">
            <v>Rémi</v>
          </cell>
          <cell r="L1635" t="str">
            <v>DELOT</v>
          </cell>
          <cell r="M1635" t="str">
            <v>04 42 91 02 80</v>
          </cell>
          <cell r="N1635" t="str">
            <v>remi@lesmills.fr</v>
          </cell>
        </row>
        <row r="1636">
          <cell r="A1636">
            <v>907293</v>
          </cell>
          <cell r="B1636" t="str">
            <v>PLANET FITNESS</v>
          </cell>
          <cell r="C1636" t="str">
            <v>1 BOULEVARD CHARRIER</v>
          </cell>
          <cell r="E1636" t="str">
            <v>13100</v>
          </cell>
          <cell r="F1636" t="str">
            <v>AIX EN PROVENCE</v>
          </cell>
          <cell r="G1636" t="str">
            <v>FRANCE</v>
          </cell>
          <cell r="H1636" t="str">
            <v>1</v>
          </cell>
          <cell r="I1636" t="str">
            <v>+33 4 42 91 02 80</v>
          </cell>
          <cell r="J1636" t="str">
            <v>didier@lesmills.fr</v>
          </cell>
          <cell r="K1636" t="str">
            <v>CHRISTOPHE</v>
          </cell>
          <cell r="L1636" t="str">
            <v>ANDANSON</v>
          </cell>
          <cell r="M1636" t="str">
            <v>04 42 91 02 80</v>
          </cell>
          <cell r="N1636" t="str">
            <v>christophe@lesmills.fr</v>
          </cell>
        </row>
        <row r="1637">
          <cell r="A1637">
            <v>907293</v>
          </cell>
          <cell r="B1637" t="str">
            <v>PLANET FITNESS</v>
          </cell>
          <cell r="C1637" t="str">
            <v>1 BOULEVARD CHARRIER</v>
          </cell>
          <cell r="E1637" t="str">
            <v>13100</v>
          </cell>
          <cell r="F1637" t="str">
            <v>AIX EN PROVENCE</v>
          </cell>
          <cell r="G1637" t="str">
            <v>FRANCE</v>
          </cell>
          <cell r="H1637" t="str">
            <v>1</v>
          </cell>
          <cell r="I1637" t="str">
            <v>+33 4 42 91 02 80</v>
          </cell>
          <cell r="J1637" t="str">
            <v>didier@lesmills.fr</v>
          </cell>
          <cell r="K1637" t="str">
            <v>Christophe</v>
          </cell>
          <cell r="L1637" t="str">
            <v>ANDANSON</v>
          </cell>
          <cell r="M1637" t="str">
            <v>+33 4 42 91 02 80</v>
          </cell>
          <cell r="N1637" t="str">
            <v>christophe@lesmills.fr</v>
          </cell>
        </row>
        <row r="1638">
          <cell r="A1638">
            <v>907293</v>
          </cell>
          <cell r="B1638" t="str">
            <v>PLANET FITNESS</v>
          </cell>
          <cell r="C1638" t="str">
            <v>1 BOULEVARD CHARRIER</v>
          </cell>
          <cell r="E1638" t="str">
            <v>13100</v>
          </cell>
          <cell r="F1638" t="str">
            <v>AIX EN PROVENCE</v>
          </cell>
          <cell r="G1638" t="str">
            <v>FRANCE</v>
          </cell>
          <cell r="H1638" t="str">
            <v>1</v>
          </cell>
          <cell r="I1638" t="str">
            <v>+33 4 42 91 02 80</v>
          </cell>
          <cell r="J1638" t="str">
            <v>didier@lesmills.fr</v>
          </cell>
          <cell r="K1638" t="str">
            <v>Cedric</v>
          </cell>
          <cell r="L1638" t="str">
            <v>GUILLEMIN</v>
          </cell>
          <cell r="M1638" t="str">
            <v>+33442910238</v>
          </cell>
          <cell r="N1638" t="str">
            <v>cedric@lesmills.fr</v>
          </cell>
        </row>
        <row r="1639">
          <cell r="A1639">
            <v>907293</v>
          </cell>
          <cell r="B1639" t="str">
            <v>PLANET FITNESS</v>
          </cell>
          <cell r="C1639" t="str">
            <v>1 BOULEVARD CHARRIER</v>
          </cell>
          <cell r="E1639" t="str">
            <v>13100</v>
          </cell>
          <cell r="F1639" t="str">
            <v>AIX EN PROVENCE</v>
          </cell>
          <cell r="G1639" t="str">
            <v>FRANCE</v>
          </cell>
          <cell r="H1639" t="str">
            <v>1</v>
          </cell>
          <cell r="I1639" t="str">
            <v>+33 4 42 91 02 80</v>
          </cell>
          <cell r="J1639" t="str">
            <v>didier@lesmills.fr</v>
          </cell>
          <cell r="K1639" t="str">
            <v>Bruno</v>
          </cell>
          <cell r="L1639" t="str">
            <v>GAYRAUD</v>
          </cell>
          <cell r="M1639" t="str">
            <v>+33442910230</v>
          </cell>
          <cell r="N1639" t="str">
            <v>bruno@planet-fitness.fr</v>
          </cell>
        </row>
        <row r="1640">
          <cell r="A1640">
            <v>907293</v>
          </cell>
          <cell r="B1640" t="str">
            <v>PLANET FITNESS</v>
          </cell>
          <cell r="C1640" t="str">
            <v>1 BOULEVARD CHARRIER</v>
          </cell>
          <cell r="E1640" t="str">
            <v>13100</v>
          </cell>
          <cell r="F1640" t="str">
            <v>AIX EN PROVENCE</v>
          </cell>
          <cell r="G1640" t="str">
            <v>FRANCE</v>
          </cell>
          <cell r="H1640" t="str">
            <v>1</v>
          </cell>
          <cell r="I1640" t="str">
            <v>+33 4 42 91 02 80</v>
          </cell>
          <cell r="J1640" t="str">
            <v>didier@lesmills.fr</v>
          </cell>
          <cell r="K1640" t="str">
            <v>Bruno</v>
          </cell>
          <cell r="L1640" t="str">
            <v>GAYRAUD</v>
          </cell>
          <cell r="M1640" t="str">
            <v>+33442910230</v>
          </cell>
          <cell r="N1640" t="str">
            <v>bruno@planet-fitness.fr</v>
          </cell>
        </row>
        <row r="1641">
          <cell r="A1641">
            <v>908826</v>
          </cell>
          <cell r="B1641" t="str">
            <v>SELB SAS</v>
          </cell>
          <cell r="C1641" t="str">
            <v>Le Henlis</v>
          </cell>
          <cell r="D1641" t="str">
            <v>7 PLACE DU GENERAL DE GAULLE</v>
          </cell>
          <cell r="E1641" t="str">
            <v>56340</v>
          </cell>
          <cell r="F1641" t="str">
            <v>PLOUHARNEL/CARNAC</v>
          </cell>
          <cell r="G1641" t="str">
            <v>FRANCE</v>
          </cell>
          <cell r="H1641" t="str">
            <v>1</v>
          </cell>
          <cell r="I1641" t="str">
            <v>02 97 52 37 82</v>
          </cell>
          <cell r="J1641" t="str">
            <v>contact@selb.fr</v>
          </cell>
          <cell r="K1641" t="str">
            <v>Eric</v>
          </cell>
          <cell r="L1641" t="str">
            <v>LE BORZEC</v>
          </cell>
          <cell r="M1641" t="str">
            <v>02 97 52 37 82</v>
          </cell>
          <cell r="N1641" t="str">
            <v>contact@selb.fr</v>
          </cell>
        </row>
        <row r="1642">
          <cell r="A1642">
            <v>908826</v>
          </cell>
          <cell r="B1642" t="str">
            <v>SELB SAS</v>
          </cell>
          <cell r="C1642" t="str">
            <v>Le Henlis</v>
          </cell>
          <cell r="D1642" t="str">
            <v>7 PLACE DU GENERAL DE GAULLE</v>
          </cell>
          <cell r="E1642" t="str">
            <v>56340</v>
          </cell>
          <cell r="F1642" t="str">
            <v>PLOUHARNEL/CARNAC</v>
          </cell>
          <cell r="G1642" t="str">
            <v>FRANCE</v>
          </cell>
          <cell r="H1642" t="str">
            <v>1</v>
          </cell>
          <cell r="I1642" t="str">
            <v>02 97 52 37 82</v>
          </cell>
          <cell r="J1642" t="str">
            <v>contact@selb.fr</v>
          </cell>
          <cell r="K1642" t="str">
            <v>Eric</v>
          </cell>
          <cell r="L1642" t="str">
            <v>LE BORZEC</v>
          </cell>
          <cell r="N1642" t="str">
            <v/>
          </cell>
        </row>
        <row r="1643">
          <cell r="A1643">
            <v>908826</v>
          </cell>
          <cell r="B1643" t="str">
            <v>SELB SAS</v>
          </cell>
          <cell r="C1643" t="str">
            <v>Le Henlis</v>
          </cell>
          <cell r="D1643" t="str">
            <v>7 PLACE DU GENERAL DE GAULLE</v>
          </cell>
          <cell r="E1643" t="str">
            <v>56340</v>
          </cell>
          <cell r="F1643" t="str">
            <v>PLOUHARNEL/CARNAC</v>
          </cell>
          <cell r="G1643" t="str">
            <v>FRANCE</v>
          </cell>
          <cell r="H1643" t="str">
            <v>1</v>
          </cell>
          <cell r="I1643" t="str">
            <v>02 97 52 37 82</v>
          </cell>
          <cell r="J1643" t="str">
            <v>contact@selb.fr</v>
          </cell>
          <cell r="K1643" t="str">
            <v>Eric</v>
          </cell>
          <cell r="L1643" t="str">
            <v>LE BORZEC</v>
          </cell>
          <cell r="N1643" t="str">
            <v>s-e-l-b@oxatis.com</v>
          </cell>
        </row>
        <row r="1644">
          <cell r="A1644">
            <v>911703</v>
          </cell>
          <cell r="B1644" t="str">
            <v>COMUTITRES</v>
          </cell>
          <cell r="C1644" t="str">
            <v>14 RUE AUBER</v>
          </cell>
          <cell r="E1644" t="str">
            <v>75009</v>
          </cell>
          <cell r="F1644" t="str">
            <v>PARIS</v>
          </cell>
          <cell r="G1644" t="str">
            <v>FRANCE</v>
          </cell>
          <cell r="H1644" t="str">
            <v>1</v>
          </cell>
          <cell r="I1644" t="str">
            <v>01 56 95 09 40</v>
          </cell>
          <cell r="J1644" t="str">
            <v>comutitres@comutitres.com</v>
          </cell>
          <cell r="K1644" t="str">
            <v>Christian</v>
          </cell>
          <cell r="L1644" t="str">
            <v>ROY-DUMAT</v>
          </cell>
          <cell r="N1644" t="str">
            <v>comutitres@comutitres.com</v>
          </cell>
        </row>
        <row r="1645">
          <cell r="A1645">
            <v>911703</v>
          </cell>
          <cell r="B1645" t="str">
            <v>COMUTITRES</v>
          </cell>
          <cell r="C1645" t="str">
            <v>14 RUE AUBER</v>
          </cell>
          <cell r="E1645" t="str">
            <v>75009</v>
          </cell>
          <cell r="F1645" t="str">
            <v>PARIS</v>
          </cell>
          <cell r="G1645" t="str">
            <v>FRANCE</v>
          </cell>
          <cell r="H1645" t="str">
            <v>1</v>
          </cell>
          <cell r="I1645" t="str">
            <v>01 56 95 09 40</v>
          </cell>
          <cell r="J1645" t="str">
            <v>comutitres@comutitres.com</v>
          </cell>
          <cell r="K1645" t="str">
            <v>Sophie</v>
          </cell>
          <cell r="L1645" t="str">
            <v>SAINT HILAIRE</v>
          </cell>
          <cell r="M1645" t="str">
            <v>+33156950940</v>
          </cell>
          <cell r="N1645" t="str">
            <v>comutitres@comutitres.com</v>
          </cell>
        </row>
        <row r="1646">
          <cell r="A1646">
            <v>922508</v>
          </cell>
          <cell r="B1646" t="str">
            <v>REGARDS SUR L'INTELLIGENCE ECONOMIQUE</v>
          </cell>
          <cell r="C1646" t="str">
            <v>38 rue Victor Lagrange</v>
          </cell>
          <cell r="E1646" t="str">
            <v>69007</v>
          </cell>
          <cell r="F1646" t="str">
            <v>LYON</v>
          </cell>
          <cell r="G1646" t="str">
            <v>FRANCE</v>
          </cell>
          <cell r="H1646" t="str">
            <v>1</v>
          </cell>
          <cell r="J1646" t="str">
            <v/>
          </cell>
          <cell r="K1646" t="str">
            <v>CELINE</v>
          </cell>
          <cell r="L1646" t="str">
            <v>BOIRON</v>
          </cell>
          <cell r="N1646" t="str">
            <v/>
          </cell>
        </row>
        <row r="1647">
          <cell r="A1647">
            <v>922729</v>
          </cell>
          <cell r="B1647" t="str">
            <v>NEW COM  INDUSTRIE</v>
          </cell>
          <cell r="C1647" t="str">
            <v>140 avenue des Champs-Elysées</v>
          </cell>
          <cell r="E1647" t="str">
            <v>75008</v>
          </cell>
          <cell r="F1647" t="str">
            <v>PARIS</v>
          </cell>
          <cell r="G1647" t="str">
            <v>FRANCE</v>
          </cell>
          <cell r="H1647" t="str">
            <v>1</v>
          </cell>
          <cell r="I1647" t="str">
            <v>01 70 36 19 95</v>
          </cell>
          <cell r="J1647" t="str">
            <v>fc@innovationonline.eu</v>
          </cell>
          <cell r="K1647" t="str">
            <v>Stéphane</v>
          </cell>
          <cell r="L1647" t="str">
            <v>CASOLARI</v>
          </cell>
          <cell r="M1647" t="str">
            <v>01 70 36 19 95</v>
          </cell>
          <cell r="N1647" t="str">
            <v>sc@reference-industrie.com</v>
          </cell>
        </row>
        <row r="1648">
          <cell r="A1648">
            <v>922729</v>
          </cell>
          <cell r="B1648" t="str">
            <v>NEW COM  INDUSTRIE</v>
          </cell>
          <cell r="C1648" t="str">
            <v>140 avenue des Champs-Elysées</v>
          </cell>
          <cell r="E1648" t="str">
            <v>75008</v>
          </cell>
          <cell r="F1648" t="str">
            <v>PARIS</v>
          </cell>
          <cell r="G1648" t="str">
            <v>FRANCE</v>
          </cell>
          <cell r="H1648" t="str">
            <v>1</v>
          </cell>
          <cell r="I1648" t="str">
            <v>01 70 36 19 95</v>
          </cell>
          <cell r="J1648" t="str">
            <v>fc@innovationonline.eu</v>
          </cell>
          <cell r="K1648" t="str">
            <v>Stéphane</v>
          </cell>
          <cell r="L1648" t="str">
            <v>CASOLARI</v>
          </cell>
          <cell r="M1648" t="str">
            <v>01 70 36 19 95</v>
          </cell>
          <cell r="N1648" t="str">
            <v>sc@reference-industrie.com</v>
          </cell>
        </row>
        <row r="1649">
          <cell r="A1649">
            <v>922729</v>
          </cell>
          <cell r="B1649" t="str">
            <v>NEW COM  INDUSTRIE</v>
          </cell>
          <cell r="C1649" t="str">
            <v>140 avenue des Champs-Elysées</v>
          </cell>
          <cell r="E1649" t="str">
            <v>75008</v>
          </cell>
          <cell r="F1649" t="str">
            <v>PARIS</v>
          </cell>
          <cell r="G1649" t="str">
            <v>FRANCE</v>
          </cell>
          <cell r="H1649" t="str">
            <v>1</v>
          </cell>
          <cell r="I1649" t="str">
            <v>01 70 36 19 95</v>
          </cell>
          <cell r="J1649" t="str">
            <v>fc@innovationonline.eu</v>
          </cell>
          <cell r="K1649" t="str">
            <v>Stéphane</v>
          </cell>
          <cell r="L1649" t="str">
            <v>CASOLARI</v>
          </cell>
          <cell r="M1649" t="str">
            <v>0170361995</v>
          </cell>
          <cell r="N1649" t="str">
            <v>sc@reference-industrie.com</v>
          </cell>
        </row>
        <row r="1650">
          <cell r="A1650">
            <v>922729</v>
          </cell>
          <cell r="B1650" t="str">
            <v>NEW COM  INDUSTRIE</v>
          </cell>
          <cell r="C1650" t="str">
            <v>140 avenue des Champs-Elysées</v>
          </cell>
          <cell r="E1650" t="str">
            <v>75008</v>
          </cell>
          <cell r="F1650" t="str">
            <v>PARIS</v>
          </cell>
          <cell r="G1650" t="str">
            <v>FRANCE</v>
          </cell>
          <cell r="H1650" t="str">
            <v>1</v>
          </cell>
          <cell r="I1650" t="str">
            <v>01 70 36 19 95</v>
          </cell>
          <cell r="J1650" t="str">
            <v>fc@innovationonline.eu</v>
          </cell>
          <cell r="K1650" t="str">
            <v>FATIMA</v>
          </cell>
          <cell r="L1650" t="str">
            <v>ADOUANE</v>
          </cell>
          <cell r="M1650" t="str">
            <v>0171841111</v>
          </cell>
          <cell r="N1650" t="str">
            <v>fa@reference-industrie.com</v>
          </cell>
        </row>
        <row r="1651">
          <cell r="A1651">
            <v>922729</v>
          </cell>
          <cell r="B1651" t="str">
            <v>NEW COM  INDUSTRIE</v>
          </cell>
          <cell r="C1651" t="str">
            <v>140 avenue des Champs-Elysées</v>
          </cell>
          <cell r="E1651" t="str">
            <v>75008</v>
          </cell>
          <cell r="F1651" t="str">
            <v>PARIS</v>
          </cell>
          <cell r="G1651" t="str">
            <v>FRANCE</v>
          </cell>
          <cell r="H1651" t="str">
            <v>1</v>
          </cell>
          <cell r="I1651" t="str">
            <v>01 70 36 19 95</v>
          </cell>
          <cell r="J1651" t="str">
            <v>fc@innovationonline.eu</v>
          </cell>
          <cell r="K1651" t="str">
            <v>GREGORY</v>
          </cell>
          <cell r="L1651" t="str">
            <v>FRENARD</v>
          </cell>
          <cell r="N1651" t="str">
            <v>gf@reference-industrie.com</v>
          </cell>
        </row>
        <row r="1652">
          <cell r="A1652">
            <v>922729</v>
          </cell>
          <cell r="B1652" t="str">
            <v>NEW COM  INDUSTRIE</v>
          </cell>
          <cell r="C1652" t="str">
            <v>140 avenue des Champs-Elysées</v>
          </cell>
          <cell r="E1652" t="str">
            <v>75008</v>
          </cell>
          <cell r="F1652" t="str">
            <v>PARIS</v>
          </cell>
          <cell r="G1652" t="str">
            <v>FRANCE</v>
          </cell>
          <cell r="H1652" t="str">
            <v>1</v>
          </cell>
          <cell r="I1652" t="str">
            <v>01 70 36 19 95</v>
          </cell>
          <cell r="J1652" t="str">
            <v>fc@innovationonline.eu</v>
          </cell>
          <cell r="K1652" t="str">
            <v>FABRICE</v>
          </cell>
          <cell r="L1652" t="str">
            <v>CONTI</v>
          </cell>
          <cell r="N1652" t="str">
            <v>fc@industrieonline.com</v>
          </cell>
        </row>
        <row r="1653">
          <cell r="A1653">
            <v>922729</v>
          </cell>
          <cell r="B1653" t="str">
            <v>NEW COM  INDUSTRIE</v>
          </cell>
          <cell r="C1653" t="str">
            <v>140 avenue des Champs-Elysées</v>
          </cell>
          <cell r="E1653" t="str">
            <v>75008</v>
          </cell>
          <cell r="F1653" t="str">
            <v>PARIS</v>
          </cell>
          <cell r="G1653" t="str">
            <v>FRANCE</v>
          </cell>
          <cell r="H1653" t="str">
            <v>1</v>
          </cell>
          <cell r="I1653" t="str">
            <v>01 70 36 19 95</v>
          </cell>
          <cell r="J1653" t="str">
            <v>fc@innovationonline.eu</v>
          </cell>
          <cell r="K1653" t="str">
            <v>GREGORY</v>
          </cell>
          <cell r="L1653" t="str">
            <v>FRENARD</v>
          </cell>
          <cell r="M1653" t="str">
            <v>01 70 36 19 23</v>
          </cell>
          <cell r="N1653" t="str">
            <v>gf@reference-industrie.com</v>
          </cell>
        </row>
        <row r="1654">
          <cell r="A1654">
            <v>922729</v>
          </cell>
          <cell r="B1654" t="str">
            <v>NEW COM  INDUSTRIE</v>
          </cell>
          <cell r="C1654" t="str">
            <v>140 avenue des Champs-Elysées</v>
          </cell>
          <cell r="E1654" t="str">
            <v>75008</v>
          </cell>
          <cell r="F1654" t="str">
            <v>PARIS</v>
          </cell>
          <cell r="G1654" t="str">
            <v>FRANCE</v>
          </cell>
          <cell r="H1654" t="str">
            <v>1</v>
          </cell>
          <cell r="I1654" t="str">
            <v>01 70 36 19 95</v>
          </cell>
          <cell r="J1654" t="str">
            <v>fc@innovationonline.eu</v>
          </cell>
          <cell r="K1654" t="str">
            <v>Gregory</v>
          </cell>
          <cell r="L1654" t="str">
            <v>FRENARD</v>
          </cell>
          <cell r="M1654" t="str">
            <v>01 70 36 19 96</v>
          </cell>
          <cell r="N1654" t="str">
            <v>gf@reference-industrie.com</v>
          </cell>
        </row>
        <row r="1655">
          <cell r="A1655">
            <v>922729</v>
          </cell>
          <cell r="B1655" t="str">
            <v>NEW COM  INDUSTRIE</v>
          </cell>
          <cell r="C1655" t="str">
            <v>140 avenue des Champs-Elysées</v>
          </cell>
          <cell r="E1655" t="str">
            <v>75008</v>
          </cell>
          <cell r="F1655" t="str">
            <v>PARIS</v>
          </cell>
          <cell r="G1655" t="str">
            <v>FRANCE</v>
          </cell>
          <cell r="H1655" t="str">
            <v>1</v>
          </cell>
          <cell r="I1655" t="str">
            <v>01 70 36 19 95</v>
          </cell>
          <cell r="J1655" t="str">
            <v>fc@innovationonline.eu</v>
          </cell>
          <cell r="K1655" t="str">
            <v>Michel</v>
          </cell>
          <cell r="L1655" t="str">
            <v>DA COSTA</v>
          </cell>
          <cell r="M1655" t="str">
            <v>01 70 36 19 51</v>
          </cell>
          <cell r="N1655" t="str">
            <v>mdc@industrieonline.com</v>
          </cell>
        </row>
        <row r="1656">
          <cell r="A1656">
            <v>922729</v>
          </cell>
          <cell r="B1656" t="str">
            <v>NEW COM  INDUSTRIE</v>
          </cell>
          <cell r="C1656" t="str">
            <v>140 avenue des Champs-Elysées</v>
          </cell>
          <cell r="E1656" t="str">
            <v>75008</v>
          </cell>
          <cell r="F1656" t="str">
            <v>PARIS</v>
          </cell>
          <cell r="G1656" t="str">
            <v>FRANCE</v>
          </cell>
          <cell r="H1656" t="str">
            <v>1</v>
          </cell>
          <cell r="I1656" t="str">
            <v>01 70 36 19 95</v>
          </cell>
          <cell r="J1656" t="str">
            <v>fc@innovationonline.eu</v>
          </cell>
          <cell r="K1656" t="str">
            <v>Michel</v>
          </cell>
          <cell r="L1656" t="str">
            <v>DA COSTA</v>
          </cell>
          <cell r="M1656" t="str">
            <v>01 70 36 19 95</v>
          </cell>
          <cell r="N1656" t="str">
            <v>info@industrieonline.com</v>
          </cell>
        </row>
        <row r="1657">
          <cell r="A1657">
            <v>922729</v>
          </cell>
          <cell r="B1657" t="str">
            <v>NEW COM  INDUSTRIE</v>
          </cell>
          <cell r="C1657" t="str">
            <v>140 avenue des Champs-Elysées</v>
          </cell>
          <cell r="E1657" t="str">
            <v>75008</v>
          </cell>
          <cell r="F1657" t="str">
            <v>PARIS</v>
          </cell>
          <cell r="G1657" t="str">
            <v>FRANCE</v>
          </cell>
          <cell r="H1657" t="str">
            <v>1</v>
          </cell>
          <cell r="I1657" t="str">
            <v>01 70 36 19 95</v>
          </cell>
          <cell r="J1657" t="str">
            <v>fc@innovationonline.eu</v>
          </cell>
          <cell r="K1657" t="str">
            <v>MICHEL</v>
          </cell>
          <cell r="L1657" t="str">
            <v>DA COSTA</v>
          </cell>
          <cell r="M1657" t="str">
            <v>0170361995</v>
          </cell>
          <cell r="N1657" t="str">
            <v>mdc@industrieonline.com</v>
          </cell>
        </row>
        <row r="1658">
          <cell r="A1658">
            <v>922729</v>
          </cell>
          <cell r="B1658" t="str">
            <v>NEW COM  INDUSTRIE</v>
          </cell>
          <cell r="C1658" t="str">
            <v>140 avenue des Champs-Elysées</v>
          </cell>
          <cell r="E1658" t="str">
            <v>75008</v>
          </cell>
          <cell r="F1658" t="str">
            <v>PARIS</v>
          </cell>
          <cell r="G1658" t="str">
            <v>FRANCE</v>
          </cell>
          <cell r="H1658" t="str">
            <v>1</v>
          </cell>
          <cell r="I1658" t="str">
            <v>01 70 36 19 95</v>
          </cell>
          <cell r="J1658" t="str">
            <v>fc@innovationonline.eu</v>
          </cell>
          <cell r="K1658" t="str">
            <v>Fabrice</v>
          </cell>
          <cell r="L1658" t="str">
            <v>CONTI</v>
          </cell>
          <cell r="M1658" t="str">
            <v>01 70 36 19 93</v>
          </cell>
          <cell r="N1658" t="str">
            <v>fc@industrieonline.com</v>
          </cell>
        </row>
        <row r="1659">
          <cell r="A1659">
            <v>924236</v>
          </cell>
          <cell r="B1659" t="str">
            <v>CARE PROMOTION</v>
          </cell>
          <cell r="C1659" t="str">
            <v>8 RUE DE L'HOPITAL SAINT LOUIS</v>
          </cell>
          <cell r="E1659" t="str">
            <v>75010</v>
          </cell>
          <cell r="F1659" t="str">
            <v>PARIS</v>
          </cell>
          <cell r="G1659" t="str">
            <v>FRANCE</v>
          </cell>
          <cell r="H1659" t="str">
            <v>1</v>
          </cell>
          <cell r="I1659" t="str">
            <v>01 48 03 88 99</v>
          </cell>
          <cell r="J1659" t="str">
            <v>sales@carepromotion.com</v>
          </cell>
          <cell r="K1659" t="str">
            <v>Laihla</v>
          </cell>
          <cell r="L1659" t="str">
            <v>TAGHLEB</v>
          </cell>
          <cell r="M1659" t="str">
            <v>01 48 03 88 99</v>
          </cell>
          <cell r="N1659" t="str">
            <v>sales@carepromotion.com</v>
          </cell>
        </row>
        <row r="1660">
          <cell r="A1660">
            <v>924236</v>
          </cell>
          <cell r="B1660" t="str">
            <v>CARE PROMOTION</v>
          </cell>
          <cell r="C1660" t="str">
            <v>8 RUE DE L'HOPITAL SAINT LOUIS</v>
          </cell>
          <cell r="E1660" t="str">
            <v>75010</v>
          </cell>
          <cell r="F1660" t="str">
            <v>PARIS</v>
          </cell>
          <cell r="G1660" t="str">
            <v>FRANCE</v>
          </cell>
          <cell r="H1660" t="str">
            <v>1</v>
          </cell>
          <cell r="I1660" t="str">
            <v>01 48 03 88 99</v>
          </cell>
          <cell r="J1660" t="str">
            <v>sales@carepromotion.com</v>
          </cell>
          <cell r="K1660" t="str">
            <v>Julien</v>
          </cell>
          <cell r="L1660" t="str">
            <v>AVERLANT</v>
          </cell>
          <cell r="M1660" t="str">
            <v>01 48 03 88 99</v>
          </cell>
          <cell r="N1660" t="str">
            <v>sales@carepromotion.com</v>
          </cell>
        </row>
        <row r="1661">
          <cell r="A1661">
            <v>924236</v>
          </cell>
          <cell r="B1661" t="str">
            <v>CARE PROMOTION</v>
          </cell>
          <cell r="C1661" t="str">
            <v>8 RUE DE L'HOPITAL SAINT LOUIS</v>
          </cell>
          <cell r="E1661" t="str">
            <v>75010</v>
          </cell>
          <cell r="F1661" t="str">
            <v>PARIS</v>
          </cell>
          <cell r="G1661" t="str">
            <v>FRANCE</v>
          </cell>
          <cell r="H1661" t="str">
            <v>1</v>
          </cell>
          <cell r="I1661" t="str">
            <v>01 48 03 88 99</v>
          </cell>
          <cell r="J1661" t="str">
            <v>sales@carepromotion.com</v>
          </cell>
          <cell r="K1661" t="str">
            <v>JULIEN</v>
          </cell>
          <cell r="L1661" t="str">
            <v>AVERLANT</v>
          </cell>
          <cell r="M1661" t="str">
            <v>+33148038899</v>
          </cell>
          <cell r="N1661" t="str">
            <v>info@carepromotion.com</v>
          </cell>
        </row>
        <row r="1662">
          <cell r="A1662">
            <v>924642</v>
          </cell>
          <cell r="B1662" t="str">
            <v>THOMSON PRESS HONG KONG LIMITED</v>
          </cell>
          <cell r="C1662" t="str">
            <v>ROOM 1205-6, 12/F, HOLLYWOOD CENTRE</v>
          </cell>
          <cell r="D1662" t="str">
            <v>233 HOLLYWOOD ROAD - PO BOX 90155</v>
          </cell>
          <cell r="F1662" t="str">
            <v>SHEUNG WAN</v>
          </cell>
          <cell r="G1662" t="str">
            <v>HONG KONG</v>
          </cell>
          <cell r="H1662" t="str">
            <v>2</v>
          </cell>
          <cell r="I1662" t="str">
            <v>+852 28517068</v>
          </cell>
          <cell r="J1662" t="str">
            <v>marzena@thomsonpress.com.hk</v>
          </cell>
          <cell r="K1662" t="str">
            <v>Marzena</v>
          </cell>
          <cell r="L1662" t="str">
            <v>KALBARCZYK</v>
          </cell>
          <cell r="M1662" t="str">
            <v>0085228517068</v>
          </cell>
          <cell r="N1662" t="str">
            <v>marzena@thomsonpress.com.hk</v>
          </cell>
        </row>
        <row r="1663">
          <cell r="A1663">
            <v>925758</v>
          </cell>
          <cell r="B1663" t="str">
            <v>FUSACQ</v>
          </cell>
          <cell r="C1663" t="str">
            <v>27 RUE TAITBOUT</v>
          </cell>
          <cell r="E1663" t="str">
            <v>75009</v>
          </cell>
          <cell r="F1663" t="str">
            <v>PARIS</v>
          </cell>
          <cell r="G1663" t="str">
            <v>FRANCE</v>
          </cell>
          <cell r="H1663" t="str">
            <v>1</v>
          </cell>
          <cell r="I1663" t="str">
            <v>+33 1 48 28 20 23</v>
          </cell>
          <cell r="K1663" t="str">
            <v>Geraldine</v>
          </cell>
          <cell r="L1663" t="str">
            <v>COURTIN</v>
          </cell>
          <cell r="N1663" t="str">
            <v>geraldine@fusacq.com</v>
          </cell>
        </row>
        <row r="1664">
          <cell r="A1664">
            <v>925758</v>
          </cell>
          <cell r="B1664" t="str">
            <v>FUSACQ</v>
          </cell>
          <cell r="C1664" t="str">
            <v>27 RUE TAITBOUT</v>
          </cell>
          <cell r="E1664" t="str">
            <v>75009</v>
          </cell>
          <cell r="F1664" t="str">
            <v>PARIS</v>
          </cell>
          <cell r="G1664" t="str">
            <v>FRANCE</v>
          </cell>
          <cell r="H1664" t="str">
            <v>1</v>
          </cell>
          <cell r="I1664" t="str">
            <v>+33 1 48 28 20 23</v>
          </cell>
          <cell r="K1664" t="str">
            <v>Damien</v>
          </cell>
          <cell r="L1664" t="str">
            <v>NOEL</v>
          </cell>
          <cell r="N1664" t="str">
            <v>damien.noel@fusacq.com</v>
          </cell>
        </row>
        <row r="1665">
          <cell r="A1665">
            <v>926026</v>
          </cell>
          <cell r="B1665" t="str">
            <v>LGP GEM LTD</v>
          </cell>
          <cell r="C1665" t="str">
            <v>10 WEST 46TH STREET</v>
          </cell>
          <cell r="D1665" t="str">
            <v>SUITE 4A</v>
          </cell>
          <cell r="E1665" t="str">
            <v>10036</v>
          </cell>
          <cell r="F1665" t="str">
            <v>NEW YORK</v>
          </cell>
          <cell r="G1665" t="str">
            <v>ETATS-UNIS</v>
          </cell>
          <cell r="H1665" t="str">
            <v>2</v>
          </cell>
          <cell r="I1665" t="str">
            <v>+121 28 40 25 11</v>
          </cell>
          <cell r="K1665" t="str">
            <v>OLIVIER</v>
          </cell>
          <cell r="L1665" t="str">
            <v>SEGOND</v>
          </cell>
          <cell r="M1665" t="str">
            <v>2128402510</v>
          </cell>
          <cell r="N1665" t="str">
            <v>olivier.segond@free.fr</v>
          </cell>
        </row>
        <row r="1666">
          <cell r="A1666">
            <v>926026</v>
          </cell>
          <cell r="B1666" t="str">
            <v>LGP GEM LTD</v>
          </cell>
          <cell r="C1666" t="str">
            <v>10 WEST 46TH STREET</v>
          </cell>
          <cell r="D1666" t="str">
            <v>SUITE 4A</v>
          </cell>
          <cell r="E1666" t="str">
            <v>10036</v>
          </cell>
          <cell r="F1666" t="str">
            <v>NEW YORK</v>
          </cell>
          <cell r="G1666" t="str">
            <v>ETATS-UNIS</v>
          </cell>
          <cell r="H1666" t="str">
            <v>2</v>
          </cell>
          <cell r="I1666" t="str">
            <v>+121 28 40 25 11</v>
          </cell>
          <cell r="K1666" t="str">
            <v>Olivier</v>
          </cell>
          <cell r="L1666" t="str">
            <v>SEGOND</v>
          </cell>
          <cell r="M1666" t="str">
            <v>+33 4 86 95 47 40</v>
          </cell>
          <cell r="N1666" t="str">
            <v>olivier.segond@free.fr</v>
          </cell>
        </row>
        <row r="1667">
          <cell r="A1667">
            <v>926026</v>
          </cell>
          <cell r="B1667" t="str">
            <v>LGP GEM LTD</v>
          </cell>
          <cell r="C1667" t="str">
            <v>10 WEST 46TH STREET</v>
          </cell>
          <cell r="D1667" t="str">
            <v>SUITE 4A</v>
          </cell>
          <cell r="E1667" t="str">
            <v>10036</v>
          </cell>
          <cell r="F1667" t="str">
            <v>NEW YORK</v>
          </cell>
          <cell r="G1667" t="str">
            <v>ETATS-UNIS</v>
          </cell>
          <cell r="H1667" t="str">
            <v>2</v>
          </cell>
          <cell r="I1667" t="str">
            <v>+121 28 40 25 11</v>
          </cell>
          <cell r="K1667" t="str">
            <v>Arlene</v>
          </cell>
          <cell r="L1667" t="str">
            <v>RUBIN</v>
          </cell>
          <cell r="M1667" t="str">
            <v>0012128402510</v>
          </cell>
          <cell r="N1667" t="str">
            <v>arlene@lgptd.com</v>
          </cell>
        </row>
        <row r="1668">
          <cell r="A1668">
            <v>926026</v>
          </cell>
          <cell r="B1668" t="str">
            <v>LGP GEM LTD</v>
          </cell>
          <cell r="C1668" t="str">
            <v>10 WEST 46TH STREET</v>
          </cell>
          <cell r="D1668" t="str">
            <v>SUITE 4A</v>
          </cell>
          <cell r="E1668" t="str">
            <v>10036</v>
          </cell>
          <cell r="F1668" t="str">
            <v>NEW YORK</v>
          </cell>
          <cell r="G1668" t="str">
            <v>ETATS-UNIS</v>
          </cell>
          <cell r="H1668" t="str">
            <v>2</v>
          </cell>
          <cell r="I1668" t="str">
            <v>+121 28 40 25 11</v>
          </cell>
          <cell r="K1668" t="str">
            <v>ARLENE</v>
          </cell>
          <cell r="L1668" t="str">
            <v>RUBIN</v>
          </cell>
          <cell r="M1668" t="str">
            <v>0012128402510</v>
          </cell>
          <cell r="N1668" t="str">
            <v>arlene@lgpltd.com</v>
          </cell>
        </row>
        <row r="1669">
          <cell r="A1669">
            <v>926722</v>
          </cell>
          <cell r="B1669" t="str">
            <v>VERBUS EDITRICE</v>
          </cell>
          <cell r="C1669" t="str">
            <v>VIALE MURILLO 3</v>
          </cell>
          <cell r="E1669" t="str">
            <v>20149</v>
          </cell>
          <cell r="F1669" t="str">
            <v>MILAN</v>
          </cell>
          <cell r="G1669" t="str">
            <v>ITALIE</v>
          </cell>
          <cell r="H1669" t="str">
            <v>2</v>
          </cell>
          <cell r="I1669" t="str">
            <v>+39 024036605</v>
          </cell>
          <cell r="J1669" t="str">
            <v>edit@verbus.it</v>
          </cell>
          <cell r="K1669" t="str">
            <v>Roberta</v>
          </cell>
          <cell r="L1669" t="str">
            <v>BUSNELLI</v>
          </cell>
          <cell r="M1669" t="str">
            <v>0039024036605</v>
          </cell>
        </row>
        <row r="1670">
          <cell r="A1670">
            <v>927999</v>
          </cell>
          <cell r="B1670" t="str">
            <v>EDITIONS 21 SARL</v>
          </cell>
          <cell r="C1670" t="str">
            <v>170 RUE RAYMOND LOSSERAND</v>
          </cell>
          <cell r="E1670" t="str">
            <v>75014</v>
          </cell>
          <cell r="F1670" t="str">
            <v>PARIS</v>
          </cell>
          <cell r="G1670" t="str">
            <v>FRANCE</v>
          </cell>
          <cell r="H1670" t="str">
            <v>1</v>
          </cell>
          <cell r="I1670" t="str">
            <v>01 44 78 93 00</v>
          </cell>
          <cell r="J1670" t="str">
            <v>sandrine.prevot@oracom.fr</v>
          </cell>
          <cell r="K1670" t="str">
            <v>Jean-Philippe</v>
          </cell>
          <cell r="L1670" t="str">
            <v>PECOUL</v>
          </cell>
          <cell r="M1670" t="str">
            <v>01 44 78 93 00</v>
          </cell>
          <cell r="N1670" t="str">
            <v>sandrine.prevot@oracom.fr</v>
          </cell>
        </row>
        <row r="1671">
          <cell r="A1671">
            <v>927999</v>
          </cell>
          <cell r="B1671" t="str">
            <v>EDITIONS 21 SARL</v>
          </cell>
          <cell r="C1671" t="str">
            <v>170 RUE RAYMOND LOSSERAND</v>
          </cell>
          <cell r="E1671" t="str">
            <v>75014</v>
          </cell>
          <cell r="F1671" t="str">
            <v>PARIS</v>
          </cell>
          <cell r="G1671" t="str">
            <v>FRANCE</v>
          </cell>
          <cell r="H1671" t="str">
            <v>1</v>
          </cell>
          <cell r="I1671" t="str">
            <v>01 44 78 93 00</v>
          </cell>
          <cell r="J1671" t="str">
            <v>sandrine.prevot@oracom.fr</v>
          </cell>
          <cell r="K1671" t="str">
            <v>Sandrine</v>
          </cell>
          <cell r="L1671" t="str">
            <v>PREVOT</v>
          </cell>
          <cell r="M1671" t="str">
            <v>01 44 78 93 00</v>
          </cell>
          <cell r="N1671" t="str">
            <v>sandrine.prevot@oracom.fr</v>
          </cell>
        </row>
        <row r="1672">
          <cell r="A1672">
            <v>927999</v>
          </cell>
          <cell r="B1672" t="str">
            <v>EDITIONS 21 SARL</v>
          </cell>
          <cell r="C1672" t="str">
            <v>170 RUE RAYMOND LOSSERAND</v>
          </cell>
          <cell r="E1672" t="str">
            <v>75014</v>
          </cell>
          <cell r="F1672" t="str">
            <v>PARIS</v>
          </cell>
          <cell r="G1672" t="str">
            <v>FRANCE</v>
          </cell>
          <cell r="H1672" t="str">
            <v>1</v>
          </cell>
          <cell r="I1672" t="str">
            <v>01 44 78 93 00</v>
          </cell>
          <cell r="J1672" t="str">
            <v>sandrine.prevot@oracom.fr</v>
          </cell>
          <cell r="K1672" t="str">
            <v>Christelle</v>
          </cell>
          <cell r="L1672" t="str">
            <v>VAN DEN BROUCKE</v>
          </cell>
          <cell r="N1672" t="str">
            <v>christelle.vandenbroucke@oracom.fr</v>
          </cell>
        </row>
        <row r="1673">
          <cell r="A1673">
            <v>927999</v>
          </cell>
          <cell r="B1673" t="str">
            <v>EDITIONS 21 SARL</v>
          </cell>
          <cell r="C1673" t="str">
            <v>170 RUE RAYMOND LOSSERAND</v>
          </cell>
          <cell r="E1673" t="str">
            <v>75014</v>
          </cell>
          <cell r="F1673" t="str">
            <v>PARIS</v>
          </cell>
          <cell r="G1673" t="str">
            <v>FRANCE</v>
          </cell>
          <cell r="H1673" t="str">
            <v>1</v>
          </cell>
          <cell r="I1673" t="str">
            <v>01 44 78 93 00</v>
          </cell>
          <cell r="J1673" t="str">
            <v>sandrine.prevot@oracom.fr</v>
          </cell>
          <cell r="K1673" t="str">
            <v>Jean-Philippe</v>
          </cell>
          <cell r="L1673" t="str">
            <v>PECOUL</v>
          </cell>
          <cell r="N1673" t="str">
            <v/>
          </cell>
        </row>
        <row r="1674">
          <cell r="A1674">
            <v>927999</v>
          </cell>
          <cell r="B1674" t="str">
            <v>EDITIONS 21 SARL</v>
          </cell>
          <cell r="C1674" t="str">
            <v>170 RUE RAYMOND LOSSERAND</v>
          </cell>
          <cell r="E1674" t="str">
            <v>75014</v>
          </cell>
          <cell r="F1674" t="str">
            <v>PARIS</v>
          </cell>
          <cell r="G1674" t="str">
            <v>FRANCE</v>
          </cell>
          <cell r="H1674" t="str">
            <v>1</v>
          </cell>
          <cell r="I1674" t="str">
            <v>01 44 78 93 00</v>
          </cell>
          <cell r="J1674" t="str">
            <v>sandrine.prevot@oracom.fr</v>
          </cell>
          <cell r="K1674" t="str">
            <v>Sandrine</v>
          </cell>
          <cell r="L1674" t="str">
            <v>PREVOT</v>
          </cell>
          <cell r="M1674" t="str">
            <v>0144789837</v>
          </cell>
          <cell r="N1674" t="str">
            <v>sandrineprevot@oracom.fr</v>
          </cell>
        </row>
        <row r="1675">
          <cell r="A1675">
            <v>927999</v>
          </cell>
          <cell r="B1675" t="str">
            <v>EDITIONS 21 SARL</v>
          </cell>
          <cell r="C1675" t="str">
            <v>170 RUE RAYMOND LOSSERAND</v>
          </cell>
          <cell r="E1675" t="str">
            <v>75014</v>
          </cell>
          <cell r="F1675" t="str">
            <v>PARIS</v>
          </cell>
          <cell r="G1675" t="str">
            <v>FRANCE</v>
          </cell>
          <cell r="H1675" t="str">
            <v>1</v>
          </cell>
          <cell r="I1675" t="str">
            <v>01 44 78 93 00</v>
          </cell>
          <cell r="J1675" t="str">
            <v>sandrine.prevot@oracom.fr</v>
          </cell>
          <cell r="K1675" t="str">
            <v>SANDRINE</v>
          </cell>
          <cell r="L1675" t="str">
            <v>PREVOT</v>
          </cell>
          <cell r="M1675" t="str">
            <v>+33144789837</v>
          </cell>
          <cell r="N1675" t="str">
            <v>sandrine.prevot@oracom.fr</v>
          </cell>
        </row>
        <row r="1676">
          <cell r="A1676">
            <v>927999</v>
          </cell>
          <cell r="B1676" t="str">
            <v>EDITIONS 21 SARL</v>
          </cell>
          <cell r="C1676" t="str">
            <v>170 RUE RAYMOND LOSSERAND</v>
          </cell>
          <cell r="E1676" t="str">
            <v>75014</v>
          </cell>
          <cell r="F1676" t="str">
            <v>PARIS</v>
          </cell>
          <cell r="G1676" t="str">
            <v>FRANCE</v>
          </cell>
          <cell r="H1676" t="str">
            <v>1</v>
          </cell>
          <cell r="I1676" t="str">
            <v>01 44 78 93 00</v>
          </cell>
          <cell r="J1676" t="str">
            <v>sandrine.prevot@oracom.fr</v>
          </cell>
          <cell r="K1676" t="str">
            <v>MELANIE</v>
          </cell>
          <cell r="L1676" t="str">
            <v>LEGAS</v>
          </cell>
          <cell r="M1676" t="str">
            <v>01 44 78 98 20</v>
          </cell>
          <cell r="N1676" t="str">
            <v>melanie.legas@oracom.fr</v>
          </cell>
        </row>
        <row r="1677">
          <cell r="A1677">
            <v>927999</v>
          </cell>
          <cell r="B1677" t="str">
            <v>EDITIONS 21 SARL</v>
          </cell>
          <cell r="C1677" t="str">
            <v>170 RUE RAYMOND LOSSERAND</v>
          </cell>
          <cell r="E1677" t="str">
            <v>75014</v>
          </cell>
          <cell r="F1677" t="str">
            <v>PARIS</v>
          </cell>
          <cell r="G1677" t="str">
            <v>FRANCE</v>
          </cell>
          <cell r="H1677" t="str">
            <v>1</v>
          </cell>
          <cell r="I1677" t="str">
            <v>01 44 78 93 00</v>
          </cell>
          <cell r="J1677" t="str">
            <v>sandrine.prevot@oracom.fr</v>
          </cell>
          <cell r="K1677" t="str">
            <v>Christelle</v>
          </cell>
          <cell r="L1677" t="str">
            <v>VAN DEN BROUCKE</v>
          </cell>
          <cell r="M1677" t="str">
            <v>01 44 78 98 32</v>
          </cell>
          <cell r="N1677" t="str">
            <v>christelle.vandenbroucke@oracom.fr</v>
          </cell>
        </row>
        <row r="1678">
          <cell r="A1678">
            <v>927999</v>
          </cell>
          <cell r="B1678" t="str">
            <v>EDITIONS 21 SARL</v>
          </cell>
          <cell r="C1678" t="str">
            <v>170 RUE RAYMOND LOSSERAND</v>
          </cell>
          <cell r="E1678" t="str">
            <v>75014</v>
          </cell>
          <cell r="F1678" t="str">
            <v>PARIS</v>
          </cell>
          <cell r="G1678" t="str">
            <v>FRANCE</v>
          </cell>
          <cell r="H1678" t="str">
            <v>1</v>
          </cell>
          <cell r="I1678" t="str">
            <v>01 44 78 93 00</v>
          </cell>
          <cell r="J1678" t="str">
            <v>sandrine.prevot@oracom.fr</v>
          </cell>
          <cell r="K1678" t="str">
            <v>Jean-Philippe</v>
          </cell>
          <cell r="L1678" t="str">
            <v>PECOUL</v>
          </cell>
        </row>
        <row r="1679">
          <cell r="A1679">
            <v>927999</v>
          </cell>
          <cell r="B1679" t="str">
            <v>EDITIONS 21 SARL</v>
          </cell>
          <cell r="C1679" t="str">
            <v>170 RUE RAYMOND LOSSERAND</v>
          </cell>
          <cell r="E1679" t="str">
            <v>75014</v>
          </cell>
          <cell r="F1679" t="str">
            <v>PARIS</v>
          </cell>
          <cell r="G1679" t="str">
            <v>FRANCE</v>
          </cell>
          <cell r="H1679" t="str">
            <v>1</v>
          </cell>
          <cell r="I1679" t="str">
            <v>01 44 78 93 00</v>
          </cell>
          <cell r="J1679" t="str">
            <v>sandrine.prevot@oracom.fr</v>
          </cell>
          <cell r="K1679" t="str">
            <v>JEAN PHILIPPE</v>
          </cell>
          <cell r="L1679" t="str">
            <v>PECOUL</v>
          </cell>
        </row>
        <row r="1680">
          <cell r="A1680">
            <v>927999</v>
          </cell>
          <cell r="B1680" t="str">
            <v>EDITIONS 21 SARL</v>
          </cell>
          <cell r="C1680" t="str">
            <v>170 RUE RAYMOND LOSSERAND</v>
          </cell>
          <cell r="E1680" t="str">
            <v>75014</v>
          </cell>
          <cell r="F1680" t="str">
            <v>PARIS</v>
          </cell>
          <cell r="G1680" t="str">
            <v>FRANCE</v>
          </cell>
          <cell r="H1680" t="str">
            <v>1</v>
          </cell>
          <cell r="I1680" t="str">
            <v>01 44 78 93 00</v>
          </cell>
          <cell r="J1680" t="str">
            <v>sandrine.prevot@oracom.fr</v>
          </cell>
          <cell r="K1680" t="str">
            <v>Caroline</v>
          </cell>
          <cell r="L1680" t="str">
            <v>LERAY</v>
          </cell>
          <cell r="M1680" t="str">
            <v>+33144789763</v>
          </cell>
          <cell r="N1680" t="str">
            <v>caroline.leray@oracom.fr</v>
          </cell>
        </row>
        <row r="1681">
          <cell r="A1681">
            <v>927999</v>
          </cell>
          <cell r="B1681" t="str">
            <v>EDITIONS 21 SARL</v>
          </cell>
          <cell r="C1681" t="str">
            <v>170 RUE RAYMOND LOSSERAND</v>
          </cell>
          <cell r="E1681" t="str">
            <v>75014</v>
          </cell>
          <cell r="F1681" t="str">
            <v>PARIS</v>
          </cell>
          <cell r="G1681" t="str">
            <v>FRANCE</v>
          </cell>
          <cell r="H1681" t="str">
            <v>1</v>
          </cell>
          <cell r="I1681" t="str">
            <v>01 44 78 93 00</v>
          </cell>
          <cell r="J1681" t="str">
            <v>sandrine.prevot@oracom.fr</v>
          </cell>
          <cell r="K1681" t="str">
            <v>INGRID</v>
          </cell>
          <cell r="L1681" t="str">
            <v>GAIGNARD</v>
          </cell>
          <cell r="N1681" t="str">
            <v>ingrid.gaignard@oracom.fr</v>
          </cell>
        </row>
        <row r="1682">
          <cell r="A1682">
            <v>927999</v>
          </cell>
          <cell r="B1682" t="str">
            <v>EDITIONS 21 SARL</v>
          </cell>
          <cell r="C1682" t="str">
            <v>170 RUE RAYMOND LOSSERAND</v>
          </cell>
          <cell r="E1682" t="str">
            <v>75014</v>
          </cell>
          <cell r="F1682" t="str">
            <v>PARIS</v>
          </cell>
          <cell r="G1682" t="str">
            <v>FRANCE</v>
          </cell>
          <cell r="H1682" t="str">
            <v>1</v>
          </cell>
          <cell r="I1682" t="str">
            <v>01 44 78 93 00</v>
          </cell>
          <cell r="J1682" t="str">
            <v>sandrine.prevot@oracom.fr</v>
          </cell>
          <cell r="K1682" t="str">
            <v>Ingrid</v>
          </cell>
          <cell r="L1682" t="str">
            <v>GAIGNARD</v>
          </cell>
          <cell r="N1682" t="str">
            <v>ingrid.gaignard@oracom.fr</v>
          </cell>
        </row>
        <row r="1683">
          <cell r="A1683">
            <v>929903</v>
          </cell>
          <cell r="B1683" t="str">
            <v>A1 STUDIOS LTD</v>
          </cell>
          <cell r="C1683" t="str">
            <v>33RD. FLOOR  - 20 MARGARETH STREET</v>
          </cell>
          <cell r="E1683" t="str">
            <v>W1W 8RS</v>
          </cell>
          <cell r="F1683" t="str">
            <v>LONDON</v>
          </cell>
          <cell r="G1683" t="str">
            <v>ROYAUME-UNI</v>
          </cell>
          <cell r="H1683" t="str">
            <v>2</v>
          </cell>
          <cell r="I1683" t="str">
            <v>00390284253540</v>
          </cell>
          <cell r="J1683" t="str">
            <v>info@yacht-premiere.com</v>
          </cell>
          <cell r="K1683" t="str">
            <v>Paola</v>
          </cell>
          <cell r="L1683" t="str">
            <v>BALLATO</v>
          </cell>
          <cell r="M1683" t="str">
            <v>00390248028077</v>
          </cell>
          <cell r="N1683" t="str">
            <v>paola@yacht-premiere.com</v>
          </cell>
        </row>
        <row r="1684">
          <cell r="A1684">
            <v>929903</v>
          </cell>
          <cell r="B1684" t="str">
            <v>A1 STUDIOS LTD</v>
          </cell>
          <cell r="C1684" t="str">
            <v>33RD. FLOOR  - 20 MARGARETH STREET</v>
          </cell>
          <cell r="E1684" t="str">
            <v>W1W 8RS</v>
          </cell>
          <cell r="F1684" t="str">
            <v>LONDON</v>
          </cell>
          <cell r="G1684" t="str">
            <v>ROYAUME-UNI</v>
          </cell>
          <cell r="H1684" t="str">
            <v>2</v>
          </cell>
          <cell r="I1684" t="str">
            <v>00390284253540</v>
          </cell>
          <cell r="J1684" t="str">
            <v>info@yacht-premiere.com</v>
          </cell>
          <cell r="K1684" t="str">
            <v>Paola</v>
          </cell>
          <cell r="L1684" t="str">
            <v>PELLEGRINO BALLATO</v>
          </cell>
          <cell r="M1684" t="str">
            <v>0039 024808077</v>
          </cell>
          <cell r="N1684" t="str">
            <v>paola@yacht-premiere.com</v>
          </cell>
        </row>
        <row r="1685">
          <cell r="A1685">
            <v>929903</v>
          </cell>
          <cell r="B1685" t="str">
            <v>A1 STUDIOS LTD</v>
          </cell>
          <cell r="C1685" t="str">
            <v>33RD. FLOOR  - 20 MARGARETH STREET</v>
          </cell>
          <cell r="E1685" t="str">
            <v>W1W 8RS</v>
          </cell>
          <cell r="F1685" t="str">
            <v>LONDON</v>
          </cell>
          <cell r="G1685" t="str">
            <v>ROYAUME-UNI</v>
          </cell>
          <cell r="H1685" t="str">
            <v>2</v>
          </cell>
          <cell r="I1685" t="str">
            <v>00390284253540</v>
          </cell>
          <cell r="J1685" t="str">
            <v>info@yacht-premiere.com</v>
          </cell>
          <cell r="K1685" t="str">
            <v>Paola</v>
          </cell>
          <cell r="L1685" t="str">
            <v>PELLEGRINO BALLATO</v>
          </cell>
          <cell r="M1685" t="str">
            <v>+390284253540</v>
          </cell>
          <cell r="N1685" t="str">
            <v>paola@yacht-premiere.com</v>
          </cell>
        </row>
        <row r="1686">
          <cell r="A1686">
            <v>930074</v>
          </cell>
          <cell r="B1686" t="str">
            <v>L'ATELIER DES CHEFS</v>
          </cell>
          <cell r="C1686" t="str">
            <v>10 RUE PENTHEVIERE</v>
          </cell>
          <cell r="E1686" t="str">
            <v>75008</v>
          </cell>
          <cell r="F1686" t="str">
            <v>PARIS</v>
          </cell>
          <cell r="G1686" t="str">
            <v>FRANCE</v>
          </cell>
          <cell r="H1686" t="str">
            <v>1</v>
          </cell>
          <cell r="I1686" t="str">
            <v>+33153302463</v>
          </cell>
          <cell r="K1686" t="str">
            <v>Nicolas</v>
          </cell>
          <cell r="L1686" t="str">
            <v>BERGERAULT</v>
          </cell>
          <cell r="M1686" t="str">
            <v>01 53 30 04 09</v>
          </cell>
          <cell r="N1686" t="str">
            <v>nicolas.bergerault@ateliersdeschefs.com</v>
          </cell>
        </row>
        <row r="1687">
          <cell r="A1687">
            <v>930074</v>
          </cell>
          <cell r="B1687" t="str">
            <v>L'ATELIER DES CHEFS</v>
          </cell>
          <cell r="C1687" t="str">
            <v>10 RUE PENTHEVIERE</v>
          </cell>
          <cell r="E1687" t="str">
            <v>75008</v>
          </cell>
          <cell r="F1687" t="str">
            <v>PARIS</v>
          </cell>
          <cell r="G1687" t="str">
            <v>FRANCE</v>
          </cell>
          <cell r="H1687" t="str">
            <v>1</v>
          </cell>
          <cell r="I1687" t="str">
            <v>+33153302463</v>
          </cell>
          <cell r="K1687" t="str">
            <v>NICOLAS</v>
          </cell>
          <cell r="L1687" t="str">
            <v>BERGERAULT</v>
          </cell>
          <cell r="M1687" t="str">
            <v>+33153300409</v>
          </cell>
          <cell r="N1687" t="str">
            <v>nicolas.bergerault@atelierdeschefs.com</v>
          </cell>
        </row>
        <row r="1688">
          <cell r="A1688">
            <v>930074</v>
          </cell>
          <cell r="B1688" t="str">
            <v>L'ATELIER DES CHEFS</v>
          </cell>
          <cell r="C1688" t="str">
            <v>10 RUE PENTHEVIERE</v>
          </cell>
          <cell r="E1688" t="str">
            <v>75008</v>
          </cell>
          <cell r="F1688" t="str">
            <v>PARIS</v>
          </cell>
          <cell r="G1688" t="str">
            <v>FRANCE</v>
          </cell>
          <cell r="H1688" t="str">
            <v>1</v>
          </cell>
          <cell r="I1688" t="str">
            <v>+33153302463</v>
          </cell>
          <cell r="K1688" t="str">
            <v>JEAN SEBASTIEN</v>
          </cell>
          <cell r="L1688" t="str">
            <v>BOMPOIL</v>
          </cell>
          <cell r="N1688" t="str">
            <v>js.bompoil@atelierdeschefs.com</v>
          </cell>
        </row>
        <row r="1689">
          <cell r="A1689">
            <v>930074</v>
          </cell>
          <cell r="B1689" t="str">
            <v>L'ATELIER DES CHEFS</v>
          </cell>
          <cell r="C1689" t="str">
            <v>10 RUE PENTHEVIERE</v>
          </cell>
          <cell r="E1689" t="str">
            <v>75008</v>
          </cell>
          <cell r="F1689" t="str">
            <v>PARIS</v>
          </cell>
          <cell r="G1689" t="str">
            <v>FRANCE</v>
          </cell>
          <cell r="H1689" t="str">
            <v>1</v>
          </cell>
          <cell r="I1689" t="str">
            <v>+33153302463</v>
          </cell>
          <cell r="K1689" t="str">
            <v>Debora</v>
          </cell>
          <cell r="L1689" t="str">
            <v>Giuliani</v>
          </cell>
          <cell r="N1689" t="str">
            <v>debora.giuliani@daimler.com</v>
          </cell>
        </row>
        <row r="1690">
          <cell r="A1690">
            <v>930074</v>
          </cell>
          <cell r="B1690" t="str">
            <v>L'ATELIER DES CHEFS</v>
          </cell>
          <cell r="C1690" t="str">
            <v>10 RUE PENTHEVIERE</v>
          </cell>
          <cell r="E1690" t="str">
            <v>75008</v>
          </cell>
          <cell r="F1690" t="str">
            <v>PARIS</v>
          </cell>
          <cell r="G1690" t="str">
            <v>FRANCE</v>
          </cell>
          <cell r="H1690" t="str">
            <v>1</v>
          </cell>
          <cell r="I1690" t="str">
            <v>+33153302463</v>
          </cell>
          <cell r="K1690" t="str">
            <v>Aurélie</v>
          </cell>
          <cell r="L1690" t="str">
            <v>DE ROYER</v>
          </cell>
          <cell r="M1690" t="str">
            <v>+33183816637</v>
          </cell>
          <cell r="N1690" t="str">
            <v>aurelie.deroyer@atelierdeschefs.com</v>
          </cell>
        </row>
        <row r="1691">
          <cell r="A1691">
            <v>930074</v>
          </cell>
          <cell r="B1691" t="str">
            <v>L'ATELIER DES CHEFS</v>
          </cell>
          <cell r="C1691" t="str">
            <v>10 RUE PENTHEVIERE</v>
          </cell>
          <cell r="E1691" t="str">
            <v>75008</v>
          </cell>
          <cell r="F1691" t="str">
            <v>PARIS</v>
          </cell>
          <cell r="G1691" t="str">
            <v>FRANCE</v>
          </cell>
          <cell r="H1691" t="str">
            <v>1</v>
          </cell>
          <cell r="I1691" t="str">
            <v>+33153302463</v>
          </cell>
          <cell r="K1691" t="str">
            <v>AURELIE</v>
          </cell>
          <cell r="L1691" t="str">
            <v>DE ROYER</v>
          </cell>
          <cell r="N1691" t="str">
            <v>auremie.deroyer@atelierdeschefs.com</v>
          </cell>
        </row>
        <row r="1692">
          <cell r="A1692">
            <v>931068</v>
          </cell>
          <cell r="B1692" t="str">
            <v>BOAT INTERNATIONAL MEDIA LTD</v>
          </cell>
          <cell r="C1692" t="str">
            <v>HARTFIELD HOUSE  1 ST FLOOR</v>
          </cell>
          <cell r="D1692" t="str">
            <v>41-47 HARTFIELD ROAD</v>
          </cell>
          <cell r="E1692" t="str">
            <v>SW193RQ</v>
          </cell>
          <cell r="F1692" t="str">
            <v>WIMBLEDON LONDON</v>
          </cell>
          <cell r="G1692" t="str">
            <v>ROYAUME-UNI</v>
          </cell>
          <cell r="H1692" t="str">
            <v>2</v>
          </cell>
          <cell r="I1692" t="str">
            <v>+442085459330</v>
          </cell>
          <cell r="J1692" t="str">
            <v>info@boatinternationalmedia.com</v>
          </cell>
          <cell r="K1692" t="str">
            <v>Tony</v>
          </cell>
          <cell r="L1692" t="str">
            <v>EUDEN</v>
          </cell>
          <cell r="M1692" t="str">
            <v>004402085479713</v>
          </cell>
          <cell r="N1692" t="str">
            <v>tonye@boatinternational.co.uk</v>
          </cell>
        </row>
        <row r="1693">
          <cell r="A1693">
            <v>931068</v>
          </cell>
          <cell r="B1693" t="str">
            <v>BOAT INTERNATIONAL MEDIA LTD</v>
          </cell>
          <cell r="C1693" t="str">
            <v>HARTFIELD HOUSE  1 ST FLOOR</v>
          </cell>
          <cell r="D1693" t="str">
            <v>41-47 HARTFIELD ROAD</v>
          </cell>
          <cell r="E1693" t="str">
            <v>SW193RQ</v>
          </cell>
          <cell r="F1693" t="str">
            <v>WIMBLEDON LONDON</v>
          </cell>
          <cell r="G1693" t="str">
            <v>ROYAUME-UNI</v>
          </cell>
          <cell r="H1693" t="str">
            <v>2</v>
          </cell>
          <cell r="I1693" t="str">
            <v>+442085459330</v>
          </cell>
          <cell r="J1693" t="str">
            <v>info@boatinternationalmedia.com</v>
          </cell>
          <cell r="K1693" t="str">
            <v>Kirsten</v>
          </cell>
          <cell r="L1693" t="str">
            <v>MACKENZIE</v>
          </cell>
          <cell r="M1693" t="str">
            <v>004402085419108</v>
          </cell>
          <cell r="N1693" t="str">
            <v>kirstenm@boatinternational.co.uk</v>
          </cell>
        </row>
        <row r="1694">
          <cell r="A1694">
            <v>931068</v>
          </cell>
          <cell r="B1694" t="str">
            <v>BOAT INTERNATIONAL MEDIA LTD</v>
          </cell>
          <cell r="C1694" t="str">
            <v>HARTFIELD HOUSE  1 ST FLOOR</v>
          </cell>
          <cell r="D1694" t="str">
            <v>41-47 HARTFIELD ROAD</v>
          </cell>
          <cell r="E1694" t="str">
            <v>SW193RQ</v>
          </cell>
          <cell r="F1694" t="str">
            <v>WIMBLEDON LONDON</v>
          </cell>
          <cell r="G1694" t="str">
            <v>ROYAUME-UNI</v>
          </cell>
          <cell r="H1694" t="str">
            <v>2</v>
          </cell>
          <cell r="I1694" t="str">
            <v>+442085459330</v>
          </cell>
          <cell r="J1694" t="str">
            <v>info@boatinternationalmedia.com</v>
          </cell>
          <cell r="K1694" t="str">
            <v>Kirsten</v>
          </cell>
          <cell r="L1694" t="str">
            <v>MACKENZIE</v>
          </cell>
          <cell r="N1694" t="str">
            <v>kirstenm@boatinternational.co.uk</v>
          </cell>
        </row>
        <row r="1695">
          <cell r="A1695">
            <v>931068</v>
          </cell>
          <cell r="B1695" t="str">
            <v>BOAT INTERNATIONAL MEDIA LTD</v>
          </cell>
          <cell r="C1695" t="str">
            <v>HARTFIELD HOUSE  1 ST FLOOR</v>
          </cell>
          <cell r="D1695" t="str">
            <v>41-47 HARTFIELD ROAD</v>
          </cell>
          <cell r="E1695" t="str">
            <v>SW193RQ</v>
          </cell>
          <cell r="F1695" t="str">
            <v>WIMBLEDON LONDON</v>
          </cell>
          <cell r="G1695" t="str">
            <v>ROYAUME-UNI</v>
          </cell>
          <cell r="H1695" t="str">
            <v>2</v>
          </cell>
          <cell r="I1695" t="str">
            <v>+442085459330</v>
          </cell>
          <cell r="J1695" t="str">
            <v>info@boatinternationalmedia.com</v>
          </cell>
          <cell r="K1695" t="str">
            <v>HOLLY</v>
          </cell>
          <cell r="L1695" t="str">
            <v>LUNN</v>
          </cell>
          <cell r="M1695" t="str">
            <v>+442085459336</v>
          </cell>
          <cell r="N1695" t="str">
            <v>holly.lunn@boatinternationalmedia.com</v>
          </cell>
        </row>
        <row r="1696">
          <cell r="A1696">
            <v>931068</v>
          </cell>
          <cell r="B1696" t="str">
            <v>BOAT INTERNATIONAL MEDIA LTD</v>
          </cell>
          <cell r="C1696" t="str">
            <v>HARTFIELD HOUSE  1 ST FLOOR</v>
          </cell>
          <cell r="D1696" t="str">
            <v>41-47 HARTFIELD ROAD</v>
          </cell>
          <cell r="E1696" t="str">
            <v>SW193RQ</v>
          </cell>
          <cell r="F1696" t="str">
            <v>WIMBLEDON LONDON</v>
          </cell>
          <cell r="G1696" t="str">
            <v>ROYAUME-UNI</v>
          </cell>
          <cell r="H1696" t="str">
            <v>2</v>
          </cell>
          <cell r="I1696" t="str">
            <v>+442085459330</v>
          </cell>
          <cell r="J1696" t="str">
            <v>info@boatinternationalmedia.com</v>
          </cell>
          <cell r="K1696" t="str">
            <v>HOLLY</v>
          </cell>
          <cell r="L1696" t="str">
            <v>LUNN</v>
          </cell>
          <cell r="M1696" t="str">
            <v>0044 02085459336</v>
          </cell>
          <cell r="N1696" t="str">
            <v>holly.lunn@boatinternationalmedia.com</v>
          </cell>
        </row>
        <row r="1697">
          <cell r="A1697">
            <v>931068</v>
          </cell>
          <cell r="B1697" t="str">
            <v>BOAT INTERNATIONAL MEDIA LTD</v>
          </cell>
          <cell r="C1697" t="str">
            <v>HARTFIELD HOUSE  1 ST FLOOR</v>
          </cell>
          <cell r="D1697" t="str">
            <v>41-47 HARTFIELD ROAD</v>
          </cell>
          <cell r="E1697" t="str">
            <v>SW193RQ</v>
          </cell>
          <cell r="F1697" t="str">
            <v>WIMBLEDON LONDON</v>
          </cell>
          <cell r="G1697" t="str">
            <v>ROYAUME-UNI</v>
          </cell>
          <cell r="H1697" t="str">
            <v>2</v>
          </cell>
          <cell r="I1697" t="str">
            <v>+442085459330</v>
          </cell>
          <cell r="J1697" t="str">
            <v>info@boatinternationalmedia.com</v>
          </cell>
          <cell r="K1697" t="str">
            <v>Karie</v>
          </cell>
          <cell r="L1697" t="str">
            <v>DOERR</v>
          </cell>
          <cell r="N1697" t="str">
            <v>karie.doerr@boatinternationalmedia.com</v>
          </cell>
        </row>
        <row r="1698">
          <cell r="A1698">
            <v>931068</v>
          </cell>
          <cell r="B1698" t="str">
            <v>BOAT INTERNATIONAL MEDIA LTD</v>
          </cell>
          <cell r="C1698" t="str">
            <v>HARTFIELD HOUSE  1 ST FLOOR</v>
          </cell>
          <cell r="D1698" t="str">
            <v>41-47 HARTFIELD ROAD</v>
          </cell>
          <cell r="E1698" t="str">
            <v>SW193RQ</v>
          </cell>
          <cell r="F1698" t="str">
            <v>WIMBLEDON LONDON</v>
          </cell>
          <cell r="G1698" t="str">
            <v>ROYAUME-UNI</v>
          </cell>
          <cell r="H1698" t="str">
            <v>2</v>
          </cell>
          <cell r="I1698" t="str">
            <v>+442085459330</v>
          </cell>
          <cell r="J1698" t="str">
            <v>info@boatinternationalmedia.com</v>
          </cell>
          <cell r="K1698" t="str">
            <v>Bethany</v>
          </cell>
          <cell r="L1698" t="str">
            <v>SILCOX</v>
          </cell>
          <cell r="M1698" t="str">
            <v>+44 (0) 20 8545 9337</v>
          </cell>
          <cell r="N1698" t="str">
            <v>bethany.silcox@boatinternationalmedia.com</v>
          </cell>
        </row>
        <row r="1699">
          <cell r="A1699">
            <v>931068</v>
          </cell>
          <cell r="B1699" t="str">
            <v>BOAT INTERNATIONAL MEDIA LTD</v>
          </cell>
          <cell r="C1699" t="str">
            <v>HARTFIELD HOUSE  1 ST FLOOR</v>
          </cell>
          <cell r="D1699" t="str">
            <v>41-47 HARTFIELD ROAD</v>
          </cell>
          <cell r="E1699" t="str">
            <v>SW193RQ</v>
          </cell>
          <cell r="F1699" t="str">
            <v>WIMBLEDON LONDON</v>
          </cell>
          <cell r="G1699" t="str">
            <v>ROYAUME-UNI</v>
          </cell>
          <cell r="H1699" t="str">
            <v>2</v>
          </cell>
          <cell r="I1699" t="str">
            <v>+442085459330</v>
          </cell>
          <cell r="J1699" t="str">
            <v>info@boatinternationalmedia.com</v>
          </cell>
          <cell r="K1699" t="str">
            <v>Anna</v>
          </cell>
          <cell r="L1699" t="str">
            <v>WHITCOMBE</v>
          </cell>
          <cell r="M1699" t="str">
            <v>+442085459337</v>
          </cell>
          <cell r="N1699" t="str">
            <v>anna.whitecombe@boatinternationalmedia.com</v>
          </cell>
        </row>
        <row r="1700">
          <cell r="A1700">
            <v>931068</v>
          </cell>
          <cell r="B1700" t="str">
            <v>BOAT INTERNATIONAL MEDIA LTD</v>
          </cell>
          <cell r="C1700" t="str">
            <v>HARTFIELD HOUSE  1 ST FLOOR</v>
          </cell>
          <cell r="D1700" t="str">
            <v>41-47 HARTFIELD ROAD</v>
          </cell>
          <cell r="E1700" t="str">
            <v>SW193RQ</v>
          </cell>
          <cell r="F1700" t="str">
            <v>WIMBLEDON LONDON</v>
          </cell>
          <cell r="G1700" t="str">
            <v>ROYAUME-UNI</v>
          </cell>
          <cell r="H1700" t="str">
            <v>2</v>
          </cell>
          <cell r="I1700" t="str">
            <v>+442085459330</v>
          </cell>
          <cell r="J1700" t="str">
            <v>info@boatinternationalmedia.com</v>
          </cell>
          <cell r="K1700" t="str">
            <v>Sadie</v>
          </cell>
          <cell r="L1700" t="str">
            <v>BROWN</v>
          </cell>
          <cell r="M1700" t="str">
            <v>+442085459335</v>
          </cell>
          <cell r="N1700" t="str">
            <v>sadie.brown@boatinternationalmedia.com</v>
          </cell>
        </row>
        <row r="1701">
          <cell r="A1701">
            <v>931374</v>
          </cell>
          <cell r="B1701" t="str">
            <v>BAY PUBLISHING LTD</v>
          </cell>
          <cell r="C1701" t="str">
            <v>UNIT 1 OXFORD COURT</v>
          </cell>
          <cell r="D1701" t="str">
            <v>THE GRANBY WEYMOUTH</v>
          </cell>
          <cell r="E1701" t="str">
            <v>DT48PY</v>
          </cell>
          <cell r="F1701" t="str">
            <v>DORSET</v>
          </cell>
          <cell r="G1701" t="str">
            <v>ROYAUME-UNI</v>
          </cell>
          <cell r="H1701" t="str">
            <v>2</v>
          </cell>
          <cell r="I1701" t="str">
            <v>+44 130 5 785199</v>
          </cell>
          <cell r="J1701" t="str">
            <v>nick@baysafety.com</v>
          </cell>
          <cell r="K1701" t="str">
            <v>Nick</v>
          </cell>
          <cell r="L1701" t="str">
            <v>LIMM</v>
          </cell>
          <cell r="N1701" t="str">
            <v>nick@bay-publishing.com</v>
          </cell>
        </row>
        <row r="1702">
          <cell r="A1702">
            <v>931374</v>
          </cell>
          <cell r="B1702" t="str">
            <v>BAY PUBLISHING LTD</v>
          </cell>
          <cell r="C1702" t="str">
            <v>UNIT 1 OXFORD COURT</v>
          </cell>
          <cell r="D1702" t="str">
            <v>THE GRANBY WEYMOUTH</v>
          </cell>
          <cell r="E1702" t="str">
            <v>DT48PY</v>
          </cell>
          <cell r="F1702" t="str">
            <v>DORSET</v>
          </cell>
          <cell r="G1702" t="str">
            <v>ROYAUME-UNI</v>
          </cell>
          <cell r="H1702" t="str">
            <v>2</v>
          </cell>
          <cell r="I1702" t="str">
            <v>+44 130 5 785199</v>
          </cell>
          <cell r="J1702" t="str">
            <v>nick@baysafety.com</v>
          </cell>
          <cell r="K1702" t="str">
            <v>NICK</v>
          </cell>
          <cell r="L1702" t="str">
            <v>LIMM</v>
          </cell>
          <cell r="M1702" t="str">
            <v>00441305785199</v>
          </cell>
          <cell r="N1702" t="str">
            <v>nick@baysafety.com</v>
          </cell>
        </row>
        <row r="1703">
          <cell r="A1703">
            <v>931374</v>
          </cell>
          <cell r="B1703" t="str">
            <v>BAY PUBLISHING LTD</v>
          </cell>
          <cell r="C1703" t="str">
            <v>UNIT 1 OXFORD COURT</v>
          </cell>
          <cell r="D1703" t="str">
            <v>THE GRANBY WEYMOUTH</v>
          </cell>
          <cell r="E1703" t="str">
            <v>DT48PY</v>
          </cell>
          <cell r="F1703" t="str">
            <v>DORSET</v>
          </cell>
          <cell r="G1703" t="str">
            <v>ROYAUME-UNI</v>
          </cell>
          <cell r="H1703" t="str">
            <v>2</v>
          </cell>
          <cell r="I1703" t="str">
            <v>+44 130 5 785199</v>
          </cell>
          <cell r="J1703" t="str">
            <v>nick@baysafety.com</v>
          </cell>
          <cell r="K1703" t="str">
            <v>CHATELLE</v>
          </cell>
          <cell r="L1703" t="str">
            <v>McCRYSTAL</v>
          </cell>
          <cell r="N1703" t="str">
            <v>chantelle@aweimagazine.com</v>
          </cell>
        </row>
        <row r="1704">
          <cell r="A1704">
            <v>931374</v>
          </cell>
          <cell r="B1704" t="str">
            <v>BAY PUBLISHING LTD</v>
          </cell>
          <cell r="C1704" t="str">
            <v>UNIT 1 OXFORD COURT</v>
          </cell>
          <cell r="D1704" t="str">
            <v>THE GRANBY WEYMOUTH</v>
          </cell>
          <cell r="E1704" t="str">
            <v>DT48PY</v>
          </cell>
          <cell r="F1704" t="str">
            <v>DORSET</v>
          </cell>
          <cell r="G1704" t="str">
            <v>ROYAUME-UNI</v>
          </cell>
          <cell r="H1704" t="str">
            <v>2</v>
          </cell>
          <cell r="I1704" t="str">
            <v>+44 130 5 785199</v>
          </cell>
          <cell r="J1704" t="str">
            <v>nick@baysafety.com</v>
          </cell>
          <cell r="K1704" t="str">
            <v>Rebecca</v>
          </cell>
          <cell r="L1704" t="str">
            <v>AVANT</v>
          </cell>
          <cell r="M1704" t="str">
            <v>+441305785199</v>
          </cell>
          <cell r="N1704" t="str">
            <v>rebecca@hsimagazine.com</v>
          </cell>
        </row>
        <row r="1705">
          <cell r="A1705">
            <v>932321</v>
          </cell>
          <cell r="B1705" t="str">
            <v>HARITHA MEDIA PVT LTD</v>
          </cell>
          <cell r="C1705" t="str">
            <v>7 TH CROSS, CHIKKA BANASWADI MAIN ROAD</v>
          </cell>
          <cell r="E1705" t="str">
            <v>560033</v>
          </cell>
          <cell r="F1705" t="str">
            <v>BANGALORE</v>
          </cell>
          <cell r="G1705" t="str">
            <v>INDE</v>
          </cell>
          <cell r="H1705" t="str">
            <v>2</v>
          </cell>
          <cell r="I1705" t="str">
            <v>00 91 804 168 70 00</v>
          </cell>
          <cell r="J1705" t="str">
            <v>info@harithamedia.in</v>
          </cell>
          <cell r="K1705" t="str">
            <v>HARI</v>
          </cell>
          <cell r="L1705" t="str">
            <v>SHANICER</v>
          </cell>
          <cell r="M1705" t="str">
            <v>00918025426934</v>
          </cell>
          <cell r="N1705" t="str">
            <v>hari@haritha.org</v>
          </cell>
        </row>
        <row r="1706">
          <cell r="A1706">
            <v>932321</v>
          </cell>
          <cell r="B1706" t="str">
            <v>HARITHA MEDIA PVT LTD</v>
          </cell>
          <cell r="C1706" t="str">
            <v>7 TH CROSS, CHIKKA BANASWADI MAIN ROAD</v>
          </cell>
          <cell r="E1706" t="str">
            <v>560033</v>
          </cell>
          <cell r="F1706" t="str">
            <v>BANGALORE</v>
          </cell>
          <cell r="G1706" t="str">
            <v>INDE</v>
          </cell>
          <cell r="H1706" t="str">
            <v>2</v>
          </cell>
          <cell r="I1706" t="str">
            <v>00 91 804 168 70 00</v>
          </cell>
          <cell r="J1706" t="str">
            <v>info@harithamedia.in</v>
          </cell>
          <cell r="K1706" t="str">
            <v>RAJEEV</v>
          </cell>
          <cell r="L1706" t="str">
            <v>UNNILTRAN</v>
          </cell>
          <cell r="N1706" t="str">
            <v>raj@harithamedia.in</v>
          </cell>
        </row>
        <row r="1707">
          <cell r="A1707">
            <v>932321</v>
          </cell>
          <cell r="B1707" t="str">
            <v>HARITHA MEDIA PVT LTD</v>
          </cell>
          <cell r="C1707" t="str">
            <v>7 TH CROSS, CHIKKA BANASWADI MAIN ROAD</v>
          </cell>
          <cell r="E1707" t="str">
            <v>560033</v>
          </cell>
          <cell r="F1707" t="str">
            <v>BANGALORE</v>
          </cell>
          <cell r="G1707" t="str">
            <v>INDE</v>
          </cell>
          <cell r="H1707" t="str">
            <v>2</v>
          </cell>
          <cell r="I1707" t="str">
            <v>00 91 804 168 70 00</v>
          </cell>
          <cell r="J1707" t="str">
            <v>info@harithamedia.in</v>
          </cell>
          <cell r="K1707" t="str">
            <v>Rajeev</v>
          </cell>
          <cell r="L1707" t="str">
            <v>UNNILTRAN</v>
          </cell>
          <cell r="M1707" t="str">
            <v>00 91 804 168 70 00</v>
          </cell>
          <cell r="N1707" t="str">
            <v>raj@harithamedia.in</v>
          </cell>
        </row>
        <row r="1708">
          <cell r="A1708">
            <v>932321</v>
          </cell>
          <cell r="B1708" t="str">
            <v>HARITHA MEDIA PVT LTD</v>
          </cell>
          <cell r="C1708" t="str">
            <v>7 TH CROSS, CHIKKA BANASWADI MAIN ROAD</v>
          </cell>
          <cell r="E1708" t="str">
            <v>560033</v>
          </cell>
          <cell r="F1708" t="str">
            <v>BANGALORE</v>
          </cell>
          <cell r="G1708" t="str">
            <v>INDE</v>
          </cell>
          <cell r="H1708" t="str">
            <v>2</v>
          </cell>
          <cell r="I1708" t="str">
            <v>00 91 804 168 70 00</v>
          </cell>
          <cell r="J1708" t="str">
            <v>info@harithamedia.in</v>
          </cell>
          <cell r="K1708" t="str">
            <v>Sujit</v>
          </cell>
          <cell r="L1708" t="str">
            <v>KUMAR</v>
          </cell>
          <cell r="M1708" t="str">
            <v>00 91 80 41 68 70 00</v>
          </cell>
          <cell r="N1708" t="str">
            <v>delharitha@gmail.com</v>
          </cell>
        </row>
        <row r="1709">
          <cell r="A1709">
            <v>932371</v>
          </cell>
          <cell r="B1709" t="str">
            <v>UNIVERS PRESSE</v>
          </cell>
          <cell r="C1709" t="str">
            <v>62 AVENUE PARMENTIER</v>
          </cell>
          <cell r="E1709" t="str">
            <v>75011</v>
          </cell>
          <cell r="F1709" t="str">
            <v>PARIS</v>
          </cell>
          <cell r="G1709" t="str">
            <v>FRANCE</v>
          </cell>
          <cell r="H1709" t="str">
            <v>1</v>
          </cell>
          <cell r="J1709" t="str">
            <v/>
          </cell>
          <cell r="K1709" t="str">
            <v>Olivier</v>
          </cell>
          <cell r="L1709" t="str">
            <v>BIGARNET</v>
          </cell>
          <cell r="N1709" t="str">
            <v/>
          </cell>
        </row>
        <row r="1710">
          <cell r="A1710">
            <v>933704</v>
          </cell>
          <cell r="B1710" t="str">
            <v>TRANSFUGE</v>
          </cell>
          <cell r="C1710" t="str">
            <v>24 RUE DE MAUBEUGE</v>
          </cell>
          <cell r="E1710" t="str">
            <v>75009</v>
          </cell>
          <cell r="F1710" t="str">
            <v>PARIS</v>
          </cell>
          <cell r="G1710" t="str">
            <v>FRANCE</v>
          </cell>
          <cell r="H1710" t="str">
            <v>1</v>
          </cell>
          <cell r="I1710" t="str">
            <v>+33 142461838</v>
          </cell>
          <cell r="J1710" t="str">
            <v>csangare@transfuge.fr</v>
          </cell>
          <cell r="K1710" t="str">
            <v>Gaëtan</v>
          </cell>
          <cell r="L1710" t="str">
            <v>HUSSON</v>
          </cell>
          <cell r="M1710" t="str">
            <v>0142461838</v>
          </cell>
          <cell r="N1710" t="str">
            <v>ghusson@transfuge.fr</v>
          </cell>
        </row>
        <row r="1711">
          <cell r="A1711">
            <v>933704</v>
          </cell>
          <cell r="B1711" t="str">
            <v>TRANSFUGE</v>
          </cell>
          <cell r="C1711" t="str">
            <v>24 RUE DE MAUBEUGE</v>
          </cell>
          <cell r="E1711" t="str">
            <v>75009</v>
          </cell>
          <cell r="F1711" t="str">
            <v>PARIS</v>
          </cell>
          <cell r="G1711" t="str">
            <v>FRANCE</v>
          </cell>
          <cell r="H1711" t="str">
            <v>1</v>
          </cell>
          <cell r="I1711" t="str">
            <v>+33 142461838</v>
          </cell>
          <cell r="J1711" t="str">
            <v>csangare@transfuge.fr</v>
          </cell>
          <cell r="K1711" t="str">
            <v>Cyprien</v>
          </cell>
          <cell r="L1711" t="str">
            <v>Sangare</v>
          </cell>
          <cell r="N1711" t="str">
            <v>csangare@transfuge.fr</v>
          </cell>
        </row>
        <row r="1712">
          <cell r="A1712">
            <v>933704</v>
          </cell>
          <cell r="B1712" t="str">
            <v>TRANSFUGE</v>
          </cell>
          <cell r="C1712" t="str">
            <v>24 RUE DE MAUBEUGE</v>
          </cell>
          <cell r="E1712" t="str">
            <v>75009</v>
          </cell>
          <cell r="F1712" t="str">
            <v>PARIS</v>
          </cell>
          <cell r="G1712" t="str">
            <v>FRANCE</v>
          </cell>
          <cell r="H1712" t="str">
            <v>1</v>
          </cell>
          <cell r="I1712" t="str">
            <v>+33 142461838</v>
          </cell>
          <cell r="J1712" t="str">
            <v>csangare@transfuge.fr</v>
          </cell>
          <cell r="K1712" t="str">
            <v>Gaëtan</v>
          </cell>
          <cell r="L1712" t="str">
            <v>HUSSON</v>
          </cell>
          <cell r="N1712" t="str">
            <v>ghusson@transfuge.fr</v>
          </cell>
        </row>
        <row r="1713">
          <cell r="A1713">
            <v>934550</v>
          </cell>
          <cell r="B1713" t="str">
            <v>INFOMEDIA 18 LTD</v>
          </cell>
          <cell r="C1713" t="str">
            <v>A WING, RUBY HOUSE JK SAWANT MARG DADAR (WEST)</v>
          </cell>
          <cell r="E1713" t="str">
            <v>400028</v>
          </cell>
          <cell r="F1713" t="str">
            <v>MUMBAI</v>
          </cell>
          <cell r="G1713" t="str">
            <v>INDE</v>
          </cell>
          <cell r="H1713" t="str">
            <v>2</v>
          </cell>
          <cell r="I1713" t="str">
            <v>00 912 230 034 651</v>
          </cell>
          <cell r="J1713" t="str">
            <v>jagruti.shah@infomedia18.in</v>
          </cell>
          <cell r="K1713" t="str">
            <v>Damania</v>
          </cell>
          <cell r="L1713" t="str">
            <v>ASHISH</v>
          </cell>
          <cell r="M1713" t="str">
            <v>00 912 224 232 850</v>
          </cell>
          <cell r="N1713" t="str">
            <v>ashish.damania@infomediaindia.com</v>
          </cell>
        </row>
        <row r="1714">
          <cell r="A1714">
            <v>934550</v>
          </cell>
          <cell r="B1714" t="str">
            <v>INFOMEDIA 18 LTD</v>
          </cell>
          <cell r="C1714" t="str">
            <v>A WING, RUBY HOUSE JK SAWANT MARG DADAR (WEST)</v>
          </cell>
          <cell r="E1714" t="str">
            <v>400028</v>
          </cell>
          <cell r="F1714" t="str">
            <v>MUMBAI</v>
          </cell>
          <cell r="G1714" t="str">
            <v>INDE</v>
          </cell>
          <cell r="H1714" t="str">
            <v>2</v>
          </cell>
          <cell r="I1714" t="str">
            <v>00 912 230 034 651</v>
          </cell>
          <cell r="J1714" t="str">
            <v>jagruti.shah@infomedia18.in</v>
          </cell>
          <cell r="K1714" t="str">
            <v>JAGRUTI</v>
          </cell>
          <cell r="L1714" t="str">
            <v>SHAH</v>
          </cell>
          <cell r="N1714" t="str">
            <v>jagruti.shah@infomedia18.in</v>
          </cell>
        </row>
        <row r="1715">
          <cell r="A1715">
            <v>934550</v>
          </cell>
          <cell r="B1715" t="str">
            <v>INFOMEDIA 18 LTD</v>
          </cell>
          <cell r="C1715" t="str">
            <v>A WING, RUBY HOUSE JK SAWANT MARG DADAR (WEST)</v>
          </cell>
          <cell r="E1715" t="str">
            <v>400028</v>
          </cell>
          <cell r="F1715" t="str">
            <v>MUMBAI</v>
          </cell>
          <cell r="G1715" t="str">
            <v>INDE</v>
          </cell>
          <cell r="H1715" t="str">
            <v>2</v>
          </cell>
          <cell r="I1715" t="str">
            <v>00 912 230 034 651</v>
          </cell>
          <cell r="J1715" t="str">
            <v>jagruti.shah@infomedia18.in</v>
          </cell>
          <cell r="K1715" t="str">
            <v>JAGRUTI</v>
          </cell>
          <cell r="L1715" t="str">
            <v>SHAH</v>
          </cell>
          <cell r="M1715" t="str">
            <v>00 912 230 034 651</v>
          </cell>
          <cell r="N1715" t="str">
            <v>jagruti.shah@infomedia18.in</v>
          </cell>
        </row>
        <row r="1716">
          <cell r="A1716">
            <v>934832</v>
          </cell>
          <cell r="B1716" t="str">
            <v>SIGN GRAPHIC MAGAZINE</v>
          </cell>
          <cell r="C1716" t="str">
            <v>GULBAG CAD</v>
          </cell>
          <cell r="D1716" t="str">
            <v>HULUSI KABATAS ISHANI N° 33/3 - MECIDIYEKOY</v>
          </cell>
          <cell r="E1716" t="str">
            <v>2504/2505</v>
          </cell>
          <cell r="F1716" t="str">
            <v>ISTANBUL</v>
          </cell>
          <cell r="G1716" t="str">
            <v>TURQUIE</v>
          </cell>
          <cell r="H1716" t="str">
            <v>2</v>
          </cell>
          <cell r="I1716" t="str">
            <v>00 90 02122177630</v>
          </cell>
          <cell r="J1716" t="str">
            <v>nilufer@signgraphic.com.tr</v>
          </cell>
          <cell r="K1716" t="str">
            <v>NILUFER</v>
          </cell>
          <cell r="L1716" t="str">
            <v>COSKUN</v>
          </cell>
        </row>
        <row r="1717">
          <cell r="A1717">
            <v>934832</v>
          </cell>
          <cell r="B1717" t="str">
            <v>SIGN GRAPHIC MAGAZINE</v>
          </cell>
          <cell r="C1717" t="str">
            <v>GULBAG CAD</v>
          </cell>
          <cell r="D1717" t="str">
            <v>HULUSI KABATAS ISHANI N° 33/3 - MECIDIYEKOY</v>
          </cell>
          <cell r="E1717" t="str">
            <v>2504/2505</v>
          </cell>
          <cell r="F1717" t="str">
            <v>ISTANBUL</v>
          </cell>
          <cell r="G1717" t="str">
            <v>TURQUIE</v>
          </cell>
          <cell r="H1717" t="str">
            <v>2</v>
          </cell>
          <cell r="I1717" t="str">
            <v>00 90 02122177630</v>
          </cell>
          <cell r="J1717" t="str">
            <v>nilufer@signgraphic.com.tr</v>
          </cell>
          <cell r="K1717" t="str">
            <v>NILUFER</v>
          </cell>
          <cell r="L1717" t="str">
            <v>COSKUN</v>
          </cell>
          <cell r="M1717" t="str">
            <v>00 90 02122177630</v>
          </cell>
          <cell r="N1717" t="str">
            <v>nilufer@signgraphic.com.tr</v>
          </cell>
        </row>
        <row r="1718">
          <cell r="A1718">
            <v>935071</v>
          </cell>
          <cell r="B1718" t="str">
            <v>IHLAS MAGAZINE GROUP</v>
          </cell>
          <cell r="C1718" t="str">
            <v>29 EKIM CADDESI</v>
          </cell>
          <cell r="D1718" t="str">
            <v>N° 23 YENIBOSNA</v>
          </cell>
          <cell r="E1718" t="str">
            <v>34197</v>
          </cell>
          <cell r="F1718" t="str">
            <v>ISTANBUL</v>
          </cell>
          <cell r="G1718" t="str">
            <v>TURQUIE</v>
          </cell>
          <cell r="H1718" t="str">
            <v>2</v>
          </cell>
          <cell r="I1718" t="str">
            <v>00 902 124 542 503</v>
          </cell>
          <cell r="J1718" t="str">
            <v>info@ihlasfuar.com</v>
          </cell>
          <cell r="K1718" t="str">
            <v>Ozlem</v>
          </cell>
          <cell r="L1718" t="str">
            <v>FERGANE</v>
          </cell>
          <cell r="M1718" t="str">
            <v>0090 212 454 2506</v>
          </cell>
          <cell r="N1718" t="str">
            <v>ozlem.fergame@ihlassfuar.com</v>
          </cell>
        </row>
        <row r="1719">
          <cell r="A1719">
            <v>935071</v>
          </cell>
          <cell r="B1719" t="str">
            <v>IHLAS MAGAZINE GROUP</v>
          </cell>
          <cell r="C1719" t="str">
            <v>29 EKIM CADDESI</v>
          </cell>
          <cell r="D1719" t="str">
            <v>N° 23 YENIBOSNA</v>
          </cell>
          <cell r="E1719" t="str">
            <v>34197</v>
          </cell>
          <cell r="F1719" t="str">
            <v>ISTANBUL</v>
          </cell>
          <cell r="G1719" t="str">
            <v>TURQUIE</v>
          </cell>
          <cell r="H1719" t="str">
            <v>2</v>
          </cell>
          <cell r="I1719" t="str">
            <v>00 902 124 542 503</v>
          </cell>
          <cell r="J1719" t="str">
            <v>info@ihlasfuar.com</v>
          </cell>
          <cell r="K1719" t="str">
            <v>HISEYIN</v>
          </cell>
          <cell r="L1719" t="str">
            <v>BAZ</v>
          </cell>
        </row>
        <row r="1720">
          <cell r="A1720">
            <v>935715</v>
          </cell>
          <cell r="B1720" t="str">
            <v>GMT PUBLISHING SARL</v>
          </cell>
          <cell r="C1720" t="str">
            <v>3 RUE DE LA MAIRIE</v>
          </cell>
          <cell r="E1720" t="str">
            <v>1207</v>
          </cell>
          <cell r="F1720" t="str">
            <v>GENEVE</v>
          </cell>
          <cell r="G1720" t="str">
            <v>SUISSE</v>
          </cell>
          <cell r="H1720" t="str">
            <v>1</v>
          </cell>
          <cell r="I1720" t="str">
            <v>+41227079922</v>
          </cell>
          <cell r="J1720" t="str">
            <v>info@gmtmag.com</v>
          </cell>
          <cell r="K1720" t="str">
            <v>BRICE</v>
          </cell>
          <cell r="L1720" t="str">
            <v>LECHEVALIER</v>
          </cell>
          <cell r="N1720" t="str">
            <v>brice.lechevallier@skippers.ch</v>
          </cell>
        </row>
        <row r="1721">
          <cell r="A1721">
            <v>935715</v>
          </cell>
          <cell r="B1721" t="str">
            <v>GMT PUBLISHING SARL</v>
          </cell>
          <cell r="C1721" t="str">
            <v>3 RUE DE LA MAIRIE</v>
          </cell>
          <cell r="E1721" t="str">
            <v>1207</v>
          </cell>
          <cell r="F1721" t="str">
            <v>GENEVE</v>
          </cell>
          <cell r="G1721" t="str">
            <v>SUISSE</v>
          </cell>
          <cell r="H1721" t="str">
            <v>1</v>
          </cell>
          <cell r="I1721" t="str">
            <v>+41227079922</v>
          </cell>
          <cell r="J1721" t="str">
            <v>info@gmtmag.com</v>
          </cell>
          <cell r="K1721" t="str">
            <v>BRICE</v>
          </cell>
          <cell r="L1721" t="str">
            <v>CHEVALIER</v>
          </cell>
          <cell r="M1721" t="str">
            <v>0041227079922</v>
          </cell>
          <cell r="N1721" t="str">
            <v>brice.lechevalier@skippers.ch</v>
          </cell>
        </row>
        <row r="1722">
          <cell r="A1722">
            <v>936253</v>
          </cell>
          <cell r="B1722" t="str">
            <v>JLB EDITION</v>
          </cell>
          <cell r="C1722" t="str">
            <v>BP 57</v>
          </cell>
          <cell r="E1722" t="str">
            <v>06371</v>
          </cell>
          <cell r="F1722" t="str">
            <v>MOUANS SARTOUX</v>
          </cell>
          <cell r="G1722" t="str">
            <v>FRANCE</v>
          </cell>
          <cell r="H1722" t="str">
            <v>1</v>
          </cell>
          <cell r="I1722" t="str">
            <v>+33 4 93 75 76 42</v>
          </cell>
          <cell r="J1722" t="str">
            <v>contact@reussir-sa-veranda.fr</v>
          </cell>
          <cell r="K1722" t="str">
            <v>Jean-Luc</v>
          </cell>
          <cell r="L1722" t="str">
            <v>BURLAUD</v>
          </cell>
          <cell r="M1722" t="str">
            <v>04 93 75 76 42</v>
          </cell>
          <cell r="N1722" t="str">
            <v>jlb@jlbedition.fr</v>
          </cell>
        </row>
        <row r="1723">
          <cell r="A1723">
            <v>936253</v>
          </cell>
          <cell r="B1723" t="str">
            <v>JLB EDITION</v>
          </cell>
          <cell r="C1723" t="str">
            <v>BP 57</v>
          </cell>
          <cell r="E1723" t="str">
            <v>06371</v>
          </cell>
          <cell r="F1723" t="str">
            <v>MOUANS SARTOUX</v>
          </cell>
          <cell r="G1723" t="str">
            <v>FRANCE</v>
          </cell>
          <cell r="H1723" t="str">
            <v>1</v>
          </cell>
          <cell r="I1723" t="str">
            <v>+33 4 93 75 76 42</v>
          </cell>
          <cell r="J1723" t="str">
            <v>contact@reussir-sa-veranda.fr</v>
          </cell>
          <cell r="K1723" t="str">
            <v>Jean-Luc</v>
          </cell>
          <cell r="L1723" t="str">
            <v>BURLAUD</v>
          </cell>
          <cell r="M1723" t="str">
            <v>+33 4 93 75 76 42</v>
          </cell>
          <cell r="N1723" t="str">
            <v>jeanluc@burlaud.net</v>
          </cell>
        </row>
        <row r="1724">
          <cell r="A1724">
            <v>936253</v>
          </cell>
          <cell r="B1724" t="str">
            <v>JLB EDITION</v>
          </cell>
          <cell r="C1724" t="str">
            <v>BP 57</v>
          </cell>
          <cell r="E1724" t="str">
            <v>06371</v>
          </cell>
          <cell r="F1724" t="str">
            <v>MOUANS SARTOUX</v>
          </cell>
          <cell r="G1724" t="str">
            <v>FRANCE</v>
          </cell>
          <cell r="H1724" t="str">
            <v>1</v>
          </cell>
          <cell r="I1724" t="str">
            <v>+33 4 93 75 76 42</v>
          </cell>
          <cell r="J1724" t="str">
            <v>contact@reussir-sa-veranda.fr</v>
          </cell>
          <cell r="K1724" t="str">
            <v>Jean-Luc</v>
          </cell>
          <cell r="L1724" t="str">
            <v>BURLAUD</v>
          </cell>
          <cell r="N1724" t="str">
            <v>contact@reussir-sa-veranda.fr</v>
          </cell>
        </row>
        <row r="1725">
          <cell r="A1725">
            <v>936319</v>
          </cell>
          <cell r="B1725" t="str">
            <v>BOAT DEALER &amp; CHANDLER MAGAZINE</v>
          </cell>
          <cell r="C1725" t="str">
            <v>17 MIDDELTON ROAD</v>
          </cell>
          <cell r="E1725" t="str">
            <v>BH24 IRN</v>
          </cell>
          <cell r="F1725" t="str">
            <v>RINGWOOD HANTS</v>
          </cell>
          <cell r="G1725" t="str">
            <v>ROYAUME-UNI</v>
          </cell>
          <cell r="H1725" t="str">
            <v>2</v>
          </cell>
          <cell r="I1725" t="str">
            <v>00 44 7760 480 448</v>
          </cell>
          <cell r="J1725" t="str">
            <v>info@boatdealerandchandler.com</v>
          </cell>
          <cell r="K1725" t="str">
            <v>Peter</v>
          </cell>
          <cell r="L1725" t="str">
            <v>BRYANT</v>
          </cell>
          <cell r="N1725" t="str">
            <v>peter@europeanseas.com</v>
          </cell>
        </row>
        <row r="1726">
          <cell r="A1726">
            <v>936319</v>
          </cell>
          <cell r="B1726" t="str">
            <v>BOAT DEALER &amp; CHANDLER MAGAZINE</v>
          </cell>
          <cell r="C1726" t="str">
            <v>17 MIDDELTON ROAD</v>
          </cell>
          <cell r="E1726" t="str">
            <v>BH24 IRN</v>
          </cell>
          <cell r="F1726" t="str">
            <v>RINGWOOD HANTS</v>
          </cell>
          <cell r="G1726" t="str">
            <v>ROYAUME-UNI</v>
          </cell>
          <cell r="H1726" t="str">
            <v>2</v>
          </cell>
          <cell r="I1726" t="str">
            <v>00 44 7760 480 448</v>
          </cell>
          <cell r="J1726" t="str">
            <v>info@boatdealerandchandler.com</v>
          </cell>
          <cell r="K1726" t="str">
            <v>Peter</v>
          </cell>
          <cell r="L1726" t="str">
            <v>BRYANT</v>
          </cell>
          <cell r="M1726" t="str">
            <v>00 44 7760 480 448</v>
          </cell>
          <cell r="N1726" t="str">
            <v>info@boatdealerandchandler.com</v>
          </cell>
        </row>
        <row r="1727">
          <cell r="A1727">
            <v>936521</v>
          </cell>
          <cell r="B1727" t="str">
            <v>YACHTING PAGES MEDIA GROUP</v>
          </cell>
          <cell r="C1727" t="str">
            <v>515-517 STOCKWOOD ROAD, BRISLINGTON</v>
          </cell>
          <cell r="E1727" t="str">
            <v>BS4 5LR</v>
          </cell>
          <cell r="F1727" t="str">
            <v>BRISTOL</v>
          </cell>
          <cell r="G1727" t="str">
            <v>ROYAUME-UNI</v>
          </cell>
          <cell r="H1727" t="str">
            <v>2</v>
          </cell>
          <cell r="I1727" t="str">
            <v>+441173160560</v>
          </cell>
          <cell r="J1727" t="str">
            <v>info@yachtingpages.com</v>
          </cell>
          <cell r="K1727" t="str">
            <v>Joanna</v>
          </cell>
          <cell r="L1727" t="str">
            <v>LOWE</v>
          </cell>
          <cell r="M1727" t="str">
            <v>00 44 01 761 490 101</v>
          </cell>
          <cell r="N1727" t="str">
            <v>sales@yachting-pages.com</v>
          </cell>
        </row>
        <row r="1728">
          <cell r="A1728">
            <v>936521</v>
          </cell>
          <cell r="B1728" t="str">
            <v>YACHTING PAGES MEDIA GROUP</v>
          </cell>
          <cell r="C1728" t="str">
            <v>515-517 STOCKWOOD ROAD, BRISLINGTON</v>
          </cell>
          <cell r="E1728" t="str">
            <v>BS4 5LR</v>
          </cell>
          <cell r="F1728" t="str">
            <v>BRISTOL</v>
          </cell>
          <cell r="G1728" t="str">
            <v>ROYAUME-UNI</v>
          </cell>
          <cell r="H1728" t="str">
            <v>2</v>
          </cell>
          <cell r="I1728" t="str">
            <v>+441173160560</v>
          </cell>
          <cell r="J1728" t="str">
            <v>info@yachtingpages.com</v>
          </cell>
          <cell r="K1728" t="str">
            <v>Simon</v>
          </cell>
          <cell r="L1728" t="str">
            <v>BROOKS</v>
          </cell>
          <cell r="M1728" t="str">
            <v>00 44 17 61 45 40 40</v>
          </cell>
        </row>
        <row r="1729">
          <cell r="A1729">
            <v>936521</v>
          </cell>
          <cell r="B1729" t="str">
            <v>YACHTING PAGES MEDIA GROUP</v>
          </cell>
          <cell r="C1729" t="str">
            <v>515-517 STOCKWOOD ROAD, BRISLINGTON</v>
          </cell>
          <cell r="E1729" t="str">
            <v>BS4 5LR</v>
          </cell>
          <cell r="F1729" t="str">
            <v>BRISTOL</v>
          </cell>
          <cell r="G1729" t="str">
            <v>ROYAUME-UNI</v>
          </cell>
          <cell r="H1729" t="str">
            <v>2</v>
          </cell>
          <cell r="I1729" t="str">
            <v>+441173160560</v>
          </cell>
          <cell r="J1729" t="str">
            <v>info@yachtingpages.com</v>
          </cell>
          <cell r="K1729" t="str">
            <v>STEPHEN</v>
          </cell>
          <cell r="L1729" t="str">
            <v>CROWE</v>
          </cell>
          <cell r="M1729" t="str">
            <v>+441761454041</v>
          </cell>
          <cell r="N1729" t="str">
            <v>steve@yachting-pages.com</v>
          </cell>
        </row>
        <row r="1730">
          <cell r="A1730">
            <v>936521</v>
          </cell>
          <cell r="B1730" t="str">
            <v>YACHTING PAGES MEDIA GROUP</v>
          </cell>
          <cell r="C1730" t="str">
            <v>515-517 STOCKWOOD ROAD, BRISLINGTON</v>
          </cell>
          <cell r="E1730" t="str">
            <v>BS4 5LR</v>
          </cell>
          <cell r="F1730" t="str">
            <v>BRISTOL</v>
          </cell>
          <cell r="G1730" t="str">
            <v>ROYAUME-UNI</v>
          </cell>
          <cell r="H1730" t="str">
            <v>2</v>
          </cell>
          <cell r="I1730" t="str">
            <v>+441173160560</v>
          </cell>
          <cell r="J1730" t="str">
            <v>info@yachtingpages.com</v>
          </cell>
          <cell r="K1730" t="str">
            <v>Karen</v>
          </cell>
          <cell r="L1730" t="str">
            <v>HOWELLS</v>
          </cell>
          <cell r="M1730" t="str">
            <v>+44441761454054</v>
          </cell>
          <cell r="N1730" t="str">
            <v>karen.howells@yachtingpages.com</v>
          </cell>
        </row>
        <row r="1731">
          <cell r="A1731">
            <v>936521</v>
          </cell>
          <cell r="B1731" t="str">
            <v>YACHTING PAGES MEDIA GROUP</v>
          </cell>
          <cell r="C1731" t="str">
            <v>515-517 STOCKWOOD ROAD, BRISLINGTON</v>
          </cell>
          <cell r="E1731" t="str">
            <v>BS4 5LR</v>
          </cell>
          <cell r="F1731" t="str">
            <v>BRISTOL</v>
          </cell>
          <cell r="G1731" t="str">
            <v>ROYAUME-UNI</v>
          </cell>
          <cell r="H1731" t="str">
            <v>2</v>
          </cell>
          <cell r="I1731" t="str">
            <v>+441173160560</v>
          </cell>
          <cell r="J1731" t="str">
            <v>info@yachtingpages.com</v>
          </cell>
          <cell r="K1731" t="str">
            <v>Steve</v>
          </cell>
          <cell r="L1731" t="str">
            <v>CROWE</v>
          </cell>
          <cell r="M1731" t="str">
            <v>00 44 017 614 90 101</v>
          </cell>
          <cell r="N1731" t="str">
            <v>info@yachting-pages.com</v>
          </cell>
        </row>
        <row r="1732">
          <cell r="A1732">
            <v>936521</v>
          </cell>
          <cell r="B1732" t="str">
            <v>YACHTING PAGES MEDIA GROUP</v>
          </cell>
          <cell r="C1732" t="str">
            <v>515-517 STOCKWOOD ROAD, BRISLINGTON</v>
          </cell>
          <cell r="E1732" t="str">
            <v>BS4 5LR</v>
          </cell>
          <cell r="F1732" t="str">
            <v>BRISTOL</v>
          </cell>
          <cell r="G1732" t="str">
            <v>ROYAUME-UNI</v>
          </cell>
          <cell r="H1732" t="str">
            <v>2</v>
          </cell>
          <cell r="I1732" t="str">
            <v>+441173160560</v>
          </cell>
          <cell r="J1732" t="str">
            <v>info@yachtingpages.com</v>
          </cell>
          <cell r="K1732" t="str">
            <v>Jack</v>
          </cell>
          <cell r="L1732" t="str">
            <v>ROBINSON</v>
          </cell>
          <cell r="N1732" t="str">
            <v>jack.robinson@yachtingpages.com</v>
          </cell>
        </row>
        <row r="1733">
          <cell r="A1733">
            <v>936521</v>
          </cell>
          <cell r="B1733" t="str">
            <v>YACHTING PAGES MEDIA GROUP</v>
          </cell>
          <cell r="C1733" t="str">
            <v>515-517 STOCKWOOD ROAD, BRISLINGTON</v>
          </cell>
          <cell r="E1733" t="str">
            <v>BS4 5LR</v>
          </cell>
          <cell r="F1733" t="str">
            <v>BRISTOL</v>
          </cell>
          <cell r="G1733" t="str">
            <v>ROYAUME-UNI</v>
          </cell>
          <cell r="H1733" t="str">
            <v>2</v>
          </cell>
          <cell r="I1733" t="str">
            <v>+441173160560</v>
          </cell>
          <cell r="J1733" t="str">
            <v>info@yachtingpages.com</v>
          </cell>
          <cell r="K1733" t="str">
            <v>Tyrone</v>
          </cell>
          <cell r="L1733" t="str">
            <v>JONES</v>
          </cell>
          <cell r="M1733" t="str">
            <v>+441173160560</v>
          </cell>
          <cell r="N1733" t="str">
            <v>tyrone.jones@yachtingpages.com</v>
          </cell>
        </row>
        <row r="1734">
          <cell r="A1734">
            <v>936521</v>
          </cell>
          <cell r="B1734" t="str">
            <v>YACHTING PAGES MEDIA GROUP</v>
          </cell>
          <cell r="C1734" t="str">
            <v>515-517 STOCKWOOD ROAD, BRISLINGTON</v>
          </cell>
          <cell r="E1734" t="str">
            <v>BS4 5LR</v>
          </cell>
          <cell r="F1734" t="str">
            <v>BRISTOL</v>
          </cell>
          <cell r="G1734" t="str">
            <v>ROYAUME-UNI</v>
          </cell>
          <cell r="H1734" t="str">
            <v>2</v>
          </cell>
          <cell r="I1734" t="str">
            <v>+441173160560</v>
          </cell>
          <cell r="J1734" t="str">
            <v>info@yachtingpages.com</v>
          </cell>
          <cell r="K1734" t="str">
            <v>Kerry</v>
          </cell>
          <cell r="L1734" t="str">
            <v>O'NEILL</v>
          </cell>
          <cell r="M1734" t="str">
            <v>+441173160560/213</v>
          </cell>
          <cell r="N1734" t="str">
            <v>kerry.oneill@yachtingpages.com</v>
          </cell>
        </row>
        <row r="1735">
          <cell r="A1735">
            <v>936521</v>
          </cell>
          <cell r="B1735" t="str">
            <v>YACHTING PAGES MEDIA GROUP</v>
          </cell>
          <cell r="C1735" t="str">
            <v>515-517 STOCKWOOD ROAD, BRISLINGTON</v>
          </cell>
          <cell r="E1735" t="str">
            <v>BS4 5LR</v>
          </cell>
          <cell r="F1735" t="str">
            <v>BRISTOL</v>
          </cell>
          <cell r="G1735" t="str">
            <v>ROYAUME-UNI</v>
          </cell>
          <cell r="H1735" t="str">
            <v>2</v>
          </cell>
          <cell r="I1735" t="str">
            <v>+441173160560</v>
          </cell>
          <cell r="J1735" t="str">
            <v>info@yachtingpages.com</v>
          </cell>
          <cell r="K1735" t="str">
            <v>Julia</v>
          </cell>
          <cell r="L1735" t="str">
            <v>BUDNIAK</v>
          </cell>
          <cell r="M1735" t="str">
            <v>+441173160560</v>
          </cell>
          <cell r="N1735" t="str">
            <v>julia.budniak@yachtingpages.com</v>
          </cell>
        </row>
        <row r="1736">
          <cell r="A1736">
            <v>936521</v>
          </cell>
          <cell r="B1736" t="str">
            <v>YACHTING PAGES MEDIA GROUP</v>
          </cell>
          <cell r="C1736" t="str">
            <v>515-517 STOCKWOOD ROAD, BRISLINGTON</v>
          </cell>
          <cell r="E1736" t="str">
            <v>BS4 5LR</v>
          </cell>
          <cell r="F1736" t="str">
            <v>BRISTOL</v>
          </cell>
          <cell r="G1736" t="str">
            <v>ROYAUME-UNI</v>
          </cell>
          <cell r="H1736" t="str">
            <v>2</v>
          </cell>
          <cell r="I1736" t="str">
            <v>+441173160560</v>
          </cell>
          <cell r="J1736" t="str">
            <v>info@yachtingpages.com</v>
          </cell>
          <cell r="K1736" t="str">
            <v>Joanna</v>
          </cell>
          <cell r="L1736" t="str">
            <v>PALMER</v>
          </cell>
          <cell r="M1736" t="str">
            <v>+441173160560</v>
          </cell>
          <cell r="N1736" t="str">
            <v>joanna.palmer@yachtingpages.com</v>
          </cell>
        </row>
        <row r="1737">
          <cell r="A1737">
            <v>936521</v>
          </cell>
          <cell r="B1737" t="str">
            <v>YACHTING PAGES MEDIA GROUP</v>
          </cell>
          <cell r="C1737" t="str">
            <v>515-517 STOCKWOOD ROAD, BRISLINGTON</v>
          </cell>
          <cell r="E1737" t="str">
            <v>BS4 5LR</v>
          </cell>
          <cell r="F1737" t="str">
            <v>BRISTOL</v>
          </cell>
          <cell r="G1737" t="str">
            <v>ROYAUME-UNI</v>
          </cell>
          <cell r="H1737" t="str">
            <v>2</v>
          </cell>
          <cell r="I1737" t="str">
            <v>+441173160560</v>
          </cell>
          <cell r="J1737" t="str">
            <v>info@yachtingpages.com</v>
          </cell>
          <cell r="K1737" t="str">
            <v>Julia</v>
          </cell>
          <cell r="L1737" t="str">
            <v>Budniak</v>
          </cell>
          <cell r="M1737" t="str">
            <v>+441173160560</v>
          </cell>
          <cell r="N1737" t="str">
            <v>julia.budniak@yachtingpages.com</v>
          </cell>
        </row>
        <row r="1738">
          <cell r="A1738">
            <v>936527</v>
          </cell>
          <cell r="B1738" t="str">
            <v>PALM BEACH EVENTS</v>
          </cell>
          <cell r="C1738" t="str">
            <v>12 IM COURTOIS MARIGOT</v>
          </cell>
          <cell r="E1738" t="str">
            <v>97133</v>
          </cell>
          <cell r="F1738" t="str">
            <v>SAINT BARTHELEMY</v>
          </cell>
          <cell r="G1738" t="str">
            <v>FRANCE - GUADELOUPE</v>
          </cell>
          <cell r="H1738" t="str">
            <v>1</v>
          </cell>
          <cell r="I1738" t="str">
            <v>+33590528006</v>
          </cell>
          <cell r="J1738" t="str">
            <v>vivremag@hotmail.com</v>
          </cell>
          <cell r="K1738" t="str">
            <v>Danielle</v>
          </cell>
          <cell r="L1738" t="str">
            <v>ROCHE RIGAUD</v>
          </cell>
          <cell r="N1738" t="str">
            <v>vivremag@hotmail.com</v>
          </cell>
        </row>
        <row r="1739">
          <cell r="A1739">
            <v>936527</v>
          </cell>
          <cell r="B1739" t="str">
            <v>PALM BEACH EVENTS</v>
          </cell>
          <cell r="C1739" t="str">
            <v>12 IM COURTOIS MARIGOT</v>
          </cell>
          <cell r="E1739" t="str">
            <v>97133</v>
          </cell>
          <cell r="F1739" t="str">
            <v>SAINT BARTHELEMY</v>
          </cell>
          <cell r="G1739" t="str">
            <v>FRANCE - GUADELOUPE</v>
          </cell>
          <cell r="H1739" t="str">
            <v>1</v>
          </cell>
          <cell r="I1739" t="str">
            <v>+33590528006</v>
          </cell>
          <cell r="J1739" t="str">
            <v>vivremag@hotmail.com</v>
          </cell>
          <cell r="K1739" t="str">
            <v>DANIELLE</v>
          </cell>
          <cell r="L1739" t="str">
            <v>ROCHE</v>
          </cell>
          <cell r="N1739" t="str">
            <v>vivremag@hotmail.com</v>
          </cell>
        </row>
        <row r="1740">
          <cell r="A1740">
            <v>936802</v>
          </cell>
          <cell r="B1740" t="str">
            <v>PUB'OS</v>
          </cell>
          <cell r="C1740" t="str">
            <v>138 RUE GASTON BARATTE</v>
          </cell>
          <cell r="E1740" t="str">
            <v>59650</v>
          </cell>
          <cell r="F1740" t="str">
            <v>VILLENEUVE D'ASCQ</v>
          </cell>
          <cell r="G1740" t="str">
            <v>FRANCE</v>
          </cell>
          <cell r="H1740" t="str">
            <v>1</v>
          </cell>
          <cell r="I1740" t="str">
            <v>+33 328761200</v>
          </cell>
          <cell r="K1740" t="str">
            <v>Stéphane</v>
          </cell>
          <cell r="L1740" t="str">
            <v>DESSEAUX</v>
          </cell>
          <cell r="M1740" t="str">
            <v>03 28 76 12 00</v>
          </cell>
          <cell r="N1740" t="str">
            <v>stephane@pubos.fr</v>
          </cell>
        </row>
        <row r="1741">
          <cell r="A1741">
            <v>936802</v>
          </cell>
          <cell r="B1741" t="str">
            <v>PUB'OS</v>
          </cell>
          <cell r="C1741" t="str">
            <v>138 RUE GASTON BARATTE</v>
          </cell>
          <cell r="E1741" t="str">
            <v>59650</v>
          </cell>
          <cell r="F1741" t="str">
            <v>VILLENEUVE D'ASCQ</v>
          </cell>
          <cell r="G1741" t="str">
            <v>FRANCE</v>
          </cell>
          <cell r="H1741" t="str">
            <v>1</v>
          </cell>
          <cell r="I1741" t="str">
            <v>+33 328761200</v>
          </cell>
          <cell r="K1741" t="str">
            <v>Stéphane</v>
          </cell>
          <cell r="L1741" t="str">
            <v>DESSEAUX</v>
          </cell>
          <cell r="N1741" t="str">
            <v>stephane@pubos.fr</v>
          </cell>
        </row>
        <row r="1742">
          <cell r="A1742">
            <v>937088</v>
          </cell>
          <cell r="B1742" t="str">
            <v>FASHION GROUP</v>
          </cell>
          <cell r="C1742" t="str">
            <v>7 RUE DE TURBIGO</v>
          </cell>
          <cell r="E1742" t="str">
            <v>75001</v>
          </cell>
          <cell r="F1742" t="str">
            <v>PARIS</v>
          </cell>
          <cell r="G1742" t="str">
            <v>FRANCE</v>
          </cell>
          <cell r="H1742" t="str">
            <v>1</v>
          </cell>
          <cell r="I1742" t="str">
            <v>+33175578940</v>
          </cell>
          <cell r="K1742" t="str">
            <v>Jean-Philippe</v>
          </cell>
          <cell r="L1742" t="str">
            <v>BOUDY</v>
          </cell>
          <cell r="M1742" t="str">
            <v>01 42 06 93 25</v>
          </cell>
        </row>
        <row r="1743">
          <cell r="A1743">
            <v>937088</v>
          </cell>
          <cell r="B1743" t="str">
            <v>FASHION GROUP</v>
          </cell>
          <cell r="C1743" t="str">
            <v>7 RUE DE TURBIGO</v>
          </cell>
          <cell r="E1743" t="str">
            <v>75001</v>
          </cell>
          <cell r="F1743" t="str">
            <v>PARIS</v>
          </cell>
          <cell r="G1743" t="str">
            <v>FRANCE</v>
          </cell>
          <cell r="H1743" t="str">
            <v>1</v>
          </cell>
          <cell r="I1743" t="str">
            <v>+33175578940</v>
          </cell>
          <cell r="K1743" t="str">
            <v>JEAN-PHILIPPE</v>
          </cell>
          <cell r="L1743" t="str">
            <v>BOUDY</v>
          </cell>
          <cell r="N1743" t="str">
            <v>boudy@fashionmag.com</v>
          </cell>
        </row>
        <row r="1744">
          <cell r="A1744">
            <v>938279</v>
          </cell>
          <cell r="B1744" t="str">
            <v>CP EDITIONS SARL</v>
          </cell>
          <cell r="C1744" t="str">
            <v>92 RUE DE LA VICTOIRE</v>
          </cell>
          <cell r="E1744" t="str">
            <v>75009</v>
          </cell>
          <cell r="F1744" t="str">
            <v>PARIS</v>
          </cell>
          <cell r="G1744" t="str">
            <v>FRANCE</v>
          </cell>
          <cell r="H1744" t="str">
            <v>1</v>
          </cell>
          <cell r="I1744" t="str">
            <v>+339 77 86 82 11</v>
          </cell>
          <cell r="K1744" t="str">
            <v>ALAIN</v>
          </cell>
          <cell r="L1744" t="str">
            <v>QUERE</v>
          </cell>
          <cell r="N1744" t="str">
            <v>al.quere@wanadoo.fr</v>
          </cell>
        </row>
        <row r="1745">
          <cell r="A1745">
            <v>938279</v>
          </cell>
          <cell r="B1745" t="str">
            <v>CP EDITIONS SARL</v>
          </cell>
          <cell r="C1745" t="str">
            <v>92 RUE DE LA VICTOIRE</v>
          </cell>
          <cell r="E1745" t="str">
            <v>75009</v>
          </cell>
          <cell r="F1745" t="str">
            <v>PARIS</v>
          </cell>
          <cell r="G1745" t="str">
            <v>FRANCE</v>
          </cell>
          <cell r="H1745" t="str">
            <v>1</v>
          </cell>
          <cell r="I1745" t="str">
            <v>+339 77 86 82 11</v>
          </cell>
          <cell r="K1745" t="str">
            <v>Alain</v>
          </cell>
          <cell r="L1745" t="str">
            <v>QUERE</v>
          </cell>
          <cell r="M1745" t="str">
            <v>+33 6 20 39 57 25</v>
          </cell>
          <cell r="N1745" t="str">
            <v>al.quere@orange.fr</v>
          </cell>
        </row>
        <row r="1746">
          <cell r="A1746">
            <v>938279</v>
          </cell>
          <cell r="B1746" t="str">
            <v>CP EDITIONS SARL</v>
          </cell>
          <cell r="C1746" t="str">
            <v>92 RUE DE LA VICTOIRE</v>
          </cell>
          <cell r="E1746" t="str">
            <v>75009</v>
          </cell>
          <cell r="F1746" t="str">
            <v>PARIS</v>
          </cell>
          <cell r="G1746" t="str">
            <v>FRANCE</v>
          </cell>
          <cell r="H1746" t="str">
            <v>1</v>
          </cell>
          <cell r="I1746" t="str">
            <v>+339 77 86 82 11</v>
          </cell>
          <cell r="K1746" t="str">
            <v>Gaelle</v>
          </cell>
          <cell r="L1746" t="str">
            <v>QUERE</v>
          </cell>
        </row>
        <row r="1747">
          <cell r="A1747">
            <v>938378</v>
          </cell>
          <cell r="B1747" t="str">
            <v>MADE-IN-CHINA.COM</v>
          </cell>
          <cell r="C1747" t="str">
            <v>8-12F, BLOCK A SOFTWARE BUILDING, XINGHUO ROAD,</v>
          </cell>
          <cell r="D1747" t="str">
            <v>NAJING NEW &amp; HIGH TECHNOLOGY INDUSTRY ZONE</v>
          </cell>
          <cell r="E1747" t="str">
            <v>21006</v>
          </cell>
          <cell r="F1747" t="str">
            <v>NANJING</v>
          </cell>
          <cell r="G1747" t="str">
            <v>CHINE</v>
          </cell>
          <cell r="H1747" t="str">
            <v>2</v>
          </cell>
          <cell r="I1747" t="str">
            <v>00 86 25 666 777 77</v>
          </cell>
          <cell r="K1747" t="str">
            <v>James</v>
          </cell>
          <cell r="L1747" t="str">
            <v>SUN</v>
          </cell>
          <cell r="M1747" t="str">
            <v>00 86 25 666 777 77</v>
          </cell>
          <cell r="N1747" t="str">
            <v>sunhongxing@made-in-china.com</v>
          </cell>
        </row>
        <row r="1748">
          <cell r="A1748">
            <v>938378</v>
          </cell>
          <cell r="B1748" t="str">
            <v>MADE-IN-CHINA.COM</v>
          </cell>
          <cell r="C1748" t="str">
            <v>8-12F, BLOCK A SOFTWARE BUILDING, XINGHUO ROAD,</v>
          </cell>
          <cell r="D1748" t="str">
            <v>NAJING NEW &amp; HIGH TECHNOLOGY INDUSTRY ZONE</v>
          </cell>
          <cell r="E1748" t="str">
            <v>21006</v>
          </cell>
          <cell r="F1748" t="str">
            <v>NANJING</v>
          </cell>
          <cell r="G1748" t="str">
            <v>CHINE</v>
          </cell>
          <cell r="H1748" t="str">
            <v>2</v>
          </cell>
          <cell r="I1748" t="str">
            <v>00 86 25 666 777 77</v>
          </cell>
          <cell r="K1748" t="str">
            <v>Hong Xing</v>
          </cell>
          <cell r="L1748" t="str">
            <v>SUN</v>
          </cell>
          <cell r="M1748" t="str">
            <v>+86 256 667 77 77</v>
          </cell>
          <cell r="N1748" t="str">
            <v>sunhongxing@made-in-china.com</v>
          </cell>
        </row>
        <row r="1749">
          <cell r="A1749">
            <v>938378</v>
          </cell>
          <cell r="B1749" t="str">
            <v>MADE-IN-CHINA.COM</v>
          </cell>
          <cell r="C1749" t="str">
            <v>8-12F, BLOCK A SOFTWARE BUILDING, XINGHUO ROAD,</v>
          </cell>
          <cell r="D1749" t="str">
            <v>NAJING NEW &amp; HIGH TECHNOLOGY INDUSTRY ZONE</v>
          </cell>
          <cell r="E1749" t="str">
            <v>21006</v>
          </cell>
          <cell r="F1749" t="str">
            <v>NANJING</v>
          </cell>
          <cell r="G1749" t="str">
            <v>CHINE</v>
          </cell>
          <cell r="H1749" t="str">
            <v>2</v>
          </cell>
          <cell r="I1749" t="str">
            <v>00 86 25 666 777 77</v>
          </cell>
          <cell r="K1749" t="str">
            <v>Franziska</v>
          </cell>
          <cell r="L1749" t="str">
            <v>GLOECKNER</v>
          </cell>
          <cell r="M1749" t="str">
            <v>00 025 8321 3191</v>
          </cell>
          <cell r="N1749" t="str">
            <v>fran@made-in-china.com</v>
          </cell>
        </row>
        <row r="1750">
          <cell r="A1750">
            <v>938378</v>
          </cell>
          <cell r="B1750" t="str">
            <v>MADE-IN-CHINA.COM</v>
          </cell>
          <cell r="C1750" t="str">
            <v>8-12F, BLOCK A SOFTWARE BUILDING, XINGHUO ROAD,</v>
          </cell>
          <cell r="D1750" t="str">
            <v>NAJING NEW &amp; HIGH TECHNOLOGY INDUSTRY ZONE</v>
          </cell>
          <cell r="E1750" t="str">
            <v>21006</v>
          </cell>
          <cell r="F1750" t="str">
            <v>NANJING</v>
          </cell>
          <cell r="G1750" t="str">
            <v>CHINE</v>
          </cell>
          <cell r="H1750" t="str">
            <v>2</v>
          </cell>
          <cell r="I1750" t="str">
            <v>00 86 25 666 777 77</v>
          </cell>
          <cell r="K1750" t="str">
            <v>Sun</v>
          </cell>
          <cell r="L1750" t="str">
            <v>HONGXING</v>
          </cell>
          <cell r="M1750" t="str">
            <v>00 86 25 666 777 77</v>
          </cell>
          <cell r="N1750" t="str">
            <v>sunhongxing@made-in-china.com</v>
          </cell>
        </row>
        <row r="1751">
          <cell r="A1751">
            <v>938378</v>
          </cell>
          <cell r="B1751" t="str">
            <v>MADE-IN-CHINA.COM</v>
          </cell>
          <cell r="C1751" t="str">
            <v>8-12F, BLOCK A SOFTWARE BUILDING, XINGHUO ROAD,</v>
          </cell>
          <cell r="D1751" t="str">
            <v>NAJING NEW &amp; HIGH TECHNOLOGY INDUSTRY ZONE</v>
          </cell>
          <cell r="E1751" t="str">
            <v>21006</v>
          </cell>
          <cell r="F1751" t="str">
            <v>NANJING</v>
          </cell>
          <cell r="G1751" t="str">
            <v>CHINE</v>
          </cell>
          <cell r="H1751" t="str">
            <v>2</v>
          </cell>
          <cell r="I1751" t="str">
            <v>00 86 25 666 777 77</v>
          </cell>
          <cell r="K1751" t="str">
            <v>GE</v>
          </cell>
          <cell r="L1751" t="str">
            <v>X MGYUE</v>
          </cell>
          <cell r="N1751" t="str">
            <v>gexmgyue@made-in-china.com</v>
          </cell>
        </row>
        <row r="1752">
          <cell r="A1752">
            <v>938378</v>
          </cell>
          <cell r="B1752" t="str">
            <v>MADE-IN-CHINA.COM</v>
          </cell>
          <cell r="C1752" t="str">
            <v>8-12F, BLOCK A SOFTWARE BUILDING, XINGHUO ROAD,</v>
          </cell>
          <cell r="D1752" t="str">
            <v>NAJING NEW &amp; HIGH TECHNOLOGY INDUSTRY ZONE</v>
          </cell>
          <cell r="E1752" t="str">
            <v>21006</v>
          </cell>
          <cell r="F1752" t="str">
            <v>NANJING</v>
          </cell>
          <cell r="G1752" t="str">
            <v>CHINE</v>
          </cell>
          <cell r="H1752" t="str">
            <v>2</v>
          </cell>
          <cell r="I1752" t="str">
            <v>00 86 25 666 777 77</v>
          </cell>
          <cell r="K1752" t="str">
            <v>Ge</v>
          </cell>
          <cell r="L1752" t="str">
            <v>X MGYUE</v>
          </cell>
          <cell r="M1752" t="str">
            <v>+ 86 25 666 777 77</v>
          </cell>
          <cell r="N1752" t="str">
            <v>gexmgyue@made-in-china.com</v>
          </cell>
        </row>
        <row r="1753">
          <cell r="A1753">
            <v>938378</v>
          </cell>
          <cell r="B1753" t="str">
            <v>MADE-IN-CHINA.COM</v>
          </cell>
          <cell r="C1753" t="str">
            <v>8-12F, BLOCK A SOFTWARE BUILDING, XINGHUO ROAD,</v>
          </cell>
          <cell r="D1753" t="str">
            <v>NAJING NEW &amp; HIGH TECHNOLOGY INDUSTRY ZONE</v>
          </cell>
          <cell r="E1753" t="str">
            <v>21006</v>
          </cell>
          <cell r="F1753" t="str">
            <v>NANJING</v>
          </cell>
          <cell r="G1753" t="str">
            <v>CHINE</v>
          </cell>
          <cell r="H1753" t="str">
            <v>2</v>
          </cell>
          <cell r="I1753" t="str">
            <v>00 86 25 666 777 77</v>
          </cell>
          <cell r="K1753" t="str">
            <v>Li</v>
          </cell>
          <cell r="L1753" t="str">
            <v>BAO</v>
          </cell>
          <cell r="M1753" t="str">
            <v>+86 25 666 777 77</v>
          </cell>
          <cell r="N1753" t="str">
            <v>baoli@made-in-china.com</v>
          </cell>
        </row>
        <row r="1754">
          <cell r="A1754">
            <v>938378</v>
          </cell>
          <cell r="B1754" t="str">
            <v>MADE-IN-CHINA.COM</v>
          </cell>
          <cell r="C1754" t="str">
            <v>8-12F, BLOCK A SOFTWARE BUILDING, XINGHUO ROAD,</v>
          </cell>
          <cell r="D1754" t="str">
            <v>NAJING NEW &amp; HIGH TECHNOLOGY INDUSTRY ZONE</v>
          </cell>
          <cell r="E1754" t="str">
            <v>21006</v>
          </cell>
          <cell r="F1754" t="str">
            <v>NANJING</v>
          </cell>
          <cell r="G1754" t="str">
            <v>CHINE</v>
          </cell>
          <cell r="H1754" t="str">
            <v>2</v>
          </cell>
          <cell r="I1754" t="str">
            <v>00 86 25 666 777 77</v>
          </cell>
          <cell r="K1754" t="str">
            <v>HAO</v>
          </cell>
          <cell r="L1754" t="str">
            <v>LIN</v>
          </cell>
          <cell r="M1754" t="str">
            <v>+862566677777</v>
          </cell>
          <cell r="N1754" t="str">
            <v>ads@made-in-china.com</v>
          </cell>
        </row>
        <row r="1755">
          <cell r="A1755">
            <v>938378</v>
          </cell>
          <cell r="B1755" t="str">
            <v>MADE-IN-CHINA.COM</v>
          </cell>
          <cell r="C1755" t="str">
            <v>8-12F, BLOCK A SOFTWARE BUILDING, XINGHUO ROAD,</v>
          </cell>
          <cell r="D1755" t="str">
            <v>NAJING NEW &amp; HIGH TECHNOLOGY INDUSTRY ZONE</v>
          </cell>
          <cell r="E1755" t="str">
            <v>21006</v>
          </cell>
          <cell r="F1755" t="str">
            <v>NANJING</v>
          </cell>
          <cell r="G1755" t="str">
            <v>CHINE</v>
          </cell>
          <cell r="H1755" t="str">
            <v>2</v>
          </cell>
          <cell r="I1755" t="str">
            <v>00 86 25 666 777 77</v>
          </cell>
          <cell r="K1755" t="str">
            <v>HAO</v>
          </cell>
          <cell r="L1755" t="str">
            <v>LIN</v>
          </cell>
          <cell r="M1755" t="str">
            <v>+862566677777</v>
          </cell>
          <cell r="N1755" t="str">
            <v>ads@made-in-china.com</v>
          </cell>
        </row>
        <row r="1756">
          <cell r="A1756">
            <v>939167</v>
          </cell>
          <cell r="B1756" t="str">
            <v>IDM RHONE ALPES</v>
          </cell>
          <cell r="C1756" t="str">
            <v>66 COURS CHARLEMAGNE</v>
          </cell>
          <cell r="E1756" t="str">
            <v>69002</v>
          </cell>
          <cell r="F1756" t="str">
            <v>LYON</v>
          </cell>
          <cell r="G1756" t="str">
            <v>FRANCE</v>
          </cell>
          <cell r="H1756" t="str">
            <v>1</v>
          </cell>
          <cell r="I1756" t="str">
            <v>+33 4 37 49 77 90</v>
          </cell>
          <cell r="J1756" t="str">
            <v>nserre@brefonline.com</v>
          </cell>
          <cell r="K1756" t="str">
            <v>Nathalie</v>
          </cell>
          <cell r="L1756" t="str">
            <v>SERRE</v>
          </cell>
          <cell r="M1756" t="str">
            <v>+33 4 37 49 77 94</v>
          </cell>
          <cell r="N1756" t="str">
            <v>nserre@brefonline.com</v>
          </cell>
        </row>
        <row r="1757">
          <cell r="A1757">
            <v>939167</v>
          </cell>
          <cell r="B1757" t="str">
            <v>IDM RHONE ALPES</v>
          </cell>
          <cell r="C1757" t="str">
            <v>66 COURS CHARLEMAGNE</v>
          </cell>
          <cell r="E1757" t="str">
            <v>69002</v>
          </cell>
          <cell r="F1757" t="str">
            <v>LYON</v>
          </cell>
          <cell r="G1757" t="str">
            <v>FRANCE</v>
          </cell>
          <cell r="H1757" t="str">
            <v>1</v>
          </cell>
          <cell r="I1757" t="str">
            <v>+33 4 37 49 77 90</v>
          </cell>
          <cell r="J1757" t="str">
            <v>nserre@brefonline.com</v>
          </cell>
          <cell r="K1757" t="str">
            <v>NATHALIE</v>
          </cell>
          <cell r="L1757" t="str">
            <v>SERRE</v>
          </cell>
          <cell r="M1757" t="str">
            <v>04 37 49 77 94</v>
          </cell>
          <cell r="N1757" t="str">
            <v>nserre@brefonline.com</v>
          </cell>
        </row>
        <row r="1758">
          <cell r="A1758">
            <v>939585</v>
          </cell>
          <cell r="B1758" t="str">
            <v>INTERNET ET ENTREPRISE SARL</v>
          </cell>
          <cell r="C1758" t="str">
            <v>20 RUE DE LA BANQUE</v>
          </cell>
          <cell r="E1758" t="str">
            <v>75002</v>
          </cell>
          <cell r="F1758" t="str">
            <v>PARIS</v>
          </cell>
          <cell r="G1758" t="str">
            <v>FRANCE</v>
          </cell>
          <cell r="H1758" t="str">
            <v>1</v>
          </cell>
          <cell r="I1758" t="str">
            <v>+331 55 47 03 91</v>
          </cell>
          <cell r="K1758" t="str">
            <v>REMY</v>
          </cell>
          <cell r="L1758" t="str">
            <v>BAIN-THOUVEREZ</v>
          </cell>
          <cell r="N1758" t="str">
            <v>pub@i-entreprise.com</v>
          </cell>
        </row>
        <row r="1759">
          <cell r="A1759">
            <v>939585</v>
          </cell>
          <cell r="B1759" t="str">
            <v>INTERNET ET ENTREPRISE SARL</v>
          </cell>
          <cell r="C1759" t="str">
            <v>20 RUE DE LA BANQUE</v>
          </cell>
          <cell r="E1759" t="str">
            <v>75002</v>
          </cell>
          <cell r="F1759" t="str">
            <v>PARIS</v>
          </cell>
          <cell r="G1759" t="str">
            <v>FRANCE</v>
          </cell>
          <cell r="H1759" t="str">
            <v>1</v>
          </cell>
          <cell r="I1759" t="str">
            <v>+331 55 47 03 91</v>
          </cell>
          <cell r="K1759" t="str">
            <v>REMY</v>
          </cell>
          <cell r="L1759" t="str">
            <v>BAIN-THOUVEREZ</v>
          </cell>
          <cell r="M1759" t="str">
            <v>0155470391</v>
          </cell>
          <cell r="N1759" t="str">
            <v>pub@i-entreprise.com</v>
          </cell>
        </row>
        <row r="1760">
          <cell r="A1760">
            <v>939585</v>
          </cell>
          <cell r="B1760" t="str">
            <v>INTERNET ET ENTREPRISE SARL</v>
          </cell>
          <cell r="C1760" t="str">
            <v>20 RUE DE LA BANQUE</v>
          </cell>
          <cell r="E1760" t="str">
            <v>75002</v>
          </cell>
          <cell r="F1760" t="str">
            <v>PARIS</v>
          </cell>
          <cell r="G1760" t="str">
            <v>FRANCE</v>
          </cell>
          <cell r="H1760" t="str">
            <v>1</v>
          </cell>
          <cell r="I1760" t="str">
            <v>+331 55 47 03 91</v>
          </cell>
          <cell r="K1760" t="str">
            <v>REMY</v>
          </cell>
          <cell r="L1760" t="str">
            <v>BAIN-THOUVEREZ</v>
          </cell>
          <cell r="M1760" t="str">
            <v>+33155353891</v>
          </cell>
          <cell r="N1760" t="str">
            <v>rbt@i-entreprise.com</v>
          </cell>
        </row>
        <row r="1761">
          <cell r="A1761">
            <v>939585</v>
          </cell>
          <cell r="B1761" t="str">
            <v>INTERNET ET ENTREPRISE SARL</v>
          </cell>
          <cell r="C1761" t="str">
            <v>20 RUE DE LA BANQUE</v>
          </cell>
          <cell r="E1761" t="str">
            <v>75002</v>
          </cell>
          <cell r="F1761" t="str">
            <v>PARIS</v>
          </cell>
          <cell r="G1761" t="str">
            <v>FRANCE</v>
          </cell>
          <cell r="H1761" t="str">
            <v>1</v>
          </cell>
          <cell r="I1761" t="str">
            <v>+331 55 47 03 91</v>
          </cell>
          <cell r="K1761" t="str">
            <v>Ombeline</v>
          </cell>
          <cell r="L1761" t="str">
            <v>POIRON</v>
          </cell>
          <cell r="M1761" t="str">
            <v>+33185742333</v>
          </cell>
          <cell r="N1761" t="str">
            <v>publicite@i-tourisme.fr</v>
          </cell>
        </row>
        <row r="1762">
          <cell r="A1762">
            <v>939726</v>
          </cell>
          <cell r="B1762" t="str">
            <v>UN1QUE COMMUNICATION SARL</v>
          </cell>
          <cell r="C1762" t="str">
            <v>24 RUE SAINT CHARLES</v>
          </cell>
          <cell r="E1762" t="str">
            <v>75015</v>
          </cell>
          <cell r="F1762" t="str">
            <v>PARIS</v>
          </cell>
          <cell r="G1762" t="str">
            <v>FRANCE</v>
          </cell>
          <cell r="H1762" t="str">
            <v>1</v>
          </cell>
          <cell r="I1762" t="str">
            <v>01 48 11 68 01</v>
          </cell>
          <cell r="J1762" t="str">
            <v>lorraine@un1que.fr</v>
          </cell>
          <cell r="K1762" t="str">
            <v>Lorraine</v>
          </cell>
          <cell r="L1762" t="str">
            <v>ROBINO</v>
          </cell>
          <cell r="M1762" t="str">
            <v>01 48 11 68 01</v>
          </cell>
        </row>
        <row r="1763">
          <cell r="A1763">
            <v>939996</v>
          </cell>
          <cell r="B1763" t="str">
            <v>LE TOURISME CONNECTE</v>
          </cell>
          <cell r="C1763" t="str">
            <v>13 RUE VIVIENNE</v>
          </cell>
          <cell r="E1763" t="str">
            <v>75002</v>
          </cell>
          <cell r="F1763" t="str">
            <v>PARIS</v>
          </cell>
          <cell r="G1763" t="str">
            <v>FRANCE</v>
          </cell>
          <cell r="H1763" t="str">
            <v>1</v>
          </cell>
          <cell r="I1763" t="str">
            <v>01 55 35 38 91</v>
          </cell>
          <cell r="K1763" t="str">
            <v>Rémi</v>
          </cell>
          <cell r="L1763" t="str">
            <v>BAIN-THOUVEREZ</v>
          </cell>
          <cell r="N1763" t="str">
            <v>rbt@i-entreprise.com</v>
          </cell>
        </row>
        <row r="1764">
          <cell r="A1764">
            <v>939996</v>
          </cell>
          <cell r="B1764" t="str">
            <v>LE TOURISME CONNECTE</v>
          </cell>
          <cell r="C1764" t="str">
            <v>13 RUE VIVIENNE</v>
          </cell>
          <cell r="E1764" t="str">
            <v>75002</v>
          </cell>
          <cell r="F1764" t="str">
            <v>PARIS</v>
          </cell>
          <cell r="G1764" t="str">
            <v>FRANCE</v>
          </cell>
          <cell r="H1764" t="str">
            <v>1</v>
          </cell>
          <cell r="I1764" t="str">
            <v>01 55 35 38 91</v>
          </cell>
          <cell r="K1764" t="str">
            <v>XAVIER</v>
          </cell>
          <cell r="L1764" t="str">
            <v>GALLIN</v>
          </cell>
          <cell r="N1764" t="str">
            <v>xavier.gallin@iprofessionnel.com</v>
          </cell>
        </row>
        <row r="1765">
          <cell r="A1765">
            <v>939996</v>
          </cell>
          <cell r="B1765" t="str">
            <v>LE TOURISME CONNECTE</v>
          </cell>
          <cell r="C1765" t="str">
            <v>13 RUE VIVIENNE</v>
          </cell>
          <cell r="E1765" t="str">
            <v>75002</v>
          </cell>
          <cell r="F1765" t="str">
            <v>PARIS</v>
          </cell>
          <cell r="G1765" t="str">
            <v>FRANCE</v>
          </cell>
          <cell r="H1765" t="str">
            <v>1</v>
          </cell>
          <cell r="I1765" t="str">
            <v>01 55 35 38 91</v>
          </cell>
          <cell r="K1765" t="str">
            <v>Remi</v>
          </cell>
          <cell r="L1765" t="str">
            <v>BAIN-THOUVEREZ</v>
          </cell>
          <cell r="N1765" t="str">
            <v>rbt@i-entreprise.com</v>
          </cell>
        </row>
        <row r="1766">
          <cell r="A1766">
            <v>939996</v>
          </cell>
          <cell r="B1766" t="str">
            <v>LE TOURISME CONNECTE</v>
          </cell>
          <cell r="C1766" t="str">
            <v>13 RUE VIVIENNE</v>
          </cell>
          <cell r="E1766" t="str">
            <v>75002</v>
          </cell>
          <cell r="F1766" t="str">
            <v>PARIS</v>
          </cell>
          <cell r="G1766" t="str">
            <v>FRANCE</v>
          </cell>
          <cell r="H1766" t="str">
            <v>1</v>
          </cell>
          <cell r="I1766" t="str">
            <v>01 55 35 38 91</v>
          </cell>
          <cell r="K1766" t="str">
            <v>Ombeline</v>
          </cell>
          <cell r="L1766" t="str">
            <v>POIRON</v>
          </cell>
          <cell r="N1766" t="str">
            <v>publicite@i-tourisme.fr</v>
          </cell>
        </row>
        <row r="1767">
          <cell r="A1767">
            <v>940600</v>
          </cell>
          <cell r="B1767" t="str">
            <v>EIKON</v>
          </cell>
          <cell r="C1767" t="str">
            <v>MUSEUMPLATZ 1/e-1.6</v>
          </cell>
          <cell r="E1767" t="str">
            <v>1070</v>
          </cell>
          <cell r="F1767" t="str">
            <v>WIEN</v>
          </cell>
          <cell r="G1767" t="str">
            <v>AUTRICHE</v>
          </cell>
          <cell r="H1767" t="str">
            <v>2</v>
          </cell>
          <cell r="I1767" t="str">
            <v>+43 1 597 70 88</v>
          </cell>
          <cell r="J1767" t="str">
            <v>office@eikon.at</v>
          </cell>
          <cell r="K1767" t="str">
            <v>AMREI</v>
          </cell>
          <cell r="L1767" t="str">
            <v>THALER</v>
          </cell>
        </row>
        <row r="1768">
          <cell r="A1768">
            <v>940600</v>
          </cell>
          <cell r="B1768" t="str">
            <v>EIKON</v>
          </cell>
          <cell r="C1768" t="str">
            <v>MUSEUMPLATZ 1/e-1.6</v>
          </cell>
          <cell r="E1768" t="str">
            <v>1070</v>
          </cell>
          <cell r="F1768" t="str">
            <v>WIEN</v>
          </cell>
          <cell r="G1768" t="str">
            <v>AUTRICHE</v>
          </cell>
          <cell r="H1768" t="str">
            <v>2</v>
          </cell>
          <cell r="I1768" t="str">
            <v>+43 1 597 70 88</v>
          </cell>
          <cell r="J1768" t="str">
            <v>office@eikon.at</v>
          </cell>
          <cell r="K1768" t="str">
            <v>AMREI</v>
          </cell>
          <cell r="L1768" t="str">
            <v>THALER</v>
          </cell>
          <cell r="M1768" t="str">
            <v>0043 15977088</v>
          </cell>
          <cell r="N1768" t="str">
            <v/>
          </cell>
        </row>
        <row r="1769">
          <cell r="A1769">
            <v>940600</v>
          </cell>
          <cell r="B1769" t="str">
            <v>EIKON</v>
          </cell>
          <cell r="C1769" t="str">
            <v>MUSEUMPLATZ 1/e-1.6</v>
          </cell>
          <cell r="E1769" t="str">
            <v>1070</v>
          </cell>
          <cell r="F1769" t="str">
            <v>WIEN</v>
          </cell>
          <cell r="G1769" t="str">
            <v>AUTRICHE</v>
          </cell>
          <cell r="H1769" t="str">
            <v>2</v>
          </cell>
          <cell r="I1769" t="str">
            <v>+43 1 597 70 88</v>
          </cell>
          <cell r="J1769" t="str">
            <v>office@eikon.at</v>
          </cell>
          <cell r="K1769" t="str">
            <v>MARION</v>
          </cell>
          <cell r="L1769" t="str">
            <v>GEIER</v>
          </cell>
          <cell r="N1769" t="str">
            <v/>
          </cell>
        </row>
        <row r="1770">
          <cell r="A1770">
            <v>940600</v>
          </cell>
          <cell r="B1770" t="str">
            <v>EIKON</v>
          </cell>
          <cell r="C1770" t="str">
            <v>MUSEUMPLATZ 1/e-1.6</v>
          </cell>
          <cell r="E1770" t="str">
            <v>1070</v>
          </cell>
          <cell r="F1770" t="str">
            <v>WIEN</v>
          </cell>
          <cell r="G1770" t="str">
            <v>AUTRICHE</v>
          </cell>
          <cell r="H1770" t="str">
            <v>2</v>
          </cell>
          <cell r="I1770" t="str">
            <v>+43 1 597 70 88</v>
          </cell>
          <cell r="J1770" t="str">
            <v>office@eikon.at</v>
          </cell>
          <cell r="K1770" t="str">
            <v>Teresa</v>
          </cell>
          <cell r="L1770" t="str">
            <v>KLICPERA</v>
          </cell>
          <cell r="N1770" t="str">
            <v>klicpera@eikon.at</v>
          </cell>
        </row>
        <row r="1771">
          <cell r="A1771">
            <v>940600</v>
          </cell>
          <cell r="B1771" t="str">
            <v>EIKON</v>
          </cell>
          <cell r="C1771" t="str">
            <v>MUSEUMPLATZ 1/e-1.6</v>
          </cell>
          <cell r="E1771" t="str">
            <v>1070</v>
          </cell>
          <cell r="F1771" t="str">
            <v>WIEN</v>
          </cell>
          <cell r="G1771" t="str">
            <v>AUTRICHE</v>
          </cell>
          <cell r="H1771" t="str">
            <v>2</v>
          </cell>
          <cell r="I1771" t="str">
            <v>+43 1 597 70 88</v>
          </cell>
          <cell r="J1771" t="str">
            <v>office@eikon.at</v>
          </cell>
          <cell r="K1771" t="str">
            <v>Veronika</v>
          </cell>
          <cell r="L1771" t="str">
            <v>Rudorfer</v>
          </cell>
          <cell r="M1771" t="str">
            <v>+4315977088</v>
          </cell>
          <cell r="N1771" t="str">
            <v>rudorfer@eikon.at</v>
          </cell>
        </row>
        <row r="1772">
          <cell r="A1772">
            <v>941273</v>
          </cell>
          <cell r="B1772" t="str">
            <v>SELECTSCIENCE</v>
          </cell>
          <cell r="C1772" t="str">
            <v>Scienec House</v>
          </cell>
          <cell r="D1772" t="str">
            <v>Church Farm Business Park</v>
          </cell>
          <cell r="E1772" t="str">
            <v>BA2 9AP</v>
          </cell>
          <cell r="F1772" t="str">
            <v>CORSTON</v>
          </cell>
          <cell r="G1772" t="str">
            <v>ROYAUME-UNI</v>
          </cell>
          <cell r="H1772" t="str">
            <v>2</v>
          </cell>
          <cell r="I1772" t="str">
            <v>+44 1225874666</v>
          </cell>
          <cell r="J1772" t="str">
            <v>nicola@selectscience.net</v>
          </cell>
          <cell r="K1772" t="str">
            <v>Nicola</v>
          </cell>
          <cell r="L1772" t="str">
            <v>DARK</v>
          </cell>
          <cell r="M1772" t="str">
            <v>+44 1225874666</v>
          </cell>
          <cell r="N1772" t="str">
            <v>nicola@selectscience.net</v>
          </cell>
        </row>
        <row r="1773">
          <cell r="A1773">
            <v>941273</v>
          </cell>
          <cell r="B1773" t="str">
            <v>SELECTSCIENCE</v>
          </cell>
          <cell r="C1773" t="str">
            <v>Scienec House</v>
          </cell>
          <cell r="D1773" t="str">
            <v>Church Farm Business Park</v>
          </cell>
          <cell r="E1773" t="str">
            <v>BA2 9AP</v>
          </cell>
          <cell r="F1773" t="str">
            <v>CORSTON</v>
          </cell>
          <cell r="G1773" t="str">
            <v>ROYAUME-UNI</v>
          </cell>
          <cell r="H1773" t="str">
            <v>2</v>
          </cell>
          <cell r="I1773" t="str">
            <v>+44 1225874666</v>
          </cell>
          <cell r="J1773" t="str">
            <v>nicola@selectscience.net</v>
          </cell>
          <cell r="K1773" t="str">
            <v>Kerry</v>
          </cell>
          <cell r="L1773" t="str">
            <v>Parker</v>
          </cell>
          <cell r="M1773" t="str">
            <v>+441225874666</v>
          </cell>
          <cell r="N1773" t="str">
            <v>kerryp@selectscience.net</v>
          </cell>
        </row>
        <row r="1774">
          <cell r="A1774">
            <v>941273</v>
          </cell>
          <cell r="B1774" t="str">
            <v>SELECTSCIENCE</v>
          </cell>
          <cell r="C1774" t="str">
            <v>Scienec House</v>
          </cell>
          <cell r="D1774" t="str">
            <v>Church Farm Business Park</v>
          </cell>
          <cell r="E1774" t="str">
            <v>BA2 9AP</v>
          </cell>
          <cell r="F1774" t="str">
            <v>CORSTON</v>
          </cell>
          <cell r="G1774" t="str">
            <v>ROYAUME-UNI</v>
          </cell>
          <cell r="H1774" t="str">
            <v>2</v>
          </cell>
          <cell r="I1774" t="str">
            <v>+44 1225874666</v>
          </cell>
          <cell r="J1774" t="str">
            <v>nicola@selectscience.net</v>
          </cell>
          <cell r="K1774" t="str">
            <v>Kerry</v>
          </cell>
          <cell r="L1774" t="str">
            <v>Parker</v>
          </cell>
          <cell r="M1774" t="str">
            <v>0044 1225  874666</v>
          </cell>
          <cell r="N1774" t="str">
            <v>kerryp@selectscience.net</v>
          </cell>
        </row>
        <row r="1775">
          <cell r="A1775">
            <v>941273</v>
          </cell>
          <cell r="B1775" t="str">
            <v>SELECTSCIENCE</v>
          </cell>
          <cell r="C1775" t="str">
            <v>Scienec House</v>
          </cell>
          <cell r="D1775" t="str">
            <v>Church Farm Business Park</v>
          </cell>
          <cell r="E1775" t="str">
            <v>BA2 9AP</v>
          </cell>
          <cell r="F1775" t="str">
            <v>CORSTON</v>
          </cell>
          <cell r="G1775" t="str">
            <v>ROYAUME-UNI</v>
          </cell>
          <cell r="H1775" t="str">
            <v>2</v>
          </cell>
          <cell r="I1775" t="str">
            <v>+44 1225874666</v>
          </cell>
          <cell r="J1775" t="str">
            <v>nicola@selectscience.net</v>
          </cell>
          <cell r="K1775" t="str">
            <v>Sarah</v>
          </cell>
          <cell r="L1775" t="str">
            <v>THOMAS</v>
          </cell>
          <cell r="N1775" t="str">
            <v>sarah@selectscience.net</v>
          </cell>
        </row>
        <row r="1776">
          <cell r="A1776">
            <v>941273</v>
          </cell>
          <cell r="B1776" t="str">
            <v>SELECTSCIENCE</v>
          </cell>
          <cell r="C1776" t="str">
            <v>Scienec House</v>
          </cell>
          <cell r="D1776" t="str">
            <v>Church Farm Business Park</v>
          </cell>
          <cell r="E1776" t="str">
            <v>BA2 9AP</v>
          </cell>
          <cell r="F1776" t="str">
            <v>CORSTON</v>
          </cell>
          <cell r="G1776" t="str">
            <v>ROYAUME-UNI</v>
          </cell>
          <cell r="H1776" t="str">
            <v>2</v>
          </cell>
          <cell r="I1776" t="str">
            <v>+44 1225874666</v>
          </cell>
          <cell r="J1776" t="str">
            <v>nicola@selectscience.net</v>
          </cell>
          <cell r="K1776" t="str">
            <v>Lynsey</v>
          </cell>
          <cell r="L1776" t="str">
            <v>FORSYTH</v>
          </cell>
          <cell r="M1776" t="str">
            <v>4401225874666</v>
          </cell>
          <cell r="N1776" t="str">
            <v>lynsey.forsyth@selectscience.net</v>
          </cell>
        </row>
        <row r="1777">
          <cell r="A1777">
            <v>941307</v>
          </cell>
          <cell r="B1777" t="str">
            <v>SPF EDITIONS</v>
          </cell>
          <cell r="C1777" t="str">
            <v>6 ALLEE ANTONIN ARTAUD</v>
          </cell>
          <cell r="E1777" t="str">
            <v>95350</v>
          </cell>
          <cell r="F1777" t="str">
            <v>SAINT BRICE SOUS FORET</v>
          </cell>
          <cell r="G1777" t="str">
            <v>FRANCE</v>
          </cell>
          <cell r="H1777" t="str">
            <v>1</v>
          </cell>
          <cell r="I1777" t="str">
            <v>+33 1 47 17 86 77</v>
          </cell>
          <cell r="K1777" t="str">
            <v>Julien</v>
          </cell>
          <cell r="L1777" t="str">
            <v>PANET</v>
          </cell>
          <cell r="M1777" t="str">
            <v>01 40 80 90 60</v>
          </cell>
          <cell r="N1777" t="str">
            <v>jpanet@pizza.fr</v>
          </cell>
        </row>
        <row r="1778">
          <cell r="A1778">
            <v>941307</v>
          </cell>
          <cell r="B1778" t="str">
            <v>SPF EDITIONS</v>
          </cell>
          <cell r="C1778" t="str">
            <v>6 ALLEE ANTONIN ARTAUD</v>
          </cell>
          <cell r="E1778" t="str">
            <v>95350</v>
          </cell>
          <cell r="F1778" t="str">
            <v>SAINT BRICE SOUS FORET</v>
          </cell>
          <cell r="G1778" t="str">
            <v>FRANCE</v>
          </cell>
          <cell r="H1778" t="str">
            <v>1</v>
          </cell>
          <cell r="I1778" t="str">
            <v>+33 1 47 17 86 77</v>
          </cell>
          <cell r="K1778" t="str">
            <v>Stephane</v>
          </cell>
          <cell r="L1778" t="str">
            <v>FORFAIT</v>
          </cell>
          <cell r="M1778" t="str">
            <v>+33 1 47 17 86 77</v>
          </cell>
          <cell r="N1778" t="str">
            <v>sforfait@snacking.fr</v>
          </cell>
        </row>
        <row r="1779">
          <cell r="A1779">
            <v>941307</v>
          </cell>
          <cell r="B1779" t="str">
            <v>SPF EDITIONS</v>
          </cell>
          <cell r="C1779" t="str">
            <v>6 ALLEE ANTONIN ARTAUD</v>
          </cell>
          <cell r="E1779" t="str">
            <v>95350</v>
          </cell>
          <cell r="F1779" t="str">
            <v>SAINT BRICE SOUS FORET</v>
          </cell>
          <cell r="G1779" t="str">
            <v>FRANCE</v>
          </cell>
          <cell r="H1779" t="str">
            <v>1</v>
          </cell>
          <cell r="I1779" t="str">
            <v>+33 1 47 17 86 77</v>
          </cell>
          <cell r="K1779" t="str">
            <v>Stephane</v>
          </cell>
          <cell r="L1779" t="str">
            <v>FORFAIT.</v>
          </cell>
          <cell r="N1779" t="str">
            <v>sforfait@pizza.fr</v>
          </cell>
        </row>
        <row r="1780">
          <cell r="A1780">
            <v>941307</v>
          </cell>
          <cell r="B1780" t="str">
            <v>SPF EDITIONS</v>
          </cell>
          <cell r="C1780" t="str">
            <v>6 ALLEE ANTONIN ARTAUD</v>
          </cell>
          <cell r="E1780" t="str">
            <v>95350</v>
          </cell>
          <cell r="F1780" t="str">
            <v>SAINT BRICE SOUS FORET</v>
          </cell>
          <cell r="G1780" t="str">
            <v>FRANCE</v>
          </cell>
          <cell r="H1780" t="str">
            <v>1</v>
          </cell>
          <cell r="I1780" t="str">
            <v>+33 1 47 17 86 77</v>
          </cell>
          <cell r="K1780" t="str">
            <v>JULIEN</v>
          </cell>
          <cell r="L1780" t="str">
            <v>PANET</v>
          </cell>
          <cell r="N1780" t="str">
            <v>info@pizza.fr</v>
          </cell>
        </row>
        <row r="1781">
          <cell r="A1781">
            <v>941307</v>
          </cell>
          <cell r="B1781" t="str">
            <v>SPF EDITIONS</v>
          </cell>
          <cell r="C1781" t="str">
            <v>6 ALLEE ANTONIN ARTAUD</v>
          </cell>
          <cell r="E1781" t="str">
            <v>95350</v>
          </cell>
          <cell r="F1781" t="str">
            <v>SAINT BRICE SOUS FORET</v>
          </cell>
          <cell r="G1781" t="str">
            <v>FRANCE</v>
          </cell>
          <cell r="H1781" t="str">
            <v>1</v>
          </cell>
          <cell r="I1781" t="str">
            <v>+33 1 47 17 86 77</v>
          </cell>
          <cell r="K1781" t="str">
            <v>STEPHANE</v>
          </cell>
          <cell r="L1781" t="str">
            <v>FORFAIT</v>
          </cell>
          <cell r="M1781" t="str">
            <v>+33616913733</v>
          </cell>
          <cell r="N1781" t="str">
            <v>sforfait@snacking.fr</v>
          </cell>
        </row>
        <row r="1782">
          <cell r="A1782">
            <v>941689</v>
          </cell>
          <cell r="B1782" t="str">
            <v>INFOMEDIA 18 LTD</v>
          </cell>
          <cell r="C1782" t="str">
            <v>A-WING, RUBY HOUSE,</v>
          </cell>
          <cell r="D1782" t="str">
            <v>JK SAWANT MARG, DADAR WEST</v>
          </cell>
          <cell r="E1782" t="str">
            <v>400028</v>
          </cell>
          <cell r="F1782" t="str">
            <v>MUMBAI</v>
          </cell>
          <cell r="G1782" t="str">
            <v>INDE</v>
          </cell>
          <cell r="H1782" t="str">
            <v>2</v>
          </cell>
          <cell r="I1782" t="str">
            <v>+91 223 003 47 05</v>
          </cell>
          <cell r="J1782" t="str">
            <v>ecrasto@infomedia18.in</v>
          </cell>
          <cell r="K1782" t="str">
            <v>Sandeep</v>
          </cell>
          <cell r="L1782" t="str">
            <v>CHAUDAN</v>
          </cell>
          <cell r="M1782" t="str">
            <v>00 912 224 232 322</v>
          </cell>
          <cell r="N1782" t="str">
            <v>sandeep.chauhan@infomediaindian.com</v>
          </cell>
        </row>
        <row r="1783">
          <cell r="A1783">
            <v>941689</v>
          </cell>
          <cell r="B1783" t="str">
            <v>INFOMEDIA 18 LTD</v>
          </cell>
          <cell r="C1783" t="str">
            <v>A-WING, RUBY HOUSE,</v>
          </cell>
          <cell r="D1783" t="str">
            <v>JK SAWANT MARG, DADAR WEST</v>
          </cell>
          <cell r="E1783" t="str">
            <v>400028</v>
          </cell>
          <cell r="F1783" t="str">
            <v>MUMBAI</v>
          </cell>
          <cell r="G1783" t="str">
            <v>INDE</v>
          </cell>
          <cell r="H1783" t="str">
            <v>2</v>
          </cell>
          <cell r="I1783" t="str">
            <v>+91 223 003 47 05</v>
          </cell>
          <cell r="J1783" t="str">
            <v>ecrasto@infomedia18.in</v>
          </cell>
          <cell r="K1783" t="str">
            <v>Edwine</v>
          </cell>
          <cell r="L1783" t="str">
            <v>CRASTO</v>
          </cell>
          <cell r="M1783" t="str">
            <v>+91 223 003 47 05</v>
          </cell>
          <cell r="N1783" t="str">
            <v>ecrasto@infomedia18.in</v>
          </cell>
        </row>
        <row r="1784">
          <cell r="A1784">
            <v>941689</v>
          </cell>
          <cell r="B1784" t="str">
            <v>INFOMEDIA 18 LTD</v>
          </cell>
          <cell r="C1784" t="str">
            <v>A-WING, RUBY HOUSE,</v>
          </cell>
          <cell r="D1784" t="str">
            <v>JK SAWANT MARG, DADAR WEST</v>
          </cell>
          <cell r="E1784" t="str">
            <v>400028</v>
          </cell>
          <cell r="F1784" t="str">
            <v>MUMBAI</v>
          </cell>
          <cell r="G1784" t="str">
            <v>INDE</v>
          </cell>
          <cell r="H1784" t="str">
            <v>2</v>
          </cell>
          <cell r="I1784" t="str">
            <v>+91 223 003 47 05</v>
          </cell>
          <cell r="J1784" t="str">
            <v>ecrasto@infomedia18.in</v>
          </cell>
          <cell r="K1784" t="str">
            <v>Edwine</v>
          </cell>
          <cell r="L1784" t="str">
            <v>CRASTO</v>
          </cell>
          <cell r="M1784" t="str">
            <v>00 94 223 003 47 05</v>
          </cell>
          <cell r="N1784" t="str">
            <v>ecrasto@infomedia18.in</v>
          </cell>
        </row>
        <row r="1785">
          <cell r="A1785">
            <v>941689</v>
          </cell>
          <cell r="B1785" t="str">
            <v>INFOMEDIA 18 LTD</v>
          </cell>
          <cell r="C1785" t="str">
            <v>A-WING, RUBY HOUSE,</v>
          </cell>
          <cell r="D1785" t="str">
            <v>JK SAWANT MARG, DADAR WEST</v>
          </cell>
          <cell r="E1785" t="str">
            <v>400028</v>
          </cell>
          <cell r="F1785" t="str">
            <v>MUMBAI</v>
          </cell>
          <cell r="G1785" t="str">
            <v>INDE</v>
          </cell>
          <cell r="H1785" t="str">
            <v>2</v>
          </cell>
          <cell r="I1785" t="str">
            <v>+91 223 003 47 05</v>
          </cell>
          <cell r="J1785" t="str">
            <v>ecrasto@infomedia18.in</v>
          </cell>
          <cell r="K1785" t="str">
            <v>EDWINE</v>
          </cell>
          <cell r="L1785" t="str">
            <v>CRASTO</v>
          </cell>
          <cell r="M1785" t="str">
            <v>0091 2230034105</v>
          </cell>
          <cell r="N1785" t="str">
            <v>ecrasto@infomedia18.in</v>
          </cell>
        </row>
        <row r="1786">
          <cell r="A1786">
            <v>942214</v>
          </cell>
          <cell r="B1786" t="str">
            <v>BIOTECHCO</v>
          </cell>
          <cell r="C1786" t="str">
            <v>UFR de Biologie</v>
          </cell>
          <cell r="D1786" t="str">
            <v>2231 rue de la Piscine</v>
          </cell>
          <cell r="E1786" t="str">
            <v>38400</v>
          </cell>
          <cell r="F1786" t="str">
            <v>SAINT MARTIN D'HERES</v>
          </cell>
          <cell r="G1786" t="str">
            <v>FRANCE</v>
          </cell>
          <cell r="H1786" t="str">
            <v>1</v>
          </cell>
          <cell r="I1786" t="str">
            <v>01 47 17 64 05</v>
          </cell>
          <cell r="J1786" t="str">
            <v>ghislaine.pellat@ujf-grenoble.fr</v>
          </cell>
          <cell r="K1786" t="str">
            <v>Ghislaine</v>
          </cell>
          <cell r="L1786" t="str">
            <v>PELLAT</v>
          </cell>
          <cell r="M1786" t="str">
            <v>01 47 17 64 05</v>
          </cell>
          <cell r="N1786" t="str">
            <v>ghislaine.pellat@ujf-grenoble.fr</v>
          </cell>
        </row>
        <row r="1787">
          <cell r="A1787">
            <v>942214</v>
          </cell>
          <cell r="B1787" t="str">
            <v>BIOTECHCO</v>
          </cell>
          <cell r="C1787" t="str">
            <v>UFR de Biologie</v>
          </cell>
          <cell r="D1787" t="str">
            <v>2231 rue de la Piscine</v>
          </cell>
          <cell r="E1787" t="str">
            <v>38400</v>
          </cell>
          <cell r="F1787" t="str">
            <v>SAINT MARTIN D'HERES</v>
          </cell>
          <cell r="G1787" t="str">
            <v>FRANCE</v>
          </cell>
          <cell r="H1787" t="str">
            <v>1</v>
          </cell>
          <cell r="I1787" t="str">
            <v>01 47 17 64 05</v>
          </cell>
          <cell r="J1787" t="str">
            <v>ghislaine.pellat@ujf-grenoble.fr</v>
          </cell>
          <cell r="K1787" t="str">
            <v>Ghislaine</v>
          </cell>
          <cell r="L1787" t="str">
            <v>PELLAT</v>
          </cell>
          <cell r="M1787" t="str">
            <v>01 47 17 64 05</v>
          </cell>
          <cell r="N1787" t="str">
            <v>ghislaine.pellat@ujf-grenoble.fr</v>
          </cell>
        </row>
        <row r="1788">
          <cell r="A1788">
            <v>942649</v>
          </cell>
          <cell r="B1788" t="str">
            <v>3 C.L.</v>
          </cell>
          <cell r="C1788" t="str">
            <v>16 boulevard Saint Germain</v>
          </cell>
          <cell r="E1788" t="str">
            <v>75005</v>
          </cell>
          <cell r="F1788" t="str">
            <v>PARIS</v>
          </cell>
          <cell r="G1788" t="str">
            <v>FRANCE</v>
          </cell>
          <cell r="H1788" t="str">
            <v>1</v>
          </cell>
          <cell r="I1788" t="str">
            <v>01 45 84 12 70</v>
          </cell>
          <cell r="J1788" t="str">
            <v/>
          </cell>
          <cell r="K1788" t="str">
            <v>Claude</v>
          </cell>
          <cell r="L1788" t="str">
            <v>AUSTIN</v>
          </cell>
          <cell r="M1788" t="str">
            <v>01 45 84 12 70</v>
          </cell>
          <cell r="N1788" t="str">
            <v>claudius.a@free.fr</v>
          </cell>
        </row>
        <row r="1789">
          <cell r="A1789">
            <v>943337</v>
          </cell>
          <cell r="B1789" t="str">
            <v>ARMADA CONCEPT</v>
          </cell>
          <cell r="C1789" t="str">
            <v>BP 20035</v>
          </cell>
          <cell r="D1789" t="str">
            <v>CHAMPS SUR MARNE</v>
          </cell>
          <cell r="E1789" t="str">
            <v>77421</v>
          </cell>
          <cell r="F1789" t="str">
            <v>MARNE LA VALLEE CEDEX 02</v>
          </cell>
          <cell r="G1789" t="str">
            <v>FRANCE</v>
          </cell>
          <cell r="H1789" t="str">
            <v>1</v>
          </cell>
          <cell r="I1789" t="str">
            <v>01 69 42 29 25</v>
          </cell>
          <cell r="K1789" t="str">
            <v>Branka</v>
          </cell>
          <cell r="L1789" t="str">
            <v>DJURIC</v>
          </cell>
          <cell r="M1789" t="str">
            <v>01 69 42 29 25</v>
          </cell>
          <cell r="N1789" t="str">
            <v>branka@habitatnaturel.fr</v>
          </cell>
        </row>
        <row r="1790">
          <cell r="A1790">
            <v>943337</v>
          </cell>
          <cell r="B1790" t="str">
            <v>ARMADA CONCEPT</v>
          </cell>
          <cell r="C1790" t="str">
            <v>BP 20035</v>
          </cell>
          <cell r="D1790" t="str">
            <v>CHAMPS SUR MARNE</v>
          </cell>
          <cell r="E1790" t="str">
            <v>77421</v>
          </cell>
          <cell r="F1790" t="str">
            <v>MARNE LA VALLEE CEDEX 02</v>
          </cell>
          <cell r="G1790" t="str">
            <v>FRANCE</v>
          </cell>
          <cell r="H1790" t="str">
            <v>1</v>
          </cell>
          <cell r="I1790" t="str">
            <v>01 69 42 29 25</v>
          </cell>
          <cell r="K1790" t="str">
            <v>Didier</v>
          </cell>
          <cell r="L1790" t="str">
            <v>LEFEVRE</v>
          </cell>
          <cell r="M1790" t="str">
            <v>0145370144</v>
          </cell>
          <cell r="N1790" t="str">
            <v>dl@habitatnaturel.fr</v>
          </cell>
        </row>
        <row r="1791">
          <cell r="A1791">
            <v>943337</v>
          </cell>
          <cell r="B1791" t="str">
            <v>ARMADA CONCEPT</v>
          </cell>
          <cell r="C1791" t="str">
            <v>BP 20035</v>
          </cell>
          <cell r="D1791" t="str">
            <v>CHAMPS SUR MARNE</v>
          </cell>
          <cell r="E1791" t="str">
            <v>77421</v>
          </cell>
          <cell r="F1791" t="str">
            <v>MARNE LA VALLEE CEDEX 02</v>
          </cell>
          <cell r="G1791" t="str">
            <v>FRANCE</v>
          </cell>
          <cell r="H1791" t="str">
            <v>1</v>
          </cell>
          <cell r="I1791" t="str">
            <v>01 69 42 29 25</v>
          </cell>
          <cell r="K1791" t="str">
            <v>DIDIER</v>
          </cell>
          <cell r="L1791" t="str">
            <v>LEFEVRE</v>
          </cell>
          <cell r="N1791" t="str">
            <v>dl@habitatnaturel.fr</v>
          </cell>
        </row>
        <row r="1792">
          <cell r="A1792">
            <v>943504</v>
          </cell>
          <cell r="B1792" t="str">
            <v>PROFIL GRAND LARGE</v>
          </cell>
          <cell r="C1792" t="str">
            <v>1 Allée Loic Caradec</v>
          </cell>
          <cell r="D1792" t="str">
            <v>PARC DU GOLFE</v>
          </cell>
          <cell r="E1792" t="str">
            <v>56000</v>
          </cell>
          <cell r="F1792" t="str">
            <v>VANNES</v>
          </cell>
          <cell r="G1792" t="str">
            <v>FRANCE</v>
          </cell>
          <cell r="H1792" t="str">
            <v>1</v>
          </cell>
          <cell r="I1792" t="str">
            <v>+33297630881</v>
          </cell>
          <cell r="J1792" t="str">
            <v>contact@profilgrandlarge.fr</v>
          </cell>
          <cell r="K1792" t="str">
            <v>Nathalie</v>
          </cell>
          <cell r="L1792" t="str">
            <v>MONIER</v>
          </cell>
          <cell r="M1792" t="str">
            <v>06 71 24 77 29</v>
          </cell>
          <cell r="N1792" t="str">
            <v>nathalie.monier@profilgrandlarge.fr</v>
          </cell>
        </row>
        <row r="1793">
          <cell r="A1793">
            <v>943504</v>
          </cell>
          <cell r="B1793" t="str">
            <v>PROFIL GRAND LARGE</v>
          </cell>
          <cell r="C1793" t="str">
            <v>1 Allée Loic Caradec</v>
          </cell>
          <cell r="D1793" t="str">
            <v>PARC DU GOLFE</v>
          </cell>
          <cell r="E1793" t="str">
            <v>56000</v>
          </cell>
          <cell r="F1793" t="str">
            <v>VANNES</v>
          </cell>
          <cell r="G1793" t="str">
            <v>FRANCE</v>
          </cell>
          <cell r="H1793" t="str">
            <v>1</v>
          </cell>
          <cell r="I1793" t="str">
            <v>+33297630881</v>
          </cell>
          <cell r="J1793" t="str">
            <v>contact@profilgrandlarge.fr</v>
          </cell>
          <cell r="K1793" t="str">
            <v>Yann</v>
          </cell>
          <cell r="L1793" t="str">
            <v>ROYER</v>
          </cell>
          <cell r="N1793" t="str">
            <v>yann.royer@profilgrandlarge.fr</v>
          </cell>
        </row>
        <row r="1794">
          <cell r="A1794">
            <v>943504</v>
          </cell>
          <cell r="B1794" t="str">
            <v>PROFIL GRAND LARGE</v>
          </cell>
          <cell r="C1794" t="str">
            <v>1 Allée Loic Caradec</v>
          </cell>
          <cell r="D1794" t="str">
            <v>PARC DU GOLFE</v>
          </cell>
          <cell r="E1794" t="str">
            <v>56000</v>
          </cell>
          <cell r="F1794" t="str">
            <v>VANNES</v>
          </cell>
          <cell r="G1794" t="str">
            <v>FRANCE</v>
          </cell>
          <cell r="H1794" t="str">
            <v>1</v>
          </cell>
          <cell r="I1794" t="str">
            <v>+33297630881</v>
          </cell>
          <cell r="J1794" t="str">
            <v>contact@profilgrandlarge.fr</v>
          </cell>
          <cell r="K1794" t="str">
            <v>Nathalie</v>
          </cell>
          <cell r="L1794" t="str">
            <v>MONIER</v>
          </cell>
          <cell r="N1794" t="str">
            <v>nathalie.monier@profilgrandlarge.fr</v>
          </cell>
        </row>
        <row r="1795">
          <cell r="A1795">
            <v>943504</v>
          </cell>
          <cell r="B1795" t="str">
            <v>PROFIL GRAND LARGE</v>
          </cell>
          <cell r="C1795" t="str">
            <v>1 Allée Loic Caradec</v>
          </cell>
          <cell r="D1795" t="str">
            <v>PARC DU GOLFE</v>
          </cell>
          <cell r="E1795" t="str">
            <v>56000</v>
          </cell>
          <cell r="F1795" t="str">
            <v>VANNES</v>
          </cell>
          <cell r="G1795" t="str">
            <v>FRANCE</v>
          </cell>
          <cell r="H1795" t="str">
            <v>1</v>
          </cell>
          <cell r="I1795" t="str">
            <v>+33297630881</v>
          </cell>
          <cell r="J1795" t="str">
            <v>contact@profilgrandlarge.fr</v>
          </cell>
          <cell r="K1795" t="str">
            <v>Eric</v>
          </cell>
          <cell r="L1795" t="str">
            <v>LIGUE</v>
          </cell>
          <cell r="N1795" t="str">
            <v>eric.ligue@profilgrandlarge.fr</v>
          </cell>
        </row>
        <row r="1796">
          <cell r="A1796">
            <v>943504</v>
          </cell>
          <cell r="B1796" t="str">
            <v>PROFIL GRAND LARGE</v>
          </cell>
          <cell r="C1796" t="str">
            <v>1 Allée Loic Caradec</v>
          </cell>
          <cell r="D1796" t="str">
            <v>PARC DU GOLFE</v>
          </cell>
          <cell r="E1796" t="str">
            <v>56000</v>
          </cell>
          <cell r="F1796" t="str">
            <v>VANNES</v>
          </cell>
          <cell r="G1796" t="str">
            <v>FRANCE</v>
          </cell>
          <cell r="H1796" t="str">
            <v>1</v>
          </cell>
          <cell r="I1796" t="str">
            <v>+33297630881</v>
          </cell>
          <cell r="J1796" t="str">
            <v>contact@profilgrandlarge.fr</v>
          </cell>
          <cell r="K1796" t="str">
            <v>Myriam</v>
          </cell>
          <cell r="L1796" t="str">
            <v>HUBERT</v>
          </cell>
          <cell r="M1796" t="str">
            <v>+33297630881</v>
          </cell>
          <cell r="N1796" t="str">
            <v>myriam.hubert@profilgrandlarge.fr</v>
          </cell>
        </row>
        <row r="1797">
          <cell r="A1797">
            <v>943728</v>
          </cell>
          <cell r="B1797" t="str">
            <v>REGIE FINALE SARL</v>
          </cell>
          <cell r="C1797" t="str">
            <v>2 RUE JOSEPHINE BAKER</v>
          </cell>
          <cell r="E1797" t="str">
            <v>44330</v>
          </cell>
          <cell r="F1797" t="str">
            <v>LA CHAPELLE HEULIN</v>
          </cell>
          <cell r="G1797" t="str">
            <v>FRANCE</v>
          </cell>
          <cell r="H1797" t="str">
            <v>1</v>
          </cell>
          <cell r="I1797" t="str">
            <v>09 75 98 63 92</v>
          </cell>
          <cell r="J1797" t="str">
            <v>voilesnews@wanadoo.fr</v>
          </cell>
          <cell r="K1797" t="str">
            <v>Pierre</v>
          </cell>
          <cell r="L1797" t="str">
            <v>WASSELIN</v>
          </cell>
          <cell r="M1797" t="str">
            <v>09 75 98 63 92</v>
          </cell>
          <cell r="N1797" t="str">
            <v>voilesnews@wanadoo.fr</v>
          </cell>
        </row>
        <row r="1798">
          <cell r="A1798">
            <v>943728</v>
          </cell>
          <cell r="B1798" t="str">
            <v>REGIE FINALE SARL</v>
          </cell>
          <cell r="C1798" t="str">
            <v>2 RUE JOSEPHINE BAKER</v>
          </cell>
          <cell r="E1798" t="str">
            <v>44330</v>
          </cell>
          <cell r="F1798" t="str">
            <v>LA CHAPELLE HEULIN</v>
          </cell>
          <cell r="G1798" t="str">
            <v>FRANCE</v>
          </cell>
          <cell r="H1798" t="str">
            <v>1</v>
          </cell>
          <cell r="I1798" t="str">
            <v>09 75 98 63 92</v>
          </cell>
          <cell r="J1798" t="str">
            <v>voilesnews@wanadoo.fr</v>
          </cell>
          <cell r="K1798" t="str">
            <v>Pierre</v>
          </cell>
          <cell r="L1798" t="str">
            <v>WASSELIN</v>
          </cell>
          <cell r="M1798" t="str">
            <v>09 75 98 63 92</v>
          </cell>
          <cell r="N1798" t="str">
            <v>voilesnews@wanadoo.fr</v>
          </cell>
        </row>
        <row r="1799">
          <cell r="A1799">
            <v>944731</v>
          </cell>
          <cell r="B1799" t="str">
            <v>APCAD</v>
          </cell>
          <cell r="C1799" t="str">
            <v>68 BOULEVARD PEREIRE</v>
          </cell>
          <cell r="E1799" t="str">
            <v>75017</v>
          </cell>
          <cell r="F1799" t="str">
            <v>PARIS</v>
          </cell>
          <cell r="G1799" t="str">
            <v>FRANCE</v>
          </cell>
          <cell r="H1799" t="str">
            <v>1</v>
          </cell>
          <cell r="I1799" t="str">
            <v>01 44 01 52 66</v>
          </cell>
          <cell r="K1799" t="str">
            <v>Damien</v>
          </cell>
          <cell r="L1799" t="str">
            <v>PETIT</v>
          </cell>
          <cell r="M1799" t="str">
            <v>05 46 33 08 13</v>
          </cell>
          <cell r="N1799" t="str">
            <v>dpetit@dp-conseil.com</v>
          </cell>
        </row>
        <row r="1800">
          <cell r="A1800">
            <v>944731</v>
          </cell>
          <cell r="B1800" t="str">
            <v>APCAD</v>
          </cell>
          <cell r="C1800" t="str">
            <v>68 BOULEVARD PEREIRE</v>
          </cell>
          <cell r="E1800" t="str">
            <v>75017</v>
          </cell>
          <cell r="F1800" t="str">
            <v>PARIS</v>
          </cell>
          <cell r="G1800" t="str">
            <v>FRANCE</v>
          </cell>
          <cell r="H1800" t="str">
            <v>1</v>
          </cell>
          <cell r="I1800" t="str">
            <v>01 44 01 52 66</v>
          </cell>
          <cell r="K1800" t="str">
            <v>Michel</v>
          </cell>
          <cell r="L1800" t="str">
            <v>BARONNIER</v>
          </cell>
          <cell r="M1800" t="str">
            <v>01 44 01 52 66</v>
          </cell>
          <cell r="N1800" t="str">
            <v>michel.baronnier@tmmcom.fr</v>
          </cell>
        </row>
        <row r="1801">
          <cell r="A1801">
            <v>944731</v>
          </cell>
          <cell r="B1801" t="str">
            <v>APCAD</v>
          </cell>
          <cell r="C1801" t="str">
            <v>68 BOULEVARD PEREIRE</v>
          </cell>
          <cell r="E1801" t="str">
            <v>75017</v>
          </cell>
          <cell r="F1801" t="str">
            <v>PARIS</v>
          </cell>
          <cell r="G1801" t="str">
            <v>FRANCE</v>
          </cell>
          <cell r="H1801" t="str">
            <v>1</v>
          </cell>
          <cell r="I1801" t="str">
            <v>01 44 01 52 66</v>
          </cell>
          <cell r="K1801" t="str">
            <v>SEVERINE</v>
          </cell>
          <cell r="L1801" t="str">
            <v>GILLET</v>
          </cell>
          <cell r="N1801" t="str">
            <v>giseveri@numericable.fr</v>
          </cell>
        </row>
        <row r="1802">
          <cell r="A1802">
            <v>945669</v>
          </cell>
          <cell r="B1802" t="str">
            <v>PHOTOWORKS</v>
          </cell>
          <cell r="C1802" t="str">
            <v>THE DEPOT</v>
          </cell>
          <cell r="D1802" t="str">
            <v>100 NORTH ROAD</v>
          </cell>
          <cell r="E1802" t="str">
            <v>BN11YE</v>
          </cell>
          <cell r="F1802" t="str">
            <v>BRIGHTON</v>
          </cell>
          <cell r="G1802" t="str">
            <v>ROYAUME-UNI</v>
          </cell>
          <cell r="H1802" t="str">
            <v>2</v>
          </cell>
          <cell r="I1802" t="str">
            <v>0044 1273 607500</v>
          </cell>
          <cell r="J1802" t="str">
            <v/>
          </cell>
          <cell r="K1802" t="str">
            <v>HELEN</v>
          </cell>
          <cell r="L1802" t="str">
            <v>WADE</v>
          </cell>
          <cell r="N1802" t="str">
            <v/>
          </cell>
        </row>
        <row r="1803">
          <cell r="A1803">
            <v>946117</v>
          </cell>
          <cell r="B1803" t="str">
            <v>TY'COM MULTIMEDIA</v>
          </cell>
          <cell r="C1803" t="str">
            <v>35 rue Pierre Sémard</v>
          </cell>
          <cell r="E1803" t="str">
            <v>87000</v>
          </cell>
          <cell r="F1803" t="str">
            <v>LIMOGES</v>
          </cell>
          <cell r="G1803" t="str">
            <v>FRANCE</v>
          </cell>
          <cell r="H1803" t="str">
            <v>1</v>
          </cell>
          <cell r="I1803" t="str">
            <v>05 55 77 28 65</v>
          </cell>
          <cell r="J1803" t="str">
            <v>jflebras@tiscali.fr</v>
          </cell>
          <cell r="K1803" t="str">
            <v>J.F.</v>
          </cell>
          <cell r="L1803" t="str">
            <v>LE BRAS</v>
          </cell>
          <cell r="M1803" t="str">
            <v>05 55 77 28 65</v>
          </cell>
          <cell r="N1803" t="str">
            <v>jflebras@tiscali.fr</v>
          </cell>
        </row>
        <row r="1804">
          <cell r="A1804">
            <v>946117</v>
          </cell>
          <cell r="B1804" t="str">
            <v>TY'COM MULTIMEDIA</v>
          </cell>
          <cell r="C1804" t="str">
            <v>35 rue Pierre Sémard</v>
          </cell>
          <cell r="E1804" t="str">
            <v>87000</v>
          </cell>
          <cell r="F1804" t="str">
            <v>LIMOGES</v>
          </cell>
          <cell r="G1804" t="str">
            <v>FRANCE</v>
          </cell>
          <cell r="H1804" t="str">
            <v>1</v>
          </cell>
          <cell r="I1804" t="str">
            <v>05 55 77 28 65</v>
          </cell>
          <cell r="J1804" t="str">
            <v>jflebras@tiscali.fr</v>
          </cell>
          <cell r="K1804" t="str">
            <v>Jean-François</v>
          </cell>
          <cell r="L1804" t="str">
            <v>LE BRAS</v>
          </cell>
          <cell r="N1804" t="str">
            <v>jflebras@tiscali.fr</v>
          </cell>
        </row>
        <row r="1805">
          <cell r="A1805">
            <v>946117</v>
          </cell>
          <cell r="B1805" t="str">
            <v>TY'COM MULTIMEDIA</v>
          </cell>
          <cell r="C1805" t="str">
            <v>35 rue Pierre Sémard</v>
          </cell>
          <cell r="E1805" t="str">
            <v>87000</v>
          </cell>
          <cell r="F1805" t="str">
            <v>LIMOGES</v>
          </cell>
          <cell r="G1805" t="str">
            <v>FRANCE</v>
          </cell>
          <cell r="H1805" t="str">
            <v>1</v>
          </cell>
          <cell r="I1805" t="str">
            <v>05 55 77 28 65</v>
          </cell>
          <cell r="J1805" t="str">
            <v>jflebras@tiscali.fr</v>
          </cell>
          <cell r="K1805" t="str">
            <v>Loïc</v>
          </cell>
          <cell r="L1805" t="str">
            <v>FLEURY</v>
          </cell>
          <cell r="N1805" t="str">
            <v>loic@nauting.com</v>
          </cell>
        </row>
        <row r="1806">
          <cell r="A1806">
            <v>946264</v>
          </cell>
          <cell r="B1806" t="str">
            <v>STUDIO LOECSEN</v>
          </cell>
          <cell r="C1806" t="str">
            <v>117 Boulevard Menilmontant</v>
          </cell>
          <cell r="E1806" t="str">
            <v>75011</v>
          </cell>
          <cell r="F1806" t="str">
            <v>PARIS</v>
          </cell>
          <cell r="G1806" t="str">
            <v>FRANCE</v>
          </cell>
          <cell r="H1806" t="str">
            <v>1</v>
          </cell>
          <cell r="I1806" t="str">
            <v>+33 158307922</v>
          </cell>
          <cell r="J1806" t="str">
            <v>christopheadam@studioloecsen.com</v>
          </cell>
          <cell r="K1806" t="str">
            <v>Christophe</v>
          </cell>
          <cell r="L1806" t="str">
            <v>ADAM</v>
          </cell>
          <cell r="N1806" t="str">
            <v/>
          </cell>
        </row>
        <row r="1807">
          <cell r="A1807">
            <v>946734</v>
          </cell>
          <cell r="B1807" t="str">
            <v>ASTORIA EDICIONES</v>
          </cell>
          <cell r="C1807" t="str">
            <v>GIRANO, 148, 4° 2° 0</v>
          </cell>
          <cell r="E1807" t="str">
            <v>08037</v>
          </cell>
          <cell r="F1807" t="str">
            <v>BARCELONE</v>
          </cell>
          <cell r="G1807" t="str">
            <v>ESPAGNE</v>
          </cell>
          <cell r="H1807" t="str">
            <v>2</v>
          </cell>
          <cell r="I1807" t="str">
            <v>00 34 93 458 1900</v>
          </cell>
          <cell r="J1807" t="str">
            <v/>
          </cell>
          <cell r="L1807" t="str">
            <v>MARTIN</v>
          </cell>
          <cell r="N1807" t="str">
            <v>dmartin@astoriaediciones.com</v>
          </cell>
        </row>
        <row r="1808">
          <cell r="A1808">
            <v>946734</v>
          </cell>
          <cell r="B1808" t="str">
            <v>ASTORIA EDICIONES</v>
          </cell>
          <cell r="C1808" t="str">
            <v>GIRANO, 148, 4° 2° 0</v>
          </cell>
          <cell r="E1808" t="str">
            <v>08037</v>
          </cell>
          <cell r="F1808" t="str">
            <v>BARCELONE</v>
          </cell>
          <cell r="G1808" t="str">
            <v>ESPAGNE</v>
          </cell>
          <cell r="H1808" t="str">
            <v>2</v>
          </cell>
          <cell r="I1808" t="str">
            <v>00 34 93 458 1900</v>
          </cell>
          <cell r="J1808" t="str">
            <v/>
          </cell>
          <cell r="K1808" t="str">
            <v>David</v>
          </cell>
          <cell r="L1808" t="str">
            <v>MARTIN</v>
          </cell>
          <cell r="M1808" t="str">
            <v>00 34 93 458 1900</v>
          </cell>
          <cell r="N1808" t="str">
            <v>dmartin@astoriaediciones.com</v>
          </cell>
        </row>
        <row r="1809">
          <cell r="A1809">
            <v>948883</v>
          </cell>
          <cell r="B1809" t="str">
            <v>OBJECTIF EMPLOI</v>
          </cell>
          <cell r="C1809" t="str">
            <v>606 RUE FOURNY</v>
          </cell>
          <cell r="E1809" t="str">
            <v>78533</v>
          </cell>
          <cell r="F1809" t="str">
            <v>BUC</v>
          </cell>
          <cell r="G1809" t="str">
            <v>FRANCE</v>
          </cell>
          <cell r="H1809" t="str">
            <v>1</v>
          </cell>
          <cell r="I1809" t="str">
            <v>+33 1 30 97 69 50</v>
          </cell>
          <cell r="J1809" t="str">
            <v>paris@objectif emploi.fr</v>
          </cell>
          <cell r="K1809" t="str">
            <v>Laurent</v>
          </cell>
          <cell r="L1809" t="str">
            <v>BOURBILLIERES</v>
          </cell>
          <cell r="M1809" t="str">
            <v>01 30 97 69 50</v>
          </cell>
        </row>
        <row r="1810">
          <cell r="A1810">
            <v>948883</v>
          </cell>
          <cell r="B1810" t="str">
            <v>OBJECTIF EMPLOI</v>
          </cell>
          <cell r="C1810" t="str">
            <v>606 RUE FOURNY</v>
          </cell>
          <cell r="E1810" t="str">
            <v>78533</v>
          </cell>
          <cell r="F1810" t="str">
            <v>BUC</v>
          </cell>
          <cell r="G1810" t="str">
            <v>FRANCE</v>
          </cell>
          <cell r="H1810" t="str">
            <v>1</v>
          </cell>
          <cell r="I1810" t="str">
            <v>+33 1 30 97 69 50</v>
          </cell>
          <cell r="J1810" t="str">
            <v>paris@objectif emploi.fr</v>
          </cell>
          <cell r="K1810" t="str">
            <v>Hannane</v>
          </cell>
          <cell r="L1810" t="str">
            <v>GUERMESLI</v>
          </cell>
          <cell r="N1810" t="str">
            <v>hannane-guermesli@objectifemploi.fr</v>
          </cell>
        </row>
        <row r="1811">
          <cell r="A1811">
            <v>948883</v>
          </cell>
          <cell r="B1811" t="str">
            <v>OBJECTIF EMPLOI</v>
          </cell>
          <cell r="C1811" t="str">
            <v>606 RUE FOURNY</v>
          </cell>
          <cell r="E1811" t="str">
            <v>78533</v>
          </cell>
          <cell r="F1811" t="str">
            <v>BUC</v>
          </cell>
          <cell r="G1811" t="str">
            <v>FRANCE</v>
          </cell>
          <cell r="H1811" t="str">
            <v>1</v>
          </cell>
          <cell r="I1811" t="str">
            <v>+33 1 30 97 69 50</v>
          </cell>
          <cell r="J1811" t="str">
            <v>paris@objectif emploi.fr</v>
          </cell>
          <cell r="K1811" t="str">
            <v>HANNANE</v>
          </cell>
          <cell r="L1811" t="str">
            <v>GUERMESLI</v>
          </cell>
          <cell r="N1811" t="str">
            <v>hannane.guermesli@objectifemploi.fr</v>
          </cell>
        </row>
        <row r="1812">
          <cell r="A1812">
            <v>948883</v>
          </cell>
          <cell r="B1812" t="str">
            <v>OBJECTIF EMPLOI</v>
          </cell>
          <cell r="C1812" t="str">
            <v>606 RUE FOURNY</v>
          </cell>
          <cell r="E1812" t="str">
            <v>78533</v>
          </cell>
          <cell r="F1812" t="str">
            <v>BUC</v>
          </cell>
          <cell r="G1812" t="str">
            <v>FRANCE</v>
          </cell>
          <cell r="H1812" t="str">
            <v>1</v>
          </cell>
          <cell r="I1812" t="str">
            <v>+33 1 30 97 69 50</v>
          </cell>
          <cell r="J1812" t="str">
            <v>paris@objectif emploi.fr</v>
          </cell>
          <cell r="K1812" t="str">
            <v>Eric</v>
          </cell>
          <cell r="L1812" t="str">
            <v>BOURRAINDELOUP</v>
          </cell>
          <cell r="M1812" t="str">
            <v>+33 1 30 97 69 54</v>
          </cell>
          <cell r="N1812" t="str">
            <v>ebourraindeloup@objectifemploi.fr</v>
          </cell>
        </row>
        <row r="1813">
          <cell r="A1813">
            <v>948883</v>
          </cell>
          <cell r="B1813" t="str">
            <v>OBJECTIF EMPLOI</v>
          </cell>
          <cell r="C1813" t="str">
            <v>606 RUE FOURNY</v>
          </cell>
          <cell r="E1813" t="str">
            <v>78533</v>
          </cell>
          <cell r="F1813" t="str">
            <v>BUC</v>
          </cell>
          <cell r="G1813" t="str">
            <v>FRANCE</v>
          </cell>
          <cell r="H1813" t="str">
            <v>1</v>
          </cell>
          <cell r="I1813" t="str">
            <v>+33 1 30 97 69 50</v>
          </cell>
          <cell r="J1813" t="str">
            <v>paris@objectif emploi.fr</v>
          </cell>
          <cell r="K1813" t="str">
            <v>Julie</v>
          </cell>
          <cell r="L1813" t="str">
            <v>BRESCIA</v>
          </cell>
          <cell r="M1813" t="str">
            <v>+33 1 30 97 69 50</v>
          </cell>
          <cell r="N1813" t="str">
            <v>julie-brescia@objectifemploi.fr</v>
          </cell>
        </row>
        <row r="1814">
          <cell r="A1814">
            <v>948883</v>
          </cell>
          <cell r="B1814" t="str">
            <v>OBJECTIF EMPLOI</v>
          </cell>
          <cell r="C1814" t="str">
            <v>606 RUE FOURNY</v>
          </cell>
          <cell r="E1814" t="str">
            <v>78533</v>
          </cell>
          <cell r="F1814" t="str">
            <v>BUC</v>
          </cell>
          <cell r="G1814" t="str">
            <v>FRANCE</v>
          </cell>
          <cell r="H1814" t="str">
            <v>1</v>
          </cell>
          <cell r="I1814" t="str">
            <v>+33 1 30 97 69 50</v>
          </cell>
          <cell r="J1814" t="str">
            <v>paris@objectif emploi.fr</v>
          </cell>
          <cell r="K1814" t="str">
            <v>Hugues</v>
          </cell>
          <cell r="L1814" t="str">
            <v>DANTIN</v>
          </cell>
        </row>
        <row r="1815">
          <cell r="A1815">
            <v>948883</v>
          </cell>
          <cell r="B1815" t="str">
            <v>OBJECTIF EMPLOI</v>
          </cell>
          <cell r="C1815" t="str">
            <v>606 RUE FOURNY</v>
          </cell>
          <cell r="E1815" t="str">
            <v>78533</v>
          </cell>
          <cell r="F1815" t="str">
            <v>BUC</v>
          </cell>
          <cell r="G1815" t="str">
            <v>FRANCE</v>
          </cell>
          <cell r="H1815" t="str">
            <v>1</v>
          </cell>
          <cell r="I1815" t="str">
            <v>+33 1 30 97 69 50</v>
          </cell>
          <cell r="J1815" t="str">
            <v>paris@objectif emploi.fr</v>
          </cell>
          <cell r="K1815" t="str">
            <v>Martial</v>
          </cell>
          <cell r="L1815" t="str">
            <v>GUIETTE</v>
          </cell>
          <cell r="N1815" t="str">
            <v>mguiette@objectifemploi.fr</v>
          </cell>
        </row>
        <row r="1816">
          <cell r="A1816">
            <v>949031</v>
          </cell>
          <cell r="B1816" t="str">
            <v>ARTFACTS.NET</v>
          </cell>
          <cell r="C1816" t="str">
            <v>109 UXBRIDGE ROAD (2nd floor)</v>
          </cell>
          <cell r="E1816" t="str">
            <v>W5 5TL</v>
          </cell>
          <cell r="F1816" t="str">
            <v>LONDON</v>
          </cell>
          <cell r="G1816" t="str">
            <v>ROYAUME-UNI</v>
          </cell>
          <cell r="H1816" t="str">
            <v>2</v>
          </cell>
          <cell r="I1816" t="str">
            <v>+442081808566</v>
          </cell>
          <cell r="J1816" t="str">
            <v>info@artfacts.net</v>
          </cell>
          <cell r="K1816" t="str">
            <v>MAREK</v>
          </cell>
          <cell r="L1816" t="str">
            <v>CLAASSEN</v>
          </cell>
          <cell r="N1816" t="str">
            <v/>
          </cell>
        </row>
        <row r="1817">
          <cell r="A1817">
            <v>949031</v>
          </cell>
          <cell r="B1817" t="str">
            <v>ARTFACTS.NET</v>
          </cell>
          <cell r="C1817" t="str">
            <v>109 UXBRIDGE ROAD (2nd floor)</v>
          </cell>
          <cell r="E1817" t="str">
            <v>W5 5TL</v>
          </cell>
          <cell r="F1817" t="str">
            <v>LONDON</v>
          </cell>
          <cell r="G1817" t="str">
            <v>ROYAUME-UNI</v>
          </cell>
          <cell r="H1817" t="str">
            <v>2</v>
          </cell>
          <cell r="I1817" t="str">
            <v>+442081808566</v>
          </cell>
          <cell r="J1817" t="str">
            <v>info@artfacts.net</v>
          </cell>
          <cell r="K1817" t="str">
            <v>MAREK</v>
          </cell>
          <cell r="L1817" t="str">
            <v>CLAASSEN</v>
          </cell>
        </row>
        <row r="1818">
          <cell r="A1818">
            <v>949031</v>
          </cell>
          <cell r="B1818" t="str">
            <v>ARTFACTS.NET</v>
          </cell>
          <cell r="C1818" t="str">
            <v>109 UXBRIDGE ROAD (2nd floor)</v>
          </cell>
          <cell r="E1818" t="str">
            <v>W5 5TL</v>
          </cell>
          <cell r="F1818" t="str">
            <v>LONDON</v>
          </cell>
          <cell r="G1818" t="str">
            <v>ROYAUME-UNI</v>
          </cell>
          <cell r="H1818" t="str">
            <v>2</v>
          </cell>
          <cell r="I1818" t="str">
            <v>+442081808566</v>
          </cell>
          <cell r="J1818" t="str">
            <v>info@artfacts.net</v>
          </cell>
          <cell r="K1818" t="str">
            <v>Isabel</v>
          </cell>
          <cell r="L1818" t="str">
            <v>RAMOS</v>
          </cell>
          <cell r="N1818" t="str">
            <v>artevents@artfacts.net</v>
          </cell>
        </row>
        <row r="1819">
          <cell r="A1819">
            <v>949031</v>
          </cell>
          <cell r="B1819" t="str">
            <v>ARTFACTS.NET</v>
          </cell>
          <cell r="C1819" t="str">
            <v>109 UXBRIDGE ROAD (2nd floor)</v>
          </cell>
          <cell r="E1819" t="str">
            <v>W5 5TL</v>
          </cell>
          <cell r="F1819" t="str">
            <v>LONDON</v>
          </cell>
          <cell r="G1819" t="str">
            <v>ROYAUME-UNI</v>
          </cell>
          <cell r="H1819" t="str">
            <v>2</v>
          </cell>
          <cell r="I1819" t="str">
            <v>+442081808566</v>
          </cell>
          <cell r="J1819" t="str">
            <v>info@artfacts.net</v>
          </cell>
          <cell r="K1819" t="str">
            <v>Patricia</v>
          </cell>
          <cell r="L1819" t="str">
            <v>BLASCO</v>
          </cell>
          <cell r="N1819" t="str">
            <v>patricia.blasco@artfacts.net</v>
          </cell>
        </row>
        <row r="1820">
          <cell r="A1820">
            <v>949031</v>
          </cell>
          <cell r="B1820" t="str">
            <v>ARTFACTS.NET</v>
          </cell>
          <cell r="C1820" t="str">
            <v>109 UXBRIDGE ROAD (2nd floor)</v>
          </cell>
          <cell r="E1820" t="str">
            <v>W5 5TL</v>
          </cell>
          <cell r="F1820" t="str">
            <v>LONDON</v>
          </cell>
          <cell r="G1820" t="str">
            <v>ROYAUME-UNI</v>
          </cell>
          <cell r="H1820" t="str">
            <v>2</v>
          </cell>
          <cell r="I1820" t="str">
            <v>+442081808566</v>
          </cell>
          <cell r="J1820" t="str">
            <v>info@artfacts.net</v>
          </cell>
          <cell r="K1820" t="str">
            <v>Isabel</v>
          </cell>
          <cell r="L1820" t="str">
            <v>Ramos</v>
          </cell>
          <cell r="M1820" t="str">
            <v>+442081808566</v>
          </cell>
          <cell r="N1820" t="str">
            <v>artevents@artfacts.net</v>
          </cell>
        </row>
        <row r="1821">
          <cell r="A1821">
            <v>951300</v>
          </cell>
          <cell r="B1821" t="str">
            <v>ACTORS SOLUTIONS SARL</v>
          </cell>
          <cell r="C1821" t="str">
            <v>55 CHEMIN DE LA COURRIAZ</v>
          </cell>
          <cell r="E1821" t="str">
            <v>38850</v>
          </cell>
          <cell r="F1821" t="str">
            <v>CHIRENZ</v>
          </cell>
          <cell r="G1821" t="str">
            <v>FRANCE</v>
          </cell>
          <cell r="H1821" t="str">
            <v>1</v>
          </cell>
          <cell r="I1821" t="str">
            <v>04 76 07 34 96</v>
          </cell>
          <cell r="J1821" t="str">
            <v>christophe.ippolito@actors-solutions.com</v>
          </cell>
          <cell r="K1821" t="str">
            <v>Christophe</v>
          </cell>
          <cell r="L1821" t="str">
            <v>IPPOLITO</v>
          </cell>
          <cell r="M1821" t="str">
            <v>04 76 07 34 96</v>
          </cell>
          <cell r="N1821" t="str">
            <v>christophe.ippolito@actors-solutions</v>
          </cell>
        </row>
        <row r="1822">
          <cell r="A1822">
            <v>951300</v>
          </cell>
          <cell r="B1822" t="str">
            <v>ACTORS SOLUTIONS SARL</v>
          </cell>
          <cell r="C1822" t="str">
            <v>55 CHEMIN DE LA COURRIAZ</v>
          </cell>
          <cell r="E1822" t="str">
            <v>38850</v>
          </cell>
          <cell r="F1822" t="str">
            <v>CHIRENZ</v>
          </cell>
          <cell r="G1822" t="str">
            <v>FRANCE</v>
          </cell>
          <cell r="H1822" t="str">
            <v>1</v>
          </cell>
          <cell r="I1822" t="str">
            <v>04 76 07 34 96</v>
          </cell>
          <cell r="J1822" t="str">
            <v>christophe.ippolito@actors-solutions.com</v>
          </cell>
          <cell r="K1822" t="str">
            <v>CHRISTOPHE</v>
          </cell>
          <cell r="L1822" t="str">
            <v>IPPOLITO</v>
          </cell>
          <cell r="N1822" t="str">
            <v>christophe.ippolito@actors-solutions</v>
          </cell>
        </row>
        <row r="1823">
          <cell r="A1823">
            <v>951300</v>
          </cell>
          <cell r="B1823" t="str">
            <v>ACTORS SOLUTIONS SARL</v>
          </cell>
          <cell r="C1823" t="str">
            <v>55 CHEMIN DE LA COURRIAZ</v>
          </cell>
          <cell r="E1823" t="str">
            <v>38850</v>
          </cell>
          <cell r="F1823" t="str">
            <v>CHIRENZ</v>
          </cell>
          <cell r="G1823" t="str">
            <v>FRANCE</v>
          </cell>
          <cell r="H1823" t="str">
            <v>1</v>
          </cell>
          <cell r="I1823" t="str">
            <v>04 76 07 34 96</v>
          </cell>
          <cell r="J1823" t="str">
            <v>christophe.ippolito@actors-solutions.com</v>
          </cell>
          <cell r="K1823" t="str">
            <v>Stephane</v>
          </cell>
          <cell r="L1823" t="str">
            <v>DUMOULIN</v>
          </cell>
          <cell r="M1823" t="str">
            <v>+33476073496</v>
          </cell>
          <cell r="N1823" t="str">
            <v>s.dumoulin@actors-solution.com</v>
          </cell>
        </row>
        <row r="1824">
          <cell r="A1824">
            <v>951324</v>
          </cell>
          <cell r="B1824" t="str">
            <v>FRAGGO.COM</v>
          </cell>
          <cell r="C1824" t="str">
            <v>7 RUE DU POTAGER</v>
          </cell>
          <cell r="E1824" t="str">
            <v>93250</v>
          </cell>
          <cell r="F1824" t="str">
            <v>VILLEMOMBLE</v>
          </cell>
          <cell r="G1824" t="str">
            <v>FRANCE</v>
          </cell>
          <cell r="H1824" t="str">
            <v>1</v>
          </cell>
          <cell r="I1824" t="str">
            <v>08 71 01 20 87</v>
          </cell>
          <cell r="K1824" t="str">
            <v>Jean Francois</v>
          </cell>
          <cell r="L1824" t="str">
            <v>LHUISSET</v>
          </cell>
          <cell r="M1824" t="str">
            <v>08 71 01 20 87</v>
          </cell>
          <cell r="N1824" t="str">
            <v>webmaster@fraggo.com</v>
          </cell>
        </row>
        <row r="1825">
          <cell r="A1825">
            <v>951327</v>
          </cell>
          <cell r="B1825" t="str">
            <v>GLOBAL PORTS</v>
          </cell>
          <cell r="C1825" t="str">
            <v>C/ TOMAS MANCISIDOR 33 P5° AP 9</v>
          </cell>
          <cell r="E1825" t="str">
            <v>12500</v>
          </cell>
          <cell r="F1825" t="str">
            <v>VINAROS PCIA CASTELLON</v>
          </cell>
          <cell r="G1825" t="str">
            <v>ESPAGNE</v>
          </cell>
          <cell r="H1825" t="str">
            <v>2</v>
          </cell>
          <cell r="K1825" t="str">
            <v>ALEJANDRO</v>
          </cell>
          <cell r="L1825" t="str">
            <v>ARMERO GAMERO</v>
          </cell>
          <cell r="M1825" t="str">
            <v>00 34 964 828 115</v>
          </cell>
          <cell r="N1825" t="str">
            <v>armega@globalports.eu</v>
          </cell>
        </row>
        <row r="1826">
          <cell r="A1826">
            <v>951327</v>
          </cell>
          <cell r="B1826" t="str">
            <v>GLOBAL PORTS</v>
          </cell>
          <cell r="C1826" t="str">
            <v>C/ TOMAS MANCISIDOR 33 P5° AP 9</v>
          </cell>
          <cell r="E1826" t="str">
            <v>12500</v>
          </cell>
          <cell r="F1826" t="str">
            <v>VINAROS PCIA CASTELLON</v>
          </cell>
          <cell r="G1826" t="str">
            <v>ESPAGNE</v>
          </cell>
          <cell r="H1826" t="str">
            <v>2</v>
          </cell>
          <cell r="K1826" t="str">
            <v>ALEJANDRO</v>
          </cell>
          <cell r="L1826" t="str">
            <v>ARMERO GAMERO</v>
          </cell>
          <cell r="M1826" t="str">
            <v>00 34 964 828 115</v>
          </cell>
          <cell r="N1826" t="str">
            <v>armega@globalports.eu</v>
          </cell>
        </row>
        <row r="1827">
          <cell r="A1827">
            <v>951327</v>
          </cell>
          <cell r="B1827" t="str">
            <v>GLOBAL PORTS</v>
          </cell>
          <cell r="C1827" t="str">
            <v>C/ TOMAS MANCISIDOR 33 P5° AP 9</v>
          </cell>
          <cell r="E1827" t="str">
            <v>12500</v>
          </cell>
          <cell r="F1827" t="str">
            <v>VINAROS PCIA CASTELLON</v>
          </cell>
          <cell r="G1827" t="str">
            <v>ESPAGNE</v>
          </cell>
          <cell r="H1827" t="str">
            <v>2</v>
          </cell>
          <cell r="K1827" t="str">
            <v>ALEJANDRO</v>
          </cell>
          <cell r="L1827" t="str">
            <v>ARMERO GAMERO</v>
          </cell>
          <cell r="N1827" t="str">
            <v>alearmero@hotmail.com</v>
          </cell>
        </row>
        <row r="1828">
          <cell r="A1828">
            <v>951344</v>
          </cell>
          <cell r="B1828" t="str">
            <v>IPROFESSIONNEL</v>
          </cell>
          <cell r="C1828" t="str">
            <v>18 RUE DU SENTIER</v>
          </cell>
          <cell r="E1828" t="str">
            <v>75002</v>
          </cell>
          <cell r="F1828" t="str">
            <v>PARIS</v>
          </cell>
          <cell r="G1828" t="str">
            <v>FRANCE</v>
          </cell>
          <cell r="H1828" t="str">
            <v>1</v>
          </cell>
          <cell r="I1828" t="str">
            <v>+33 170087340</v>
          </cell>
          <cell r="J1828" t="str">
            <v>xavier.gallin@iprofessionnel.com</v>
          </cell>
          <cell r="K1828" t="str">
            <v>Xavier</v>
          </cell>
          <cell r="L1828" t="str">
            <v>GALLIN</v>
          </cell>
          <cell r="M1828" t="str">
            <v>01 70 08 73 40</v>
          </cell>
          <cell r="N1828" t="str">
            <v>xavier.gallin@iprofesionnel.com</v>
          </cell>
        </row>
        <row r="1829">
          <cell r="A1829">
            <v>951344</v>
          </cell>
          <cell r="B1829" t="str">
            <v>IPROFESSIONNEL</v>
          </cell>
          <cell r="C1829" t="str">
            <v>18 RUE DU SENTIER</v>
          </cell>
          <cell r="E1829" t="str">
            <v>75002</v>
          </cell>
          <cell r="F1829" t="str">
            <v>PARIS</v>
          </cell>
          <cell r="G1829" t="str">
            <v>FRANCE</v>
          </cell>
          <cell r="H1829" t="str">
            <v>1</v>
          </cell>
          <cell r="I1829" t="str">
            <v>+33 170087340</v>
          </cell>
          <cell r="J1829" t="str">
            <v>xavier.gallin@iprofessionnel.com</v>
          </cell>
          <cell r="K1829" t="str">
            <v>XAVIER</v>
          </cell>
          <cell r="L1829" t="str">
            <v>GALLIN</v>
          </cell>
          <cell r="M1829" t="str">
            <v>01 70 08 73 40</v>
          </cell>
          <cell r="N1829" t="str">
            <v>contact.iprofessionnel@gmail.com</v>
          </cell>
        </row>
        <row r="1830">
          <cell r="A1830">
            <v>951344</v>
          </cell>
          <cell r="B1830" t="str">
            <v>IPROFESSIONNEL</v>
          </cell>
          <cell r="C1830" t="str">
            <v>18 RUE DU SENTIER</v>
          </cell>
          <cell r="E1830" t="str">
            <v>75002</v>
          </cell>
          <cell r="F1830" t="str">
            <v>PARIS</v>
          </cell>
          <cell r="G1830" t="str">
            <v>FRANCE</v>
          </cell>
          <cell r="H1830" t="str">
            <v>1</v>
          </cell>
          <cell r="I1830" t="str">
            <v>+33 170087340</v>
          </cell>
          <cell r="J1830" t="str">
            <v>xavier.gallin@iprofessionnel.com</v>
          </cell>
          <cell r="K1830" t="str">
            <v>XAVIER</v>
          </cell>
          <cell r="L1830" t="str">
            <v>GALLIN</v>
          </cell>
          <cell r="N1830" t="str">
            <v>xavier.gallin@iprofesionnel.fr</v>
          </cell>
        </row>
        <row r="1831">
          <cell r="A1831">
            <v>951528</v>
          </cell>
          <cell r="B1831" t="str">
            <v>LOGISTICA MODERNA</v>
          </cell>
          <cell r="C1831" t="str">
            <v>ALAMEDA DO GROUPO DESPORTIVO</v>
          </cell>
          <cell r="D1831" t="str">
            <v>ALCOCHETENSE 133</v>
          </cell>
          <cell r="E1831" t="str">
            <v>2890-133</v>
          </cell>
          <cell r="F1831" t="str">
            <v>ALCOCHETE</v>
          </cell>
          <cell r="G1831" t="str">
            <v>PORTUGAL</v>
          </cell>
          <cell r="H1831" t="str">
            <v>2</v>
          </cell>
          <cell r="I1831" t="str">
            <v>00 351 21 234 8450</v>
          </cell>
          <cell r="K1831" t="str">
            <v>FILIPE</v>
          </cell>
          <cell r="L1831" t="str">
            <v>BARROS</v>
          </cell>
          <cell r="M1831" t="str">
            <v>00 351 21 234 8450</v>
          </cell>
          <cell r="N1831" t="str">
            <v>filipe.barros@logisticamoderna.com</v>
          </cell>
        </row>
        <row r="1832">
          <cell r="A1832">
            <v>951528</v>
          </cell>
          <cell r="B1832" t="str">
            <v>LOGISTICA MODERNA</v>
          </cell>
          <cell r="C1832" t="str">
            <v>ALAMEDA DO GROUPO DESPORTIVO</v>
          </cell>
          <cell r="D1832" t="str">
            <v>ALCOCHETENSE 133</v>
          </cell>
          <cell r="E1832" t="str">
            <v>2890-133</v>
          </cell>
          <cell r="F1832" t="str">
            <v>ALCOCHETE</v>
          </cell>
          <cell r="G1832" t="str">
            <v>PORTUGAL</v>
          </cell>
          <cell r="H1832" t="str">
            <v>2</v>
          </cell>
          <cell r="I1832" t="str">
            <v>00 351 21 234 8450</v>
          </cell>
          <cell r="K1832" t="str">
            <v>Filipe</v>
          </cell>
          <cell r="L1832" t="str">
            <v>BARROS</v>
          </cell>
          <cell r="M1832" t="str">
            <v>+351212348450</v>
          </cell>
          <cell r="N1832" t="str">
            <v>filipe.barros@logisticamoderna.com</v>
          </cell>
        </row>
        <row r="1833">
          <cell r="A1833">
            <v>952147</v>
          </cell>
          <cell r="B1833" t="str">
            <v>FUTURAMEDIA</v>
          </cell>
          <cell r="C1833" t="str">
            <v>IMMEUBLE LE MALESHERBES</v>
          </cell>
          <cell r="D1833" t="str">
            <v>102 - 116 RUE VICTOR HUGO</v>
          </cell>
          <cell r="E1833" t="str">
            <v>92300</v>
          </cell>
          <cell r="F1833" t="str">
            <v>LEVALLOIS PERRET</v>
          </cell>
          <cell r="G1833" t="str">
            <v>FRANCE</v>
          </cell>
          <cell r="H1833" t="str">
            <v>1</v>
          </cell>
          <cell r="I1833" t="str">
            <v>+33140895010</v>
          </cell>
          <cell r="J1833" t="str">
            <v>joanah.achour@futuramedi.fr</v>
          </cell>
          <cell r="K1833" t="str">
            <v>Fabrice</v>
          </cell>
          <cell r="L1833" t="str">
            <v>DESPRATS</v>
          </cell>
          <cell r="M1833" t="str">
            <v>01 49 96 20 00</v>
          </cell>
          <cell r="N1833" t="str">
            <v>fabrice.desprats@futuramedia.fr</v>
          </cell>
        </row>
        <row r="1834">
          <cell r="A1834">
            <v>952147</v>
          </cell>
          <cell r="B1834" t="str">
            <v>FUTURAMEDIA</v>
          </cell>
          <cell r="C1834" t="str">
            <v>IMMEUBLE LE MALESHERBES</v>
          </cell>
          <cell r="D1834" t="str">
            <v>102 - 116 RUE VICTOR HUGO</v>
          </cell>
          <cell r="E1834" t="str">
            <v>92300</v>
          </cell>
          <cell r="F1834" t="str">
            <v>LEVALLOIS PERRET</v>
          </cell>
          <cell r="G1834" t="str">
            <v>FRANCE</v>
          </cell>
          <cell r="H1834" t="str">
            <v>1</v>
          </cell>
          <cell r="I1834" t="str">
            <v>+33140895010</v>
          </cell>
          <cell r="J1834" t="str">
            <v>joanah.achour@futuramedi.fr</v>
          </cell>
          <cell r="K1834" t="str">
            <v>Joanah</v>
          </cell>
          <cell r="L1834" t="str">
            <v>ACHOUR</v>
          </cell>
          <cell r="M1834" t="str">
            <v>+33140895010</v>
          </cell>
          <cell r="N1834" t="str">
            <v>joanah.achour@futuramedia.fr</v>
          </cell>
        </row>
        <row r="1835">
          <cell r="A1835">
            <v>952147</v>
          </cell>
          <cell r="B1835" t="str">
            <v>FUTURAMEDIA</v>
          </cell>
          <cell r="C1835" t="str">
            <v>IMMEUBLE LE MALESHERBES</v>
          </cell>
          <cell r="D1835" t="str">
            <v>102 - 116 RUE VICTOR HUGO</v>
          </cell>
          <cell r="E1835" t="str">
            <v>92300</v>
          </cell>
          <cell r="F1835" t="str">
            <v>LEVALLOIS PERRET</v>
          </cell>
          <cell r="G1835" t="str">
            <v>FRANCE</v>
          </cell>
          <cell r="H1835" t="str">
            <v>1</v>
          </cell>
          <cell r="I1835" t="str">
            <v>+33140895010</v>
          </cell>
          <cell r="J1835" t="str">
            <v>joanah.achour@futuramedi.fr</v>
          </cell>
          <cell r="K1835" t="str">
            <v>FABRICE</v>
          </cell>
          <cell r="L1835" t="str">
            <v>DESPRATS</v>
          </cell>
          <cell r="M1835" t="str">
            <v>+33140895000</v>
          </cell>
          <cell r="N1835" t="str">
            <v>fabrice.desprats@futuramedia.fr</v>
          </cell>
        </row>
        <row r="1836">
          <cell r="A1836">
            <v>952147</v>
          </cell>
          <cell r="B1836" t="str">
            <v>FUTURAMEDIA</v>
          </cell>
          <cell r="C1836" t="str">
            <v>IMMEUBLE LE MALESHERBES</v>
          </cell>
          <cell r="D1836" t="str">
            <v>102 - 116 RUE VICTOR HUGO</v>
          </cell>
          <cell r="E1836" t="str">
            <v>92300</v>
          </cell>
          <cell r="F1836" t="str">
            <v>LEVALLOIS PERRET</v>
          </cell>
          <cell r="G1836" t="str">
            <v>FRANCE</v>
          </cell>
          <cell r="H1836" t="str">
            <v>1</v>
          </cell>
          <cell r="I1836" t="str">
            <v>+33140895010</v>
          </cell>
          <cell r="J1836" t="str">
            <v>joanah.achour@futuramedi.fr</v>
          </cell>
          <cell r="K1836" t="str">
            <v>Jonathan</v>
          </cell>
          <cell r="L1836" t="str">
            <v>TAIEB</v>
          </cell>
          <cell r="M1836" t="str">
            <v>00 86 138 175 128 55</v>
          </cell>
          <cell r="N1836" t="str">
            <v>jonathan.taieb@futuramedia.fr</v>
          </cell>
        </row>
        <row r="1837">
          <cell r="A1837">
            <v>952147</v>
          </cell>
          <cell r="B1837" t="str">
            <v>FUTURAMEDIA</v>
          </cell>
          <cell r="C1837" t="str">
            <v>IMMEUBLE LE MALESHERBES</v>
          </cell>
          <cell r="D1837" t="str">
            <v>102 - 116 RUE VICTOR HUGO</v>
          </cell>
          <cell r="E1837" t="str">
            <v>92300</v>
          </cell>
          <cell r="F1837" t="str">
            <v>LEVALLOIS PERRET</v>
          </cell>
          <cell r="G1837" t="str">
            <v>FRANCE</v>
          </cell>
          <cell r="H1837" t="str">
            <v>1</v>
          </cell>
          <cell r="I1837" t="str">
            <v>+33140895010</v>
          </cell>
          <cell r="J1837" t="str">
            <v>joanah.achour@futuramedi.fr</v>
          </cell>
          <cell r="K1837" t="str">
            <v>Fabrice</v>
          </cell>
          <cell r="L1837" t="str">
            <v>DESPRATS</v>
          </cell>
          <cell r="M1837" t="str">
            <v>01 49 96 20 04</v>
          </cell>
          <cell r="N1837" t="str">
            <v>fabrice.desprats@futuramedia.fr</v>
          </cell>
        </row>
        <row r="1838">
          <cell r="A1838">
            <v>952147</v>
          </cell>
          <cell r="B1838" t="str">
            <v>FUTURAMEDIA</v>
          </cell>
          <cell r="C1838" t="str">
            <v>IMMEUBLE LE MALESHERBES</v>
          </cell>
          <cell r="D1838" t="str">
            <v>102 - 116 RUE VICTOR HUGO</v>
          </cell>
          <cell r="E1838" t="str">
            <v>92300</v>
          </cell>
          <cell r="F1838" t="str">
            <v>LEVALLOIS PERRET</v>
          </cell>
          <cell r="G1838" t="str">
            <v>FRANCE</v>
          </cell>
          <cell r="H1838" t="str">
            <v>1</v>
          </cell>
          <cell r="I1838" t="str">
            <v>+33140895010</v>
          </cell>
          <cell r="J1838" t="str">
            <v>joanah.achour@futuramedi.fr</v>
          </cell>
          <cell r="K1838" t="str">
            <v>Joanah</v>
          </cell>
          <cell r="L1838" t="str">
            <v>ACHOUR</v>
          </cell>
          <cell r="M1838" t="str">
            <v>01 40 89 50 10</v>
          </cell>
          <cell r="N1838" t="str">
            <v>joanah.achour@futuramedia.fr</v>
          </cell>
        </row>
        <row r="1839">
          <cell r="A1839">
            <v>952147</v>
          </cell>
          <cell r="B1839" t="str">
            <v>FUTURAMEDIA</v>
          </cell>
          <cell r="C1839" t="str">
            <v>IMMEUBLE LE MALESHERBES</v>
          </cell>
          <cell r="D1839" t="str">
            <v>102 - 116 RUE VICTOR HUGO</v>
          </cell>
          <cell r="E1839" t="str">
            <v>92300</v>
          </cell>
          <cell r="F1839" t="str">
            <v>LEVALLOIS PERRET</v>
          </cell>
          <cell r="G1839" t="str">
            <v>FRANCE</v>
          </cell>
          <cell r="H1839" t="str">
            <v>1</v>
          </cell>
          <cell r="I1839" t="str">
            <v>+33140895010</v>
          </cell>
          <cell r="J1839" t="str">
            <v>joanah.achour@futuramedi.fr</v>
          </cell>
          <cell r="K1839" t="str">
            <v>Guy</v>
          </cell>
          <cell r="L1839" t="str">
            <v>TAIEB</v>
          </cell>
        </row>
        <row r="1840">
          <cell r="A1840">
            <v>952147</v>
          </cell>
          <cell r="B1840" t="str">
            <v>FUTURAMEDIA</v>
          </cell>
          <cell r="C1840" t="str">
            <v>IMMEUBLE LE MALESHERBES</v>
          </cell>
          <cell r="D1840" t="str">
            <v>102 - 116 RUE VICTOR HUGO</v>
          </cell>
          <cell r="E1840" t="str">
            <v>92300</v>
          </cell>
          <cell r="F1840" t="str">
            <v>LEVALLOIS PERRET</v>
          </cell>
          <cell r="G1840" t="str">
            <v>FRANCE</v>
          </cell>
          <cell r="H1840" t="str">
            <v>1</v>
          </cell>
          <cell r="I1840" t="str">
            <v>+33140895010</v>
          </cell>
          <cell r="J1840" t="str">
            <v>joanah.achour@futuramedi.fr</v>
          </cell>
          <cell r="K1840" t="str">
            <v>GUY</v>
          </cell>
          <cell r="L1840" t="str">
            <v>TAIEB</v>
          </cell>
          <cell r="N1840" t="str">
            <v>guy.taieb@futuramedia.fr</v>
          </cell>
        </row>
        <row r="1841">
          <cell r="A1841">
            <v>952437</v>
          </cell>
          <cell r="B1841" t="str">
            <v>TRANSPORT INFORMATION CENTER</v>
          </cell>
          <cell r="C1841" t="str">
            <v>AKAS STR. 8-5</v>
          </cell>
          <cell r="E1841" t="str">
            <v>LV-1011</v>
          </cell>
          <cell r="F1841" t="str">
            <v>RIGA</v>
          </cell>
          <cell r="G1841" t="str">
            <v>LETTONIE</v>
          </cell>
          <cell r="H1841" t="str">
            <v>2</v>
          </cell>
          <cell r="I1841" t="str">
            <v>00 371 7845 999</v>
          </cell>
          <cell r="J1841" t="str">
            <v>demo@transportweekly.com</v>
          </cell>
          <cell r="K1841" t="str">
            <v>Elina</v>
          </cell>
          <cell r="L1841" t="str">
            <v>MARAUSKA</v>
          </cell>
          <cell r="M1841" t="str">
            <v>00 371 7845 999</v>
          </cell>
          <cell r="N1841" t="str">
            <v>demo@transportweekly.com</v>
          </cell>
        </row>
        <row r="1842">
          <cell r="A1842">
            <v>952437</v>
          </cell>
          <cell r="B1842" t="str">
            <v>TRANSPORT INFORMATION CENTER</v>
          </cell>
          <cell r="C1842" t="str">
            <v>AKAS STR. 8-5</v>
          </cell>
          <cell r="E1842" t="str">
            <v>LV-1011</v>
          </cell>
          <cell r="F1842" t="str">
            <v>RIGA</v>
          </cell>
          <cell r="G1842" t="str">
            <v>LETTONIE</v>
          </cell>
          <cell r="H1842" t="str">
            <v>2</v>
          </cell>
          <cell r="I1842" t="str">
            <v>00 371 7845 999</v>
          </cell>
          <cell r="J1842" t="str">
            <v>demo@transportweekly.com</v>
          </cell>
          <cell r="K1842" t="str">
            <v>JANIS</v>
          </cell>
          <cell r="L1842" t="str">
            <v>BLUMS</v>
          </cell>
          <cell r="M1842" t="str">
            <v>00 371 7845 999</v>
          </cell>
          <cell r="N1842" t="str">
            <v>demo@transportweekly.com</v>
          </cell>
        </row>
        <row r="1843">
          <cell r="A1843">
            <v>952437</v>
          </cell>
          <cell r="B1843" t="str">
            <v>TRANSPORT INFORMATION CENTER</v>
          </cell>
          <cell r="C1843" t="str">
            <v>AKAS STR. 8-5</v>
          </cell>
          <cell r="E1843" t="str">
            <v>LV-1011</v>
          </cell>
          <cell r="F1843" t="str">
            <v>RIGA</v>
          </cell>
          <cell r="G1843" t="str">
            <v>LETTONIE</v>
          </cell>
          <cell r="H1843" t="str">
            <v>2</v>
          </cell>
          <cell r="I1843" t="str">
            <v>00 371 7845 999</v>
          </cell>
          <cell r="J1843" t="str">
            <v>demo@transportweekly.com</v>
          </cell>
          <cell r="K1843" t="str">
            <v>Catherine</v>
          </cell>
          <cell r="L1843" t="str">
            <v>BONDARIK</v>
          </cell>
        </row>
        <row r="1844">
          <cell r="A1844">
            <v>952437</v>
          </cell>
          <cell r="B1844" t="str">
            <v>TRANSPORT INFORMATION CENTER</v>
          </cell>
          <cell r="C1844" t="str">
            <v>AKAS STR. 8-5</v>
          </cell>
          <cell r="E1844" t="str">
            <v>LV-1011</v>
          </cell>
          <cell r="F1844" t="str">
            <v>RIGA</v>
          </cell>
          <cell r="G1844" t="str">
            <v>LETTONIE</v>
          </cell>
          <cell r="H1844" t="str">
            <v>2</v>
          </cell>
          <cell r="I1844" t="str">
            <v>00 371 7845 999</v>
          </cell>
          <cell r="J1844" t="str">
            <v>demo@transportweekly.com</v>
          </cell>
          <cell r="K1844" t="str">
            <v>Catherine</v>
          </cell>
          <cell r="L1844" t="str">
            <v>BONDARIK</v>
          </cell>
          <cell r="M1844" t="str">
            <v>00 371 784 59 99</v>
          </cell>
          <cell r="N1844" t="str">
            <v>demo@transportweekly.com</v>
          </cell>
        </row>
        <row r="1845">
          <cell r="A1845">
            <v>952523</v>
          </cell>
          <cell r="B1845" t="str">
            <v>EDITORIAL GRUPO ACTUALIDAD</v>
          </cell>
          <cell r="D1845" t="str">
            <v>C/ DORTOR HUERTAS N° 28</v>
          </cell>
          <cell r="E1845" t="str">
            <v>28250</v>
          </cell>
          <cell r="F1845" t="str">
            <v>TORRELODONES MADRID</v>
          </cell>
          <cell r="G1845" t="str">
            <v>ESPAGNE</v>
          </cell>
          <cell r="H1845" t="str">
            <v>2</v>
          </cell>
          <cell r="I1845" t="str">
            <v>00 34 91 524 1950</v>
          </cell>
          <cell r="J1845" t="str">
            <v/>
          </cell>
          <cell r="K1845" t="str">
            <v>Juan Carlos</v>
          </cell>
          <cell r="L1845" t="str">
            <v>CORTES LUCENA</v>
          </cell>
          <cell r="M1845" t="str">
            <v>00 34 91 5241950</v>
          </cell>
          <cell r="N1845" t="str">
            <v>cortes@grupoactualidad.com</v>
          </cell>
        </row>
        <row r="1846">
          <cell r="A1846">
            <v>952523</v>
          </cell>
          <cell r="B1846" t="str">
            <v>EDITORIAL GRUPO ACTUALIDAD</v>
          </cell>
          <cell r="D1846" t="str">
            <v>C/ DORTOR HUERTAS N° 28</v>
          </cell>
          <cell r="E1846" t="str">
            <v>28250</v>
          </cell>
          <cell r="F1846" t="str">
            <v>TORRELODONES MADRID</v>
          </cell>
          <cell r="G1846" t="str">
            <v>ESPAGNE</v>
          </cell>
          <cell r="H1846" t="str">
            <v>2</v>
          </cell>
          <cell r="I1846" t="str">
            <v>00 34 91 524 1950</v>
          </cell>
          <cell r="J1846" t="str">
            <v/>
          </cell>
          <cell r="K1846" t="str">
            <v>JUAN CARLOS</v>
          </cell>
          <cell r="L1846" t="str">
            <v>CORTES LUCENA</v>
          </cell>
          <cell r="N1846" t="str">
            <v>cortes@grupoactualidad.com</v>
          </cell>
        </row>
        <row r="1847">
          <cell r="A1847">
            <v>954347</v>
          </cell>
          <cell r="B1847" t="str">
            <v>FREE SERVICE GROUP SRL</v>
          </cell>
          <cell r="C1847" t="str">
            <v>VIA DEL CONSORZIO 34</v>
          </cell>
          <cell r="E1847" t="str">
            <v>60015</v>
          </cell>
          <cell r="F1847" t="str">
            <v>FALCONARA M.MA (AN)</v>
          </cell>
          <cell r="G1847" t="str">
            <v>ITALIE</v>
          </cell>
          <cell r="H1847" t="str">
            <v>2</v>
          </cell>
          <cell r="I1847" t="str">
            <v>+39 719 161 916</v>
          </cell>
          <cell r="J1847" t="str">
            <v>info@free-services.it</v>
          </cell>
          <cell r="K1847" t="str">
            <v>FABBIETTI</v>
          </cell>
          <cell r="L1847" t="str">
            <v>DAVIDE</v>
          </cell>
          <cell r="M1847" t="str">
            <v>+39719161916</v>
          </cell>
          <cell r="N1847" t="str">
            <v>info@freeservicesrl.it</v>
          </cell>
        </row>
        <row r="1848">
          <cell r="A1848">
            <v>954347</v>
          </cell>
          <cell r="B1848" t="str">
            <v>FREE SERVICE GROUP SRL</v>
          </cell>
          <cell r="C1848" t="str">
            <v>VIA DEL CONSORZIO 34</v>
          </cell>
          <cell r="E1848" t="str">
            <v>60015</v>
          </cell>
          <cell r="F1848" t="str">
            <v>FALCONARA M.MA (AN)</v>
          </cell>
          <cell r="G1848" t="str">
            <v>ITALIE</v>
          </cell>
          <cell r="H1848" t="str">
            <v>2</v>
          </cell>
          <cell r="I1848" t="str">
            <v>+39 719 161 916</v>
          </cell>
          <cell r="J1848" t="str">
            <v>info@free-services.it</v>
          </cell>
          <cell r="K1848" t="str">
            <v>Marinucci</v>
          </cell>
          <cell r="L1848" t="str">
            <v>CARMELA</v>
          </cell>
          <cell r="M1848" t="str">
            <v>+39 071 916 19 16</v>
          </cell>
          <cell r="N1848" t="str">
            <v>administrazione@freeservicesrl.it</v>
          </cell>
        </row>
        <row r="1849">
          <cell r="A1849">
            <v>954347</v>
          </cell>
          <cell r="B1849" t="str">
            <v>FREE SERVICE GROUP SRL</v>
          </cell>
          <cell r="C1849" t="str">
            <v>VIA DEL CONSORZIO 34</v>
          </cell>
          <cell r="E1849" t="str">
            <v>60015</v>
          </cell>
          <cell r="F1849" t="str">
            <v>FALCONARA M.MA (AN)</v>
          </cell>
          <cell r="G1849" t="str">
            <v>ITALIE</v>
          </cell>
          <cell r="H1849" t="str">
            <v>2</v>
          </cell>
          <cell r="I1849" t="str">
            <v>+39 719 161 916</v>
          </cell>
          <cell r="J1849" t="str">
            <v>info@free-services.it</v>
          </cell>
          <cell r="K1849" t="str">
            <v>Melissa</v>
          </cell>
          <cell r="L1849" t="str">
            <v>MONDATI</v>
          </cell>
          <cell r="M1849" t="str">
            <v>+39719161916</v>
          </cell>
          <cell r="N1849" t="str">
            <v>commerciale2@freeservicesrl.it</v>
          </cell>
        </row>
        <row r="1850">
          <cell r="A1850">
            <v>956040</v>
          </cell>
          <cell r="B1850" t="str">
            <v>STE NOUVELLE DU NOUVEL ECONOMISTE</v>
          </cell>
          <cell r="C1850" t="str">
            <v>38 BIS RUE DU FER A MOULIN</v>
          </cell>
          <cell r="E1850" t="str">
            <v>75005</v>
          </cell>
          <cell r="F1850" t="str">
            <v>PARIS</v>
          </cell>
          <cell r="G1850" t="str">
            <v>FRANCE</v>
          </cell>
          <cell r="H1850" t="str">
            <v>1</v>
          </cell>
          <cell r="I1850" t="str">
            <v>+33 1 75 44 41 04</v>
          </cell>
          <cell r="K1850" t="str">
            <v>Jean Baptiste</v>
          </cell>
          <cell r="L1850" t="str">
            <v>LEPRINCE</v>
          </cell>
          <cell r="M1850" t="str">
            <v>01 58 30 63 65</v>
          </cell>
          <cell r="N1850" t="str">
            <v>jean-baptiste.leprince@nouveleconomiste.fr</v>
          </cell>
        </row>
        <row r="1851">
          <cell r="A1851">
            <v>956040</v>
          </cell>
          <cell r="B1851" t="str">
            <v>STE NOUVELLE DU NOUVEL ECONOMISTE</v>
          </cell>
          <cell r="C1851" t="str">
            <v>38 BIS RUE DU FER A MOULIN</v>
          </cell>
          <cell r="E1851" t="str">
            <v>75005</v>
          </cell>
          <cell r="F1851" t="str">
            <v>PARIS</v>
          </cell>
          <cell r="G1851" t="str">
            <v>FRANCE</v>
          </cell>
          <cell r="H1851" t="str">
            <v>1</v>
          </cell>
          <cell r="I1851" t="str">
            <v>+33 1 75 44 41 04</v>
          </cell>
          <cell r="K1851" t="str">
            <v>JEAN BAPTISTE</v>
          </cell>
          <cell r="L1851" t="str">
            <v>LEPRINCE</v>
          </cell>
          <cell r="M1851" t="str">
            <v>0158306464</v>
          </cell>
          <cell r="N1851" t="str">
            <v>jean-baptiste.leprince@nouveleconomiste.fr</v>
          </cell>
        </row>
        <row r="1852">
          <cell r="A1852">
            <v>956040</v>
          </cell>
          <cell r="B1852" t="str">
            <v>STE NOUVELLE DU NOUVEL ECONOMISTE</v>
          </cell>
          <cell r="C1852" t="str">
            <v>38 BIS RUE DU FER A MOULIN</v>
          </cell>
          <cell r="E1852" t="str">
            <v>75005</v>
          </cell>
          <cell r="F1852" t="str">
            <v>PARIS</v>
          </cell>
          <cell r="G1852" t="str">
            <v>FRANCE</v>
          </cell>
          <cell r="H1852" t="str">
            <v>1</v>
          </cell>
          <cell r="I1852" t="str">
            <v>+33 1 75 44 41 04</v>
          </cell>
          <cell r="K1852" t="str">
            <v>Henri</v>
          </cell>
          <cell r="L1852" t="str">
            <v>NIDJAM.</v>
          </cell>
          <cell r="M1852" t="str">
            <v>+33 1 58 30 83 63</v>
          </cell>
          <cell r="N1852" t="str">
            <v>henri.nijdam@nouveleconomiste.fr</v>
          </cell>
        </row>
        <row r="1853">
          <cell r="A1853">
            <v>956040</v>
          </cell>
          <cell r="B1853" t="str">
            <v>STE NOUVELLE DU NOUVEL ECONOMISTE</v>
          </cell>
          <cell r="C1853" t="str">
            <v>38 BIS RUE DU FER A MOULIN</v>
          </cell>
          <cell r="E1853" t="str">
            <v>75005</v>
          </cell>
          <cell r="F1853" t="str">
            <v>PARIS</v>
          </cell>
          <cell r="G1853" t="str">
            <v>FRANCE</v>
          </cell>
          <cell r="H1853" t="str">
            <v>1</v>
          </cell>
          <cell r="I1853" t="str">
            <v>+33 1 75 44 41 04</v>
          </cell>
          <cell r="K1853" t="str">
            <v>Patricia</v>
          </cell>
          <cell r="L1853" t="str">
            <v>DE LA TEYSSONNIERE</v>
          </cell>
          <cell r="M1853" t="str">
            <v>+33 1 75 44 41 13</v>
          </cell>
          <cell r="N1853" t="str">
            <v>patricia@nouveleconomiste.fr</v>
          </cell>
        </row>
        <row r="1854">
          <cell r="A1854">
            <v>956040</v>
          </cell>
          <cell r="B1854" t="str">
            <v>STE NOUVELLE DU NOUVEL ECONOMISTE</v>
          </cell>
          <cell r="C1854" t="str">
            <v>38 BIS RUE DU FER A MOULIN</v>
          </cell>
          <cell r="E1854" t="str">
            <v>75005</v>
          </cell>
          <cell r="F1854" t="str">
            <v>PARIS</v>
          </cell>
          <cell r="G1854" t="str">
            <v>FRANCE</v>
          </cell>
          <cell r="H1854" t="str">
            <v>1</v>
          </cell>
          <cell r="I1854" t="str">
            <v>+33 1 75 44 41 04</v>
          </cell>
          <cell r="K1854" t="str">
            <v>Patricia</v>
          </cell>
          <cell r="L1854" t="str">
            <v>DE LA TEYSSONNIÈRE</v>
          </cell>
          <cell r="N1854" t="str">
            <v>patricia.delateyssonniere@nouveleconomiste.fr</v>
          </cell>
        </row>
        <row r="1855">
          <cell r="A1855">
            <v>956040</v>
          </cell>
          <cell r="B1855" t="str">
            <v>STE NOUVELLE DU NOUVEL ECONOMISTE</v>
          </cell>
          <cell r="C1855" t="str">
            <v>38 BIS RUE DU FER A MOULIN</v>
          </cell>
          <cell r="E1855" t="str">
            <v>75005</v>
          </cell>
          <cell r="F1855" t="str">
            <v>PARIS</v>
          </cell>
          <cell r="G1855" t="str">
            <v>FRANCE</v>
          </cell>
          <cell r="H1855" t="str">
            <v>1</v>
          </cell>
          <cell r="I1855" t="str">
            <v>+33 1 75 44 41 04</v>
          </cell>
          <cell r="K1855" t="str">
            <v>JEAN BAPTISTE</v>
          </cell>
          <cell r="L1855" t="str">
            <v>LEPRINCE</v>
          </cell>
          <cell r="M1855" t="str">
            <v>+33158306365</v>
          </cell>
          <cell r="N1855" t="str">
            <v>jean-baptiste.leprince@nouveleconomiste.fr</v>
          </cell>
        </row>
        <row r="1856">
          <cell r="A1856">
            <v>956040</v>
          </cell>
          <cell r="B1856" t="str">
            <v>STE NOUVELLE DU NOUVEL ECONOMISTE</v>
          </cell>
          <cell r="C1856" t="str">
            <v>38 BIS RUE DU FER A MOULIN</v>
          </cell>
          <cell r="E1856" t="str">
            <v>75005</v>
          </cell>
          <cell r="F1856" t="str">
            <v>PARIS</v>
          </cell>
          <cell r="G1856" t="str">
            <v>FRANCE</v>
          </cell>
          <cell r="H1856" t="str">
            <v>1</v>
          </cell>
          <cell r="I1856" t="str">
            <v>+33 1 75 44 41 04</v>
          </cell>
          <cell r="K1856" t="str">
            <v>Henri</v>
          </cell>
          <cell r="L1856" t="str">
            <v>J. NIJDAM</v>
          </cell>
          <cell r="M1856" t="str">
            <v>+33 1 58 30 83 63</v>
          </cell>
        </row>
        <row r="1857">
          <cell r="A1857">
            <v>956040</v>
          </cell>
          <cell r="B1857" t="str">
            <v>STE NOUVELLE DU NOUVEL ECONOMISTE</v>
          </cell>
          <cell r="C1857" t="str">
            <v>38 BIS RUE DU FER A MOULIN</v>
          </cell>
          <cell r="E1857" t="str">
            <v>75005</v>
          </cell>
          <cell r="F1857" t="str">
            <v>PARIS</v>
          </cell>
          <cell r="G1857" t="str">
            <v>FRANCE</v>
          </cell>
          <cell r="H1857" t="str">
            <v>1</v>
          </cell>
          <cell r="I1857" t="str">
            <v>+33 1 75 44 41 04</v>
          </cell>
          <cell r="K1857" t="str">
            <v>Amadou</v>
          </cell>
          <cell r="L1857" t="str">
            <v>DIENG</v>
          </cell>
          <cell r="M1857" t="str">
            <v>+33 1 75 44 41 09</v>
          </cell>
          <cell r="N1857" t="str">
            <v>amadou.dieng@nouveleconomiste.fr</v>
          </cell>
        </row>
        <row r="1858">
          <cell r="A1858">
            <v>956040</v>
          </cell>
          <cell r="B1858" t="str">
            <v>STE NOUVELLE DU NOUVEL ECONOMISTE</v>
          </cell>
          <cell r="C1858" t="str">
            <v>38 BIS RUE DU FER A MOULIN</v>
          </cell>
          <cell r="E1858" t="str">
            <v>75005</v>
          </cell>
          <cell r="F1858" t="str">
            <v>PARIS</v>
          </cell>
          <cell r="G1858" t="str">
            <v>FRANCE</v>
          </cell>
          <cell r="H1858" t="str">
            <v>1</v>
          </cell>
          <cell r="I1858" t="str">
            <v>+33 1 75 44 41 04</v>
          </cell>
          <cell r="K1858" t="str">
            <v>AMADOU</v>
          </cell>
          <cell r="L1858" t="str">
            <v>DIENG</v>
          </cell>
          <cell r="N1858" t="str">
            <v>amadou.dieng@nouveleconomiste.fr</v>
          </cell>
        </row>
        <row r="1859">
          <cell r="A1859">
            <v>956040</v>
          </cell>
          <cell r="B1859" t="str">
            <v>STE NOUVELLE DU NOUVEL ECONOMISTE</v>
          </cell>
          <cell r="C1859" t="str">
            <v>38 BIS RUE DU FER A MOULIN</v>
          </cell>
          <cell r="E1859" t="str">
            <v>75005</v>
          </cell>
          <cell r="F1859" t="str">
            <v>PARIS</v>
          </cell>
          <cell r="G1859" t="str">
            <v>FRANCE</v>
          </cell>
          <cell r="H1859" t="str">
            <v>1</v>
          </cell>
          <cell r="I1859" t="str">
            <v>+33 1 75 44 41 04</v>
          </cell>
          <cell r="K1859" t="str">
            <v>Colette</v>
          </cell>
          <cell r="L1859" t="str">
            <v>DUNAND</v>
          </cell>
          <cell r="N1859" t="str">
            <v>colette.dunand@nouveleconomiste.fr</v>
          </cell>
        </row>
        <row r="1860">
          <cell r="A1860">
            <v>956040</v>
          </cell>
          <cell r="B1860" t="str">
            <v>STE NOUVELLE DU NOUVEL ECONOMISTE</v>
          </cell>
          <cell r="C1860" t="str">
            <v>38 BIS RUE DU FER A MOULIN</v>
          </cell>
          <cell r="E1860" t="str">
            <v>75005</v>
          </cell>
          <cell r="F1860" t="str">
            <v>PARIS</v>
          </cell>
          <cell r="G1860" t="str">
            <v>FRANCE</v>
          </cell>
          <cell r="H1860" t="str">
            <v>1</v>
          </cell>
          <cell r="I1860" t="str">
            <v>+33 1 75 44 41 04</v>
          </cell>
          <cell r="K1860" t="str">
            <v>Monique</v>
          </cell>
          <cell r="L1860" t="str">
            <v>Majerowicz</v>
          </cell>
          <cell r="N1860" t="str">
            <v>monique.majerowicz@nouveleconomiste.fr</v>
          </cell>
        </row>
        <row r="1861">
          <cell r="A1861">
            <v>956040</v>
          </cell>
          <cell r="B1861" t="str">
            <v>STE NOUVELLE DU NOUVEL ECONOMISTE</v>
          </cell>
          <cell r="C1861" t="str">
            <v>38 BIS RUE DU FER A MOULIN</v>
          </cell>
          <cell r="E1861" t="str">
            <v>75005</v>
          </cell>
          <cell r="F1861" t="str">
            <v>PARIS</v>
          </cell>
          <cell r="G1861" t="str">
            <v>FRANCE</v>
          </cell>
          <cell r="H1861" t="str">
            <v>1</v>
          </cell>
          <cell r="I1861" t="str">
            <v>+33 1 75 44 41 04</v>
          </cell>
          <cell r="K1861" t="str">
            <v>Amadou</v>
          </cell>
          <cell r="L1861" t="str">
            <v>DIENG</v>
          </cell>
          <cell r="N1861" t="str">
            <v>amadou.dieng@nouveleconomiste.fr</v>
          </cell>
        </row>
        <row r="1862">
          <cell r="A1862">
            <v>956040</v>
          </cell>
          <cell r="B1862" t="str">
            <v>STE NOUVELLE DU NOUVEL ECONOMISTE</v>
          </cell>
          <cell r="C1862" t="str">
            <v>38 BIS RUE DU FER A MOULIN</v>
          </cell>
          <cell r="E1862" t="str">
            <v>75005</v>
          </cell>
          <cell r="F1862" t="str">
            <v>PARIS</v>
          </cell>
          <cell r="G1862" t="str">
            <v>FRANCE</v>
          </cell>
          <cell r="H1862" t="str">
            <v>1</v>
          </cell>
          <cell r="I1862" t="str">
            <v>+33 1 75 44 41 04</v>
          </cell>
          <cell r="K1862" t="str">
            <v>Henri J</v>
          </cell>
          <cell r="L1862" t="str">
            <v>NIJDAM</v>
          </cell>
          <cell r="M1862" t="str">
            <v>+33 1 75 44 41 04</v>
          </cell>
          <cell r="N1862" t="str">
            <v>henri.nijdam@nouveleconomiste.fr</v>
          </cell>
        </row>
        <row r="1863">
          <cell r="A1863">
            <v>956040</v>
          </cell>
          <cell r="B1863" t="str">
            <v>STE NOUVELLE DU NOUVEL ECONOMISTE</v>
          </cell>
          <cell r="C1863" t="str">
            <v>38 BIS RUE DU FER A MOULIN</v>
          </cell>
          <cell r="E1863" t="str">
            <v>75005</v>
          </cell>
          <cell r="F1863" t="str">
            <v>PARIS</v>
          </cell>
          <cell r="G1863" t="str">
            <v>FRANCE</v>
          </cell>
          <cell r="H1863" t="str">
            <v>1</v>
          </cell>
          <cell r="I1863" t="str">
            <v>+33 1 75 44 41 04</v>
          </cell>
          <cell r="K1863" t="str">
            <v>Henri J.</v>
          </cell>
          <cell r="L1863" t="str">
            <v>NIDJAM</v>
          </cell>
          <cell r="M1863" t="str">
            <v>+33 1 75 44 41 09</v>
          </cell>
          <cell r="N1863" t="str">
            <v>henri.nijdam@nouveleconomiste.fr</v>
          </cell>
        </row>
        <row r="1864">
          <cell r="A1864">
            <v>956040</v>
          </cell>
          <cell r="B1864" t="str">
            <v>STE NOUVELLE DU NOUVEL ECONOMISTE</v>
          </cell>
          <cell r="C1864" t="str">
            <v>38 BIS RUE DU FER A MOULIN</v>
          </cell>
          <cell r="E1864" t="str">
            <v>75005</v>
          </cell>
          <cell r="F1864" t="str">
            <v>PARIS</v>
          </cell>
          <cell r="G1864" t="str">
            <v>FRANCE</v>
          </cell>
          <cell r="H1864" t="str">
            <v>1</v>
          </cell>
          <cell r="I1864" t="str">
            <v>+33 1 75 44 41 04</v>
          </cell>
          <cell r="K1864" t="str">
            <v>Marine</v>
          </cell>
          <cell r="L1864" t="str">
            <v>TUNAS</v>
          </cell>
          <cell r="M1864" t="str">
            <v>+33175444107</v>
          </cell>
          <cell r="N1864" t="str">
            <v>marine.tunas@nouveleconomiste.fr</v>
          </cell>
        </row>
        <row r="1865">
          <cell r="A1865">
            <v>956040</v>
          </cell>
          <cell r="B1865" t="str">
            <v>STE NOUVELLE DU NOUVEL ECONOMISTE</v>
          </cell>
          <cell r="C1865" t="str">
            <v>38 BIS RUE DU FER A MOULIN</v>
          </cell>
          <cell r="E1865" t="str">
            <v>75005</v>
          </cell>
          <cell r="F1865" t="str">
            <v>PARIS</v>
          </cell>
          <cell r="G1865" t="str">
            <v>FRANCE</v>
          </cell>
          <cell r="H1865" t="str">
            <v>1</v>
          </cell>
          <cell r="I1865" t="str">
            <v>+33 1 75 44 41 04</v>
          </cell>
          <cell r="K1865" t="str">
            <v>Raphael</v>
          </cell>
          <cell r="L1865" t="str">
            <v>FITOUSSI</v>
          </cell>
          <cell r="N1865" t="str">
            <v>raphael.fitoussi@nouveleconomiste.fr</v>
          </cell>
        </row>
        <row r="1866">
          <cell r="A1866">
            <v>956040</v>
          </cell>
          <cell r="B1866" t="str">
            <v>STE NOUVELLE DU NOUVEL ECONOMISTE</v>
          </cell>
          <cell r="C1866" t="str">
            <v>38 BIS RUE DU FER A MOULIN</v>
          </cell>
          <cell r="E1866" t="str">
            <v>75005</v>
          </cell>
          <cell r="F1866" t="str">
            <v>PARIS</v>
          </cell>
          <cell r="G1866" t="str">
            <v>FRANCE</v>
          </cell>
          <cell r="H1866" t="str">
            <v>1</v>
          </cell>
          <cell r="I1866" t="str">
            <v>+33 1 75 44 41 04</v>
          </cell>
          <cell r="K1866" t="str">
            <v>Henri.</v>
          </cell>
          <cell r="L1866" t="str">
            <v>J. NIJDAM.</v>
          </cell>
          <cell r="N1866" t="str">
            <v>henri.nijdam@nouveleconomiste.fr</v>
          </cell>
        </row>
        <row r="1867">
          <cell r="A1867">
            <v>956040</v>
          </cell>
          <cell r="B1867" t="str">
            <v>STE NOUVELLE DU NOUVEL ECONOMISTE</v>
          </cell>
          <cell r="C1867" t="str">
            <v>38 BIS RUE DU FER A MOULIN</v>
          </cell>
          <cell r="E1867" t="str">
            <v>75005</v>
          </cell>
          <cell r="F1867" t="str">
            <v>PARIS</v>
          </cell>
          <cell r="G1867" t="str">
            <v>FRANCE</v>
          </cell>
          <cell r="H1867" t="str">
            <v>1</v>
          </cell>
          <cell r="I1867" t="str">
            <v>+33 1 75 44 41 04</v>
          </cell>
          <cell r="K1867" t="str">
            <v>RAPHAEL</v>
          </cell>
          <cell r="L1867" t="str">
            <v>FITOUSSI</v>
          </cell>
          <cell r="M1867" t="str">
            <v>+33175444107</v>
          </cell>
          <cell r="N1867" t="str">
            <v>raphael.fitoussi@nouveleconomiste.fr</v>
          </cell>
        </row>
        <row r="1868">
          <cell r="A1868">
            <v>956040</v>
          </cell>
          <cell r="B1868" t="str">
            <v>STE NOUVELLE DU NOUVEL ECONOMISTE</v>
          </cell>
          <cell r="C1868" t="str">
            <v>38 BIS RUE DU FER A MOULIN</v>
          </cell>
          <cell r="E1868" t="str">
            <v>75005</v>
          </cell>
          <cell r="F1868" t="str">
            <v>PARIS</v>
          </cell>
          <cell r="G1868" t="str">
            <v>FRANCE</v>
          </cell>
          <cell r="H1868" t="str">
            <v>1</v>
          </cell>
          <cell r="I1868" t="str">
            <v>+33 1 75 44 41 04</v>
          </cell>
          <cell r="K1868" t="str">
            <v>RAPHAEL</v>
          </cell>
          <cell r="L1868" t="str">
            <v>FITOUSSI</v>
          </cell>
          <cell r="M1868" t="str">
            <v>+33175444107</v>
          </cell>
          <cell r="N1868" t="str">
            <v>raphael.fitoussi@nouveleconomiste.fr</v>
          </cell>
        </row>
        <row r="1869">
          <cell r="A1869">
            <v>956101</v>
          </cell>
          <cell r="B1869" t="str">
            <v>INFOGUIDE PUBLISHING</v>
          </cell>
          <cell r="C1869" t="str">
            <v>33 AVENUE DU MAINE</v>
          </cell>
          <cell r="D1869" t="str">
            <v>BP 31</v>
          </cell>
          <cell r="E1869" t="str">
            <v>75755</v>
          </cell>
          <cell r="F1869" t="str">
            <v>PARIS CEDEX 15</v>
          </cell>
          <cell r="G1869" t="str">
            <v>FRANCE</v>
          </cell>
          <cell r="H1869" t="str">
            <v>1</v>
          </cell>
          <cell r="I1869" t="str">
            <v>01 56 54 31 80</v>
          </cell>
          <cell r="K1869" t="str">
            <v>Sophie</v>
          </cell>
          <cell r="L1869" t="str">
            <v>DORMEUIL</v>
          </cell>
          <cell r="M1869" t="str">
            <v>01 56 80 31 82</v>
          </cell>
          <cell r="N1869" t="str">
            <v>sdormeuil@guideinformatique.com</v>
          </cell>
        </row>
        <row r="1870">
          <cell r="A1870">
            <v>956101</v>
          </cell>
          <cell r="B1870" t="str">
            <v>INFOGUIDE PUBLISHING</v>
          </cell>
          <cell r="C1870" t="str">
            <v>33 AVENUE DU MAINE</v>
          </cell>
          <cell r="D1870" t="str">
            <v>BP 31</v>
          </cell>
          <cell r="E1870" t="str">
            <v>75755</v>
          </cell>
          <cell r="F1870" t="str">
            <v>PARIS CEDEX 15</v>
          </cell>
          <cell r="G1870" t="str">
            <v>FRANCE</v>
          </cell>
          <cell r="H1870" t="str">
            <v>1</v>
          </cell>
          <cell r="I1870" t="str">
            <v>01 56 54 31 80</v>
          </cell>
          <cell r="K1870" t="str">
            <v>Dominique</v>
          </cell>
          <cell r="L1870" t="str">
            <v>CHARLES</v>
          </cell>
          <cell r="N1870" t="str">
            <v>dominique-charles@guideinformatique.com</v>
          </cell>
        </row>
        <row r="1871">
          <cell r="A1871">
            <v>956101</v>
          </cell>
          <cell r="B1871" t="str">
            <v>INFOGUIDE PUBLISHING</v>
          </cell>
          <cell r="C1871" t="str">
            <v>33 AVENUE DU MAINE</v>
          </cell>
          <cell r="D1871" t="str">
            <v>BP 31</v>
          </cell>
          <cell r="E1871" t="str">
            <v>75755</v>
          </cell>
          <cell r="F1871" t="str">
            <v>PARIS CEDEX 15</v>
          </cell>
          <cell r="G1871" t="str">
            <v>FRANCE</v>
          </cell>
          <cell r="H1871" t="str">
            <v>1</v>
          </cell>
          <cell r="I1871" t="str">
            <v>01 56 54 31 80</v>
          </cell>
          <cell r="K1871" t="str">
            <v>Sandrine</v>
          </cell>
          <cell r="L1871" t="str">
            <v>DORMEUIL</v>
          </cell>
          <cell r="M1871" t="str">
            <v>01 56 80 31 82</v>
          </cell>
          <cell r="N1871" t="str">
            <v>sdormeuil@guideinformatique.com</v>
          </cell>
        </row>
        <row r="1872">
          <cell r="A1872">
            <v>956101</v>
          </cell>
          <cell r="B1872" t="str">
            <v>INFOGUIDE PUBLISHING</v>
          </cell>
          <cell r="C1872" t="str">
            <v>33 AVENUE DU MAINE</v>
          </cell>
          <cell r="D1872" t="str">
            <v>BP 31</v>
          </cell>
          <cell r="E1872" t="str">
            <v>75755</v>
          </cell>
          <cell r="F1872" t="str">
            <v>PARIS CEDEX 15</v>
          </cell>
          <cell r="G1872" t="str">
            <v>FRANCE</v>
          </cell>
          <cell r="H1872" t="str">
            <v>1</v>
          </cell>
          <cell r="I1872" t="str">
            <v>01 56 54 31 80</v>
          </cell>
          <cell r="K1872" t="str">
            <v>SOPHIE</v>
          </cell>
          <cell r="L1872" t="str">
            <v>DORMEUIL</v>
          </cell>
          <cell r="M1872" t="str">
            <v>+33156803182</v>
          </cell>
          <cell r="N1872" t="str">
            <v>sdormeuil@guideinformatique.com</v>
          </cell>
        </row>
        <row r="1873">
          <cell r="A1873">
            <v>956101</v>
          </cell>
          <cell r="B1873" t="str">
            <v>INFOGUIDE PUBLISHING</v>
          </cell>
          <cell r="C1873" t="str">
            <v>33 AVENUE DU MAINE</v>
          </cell>
          <cell r="D1873" t="str">
            <v>BP 31</v>
          </cell>
          <cell r="E1873" t="str">
            <v>75755</v>
          </cell>
          <cell r="F1873" t="str">
            <v>PARIS CEDEX 15</v>
          </cell>
          <cell r="G1873" t="str">
            <v>FRANCE</v>
          </cell>
          <cell r="H1873" t="str">
            <v>1</v>
          </cell>
          <cell r="I1873" t="str">
            <v>01 56 54 31 80</v>
          </cell>
          <cell r="K1873" t="str">
            <v>Dominique</v>
          </cell>
          <cell r="L1873" t="str">
            <v>MOISAND</v>
          </cell>
          <cell r="M1873" t="str">
            <v>01 42 77 33 52</v>
          </cell>
        </row>
        <row r="1874">
          <cell r="A1874">
            <v>956848</v>
          </cell>
          <cell r="B1874" t="str">
            <v>FEEF</v>
          </cell>
          <cell r="C1874" t="str">
            <v>8 RUE D'ATHENES</v>
          </cell>
          <cell r="E1874" t="str">
            <v>75009</v>
          </cell>
          <cell r="F1874" t="str">
            <v>PARIS</v>
          </cell>
          <cell r="G1874" t="str">
            <v>FRANCE</v>
          </cell>
          <cell r="H1874" t="str">
            <v>1</v>
          </cell>
          <cell r="I1874" t="str">
            <v>+33147423501</v>
          </cell>
          <cell r="K1874" t="str">
            <v>Francine</v>
          </cell>
          <cell r="L1874" t="str">
            <v>TUPINIER</v>
          </cell>
          <cell r="M1874" t="str">
            <v>+33147423867</v>
          </cell>
          <cell r="N1874" t="str">
            <v>ftupinier@feef.org</v>
          </cell>
        </row>
        <row r="1875">
          <cell r="A1875">
            <v>956848</v>
          </cell>
          <cell r="B1875" t="str">
            <v>FEEF</v>
          </cell>
          <cell r="C1875" t="str">
            <v>8 RUE D'ATHENES</v>
          </cell>
          <cell r="E1875" t="str">
            <v>75009</v>
          </cell>
          <cell r="F1875" t="str">
            <v>PARIS</v>
          </cell>
          <cell r="G1875" t="str">
            <v>FRANCE</v>
          </cell>
          <cell r="H1875" t="str">
            <v>1</v>
          </cell>
          <cell r="I1875" t="str">
            <v>+33147423501</v>
          </cell>
          <cell r="K1875" t="str">
            <v>Catherine</v>
          </cell>
          <cell r="L1875" t="str">
            <v>DELFOUR</v>
          </cell>
          <cell r="M1875" t="str">
            <v>+33147423501</v>
          </cell>
          <cell r="N1875" t="str">
            <v>servicecommunication@feef.org</v>
          </cell>
        </row>
        <row r="1876">
          <cell r="A1876">
            <v>958348</v>
          </cell>
          <cell r="B1876" t="str">
            <v>CENTAUR MEDIA</v>
          </cell>
          <cell r="C1876" t="str">
            <v>ST GILES HOUSE</v>
          </cell>
          <cell r="D1876" t="str">
            <v>50 POLAND STREET</v>
          </cell>
          <cell r="E1876" t="str">
            <v>W1F 7AX</v>
          </cell>
          <cell r="F1876" t="str">
            <v>LONDON</v>
          </cell>
          <cell r="G1876" t="str">
            <v>ROYAUME-UNI</v>
          </cell>
          <cell r="H1876" t="str">
            <v>2</v>
          </cell>
          <cell r="I1876" t="str">
            <v>00 44 2079 70 48 54</v>
          </cell>
          <cell r="J1876" t="str">
            <v/>
          </cell>
          <cell r="K1876" t="str">
            <v>DAN</v>
          </cell>
          <cell r="L1876" t="str">
            <v>KING</v>
          </cell>
          <cell r="M1876" t="str">
            <v>00 44 2079 70 48 54</v>
          </cell>
          <cell r="N1876" t="str">
            <v>dan.king@centaur.co.uk</v>
          </cell>
        </row>
        <row r="1877">
          <cell r="A1877">
            <v>958362</v>
          </cell>
          <cell r="B1877" t="str">
            <v>DAKEXPO</v>
          </cell>
          <cell r="C1877" t="str">
            <v>68 rue Kutvolgyi</v>
          </cell>
          <cell r="E1877" t="str">
            <v>1121</v>
          </cell>
          <cell r="F1877" t="str">
            <v>BUDAPEST</v>
          </cell>
          <cell r="G1877" t="str">
            <v>HONGRIE</v>
          </cell>
          <cell r="H1877" t="str">
            <v>2</v>
          </cell>
          <cell r="J1877" t="str">
            <v/>
          </cell>
          <cell r="K1877" t="str">
            <v>Barna</v>
          </cell>
          <cell r="L1877" t="str">
            <v>Millavári</v>
          </cell>
          <cell r="N1877" t="str">
            <v/>
          </cell>
        </row>
        <row r="1878">
          <cell r="A1878">
            <v>958365</v>
          </cell>
          <cell r="B1878" t="str">
            <v>EN FRANQUICIA</v>
          </cell>
          <cell r="C1878" t="str">
            <v>Calle de Alcala 128</v>
          </cell>
          <cell r="E1878" t="str">
            <v>28000</v>
          </cell>
          <cell r="F1878" t="str">
            <v>MADRID</v>
          </cell>
          <cell r="G1878" t="str">
            <v>ESPAGNE</v>
          </cell>
          <cell r="H1878" t="str">
            <v>2</v>
          </cell>
          <cell r="J1878" t="str">
            <v/>
          </cell>
          <cell r="K1878" t="str">
            <v>Santiago</v>
          </cell>
          <cell r="L1878" t="str">
            <v>Barbadillo</v>
          </cell>
          <cell r="N1878" t="str">
            <v/>
          </cell>
        </row>
        <row r="1879">
          <cell r="A1879">
            <v>958367</v>
          </cell>
          <cell r="B1879" t="str">
            <v>HART MEDIA GROUP</v>
          </cell>
          <cell r="C1879" t="str">
            <v>129A HIGH STREET</v>
          </cell>
          <cell r="D1879" t="str">
            <v>LYMINGTON</v>
          </cell>
          <cell r="E1879" t="str">
            <v>SO41 9AQ</v>
          </cell>
          <cell r="F1879" t="str">
            <v>HAMPSHIRE</v>
          </cell>
          <cell r="G1879" t="str">
            <v>ROYAUME-UNI</v>
          </cell>
          <cell r="H1879" t="str">
            <v>2</v>
          </cell>
          <cell r="J1879" t="str">
            <v/>
          </cell>
          <cell r="K1879" t="str">
            <v>Trevor</v>
          </cell>
          <cell r="L1879" t="str">
            <v>Hart</v>
          </cell>
          <cell r="N1879" t="str">
            <v/>
          </cell>
        </row>
        <row r="1880">
          <cell r="A1880">
            <v>958367</v>
          </cell>
          <cell r="B1880" t="str">
            <v>HART MEDIA GROUP</v>
          </cell>
          <cell r="C1880" t="str">
            <v>129A HIGH STREET</v>
          </cell>
          <cell r="D1880" t="str">
            <v>LYMINGTON</v>
          </cell>
          <cell r="E1880" t="str">
            <v>SO41 9AQ</v>
          </cell>
          <cell r="F1880" t="str">
            <v>HAMPSHIRE</v>
          </cell>
          <cell r="G1880" t="str">
            <v>ROYAUME-UNI</v>
          </cell>
          <cell r="H1880" t="str">
            <v>2</v>
          </cell>
          <cell r="J1880" t="str">
            <v/>
          </cell>
          <cell r="K1880" t="str">
            <v>Trevor</v>
          </cell>
          <cell r="L1880" t="str">
            <v>HART</v>
          </cell>
          <cell r="M1880" t="str">
            <v>+441590689755</v>
          </cell>
          <cell r="N1880" t="str">
            <v>trevor.hart@franchiseek.com</v>
          </cell>
        </row>
        <row r="1881">
          <cell r="A1881">
            <v>958376</v>
          </cell>
          <cell r="B1881" t="str">
            <v>PROFIT SYSTEM SP Z.O.O.</v>
          </cell>
          <cell r="C1881" t="str">
            <v>UL BRAZOWNICZA 16</v>
          </cell>
          <cell r="E1881" t="str">
            <v>01-929</v>
          </cell>
          <cell r="F1881" t="str">
            <v>VARSOVIE</v>
          </cell>
          <cell r="G1881" t="str">
            <v>POLOGNE</v>
          </cell>
          <cell r="H1881" t="str">
            <v>2</v>
          </cell>
          <cell r="I1881" t="str">
            <v>+48 22 560 80 55</v>
          </cell>
          <cell r="K1881" t="str">
            <v>Malgorzata</v>
          </cell>
          <cell r="L1881" t="str">
            <v>BORUN</v>
          </cell>
          <cell r="M1881" t="str">
            <v>0048 69 18 69 711</v>
          </cell>
          <cell r="N1881" t="str">
            <v>mborun@profitsystem.pl</v>
          </cell>
        </row>
        <row r="1882">
          <cell r="A1882">
            <v>958376</v>
          </cell>
          <cell r="B1882" t="str">
            <v>PROFIT SYSTEM SP Z.O.O.</v>
          </cell>
          <cell r="C1882" t="str">
            <v>UL BRAZOWNICZA 16</v>
          </cell>
          <cell r="E1882" t="str">
            <v>01-929</v>
          </cell>
          <cell r="F1882" t="str">
            <v>VARSOVIE</v>
          </cell>
          <cell r="G1882" t="str">
            <v>POLOGNE</v>
          </cell>
          <cell r="H1882" t="str">
            <v>2</v>
          </cell>
          <cell r="I1882" t="str">
            <v>+48 22 560 80 55</v>
          </cell>
          <cell r="K1882" t="str">
            <v>LILIYA</v>
          </cell>
          <cell r="L1882" t="str">
            <v>SIDELNYK</v>
          </cell>
          <cell r="N1882" t="str">
            <v>lsidelnyk@profitsystem.com.ua</v>
          </cell>
        </row>
        <row r="1883">
          <cell r="A1883">
            <v>958376</v>
          </cell>
          <cell r="B1883" t="str">
            <v>PROFIT SYSTEM SP Z.O.O.</v>
          </cell>
          <cell r="C1883" t="str">
            <v>UL BRAZOWNICZA 16</v>
          </cell>
          <cell r="E1883" t="str">
            <v>01-929</v>
          </cell>
          <cell r="F1883" t="str">
            <v>VARSOVIE</v>
          </cell>
          <cell r="G1883" t="str">
            <v>POLOGNE</v>
          </cell>
          <cell r="H1883" t="str">
            <v>2</v>
          </cell>
          <cell r="I1883" t="str">
            <v>+48 22 560 80 55</v>
          </cell>
          <cell r="K1883" t="str">
            <v>MALGORZATA</v>
          </cell>
          <cell r="L1883" t="str">
            <v>BORUN</v>
          </cell>
          <cell r="M1883" t="str">
            <v>+48225608020</v>
          </cell>
          <cell r="N1883" t="str">
            <v>mborun@profitsystem.pl</v>
          </cell>
        </row>
        <row r="1884">
          <cell r="A1884">
            <v>958376</v>
          </cell>
          <cell r="B1884" t="str">
            <v>PROFIT SYSTEM SP Z.O.O.</v>
          </cell>
          <cell r="C1884" t="str">
            <v>UL BRAZOWNICZA 16</v>
          </cell>
          <cell r="E1884" t="str">
            <v>01-929</v>
          </cell>
          <cell r="F1884" t="str">
            <v>VARSOVIE</v>
          </cell>
          <cell r="G1884" t="str">
            <v>POLOGNE</v>
          </cell>
          <cell r="H1884" t="str">
            <v>2</v>
          </cell>
          <cell r="I1884" t="str">
            <v>+48 22 560 80 55</v>
          </cell>
          <cell r="K1884" t="str">
            <v>Kinga</v>
          </cell>
          <cell r="L1884" t="str">
            <v>MATUSZEWSKA</v>
          </cell>
          <cell r="M1884" t="str">
            <v>+48 22 560 80 40</v>
          </cell>
          <cell r="N1884" t="str">
            <v>kmatuszewska@profitsystem.pl</v>
          </cell>
        </row>
        <row r="1885">
          <cell r="A1885">
            <v>958376</v>
          </cell>
          <cell r="B1885" t="str">
            <v>PROFIT SYSTEM SP Z.O.O.</v>
          </cell>
          <cell r="C1885" t="str">
            <v>UL BRAZOWNICZA 16</v>
          </cell>
          <cell r="E1885" t="str">
            <v>01-929</v>
          </cell>
          <cell r="F1885" t="str">
            <v>VARSOVIE</v>
          </cell>
          <cell r="G1885" t="str">
            <v>POLOGNE</v>
          </cell>
          <cell r="H1885" t="str">
            <v>2</v>
          </cell>
          <cell r="I1885" t="str">
            <v>+48 22 560 80 55</v>
          </cell>
          <cell r="K1885" t="str">
            <v>MICHAL</v>
          </cell>
          <cell r="L1885" t="str">
            <v>WISNIEWSKI</v>
          </cell>
          <cell r="N1885" t="str">
            <v>mwisniewski@profitsystem.pl</v>
          </cell>
        </row>
        <row r="1886">
          <cell r="A1886">
            <v>958792</v>
          </cell>
          <cell r="B1886" t="str">
            <v>FRANGLOBAL(FRANCHISE INDIA HOLDINGS LTD)</v>
          </cell>
          <cell r="C1886" t="str">
            <v>F-89/11, OKHLA PHASE - I</v>
          </cell>
          <cell r="E1886" t="str">
            <v>110020</v>
          </cell>
          <cell r="F1886" t="str">
            <v>NEW DEHLI</v>
          </cell>
          <cell r="G1886" t="str">
            <v>INDE</v>
          </cell>
          <cell r="H1886" t="str">
            <v>2</v>
          </cell>
          <cell r="J1886" t="str">
            <v/>
          </cell>
          <cell r="K1886" t="str">
            <v>Ashita</v>
          </cell>
          <cell r="L1886" t="str">
            <v>Marya</v>
          </cell>
          <cell r="N1886" t="str">
            <v/>
          </cell>
        </row>
        <row r="1887">
          <cell r="A1887">
            <v>958792</v>
          </cell>
          <cell r="B1887" t="str">
            <v>FRANGLOBAL(FRANCHISE INDIA HOLDINGS LTD)</v>
          </cell>
          <cell r="C1887" t="str">
            <v>F-89/11, OKHLA PHASE - I</v>
          </cell>
          <cell r="E1887" t="str">
            <v>110020</v>
          </cell>
          <cell r="F1887" t="str">
            <v>NEW DEHLI</v>
          </cell>
          <cell r="G1887" t="str">
            <v>INDE</v>
          </cell>
          <cell r="H1887" t="str">
            <v>2</v>
          </cell>
          <cell r="J1887" t="str">
            <v/>
          </cell>
          <cell r="K1887" t="str">
            <v>SURYA</v>
          </cell>
          <cell r="L1887" t="str">
            <v>HANDA</v>
          </cell>
          <cell r="N1887" t="str">
            <v>international@franchiseindia.com</v>
          </cell>
        </row>
        <row r="1888">
          <cell r="A1888">
            <v>958792</v>
          </cell>
          <cell r="B1888" t="str">
            <v>FRANGLOBAL(FRANCHISE INDIA HOLDINGS LTD)</v>
          </cell>
          <cell r="C1888" t="str">
            <v>F-89/11, OKHLA PHASE - I</v>
          </cell>
          <cell r="E1888" t="str">
            <v>110020</v>
          </cell>
          <cell r="F1888" t="str">
            <v>NEW DEHLI</v>
          </cell>
          <cell r="G1888" t="str">
            <v>INDE</v>
          </cell>
          <cell r="H1888" t="str">
            <v>2</v>
          </cell>
          <cell r="J1888" t="str">
            <v/>
          </cell>
          <cell r="K1888" t="str">
            <v>Ashita</v>
          </cell>
          <cell r="L1888" t="str">
            <v>Marya</v>
          </cell>
          <cell r="N1888" t="str">
            <v/>
          </cell>
        </row>
        <row r="1889">
          <cell r="A1889">
            <v>958792</v>
          </cell>
          <cell r="B1889" t="str">
            <v>FRANGLOBAL(FRANCHISE INDIA HOLDINGS LTD)</v>
          </cell>
          <cell r="C1889" t="str">
            <v>F-89/11, OKHLA PHASE - I</v>
          </cell>
          <cell r="E1889" t="str">
            <v>110020</v>
          </cell>
          <cell r="F1889" t="str">
            <v>NEW DEHLI</v>
          </cell>
          <cell r="G1889" t="str">
            <v>INDE</v>
          </cell>
          <cell r="H1889" t="str">
            <v>2</v>
          </cell>
          <cell r="J1889" t="str">
            <v/>
          </cell>
          <cell r="K1889" t="str">
            <v>Ashita</v>
          </cell>
          <cell r="L1889" t="str">
            <v>Marya</v>
          </cell>
        </row>
        <row r="1890">
          <cell r="A1890">
            <v>958792</v>
          </cell>
          <cell r="B1890" t="str">
            <v>FRANGLOBAL(FRANCHISE INDIA HOLDINGS LTD)</v>
          </cell>
          <cell r="C1890" t="str">
            <v>F-89/11, OKHLA PHASE - I</v>
          </cell>
          <cell r="E1890" t="str">
            <v>110020</v>
          </cell>
          <cell r="F1890" t="str">
            <v>NEW DEHLI</v>
          </cell>
          <cell r="G1890" t="str">
            <v>INDE</v>
          </cell>
          <cell r="H1890" t="str">
            <v>2</v>
          </cell>
          <cell r="J1890" t="str">
            <v/>
          </cell>
          <cell r="K1890" t="str">
            <v>Marya</v>
          </cell>
          <cell r="L1890" t="str">
            <v>GAURAV</v>
          </cell>
          <cell r="N1890" t="str">
            <v>gaurav@franchiseindia.in</v>
          </cell>
        </row>
        <row r="1891">
          <cell r="A1891">
            <v>958833</v>
          </cell>
          <cell r="B1891" t="str">
            <v>BOAT ATTITUDE</v>
          </cell>
          <cell r="C1891" t="str">
            <v>197 rue Jean Monnet</v>
          </cell>
          <cell r="E1891" t="str">
            <v>06210</v>
          </cell>
          <cell r="F1891" t="str">
            <v>MANDELIEU</v>
          </cell>
          <cell r="G1891" t="str">
            <v>FRANCE</v>
          </cell>
          <cell r="H1891" t="str">
            <v>1</v>
          </cell>
          <cell r="I1891" t="str">
            <v>+33483735920</v>
          </cell>
          <cell r="J1891" t="str">
            <v>picturerealisation@neuf.fr</v>
          </cell>
          <cell r="K1891" t="str">
            <v>Steve</v>
          </cell>
          <cell r="L1891" t="str">
            <v>PERES</v>
          </cell>
          <cell r="M1891" t="str">
            <v>04 92 19 51 17</v>
          </cell>
          <cell r="N1891" t="str">
            <v>picturerealisation@neuf.fr</v>
          </cell>
        </row>
        <row r="1892">
          <cell r="A1892">
            <v>958833</v>
          </cell>
          <cell r="B1892" t="str">
            <v>BOAT ATTITUDE</v>
          </cell>
          <cell r="C1892" t="str">
            <v>197 rue Jean Monnet</v>
          </cell>
          <cell r="E1892" t="str">
            <v>06210</v>
          </cell>
          <cell r="F1892" t="str">
            <v>MANDELIEU</v>
          </cell>
          <cell r="G1892" t="str">
            <v>FRANCE</v>
          </cell>
          <cell r="H1892" t="str">
            <v>1</v>
          </cell>
          <cell r="I1892" t="str">
            <v>+33483735920</v>
          </cell>
          <cell r="J1892" t="str">
            <v>picturerealisation@neuf.fr</v>
          </cell>
          <cell r="K1892" t="str">
            <v>Steve</v>
          </cell>
          <cell r="L1892" t="str">
            <v>PERES</v>
          </cell>
          <cell r="N1892" t="str">
            <v>picturerealisation@neuf.fr</v>
          </cell>
        </row>
        <row r="1893">
          <cell r="A1893">
            <v>958833</v>
          </cell>
          <cell r="B1893" t="str">
            <v>BOAT ATTITUDE</v>
          </cell>
          <cell r="C1893" t="str">
            <v>197 rue Jean Monnet</v>
          </cell>
          <cell r="E1893" t="str">
            <v>06210</v>
          </cell>
          <cell r="F1893" t="str">
            <v>MANDELIEU</v>
          </cell>
          <cell r="G1893" t="str">
            <v>FRANCE</v>
          </cell>
          <cell r="H1893" t="str">
            <v>1</v>
          </cell>
          <cell r="I1893" t="str">
            <v>+33483735920</v>
          </cell>
          <cell r="J1893" t="str">
            <v>picturerealisation@neuf.fr</v>
          </cell>
          <cell r="K1893" t="str">
            <v>Corinne</v>
          </cell>
          <cell r="L1893" t="str">
            <v>JOUFFE</v>
          </cell>
          <cell r="N1893" t="str">
            <v>corinne@boat-attitude.net</v>
          </cell>
        </row>
        <row r="1894">
          <cell r="A1894">
            <v>958833</v>
          </cell>
          <cell r="B1894" t="str">
            <v>BOAT ATTITUDE</v>
          </cell>
          <cell r="C1894" t="str">
            <v>197 rue Jean Monnet</v>
          </cell>
          <cell r="E1894" t="str">
            <v>06210</v>
          </cell>
          <cell r="F1894" t="str">
            <v>MANDELIEU</v>
          </cell>
          <cell r="G1894" t="str">
            <v>FRANCE</v>
          </cell>
          <cell r="H1894" t="str">
            <v>1</v>
          </cell>
          <cell r="I1894" t="str">
            <v>+33483735920</v>
          </cell>
          <cell r="J1894" t="str">
            <v>picturerealisation@neuf.fr</v>
          </cell>
          <cell r="K1894" t="str">
            <v>Corinne</v>
          </cell>
          <cell r="L1894" t="str">
            <v>JOUFFE</v>
          </cell>
          <cell r="M1894" t="str">
            <v>0483735920</v>
          </cell>
          <cell r="N1894" t="str">
            <v/>
          </cell>
        </row>
        <row r="1895">
          <cell r="A1895">
            <v>959045</v>
          </cell>
          <cell r="B1895" t="str">
            <v>BLOCK COMUNICACIONES</v>
          </cell>
          <cell r="C1895" t="str">
            <v>MARQUES DE URQUIJO</v>
          </cell>
          <cell r="D1895" t="str">
            <v>24-1° B</v>
          </cell>
          <cell r="E1895" t="str">
            <v>28008</v>
          </cell>
          <cell r="F1895" t="str">
            <v>MADRID</v>
          </cell>
          <cell r="G1895" t="str">
            <v>ESPAGNE</v>
          </cell>
          <cell r="H1895" t="str">
            <v>2</v>
          </cell>
          <cell r="J1895" t="str">
            <v>redaccion@block.jazztel.es</v>
          </cell>
          <cell r="K1895" t="str">
            <v>José Maria</v>
          </cell>
          <cell r="L1895" t="str">
            <v>BALBAS</v>
          </cell>
          <cell r="N1895" t="str">
            <v/>
          </cell>
        </row>
        <row r="1896">
          <cell r="A1896">
            <v>960253</v>
          </cell>
          <cell r="B1896" t="str">
            <v>MILLIONAIRE</v>
          </cell>
          <cell r="C1896" t="str">
            <v>VIA LEONARDO DA VINCI 50</v>
          </cell>
          <cell r="E1896" t="str">
            <v>20094</v>
          </cell>
          <cell r="F1896" t="str">
            <v>CORSICO (MI)</v>
          </cell>
          <cell r="G1896" t="str">
            <v>ITALIE</v>
          </cell>
          <cell r="H1896" t="str">
            <v>2</v>
          </cell>
          <cell r="J1896" t="str">
            <v/>
          </cell>
          <cell r="K1896" t="str">
            <v>Massimiliano</v>
          </cell>
          <cell r="L1896" t="str">
            <v>Degiovanni</v>
          </cell>
          <cell r="N1896" t="str">
            <v/>
          </cell>
        </row>
        <row r="1897">
          <cell r="A1897">
            <v>960253</v>
          </cell>
          <cell r="B1897" t="str">
            <v>MILLIONAIRE</v>
          </cell>
          <cell r="C1897" t="str">
            <v>VIA LEONARDO DA VINCI 50</v>
          </cell>
          <cell r="E1897" t="str">
            <v>20094</v>
          </cell>
          <cell r="F1897" t="str">
            <v>CORSICO (MI)</v>
          </cell>
          <cell r="G1897" t="str">
            <v>ITALIE</v>
          </cell>
          <cell r="H1897" t="str">
            <v>2</v>
          </cell>
          <cell r="J1897" t="str">
            <v/>
          </cell>
          <cell r="K1897" t="str">
            <v>Massimiliano</v>
          </cell>
          <cell r="L1897" t="str">
            <v>DEGIOVANNI</v>
          </cell>
          <cell r="N1897" t="str">
            <v>l.mandelli@millionaire.it</v>
          </cell>
        </row>
        <row r="1898">
          <cell r="A1898">
            <v>960253</v>
          </cell>
          <cell r="B1898" t="str">
            <v>MILLIONAIRE</v>
          </cell>
          <cell r="C1898" t="str">
            <v>VIA LEONARDO DA VINCI 50</v>
          </cell>
          <cell r="E1898" t="str">
            <v>20094</v>
          </cell>
          <cell r="F1898" t="str">
            <v>CORSICO (MI)</v>
          </cell>
          <cell r="G1898" t="str">
            <v>ITALIE</v>
          </cell>
          <cell r="H1898" t="str">
            <v>2</v>
          </cell>
          <cell r="J1898" t="str">
            <v/>
          </cell>
          <cell r="K1898" t="str">
            <v>Marco</v>
          </cell>
          <cell r="L1898" t="str">
            <v>ZULBERTI</v>
          </cell>
          <cell r="M1898" t="str">
            <v>+390283303524</v>
          </cell>
          <cell r="N1898" t="str">
            <v>m.zulberti@millionaire.it</v>
          </cell>
        </row>
        <row r="1899">
          <cell r="A1899">
            <v>960295</v>
          </cell>
          <cell r="B1899" t="str">
            <v>WEB TV PROD</v>
          </cell>
          <cell r="C1899" t="str">
            <v>40 RUE DE L'ECHIQUIER</v>
          </cell>
          <cell r="E1899" t="str">
            <v>75010</v>
          </cell>
          <cell r="F1899" t="str">
            <v>PARIS</v>
          </cell>
          <cell r="G1899" t="str">
            <v>FRANCE</v>
          </cell>
          <cell r="H1899" t="str">
            <v>1</v>
          </cell>
          <cell r="I1899" t="str">
            <v>+33 1 45 23 84 50</v>
          </cell>
          <cell r="J1899" t="str">
            <v>dcocard@web-tv-culture.fr</v>
          </cell>
          <cell r="K1899" t="str">
            <v>Damien</v>
          </cell>
          <cell r="L1899" t="str">
            <v>COCARD</v>
          </cell>
          <cell r="M1899" t="str">
            <v>01 45 23 84 50</v>
          </cell>
          <cell r="N1899" t="str">
            <v>dcocard@web-tv-prod.com</v>
          </cell>
        </row>
        <row r="1900">
          <cell r="A1900">
            <v>960295</v>
          </cell>
          <cell r="B1900" t="str">
            <v>WEB TV PROD</v>
          </cell>
          <cell r="C1900" t="str">
            <v>40 RUE DE L'ECHIQUIER</v>
          </cell>
          <cell r="E1900" t="str">
            <v>75010</v>
          </cell>
          <cell r="F1900" t="str">
            <v>PARIS</v>
          </cell>
          <cell r="G1900" t="str">
            <v>FRANCE</v>
          </cell>
          <cell r="H1900" t="str">
            <v>1</v>
          </cell>
          <cell r="I1900" t="str">
            <v>+33 1 45 23 84 50</v>
          </cell>
          <cell r="J1900" t="str">
            <v>dcocard@web-tv-culture.fr</v>
          </cell>
          <cell r="K1900" t="str">
            <v>Damien</v>
          </cell>
          <cell r="L1900" t="str">
            <v>COCARD</v>
          </cell>
          <cell r="M1900" t="str">
            <v>+33145238450</v>
          </cell>
          <cell r="N1900" t="str">
            <v>dcocard@web-tv-prod.com</v>
          </cell>
        </row>
        <row r="1901">
          <cell r="A1901">
            <v>960295</v>
          </cell>
          <cell r="B1901" t="str">
            <v>WEB TV PROD</v>
          </cell>
          <cell r="C1901" t="str">
            <v>40 RUE DE L'ECHIQUIER</v>
          </cell>
          <cell r="E1901" t="str">
            <v>75010</v>
          </cell>
          <cell r="F1901" t="str">
            <v>PARIS</v>
          </cell>
          <cell r="G1901" t="str">
            <v>FRANCE</v>
          </cell>
          <cell r="H1901" t="str">
            <v>1</v>
          </cell>
          <cell r="I1901" t="str">
            <v>+33 1 45 23 84 50</v>
          </cell>
          <cell r="J1901" t="str">
            <v>dcocard@web-tv-culture.fr</v>
          </cell>
          <cell r="K1901" t="str">
            <v>Julien</v>
          </cell>
          <cell r="L1901" t="str">
            <v>RANCON</v>
          </cell>
        </row>
        <row r="1902">
          <cell r="A1902">
            <v>960295</v>
          </cell>
          <cell r="B1902" t="str">
            <v>WEB TV PROD</v>
          </cell>
          <cell r="C1902" t="str">
            <v>40 RUE DE L'ECHIQUIER</v>
          </cell>
          <cell r="E1902" t="str">
            <v>75010</v>
          </cell>
          <cell r="F1902" t="str">
            <v>PARIS</v>
          </cell>
          <cell r="G1902" t="str">
            <v>FRANCE</v>
          </cell>
          <cell r="H1902" t="str">
            <v>1</v>
          </cell>
          <cell r="I1902" t="str">
            <v>+33 1 45 23 84 50</v>
          </cell>
          <cell r="J1902" t="str">
            <v>dcocard@web-tv-culture.fr</v>
          </cell>
          <cell r="K1902" t="str">
            <v>Damien</v>
          </cell>
          <cell r="L1902" t="str">
            <v>COCARD</v>
          </cell>
          <cell r="N1902" t="str">
            <v>dcocard@macluhans.com</v>
          </cell>
        </row>
        <row r="1903">
          <cell r="A1903">
            <v>960295</v>
          </cell>
          <cell r="B1903" t="str">
            <v>WEB TV PROD</v>
          </cell>
          <cell r="C1903" t="str">
            <v>40 RUE DE L'ECHIQUIER</v>
          </cell>
          <cell r="E1903" t="str">
            <v>75010</v>
          </cell>
          <cell r="F1903" t="str">
            <v>PARIS</v>
          </cell>
          <cell r="G1903" t="str">
            <v>FRANCE</v>
          </cell>
          <cell r="H1903" t="str">
            <v>1</v>
          </cell>
          <cell r="I1903" t="str">
            <v>+33 1 45 23 84 50</v>
          </cell>
          <cell r="J1903" t="str">
            <v>dcocard@web-tv-culture.fr</v>
          </cell>
          <cell r="K1903" t="str">
            <v>Cecilia</v>
          </cell>
          <cell r="L1903" t="str">
            <v>JAMMY MOREL</v>
          </cell>
          <cell r="N1903" t="str">
            <v>cmorel@web-tv-prod.com</v>
          </cell>
        </row>
        <row r="1904">
          <cell r="A1904">
            <v>960295</v>
          </cell>
          <cell r="B1904" t="str">
            <v>WEB TV PROD</v>
          </cell>
          <cell r="C1904" t="str">
            <v>40 RUE DE L'ECHIQUIER</v>
          </cell>
          <cell r="E1904" t="str">
            <v>75010</v>
          </cell>
          <cell r="F1904" t="str">
            <v>PARIS</v>
          </cell>
          <cell r="G1904" t="str">
            <v>FRANCE</v>
          </cell>
          <cell r="H1904" t="str">
            <v>1</v>
          </cell>
          <cell r="I1904" t="str">
            <v>+33 1 45 23 84 50</v>
          </cell>
          <cell r="J1904" t="str">
            <v>dcocard@web-tv-culture.fr</v>
          </cell>
          <cell r="K1904" t="str">
            <v>Cecilia</v>
          </cell>
          <cell r="L1904" t="str">
            <v>JARRY MOREL</v>
          </cell>
          <cell r="N1904" t="str">
            <v>cmorel@web-tv-prod.com</v>
          </cell>
        </row>
        <row r="1905">
          <cell r="A1905">
            <v>963702</v>
          </cell>
          <cell r="B1905" t="str">
            <v>PORTFOLIO MAGAZINE</v>
          </cell>
          <cell r="C1905" t="str">
            <v>43 CANDLEMAKER ROW</v>
          </cell>
          <cell r="E1905" t="str">
            <v>EH1 2QB</v>
          </cell>
          <cell r="F1905" t="str">
            <v>EDINBURGH</v>
          </cell>
          <cell r="G1905" t="str">
            <v>ROYAUME-UNI</v>
          </cell>
          <cell r="H1905" t="str">
            <v>2</v>
          </cell>
          <cell r="I1905" t="str">
            <v>004401312201911</v>
          </cell>
          <cell r="J1905" t="str">
            <v>info@portfoliocatalogue.com</v>
          </cell>
          <cell r="K1905" t="str">
            <v>GLORIA</v>
          </cell>
          <cell r="L1905" t="str">
            <v>CHALMERS</v>
          </cell>
          <cell r="M1905" t="str">
            <v>004401312201911</v>
          </cell>
          <cell r="N1905" t="str">
            <v/>
          </cell>
        </row>
        <row r="1906">
          <cell r="A1906">
            <v>964417</v>
          </cell>
          <cell r="B1906" t="str">
            <v>THE MEDIA EXPOSITIONS &amp; EVENTS</v>
          </cell>
          <cell r="C1906" t="str">
            <v>112A Sant Nagar, East of Kailash</v>
          </cell>
          <cell r="E1906" t="str">
            <v>11006</v>
          </cell>
          <cell r="F1906" t="str">
            <v>NEW DELHI</v>
          </cell>
          <cell r="G1906" t="str">
            <v>INDE</v>
          </cell>
          <cell r="H1906" t="str">
            <v>2</v>
          </cell>
          <cell r="I1906" t="str">
            <v>00911126445192</v>
          </cell>
          <cell r="J1906" t="str">
            <v>info@themediaexpo.com</v>
          </cell>
          <cell r="L1906" t="str">
            <v>HIMANI</v>
          </cell>
          <cell r="M1906" t="str">
            <v>00911126445192</v>
          </cell>
          <cell r="N1906" t="str">
            <v/>
          </cell>
        </row>
        <row r="1907">
          <cell r="A1907">
            <v>964417</v>
          </cell>
          <cell r="B1907" t="str">
            <v>THE MEDIA EXPOSITIONS &amp; EVENTS</v>
          </cell>
          <cell r="C1907" t="str">
            <v>112A Sant Nagar, East of Kailash</v>
          </cell>
          <cell r="E1907" t="str">
            <v>11006</v>
          </cell>
          <cell r="F1907" t="str">
            <v>NEW DELHI</v>
          </cell>
          <cell r="G1907" t="str">
            <v>INDE</v>
          </cell>
          <cell r="H1907" t="str">
            <v>2</v>
          </cell>
          <cell r="I1907" t="str">
            <v>00911126445192</v>
          </cell>
          <cell r="J1907" t="str">
            <v>info@themediaexpo.com</v>
          </cell>
          <cell r="K1907" t="str">
            <v>HIMANI</v>
          </cell>
          <cell r="L1907" t="str">
            <v>GULATI</v>
          </cell>
          <cell r="N1907" t="str">
            <v>info@themediaexpo.com</v>
          </cell>
        </row>
        <row r="1908">
          <cell r="A1908">
            <v>966007</v>
          </cell>
          <cell r="B1908" t="str">
            <v>SILVERSHOTZ</v>
          </cell>
          <cell r="C1908" t="str">
            <v>UNIT 6B PARK LANE,  CORSHAM</v>
          </cell>
          <cell r="E1908" t="str">
            <v>DT94NX</v>
          </cell>
          <cell r="F1908" t="str">
            <v>WILTSHIRE</v>
          </cell>
          <cell r="G1908" t="str">
            <v>ROYAUME-UNI</v>
          </cell>
          <cell r="H1908" t="str">
            <v>2</v>
          </cell>
          <cell r="I1908" t="str">
            <v>00 44 1249 71 45 55</v>
          </cell>
          <cell r="J1908" t="str">
            <v>info@silvershotz.com</v>
          </cell>
          <cell r="K1908" t="str">
            <v>CLIVE</v>
          </cell>
          <cell r="L1908" t="str">
            <v>WARING</v>
          </cell>
          <cell r="M1908" t="str">
            <v>00441249714555</v>
          </cell>
          <cell r="N1908" t="str">
            <v/>
          </cell>
        </row>
        <row r="1909">
          <cell r="A1909">
            <v>968404</v>
          </cell>
          <cell r="B1909" t="str">
            <v>YELLOW AND FINCH PUBLISHERS</v>
          </cell>
          <cell r="C1909" t="str">
            <v>Voorboch 2</v>
          </cell>
          <cell r="E1909" t="str">
            <v>4335 AV</v>
          </cell>
          <cell r="F1909" t="str">
            <v>MIDDELBURG</v>
          </cell>
          <cell r="G1909" t="str">
            <v>PAYS-BAS</v>
          </cell>
          <cell r="H1909" t="str">
            <v>2</v>
          </cell>
          <cell r="I1909" t="str">
            <v>+31 118473398</v>
          </cell>
          <cell r="K1909" t="str">
            <v>Marco</v>
          </cell>
          <cell r="L1909" t="str">
            <v>GEELS</v>
          </cell>
          <cell r="N1909" t="str">
            <v>marco@ynfpublishers.com</v>
          </cell>
        </row>
        <row r="1910">
          <cell r="A1910">
            <v>971483</v>
          </cell>
          <cell r="B1910" t="str">
            <v>GROUPE SLR EDITIONS ET DESIGN</v>
          </cell>
          <cell r="C1910" t="str">
            <v>PARC FARADAY BÂT 1</v>
          </cell>
          <cell r="D1910" t="str">
            <v>1 AVENUE CHRISTIAN DOPPLER</v>
          </cell>
          <cell r="E1910" t="str">
            <v>77700</v>
          </cell>
          <cell r="F1910" t="str">
            <v>SERRIS</v>
          </cell>
          <cell r="G1910" t="str">
            <v>FRANCE</v>
          </cell>
          <cell r="H1910" t="str">
            <v>1</v>
          </cell>
          <cell r="I1910" t="str">
            <v>+33 164652285</v>
          </cell>
          <cell r="J1910" t="str">
            <v>resonance-mag@wanadoo.fr</v>
          </cell>
          <cell r="K1910" t="str">
            <v>Maud</v>
          </cell>
          <cell r="L1910" t="str">
            <v>BATUT</v>
          </cell>
          <cell r="M1910" t="str">
            <v>01 64 65 22 85</v>
          </cell>
          <cell r="N1910" t="str">
            <v>maudbatut@wanadoo.fr</v>
          </cell>
        </row>
        <row r="1911">
          <cell r="A1911">
            <v>971483</v>
          </cell>
          <cell r="B1911" t="str">
            <v>GROUPE SLR EDITIONS ET DESIGN</v>
          </cell>
          <cell r="C1911" t="str">
            <v>PARC FARADAY BÂT 1</v>
          </cell>
          <cell r="D1911" t="str">
            <v>1 AVENUE CHRISTIAN DOPPLER</v>
          </cell>
          <cell r="E1911" t="str">
            <v>77700</v>
          </cell>
          <cell r="F1911" t="str">
            <v>SERRIS</v>
          </cell>
          <cell r="G1911" t="str">
            <v>FRANCE</v>
          </cell>
          <cell r="H1911" t="str">
            <v>1</v>
          </cell>
          <cell r="I1911" t="str">
            <v>+33 164652285</v>
          </cell>
          <cell r="J1911" t="str">
            <v>resonance-mag@wanadoo.fr</v>
          </cell>
          <cell r="K1911" t="str">
            <v>Maud</v>
          </cell>
          <cell r="L1911" t="str">
            <v>BATUT</v>
          </cell>
          <cell r="M1911" t="str">
            <v>+33 164652285</v>
          </cell>
          <cell r="N1911" t="str">
            <v>maud.batut@wanadoo.fr</v>
          </cell>
        </row>
        <row r="1912">
          <cell r="A1912">
            <v>973439</v>
          </cell>
          <cell r="B1912" t="str">
            <v>DIGICAST SPA</v>
          </cell>
          <cell r="C1912" t="str">
            <v>VIA RIZZOLI 8</v>
          </cell>
          <cell r="E1912" t="str">
            <v>20132</v>
          </cell>
          <cell r="F1912" t="str">
            <v>MILANO</v>
          </cell>
          <cell r="G1912" t="str">
            <v>ITALIE</v>
          </cell>
          <cell r="H1912" t="str">
            <v>2</v>
          </cell>
          <cell r="I1912" t="str">
            <v>+3902509527/3</v>
          </cell>
          <cell r="J1912" t="str">
            <v>infoyachtandsail@rizzolipublishing.it</v>
          </cell>
          <cell r="K1912" t="str">
            <v>CECILIA</v>
          </cell>
          <cell r="L1912" t="str">
            <v>RASINI</v>
          </cell>
          <cell r="N1912" t="str">
            <v>cecilia.rasini@digicast.it</v>
          </cell>
        </row>
        <row r="1913">
          <cell r="A1913">
            <v>973439</v>
          </cell>
          <cell r="B1913" t="str">
            <v>DIGICAST SPA</v>
          </cell>
          <cell r="C1913" t="str">
            <v>VIA RIZZOLI 8</v>
          </cell>
          <cell r="E1913" t="str">
            <v>20132</v>
          </cell>
          <cell r="F1913" t="str">
            <v>MILANO</v>
          </cell>
          <cell r="G1913" t="str">
            <v>ITALIE</v>
          </cell>
          <cell r="H1913" t="str">
            <v>2</v>
          </cell>
          <cell r="I1913" t="str">
            <v>+3902509527/3</v>
          </cell>
          <cell r="J1913" t="str">
            <v>infoyachtandsail@rizzolipublishing.it</v>
          </cell>
          <cell r="K1913" t="str">
            <v>Blandine</v>
          </cell>
          <cell r="L1913" t="str">
            <v>BRIXNER</v>
          </cell>
          <cell r="M1913" t="str">
            <v>+390250956377</v>
          </cell>
          <cell r="N1913" t="str">
            <v>blandine.brixner@rcs.it</v>
          </cell>
        </row>
        <row r="1914">
          <cell r="A1914">
            <v>973439</v>
          </cell>
          <cell r="B1914" t="str">
            <v>DIGICAST SPA</v>
          </cell>
          <cell r="C1914" t="str">
            <v>VIA RIZZOLI 8</v>
          </cell>
          <cell r="E1914" t="str">
            <v>20132</v>
          </cell>
          <cell r="F1914" t="str">
            <v>MILANO</v>
          </cell>
          <cell r="G1914" t="str">
            <v>ITALIE</v>
          </cell>
          <cell r="H1914" t="str">
            <v>2</v>
          </cell>
          <cell r="I1914" t="str">
            <v>+3902509527/3</v>
          </cell>
          <cell r="J1914" t="str">
            <v>infoyachtandsail@rizzolipublishing.it</v>
          </cell>
          <cell r="K1914" t="str">
            <v>CECILIA</v>
          </cell>
          <cell r="L1914" t="str">
            <v>RASINI</v>
          </cell>
          <cell r="M1914" t="str">
            <v>0039 0682731</v>
          </cell>
          <cell r="N1914" t="str">
            <v>cecilia.rasini@digicast.it</v>
          </cell>
        </row>
        <row r="1915">
          <cell r="A1915">
            <v>973439</v>
          </cell>
          <cell r="B1915" t="str">
            <v>DIGICAST SPA</v>
          </cell>
          <cell r="C1915" t="str">
            <v>VIA RIZZOLI 8</v>
          </cell>
          <cell r="E1915" t="str">
            <v>20132</v>
          </cell>
          <cell r="F1915" t="str">
            <v>MILANO</v>
          </cell>
          <cell r="G1915" t="str">
            <v>ITALIE</v>
          </cell>
          <cell r="H1915" t="str">
            <v>2</v>
          </cell>
          <cell r="I1915" t="str">
            <v>+3902509527/3</v>
          </cell>
          <cell r="J1915" t="str">
            <v>infoyachtandsail@rizzolipublishing.it</v>
          </cell>
          <cell r="K1915" t="str">
            <v>Blandine</v>
          </cell>
          <cell r="L1915" t="str">
            <v>BRIXNER</v>
          </cell>
          <cell r="M1915" t="str">
            <v>00 39 0290956377</v>
          </cell>
          <cell r="N1915" t="str">
            <v>blandine.brixner@rcs.it</v>
          </cell>
        </row>
        <row r="1916">
          <cell r="A1916">
            <v>973439</v>
          </cell>
          <cell r="B1916" t="str">
            <v>DIGICAST SPA</v>
          </cell>
          <cell r="C1916" t="str">
            <v>VIA RIZZOLI 8</v>
          </cell>
          <cell r="E1916" t="str">
            <v>20132</v>
          </cell>
          <cell r="F1916" t="str">
            <v>MILANO</v>
          </cell>
          <cell r="G1916" t="str">
            <v>ITALIE</v>
          </cell>
          <cell r="H1916" t="str">
            <v>2</v>
          </cell>
          <cell r="I1916" t="str">
            <v>+3902509527/3</v>
          </cell>
          <cell r="J1916" t="str">
            <v>infoyachtandsail@rizzolipublishing.it</v>
          </cell>
          <cell r="K1916" t="str">
            <v>Rosanna</v>
          </cell>
          <cell r="L1916" t="str">
            <v>RUGGERI</v>
          </cell>
          <cell r="M1916" t="str">
            <v>00390225841</v>
          </cell>
          <cell r="N1916" t="str">
            <v>rosanna.ruggeri@rcs.it</v>
          </cell>
        </row>
        <row r="1917">
          <cell r="A1917">
            <v>973439</v>
          </cell>
          <cell r="B1917" t="str">
            <v>DIGICAST SPA</v>
          </cell>
          <cell r="C1917" t="str">
            <v>VIA RIZZOLI 8</v>
          </cell>
          <cell r="E1917" t="str">
            <v>20132</v>
          </cell>
          <cell r="F1917" t="str">
            <v>MILANO</v>
          </cell>
          <cell r="G1917" t="str">
            <v>ITALIE</v>
          </cell>
          <cell r="H1917" t="str">
            <v>2</v>
          </cell>
          <cell r="I1917" t="str">
            <v>+3902509527/3</v>
          </cell>
          <cell r="J1917" t="str">
            <v>infoyachtandsail@rizzolipublishing.it</v>
          </cell>
          <cell r="K1917" t="str">
            <v>Ilaria</v>
          </cell>
          <cell r="L1917" t="str">
            <v>MAZZONIS</v>
          </cell>
          <cell r="M1917" t="str">
            <v>0039 06820731</v>
          </cell>
          <cell r="N1917" t="str">
            <v>ilaria.mazzonis@digicast.it</v>
          </cell>
        </row>
        <row r="1918">
          <cell r="A1918">
            <v>973439</v>
          </cell>
          <cell r="B1918" t="str">
            <v>DIGICAST SPA</v>
          </cell>
          <cell r="C1918" t="str">
            <v>VIA RIZZOLI 8</v>
          </cell>
          <cell r="E1918" t="str">
            <v>20132</v>
          </cell>
          <cell r="F1918" t="str">
            <v>MILANO</v>
          </cell>
          <cell r="G1918" t="str">
            <v>ITALIE</v>
          </cell>
          <cell r="H1918" t="str">
            <v>2</v>
          </cell>
          <cell r="I1918" t="str">
            <v>+3902509527/3</v>
          </cell>
          <cell r="J1918" t="str">
            <v>infoyachtandsail@rizzolipublishing.it</v>
          </cell>
          <cell r="K1918" t="str">
            <v>Silvia</v>
          </cell>
          <cell r="L1918" t="str">
            <v>CAMPI</v>
          </cell>
          <cell r="M1918" t="str">
            <v>+390225646375</v>
          </cell>
          <cell r="N1918" t="str">
            <v>silvia.campi@guest.vcs.it</v>
          </cell>
        </row>
        <row r="1919">
          <cell r="A1919">
            <v>974503</v>
          </cell>
          <cell r="B1919" t="str">
            <v>ART 21</v>
          </cell>
          <cell r="C1919" t="str">
            <v>363 BIS, RUE DES PYRENEES</v>
          </cell>
          <cell r="E1919" t="str">
            <v>75020</v>
          </cell>
          <cell r="F1919" t="str">
            <v>PARIS</v>
          </cell>
          <cell r="G1919" t="str">
            <v>FRANCE</v>
          </cell>
          <cell r="H1919" t="str">
            <v>1</v>
          </cell>
          <cell r="I1919" t="str">
            <v>01 43 49 46 51</v>
          </cell>
          <cell r="J1919" t="str">
            <v/>
          </cell>
          <cell r="K1919" t="str">
            <v>Frédéric</v>
          </cell>
          <cell r="L1919" t="str">
            <v>WECKER</v>
          </cell>
          <cell r="N1919" t="str">
            <v>frederic.wecker@gmail.com</v>
          </cell>
        </row>
        <row r="1920">
          <cell r="A1920">
            <v>974503</v>
          </cell>
          <cell r="B1920" t="str">
            <v>ART 21</v>
          </cell>
          <cell r="C1920" t="str">
            <v>363 BIS, RUE DES PYRENEES</v>
          </cell>
          <cell r="E1920" t="str">
            <v>75020</v>
          </cell>
          <cell r="F1920" t="str">
            <v>PARIS</v>
          </cell>
          <cell r="G1920" t="str">
            <v>FRANCE</v>
          </cell>
          <cell r="H1920" t="str">
            <v>1</v>
          </cell>
          <cell r="I1920" t="str">
            <v>01 43 49 46 51</v>
          </cell>
          <cell r="J1920" t="str">
            <v/>
          </cell>
          <cell r="K1920" t="str">
            <v>Frédéric</v>
          </cell>
          <cell r="L1920" t="str">
            <v>WECKER</v>
          </cell>
          <cell r="M1920" t="str">
            <v>+33623897196</v>
          </cell>
          <cell r="N1920" t="str">
            <v>frederic.wecker@gmail.com</v>
          </cell>
        </row>
        <row r="1921">
          <cell r="A1921">
            <v>975335</v>
          </cell>
          <cell r="B1921" t="str">
            <v>VIDEOMARK</v>
          </cell>
          <cell r="C1921" t="str">
            <v>54 RUE RENE BOULANGER</v>
          </cell>
          <cell r="E1921" t="str">
            <v>75010</v>
          </cell>
          <cell r="F1921" t="str">
            <v>PARIS</v>
          </cell>
          <cell r="G1921" t="str">
            <v>FRANCE</v>
          </cell>
          <cell r="H1921" t="str">
            <v>1</v>
          </cell>
          <cell r="I1921" t="str">
            <v>09 50 00 93 37</v>
          </cell>
          <cell r="J1921" t="str">
            <v>laurence@videomark.com</v>
          </cell>
          <cell r="K1921" t="str">
            <v>OLIVIER</v>
          </cell>
          <cell r="L1921" t="str">
            <v>BOMER</v>
          </cell>
          <cell r="M1921" t="str">
            <v>09 50 00 93 37</v>
          </cell>
          <cell r="N1921" t="str">
            <v>olivier@videomark.com</v>
          </cell>
        </row>
        <row r="1922">
          <cell r="A1922">
            <v>975335</v>
          </cell>
          <cell r="B1922" t="str">
            <v>VIDEOMARK</v>
          </cell>
          <cell r="C1922" t="str">
            <v>54 RUE RENE BOULANGER</v>
          </cell>
          <cell r="E1922" t="str">
            <v>75010</v>
          </cell>
          <cell r="F1922" t="str">
            <v>PARIS</v>
          </cell>
          <cell r="G1922" t="str">
            <v>FRANCE</v>
          </cell>
          <cell r="H1922" t="str">
            <v>1</v>
          </cell>
          <cell r="I1922" t="str">
            <v>09 50 00 93 37</v>
          </cell>
          <cell r="J1922" t="str">
            <v>laurence@videomark.com</v>
          </cell>
          <cell r="K1922" t="str">
            <v>Igor</v>
          </cell>
          <cell r="L1922" t="str">
            <v>SCHLUMBERGER</v>
          </cell>
          <cell r="M1922" t="str">
            <v>09 50 00 93 37</v>
          </cell>
          <cell r="N1922" t="str">
            <v>igor@videomark.com</v>
          </cell>
        </row>
        <row r="1923">
          <cell r="A1923">
            <v>975335</v>
          </cell>
          <cell r="B1923" t="str">
            <v>VIDEOMARK</v>
          </cell>
          <cell r="C1923" t="str">
            <v>54 RUE RENE BOULANGER</v>
          </cell>
          <cell r="E1923" t="str">
            <v>75010</v>
          </cell>
          <cell r="F1923" t="str">
            <v>PARIS</v>
          </cell>
          <cell r="G1923" t="str">
            <v>FRANCE</v>
          </cell>
          <cell r="H1923" t="str">
            <v>1</v>
          </cell>
          <cell r="I1923" t="str">
            <v>09 50 00 93 37</v>
          </cell>
          <cell r="J1923" t="str">
            <v>laurence@videomark.com</v>
          </cell>
          <cell r="K1923" t="str">
            <v>IGOR</v>
          </cell>
          <cell r="L1923" t="str">
            <v>SCHLUMBERGER</v>
          </cell>
          <cell r="M1923" t="str">
            <v>09 50 00 93 37</v>
          </cell>
          <cell r="N1923" t="str">
            <v>igor@videomark.com</v>
          </cell>
        </row>
        <row r="1924">
          <cell r="A1924">
            <v>975335</v>
          </cell>
          <cell r="B1924" t="str">
            <v>VIDEOMARK</v>
          </cell>
          <cell r="C1924" t="str">
            <v>54 RUE RENE BOULANGER</v>
          </cell>
          <cell r="E1924" t="str">
            <v>75010</v>
          </cell>
          <cell r="F1924" t="str">
            <v>PARIS</v>
          </cell>
          <cell r="G1924" t="str">
            <v>FRANCE</v>
          </cell>
          <cell r="H1924" t="str">
            <v>1</v>
          </cell>
          <cell r="I1924" t="str">
            <v>09 50 00 93 37</v>
          </cell>
          <cell r="J1924" t="str">
            <v>laurence@videomark.com</v>
          </cell>
          <cell r="K1924" t="str">
            <v>Olivier</v>
          </cell>
          <cell r="L1924" t="str">
            <v>BOMER</v>
          </cell>
          <cell r="M1924" t="str">
            <v>09 51 71 77 75</v>
          </cell>
          <cell r="N1924" t="str">
            <v>olivier@videomark.com</v>
          </cell>
        </row>
        <row r="1925">
          <cell r="A1925">
            <v>975335</v>
          </cell>
          <cell r="B1925" t="str">
            <v>VIDEOMARK</v>
          </cell>
          <cell r="C1925" t="str">
            <v>54 RUE RENE BOULANGER</v>
          </cell>
          <cell r="E1925" t="str">
            <v>75010</v>
          </cell>
          <cell r="F1925" t="str">
            <v>PARIS</v>
          </cell>
          <cell r="G1925" t="str">
            <v>FRANCE</v>
          </cell>
          <cell r="H1925" t="str">
            <v>1</v>
          </cell>
          <cell r="I1925" t="str">
            <v>09 50 00 93 37</v>
          </cell>
          <cell r="J1925" t="str">
            <v>laurence@videomark.com</v>
          </cell>
          <cell r="K1925" t="str">
            <v>Patricia</v>
          </cell>
          <cell r="L1925" t="str">
            <v>LEGENDRE</v>
          </cell>
          <cell r="N1925" t="str">
            <v>patricia@videomark.com</v>
          </cell>
        </row>
        <row r="1926">
          <cell r="A1926">
            <v>975335</v>
          </cell>
          <cell r="B1926" t="str">
            <v>VIDEOMARK</v>
          </cell>
          <cell r="C1926" t="str">
            <v>54 RUE RENE BOULANGER</v>
          </cell>
          <cell r="E1926" t="str">
            <v>75010</v>
          </cell>
          <cell r="F1926" t="str">
            <v>PARIS</v>
          </cell>
          <cell r="G1926" t="str">
            <v>FRANCE</v>
          </cell>
          <cell r="H1926" t="str">
            <v>1</v>
          </cell>
          <cell r="I1926" t="str">
            <v>09 50 00 93 37</v>
          </cell>
          <cell r="J1926" t="str">
            <v>laurence@videomark.com</v>
          </cell>
          <cell r="K1926" t="str">
            <v>Laurence</v>
          </cell>
          <cell r="L1926" t="str">
            <v>ADAM</v>
          </cell>
          <cell r="M1926" t="str">
            <v>09 50 00 93 37</v>
          </cell>
          <cell r="N1926" t="str">
            <v>laurence@videomark.com</v>
          </cell>
        </row>
        <row r="1927">
          <cell r="A1927">
            <v>975387</v>
          </cell>
          <cell r="B1927" t="str">
            <v>SMI EDITEUR</v>
          </cell>
          <cell r="C1927" t="str">
            <v>2 RUE AMBROISE CROIZAT</v>
          </cell>
          <cell r="E1927" t="str">
            <v>91873</v>
          </cell>
          <cell r="F1927" t="str">
            <v>PALAISEAU CEDEX</v>
          </cell>
          <cell r="G1927" t="str">
            <v>FRANCE</v>
          </cell>
          <cell r="H1927" t="str">
            <v>1</v>
          </cell>
          <cell r="I1927" t="str">
            <v>+33 1 64 53 29 00</v>
          </cell>
          <cell r="J1927" t="str">
            <v>fabienne.colombani@achatsdirects.fr</v>
          </cell>
          <cell r="K1927" t="str">
            <v>Sandrine</v>
          </cell>
          <cell r="L1927" t="str">
            <v>Durin</v>
          </cell>
          <cell r="M1927" t="str">
            <v>0164532929</v>
          </cell>
          <cell r="N1927" t="str">
            <v/>
          </cell>
        </row>
        <row r="1928">
          <cell r="A1928">
            <v>975387</v>
          </cell>
          <cell r="B1928" t="str">
            <v>SMI EDITEUR</v>
          </cell>
          <cell r="C1928" t="str">
            <v>2 RUE AMBROISE CROIZAT</v>
          </cell>
          <cell r="E1928" t="str">
            <v>91873</v>
          </cell>
          <cell r="F1928" t="str">
            <v>PALAISEAU CEDEX</v>
          </cell>
          <cell r="G1928" t="str">
            <v>FRANCE</v>
          </cell>
          <cell r="H1928" t="str">
            <v>1</v>
          </cell>
          <cell r="I1928" t="str">
            <v>+33 1 64 53 29 00</v>
          </cell>
          <cell r="J1928" t="str">
            <v>fabienne.colombani@achatsdirects.fr</v>
          </cell>
          <cell r="K1928" t="str">
            <v>FABIENNE</v>
          </cell>
          <cell r="L1928" t="str">
            <v>COLOMBANI</v>
          </cell>
          <cell r="M1928" t="str">
            <v>0164532929</v>
          </cell>
          <cell r="N1928" t="str">
            <v>fabienne.colombani@achatsdirects.fr</v>
          </cell>
        </row>
        <row r="1929">
          <cell r="A1929">
            <v>975387</v>
          </cell>
          <cell r="B1929" t="str">
            <v>SMI EDITEUR</v>
          </cell>
          <cell r="C1929" t="str">
            <v>2 RUE AMBROISE CROIZAT</v>
          </cell>
          <cell r="E1929" t="str">
            <v>91873</v>
          </cell>
          <cell r="F1929" t="str">
            <v>PALAISEAU CEDEX</v>
          </cell>
          <cell r="G1929" t="str">
            <v>FRANCE</v>
          </cell>
          <cell r="H1929" t="str">
            <v>1</v>
          </cell>
          <cell r="I1929" t="str">
            <v>+33 1 64 53 29 00</v>
          </cell>
          <cell r="J1929" t="str">
            <v>fabienne.colombani@achatsdirects.fr</v>
          </cell>
          <cell r="K1929" t="str">
            <v>FABIENNE</v>
          </cell>
          <cell r="L1929" t="str">
            <v>COLOMBANI</v>
          </cell>
          <cell r="N1929" t="str">
            <v>fabienne.colombani@achatsdirects.fr</v>
          </cell>
        </row>
        <row r="1930">
          <cell r="A1930">
            <v>975387</v>
          </cell>
          <cell r="B1930" t="str">
            <v>SMI EDITEUR</v>
          </cell>
          <cell r="C1930" t="str">
            <v>2 RUE AMBROISE CROIZAT</v>
          </cell>
          <cell r="E1930" t="str">
            <v>91873</v>
          </cell>
          <cell r="F1930" t="str">
            <v>PALAISEAU CEDEX</v>
          </cell>
          <cell r="G1930" t="str">
            <v>FRANCE</v>
          </cell>
          <cell r="H1930" t="str">
            <v>1</v>
          </cell>
          <cell r="I1930" t="str">
            <v>+33 1 64 53 29 00</v>
          </cell>
          <cell r="J1930" t="str">
            <v>fabienne.colombani@achatsdirects.fr</v>
          </cell>
          <cell r="K1930" t="str">
            <v>Isabelle</v>
          </cell>
          <cell r="L1930" t="str">
            <v>LEJEUNE</v>
          </cell>
          <cell r="M1930" t="str">
            <v>01 64 53 29 43</v>
          </cell>
          <cell r="N1930" t="str">
            <v>isabelle.lejeune@achatsdirects.fr</v>
          </cell>
        </row>
        <row r="1931">
          <cell r="A1931">
            <v>975387</v>
          </cell>
          <cell r="B1931" t="str">
            <v>SMI EDITEUR</v>
          </cell>
          <cell r="C1931" t="str">
            <v>2 RUE AMBROISE CROIZAT</v>
          </cell>
          <cell r="E1931" t="str">
            <v>91873</v>
          </cell>
          <cell r="F1931" t="str">
            <v>PALAISEAU CEDEX</v>
          </cell>
          <cell r="G1931" t="str">
            <v>FRANCE</v>
          </cell>
          <cell r="H1931" t="str">
            <v>1</v>
          </cell>
          <cell r="I1931" t="str">
            <v>+33 1 64 53 29 00</v>
          </cell>
          <cell r="J1931" t="str">
            <v>fabienne.colombani@achatsdirects.fr</v>
          </cell>
          <cell r="K1931" t="str">
            <v>ANNE-CLAIRE</v>
          </cell>
          <cell r="L1931" t="str">
            <v>KERSCAVEN</v>
          </cell>
          <cell r="N1931" t="str">
            <v>contact@axogreen.fr</v>
          </cell>
        </row>
        <row r="1932">
          <cell r="A1932">
            <v>975387</v>
          </cell>
          <cell r="B1932" t="str">
            <v>SMI EDITEUR</v>
          </cell>
          <cell r="C1932" t="str">
            <v>2 RUE AMBROISE CROIZAT</v>
          </cell>
          <cell r="E1932" t="str">
            <v>91873</v>
          </cell>
          <cell r="F1932" t="str">
            <v>PALAISEAU CEDEX</v>
          </cell>
          <cell r="G1932" t="str">
            <v>FRANCE</v>
          </cell>
          <cell r="H1932" t="str">
            <v>1</v>
          </cell>
          <cell r="I1932" t="str">
            <v>+33 1 64 53 29 00</v>
          </cell>
          <cell r="J1932" t="str">
            <v>fabienne.colombani@achatsdirects.fr</v>
          </cell>
          <cell r="K1932" t="str">
            <v>DAMIEN</v>
          </cell>
          <cell r="L1932" t="str">
            <v>MARRONNEAU</v>
          </cell>
          <cell r="N1932" t="str">
            <v>damien.marronneau@achatsdirects.fr</v>
          </cell>
        </row>
        <row r="1933">
          <cell r="A1933">
            <v>975387</v>
          </cell>
          <cell r="B1933" t="str">
            <v>SMI EDITEUR</v>
          </cell>
          <cell r="C1933" t="str">
            <v>2 RUE AMBROISE CROIZAT</v>
          </cell>
          <cell r="E1933" t="str">
            <v>91873</v>
          </cell>
          <cell r="F1933" t="str">
            <v>PALAISEAU CEDEX</v>
          </cell>
          <cell r="G1933" t="str">
            <v>FRANCE</v>
          </cell>
          <cell r="H1933" t="str">
            <v>1</v>
          </cell>
          <cell r="I1933" t="str">
            <v>+33 1 64 53 29 00</v>
          </cell>
          <cell r="J1933" t="str">
            <v>fabienne.colombani@achatsdirects.fr</v>
          </cell>
          <cell r="K1933" t="str">
            <v>Damien</v>
          </cell>
          <cell r="L1933" t="str">
            <v>MARRONNEAU</v>
          </cell>
          <cell r="M1933" t="str">
            <v>+33 1 64 53 29 00</v>
          </cell>
          <cell r="N1933" t="str">
            <v>damien.marronneau@achatsdirects.fr</v>
          </cell>
        </row>
        <row r="1934">
          <cell r="A1934">
            <v>975387</v>
          </cell>
          <cell r="B1934" t="str">
            <v>SMI EDITEUR</v>
          </cell>
          <cell r="C1934" t="str">
            <v>2 RUE AMBROISE CROIZAT</v>
          </cell>
          <cell r="E1934" t="str">
            <v>91873</v>
          </cell>
          <cell r="F1934" t="str">
            <v>PALAISEAU CEDEX</v>
          </cell>
          <cell r="G1934" t="str">
            <v>FRANCE</v>
          </cell>
          <cell r="H1934" t="str">
            <v>1</v>
          </cell>
          <cell r="I1934" t="str">
            <v>+33 1 64 53 29 00</v>
          </cell>
          <cell r="J1934" t="str">
            <v>fabienne.colombani@achatsdirects.fr</v>
          </cell>
          <cell r="K1934" t="str">
            <v>Dominique</v>
          </cell>
          <cell r="L1934" t="str">
            <v>FOLTZER</v>
          </cell>
        </row>
        <row r="1935">
          <cell r="A1935">
            <v>976084</v>
          </cell>
          <cell r="B1935" t="str">
            <v>EPIC</v>
          </cell>
          <cell r="C1935" t="str">
            <v>11 RUE GASTON ISRAEL</v>
          </cell>
          <cell r="E1935" t="str">
            <v>95880</v>
          </cell>
          <cell r="F1935" t="str">
            <v>ENGHIEN LES BAINS</v>
          </cell>
          <cell r="G1935" t="str">
            <v>FRANCE</v>
          </cell>
          <cell r="H1935" t="str">
            <v>1</v>
          </cell>
          <cell r="I1935" t="str">
            <v>+334 91 90 13 98</v>
          </cell>
          <cell r="K1935" t="str">
            <v>Jean-Baptiste</v>
          </cell>
          <cell r="L1935" t="str">
            <v>AMBROSINI</v>
          </cell>
          <cell r="M1935" t="str">
            <v>04 91 90 13 98</v>
          </cell>
          <cell r="N1935" t="str">
            <v>jba@inbro.fr</v>
          </cell>
        </row>
        <row r="1936">
          <cell r="A1936">
            <v>976084</v>
          </cell>
          <cell r="B1936" t="str">
            <v>EPIC</v>
          </cell>
          <cell r="C1936" t="str">
            <v>11 RUE GASTON ISRAEL</v>
          </cell>
          <cell r="E1936" t="str">
            <v>95880</v>
          </cell>
          <cell r="F1936" t="str">
            <v>ENGHIEN LES BAINS</v>
          </cell>
          <cell r="G1936" t="str">
            <v>FRANCE</v>
          </cell>
          <cell r="H1936" t="str">
            <v>1</v>
          </cell>
          <cell r="I1936" t="str">
            <v>+334 91 90 13 98</v>
          </cell>
          <cell r="K1936" t="str">
            <v>Jean Baptiste</v>
          </cell>
          <cell r="L1936" t="str">
            <v>AMBROSINI</v>
          </cell>
          <cell r="M1936" t="str">
            <v>+33491901398</v>
          </cell>
          <cell r="N1936" t="str">
            <v>jba@orange.fr</v>
          </cell>
        </row>
        <row r="1937">
          <cell r="A1937">
            <v>976084</v>
          </cell>
          <cell r="B1937" t="str">
            <v>EPIC</v>
          </cell>
          <cell r="C1937" t="str">
            <v>11 RUE GASTON ISRAEL</v>
          </cell>
          <cell r="E1937" t="str">
            <v>95880</v>
          </cell>
          <cell r="F1937" t="str">
            <v>ENGHIEN LES BAINS</v>
          </cell>
          <cell r="G1937" t="str">
            <v>FRANCE</v>
          </cell>
          <cell r="H1937" t="str">
            <v>1</v>
          </cell>
          <cell r="I1937" t="str">
            <v>+334 91 90 13 98</v>
          </cell>
          <cell r="K1937" t="str">
            <v>JEAN-BAPTISTE</v>
          </cell>
          <cell r="L1937" t="str">
            <v>AMBROSINI</v>
          </cell>
          <cell r="M1937" t="str">
            <v>0491901398</v>
          </cell>
          <cell r="N1937" t="str">
            <v>jean-baptiste.ambrosini@wanadoo.fr</v>
          </cell>
        </row>
        <row r="1938">
          <cell r="A1938">
            <v>976084</v>
          </cell>
          <cell r="B1938" t="str">
            <v>EPIC</v>
          </cell>
          <cell r="C1938" t="str">
            <v>11 RUE GASTON ISRAEL</v>
          </cell>
          <cell r="E1938" t="str">
            <v>95880</v>
          </cell>
          <cell r="F1938" t="str">
            <v>ENGHIEN LES BAINS</v>
          </cell>
          <cell r="G1938" t="str">
            <v>FRANCE</v>
          </cell>
          <cell r="H1938" t="str">
            <v>1</v>
          </cell>
          <cell r="I1938" t="str">
            <v>+334 91 90 13 98</v>
          </cell>
          <cell r="K1938" t="str">
            <v>VINCENT</v>
          </cell>
          <cell r="L1938" t="str">
            <v>ESPOSITO</v>
          </cell>
          <cell r="N1938" t="str">
            <v>epicbrod@orange.fr</v>
          </cell>
        </row>
        <row r="1939">
          <cell r="A1939">
            <v>977828</v>
          </cell>
          <cell r="B1939" t="str">
            <v>LA MEMOIRE NECROPOLITAINE</v>
          </cell>
          <cell r="C1939" t="str">
            <v>25 RUE SAULNIER</v>
          </cell>
          <cell r="E1939" t="str">
            <v>75009</v>
          </cell>
          <cell r="F1939" t="str">
            <v>PARIS</v>
          </cell>
          <cell r="G1939" t="str">
            <v>FRANCE</v>
          </cell>
          <cell r="H1939" t="str">
            <v>1</v>
          </cell>
          <cell r="I1939" t="str">
            <v>+33 142460208</v>
          </cell>
          <cell r="J1939" t="str">
            <v>annefuard@andrechabot.com</v>
          </cell>
          <cell r="K1939" t="str">
            <v>ANNE</v>
          </cell>
          <cell r="L1939" t="str">
            <v>FUARD</v>
          </cell>
          <cell r="N1939" t="str">
            <v>annefuard@andrechabot.com</v>
          </cell>
        </row>
        <row r="1940">
          <cell r="A1940">
            <v>977828</v>
          </cell>
          <cell r="B1940" t="str">
            <v>LA MEMOIRE NECROPOLITAINE</v>
          </cell>
          <cell r="C1940" t="str">
            <v>25 RUE SAULNIER</v>
          </cell>
          <cell r="E1940" t="str">
            <v>75009</v>
          </cell>
          <cell r="F1940" t="str">
            <v>PARIS</v>
          </cell>
          <cell r="G1940" t="str">
            <v>FRANCE</v>
          </cell>
          <cell r="H1940" t="str">
            <v>1</v>
          </cell>
          <cell r="I1940" t="str">
            <v>+33 142460208</v>
          </cell>
          <cell r="J1940" t="str">
            <v>annefuard@andrechabot.com</v>
          </cell>
          <cell r="K1940" t="str">
            <v>ANNE</v>
          </cell>
          <cell r="L1940" t="str">
            <v>FUARD</v>
          </cell>
          <cell r="M1940" t="str">
            <v>+33 1 42 46 02 08</v>
          </cell>
          <cell r="N1940" t="str">
            <v>annefuard@andrechabot.com</v>
          </cell>
        </row>
        <row r="1941">
          <cell r="A1941">
            <v>978145</v>
          </cell>
          <cell r="B1941" t="str">
            <v>GROUPE D'EDITIONS L'INSTALLATEUR</v>
          </cell>
          <cell r="C1941" t="str">
            <v>14 Boulevard Zerktouni</v>
          </cell>
          <cell r="F1941" t="str">
            <v>CASABLANCA</v>
          </cell>
          <cell r="G1941" t="str">
            <v>MAROC</v>
          </cell>
          <cell r="H1941" t="str">
            <v>1</v>
          </cell>
          <cell r="J1941" t="str">
            <v/>
          </cell>
          <cell r="K1941" t="str">
            <v>JAVIER</v>
          </cell>
          <cell r="L1941" t="str">
            <v>IZQUIERDO GONZALEZ</v>
          </cell>
          <cell r="N1941" t="str">
            <v>javier@elinstalador.es</v>
          </cell>
        </row>
        <row r="1942">
          <cell r="A1942">
            <v>978240</v>
          </cell>
          <cell r="B1942" t="str">
            <v>EDITIONS FITAMANT</v>
          </cell>
          <cell r="C1942" t="str">
            <v>2 RUE FELIX LE DANTEC</v>
          </cell>
          <cell r="E1942" t="str">
            <v>29018</v>
          </cell>
          <cell r="F1942" t="str">
            <v>QUIMPER CEDEX</v>
          </cell>
          <cell r="G1942" t="str">
            <v>FRANCE</v>
          </cell>
          <cell r="H1942" t="str">
            <v>1</v>
          </cell>
          <cell r="I1942" t="str">
            <v>02 98 98 01 40</v>
          </cell>
          <cell r="J1942" t="str">
            <v>sandra.thepaut@fitamant.fr</v>
          </cell>
          <cell r="K1942" t="str">
            <v>Helene</v>
          </cell>
          <cell r="L1942" t="str">
            <v>LOUDEAC</v>
          </cell>
          <cell r="M1942" t="str">
            <v>02 98 98 01 40</v>
          </cell>
          <cell r="N1942" t="str">
            <v>helene.loudeac@fitamant.fr</v>
          </cell>
        </row>
        <row r="1943">
          <cell r="A1943">
            <v>978240</v>
          </cell>
          <cell r="B1943" t="str">
            <v>EDITIONS FITAMANT</v>
          </cell>
          <cell r="C1943" t="str">
            <v>2 RUE FELIX LE DANTEC</v>
          </cell>
          <cell r="E1943" t="str">
            <v>29018</v>
          </cell>
          <cell r="F1943" t="str">
            <v>QUIMPER CEDEX</v>
          </cell>
          <cell r="G1943" t="str">
            <v>FRANCE</v>
          </cell>
          <cell r="H1943" t="str">
            <v>1</v>
          </cell>
          <cell r="I1943" t="str">
            <v>02 98 98 01 40</v>
          </cell>
          <cell r="J1943" t="str">
            <v>sandra.thepaut@fitamant.fr</v>
          </cell>
          <cell r="K1943" t="str">
            <v>SANDRA</v>
          </cell>
          <cell r="L1943" t="str">
            <v>THEPAUT</v>
          </cell>
          <cell r="M1943" t="str">
            <v>+33298980148</v>
          </cell>
          <cell r="N1943" t="str">
            <v>sandra.thepaut@filamant.fr</v>
          </cell>
        </row>
        <row r="1944">
          <cell r="A1944">
            <v>978240</v>
          </cell>
          <cell r="B1944" t="str">
            <v>EDITIONS FITAMANT</v>
          </cell>
          <cell r="C1944" t="str">
            <v>2 RUE FELIX LE DANTEC</v>
          </cell>
          <cell r="E1944" t="str">
            <v>29018</v>
          </cell>
          <cell r="F1944" t="str">
            <v>QUIMPER CEDEX</v>
          </cell>
          <cell r="G1944" t="str">
            <v>FRANCE</v>
          </cell>
          <cell r="H1944" t="str">
            <v>1</v>
          </cell>
          <cell r="I1944" t="str">
            <v>02 98 98 01 40</v>
          </cell>
          <cell r="J1944" t="str">
            <v>sandra.thepaut@fitamant.fr</v>
          </cell>
          <cell r="K1944" t="str">
            <v>HELENE</v>
          </cell>
          <cell r="L1944" t="str">
            <v>LOUDEAC</v>
          </cell>
          <cell r="N1944" t="str">
            <v>helene.loudeac@fitamant.fr</v>
          </cell>
        </row>
        <row r="1945">
          <cell r="A1945">
            <v>978492</v>
          </cell>
          <cell r="B1945" t="str">
            <v>CANADIAN FRANCHISE ASSOCIATION</v>
          </cell>
          <cell r="C1945" t="str">
            <v>116-5399 EGLINTON AVE. WEST</v>
          </cell>
          <cell r="E1945" t="str">
            <v>ON M9C 5K6</v>
          </cell>
          <cell r="F1945" t="str">
            <v>TORONTO, ONTARIO</v>
          </cell>
          <cell r="G1945" t="str">
            <v>CANADA</v>
          </cell>
          <cell r="H1945" t="str">
            <v>2</v>
          </cell>
          <cell r="J1945" t="str">
            <v/>
          </cell>
          <cell r="K1945" t="str">
            <v>LORRAINE</v>
          </cell>
          <cell r="L1945" t="str">
            <v>MCLACHLAN</v>
          </cell>
          <cell r="N1945" t="str">
            <v/>
          </cell>
        </row>
        <row r="1946">
          <cell r="A1946">
            <v>978492</v>
          </cell>
          <cell r="B1946" t="str">
            <v>CANADIAN FRANCHISE ASSOCIATION</v>
          </cell>
          <cell r="C1946" t="str">
            <v>116-5399 EGLINTON AVE. WEST</v>
          </cell>
          <cell r="E1946" t="str">
            <v>ON M9C 5K6</v>
          </cell>
          <cell r="F1946" t="str">
            <v>TORONTO, ONTARIO</v>
          </cell>
          <cell r="G1946" t="str">
            <v>CANADA</v>
          </cell>
          <cell r="H1946" t="str">
            <v>2</v>
          </cell>
          <cell r="J1946" t="str">
            <v/>
          </cell>
          <cell r="K1946" t="str">
            <v>Lorraine</v>
          </cell>
          <cell r="L1946" t="str">
            <v>MCLACHLAN</v>
          </cell>
          <cell r="N1946" t="str">
            <v>cmccrae@cfa.ca</v>
          </cell>
        </row>
        <row r="1947">
          <cell r="A1947">
            <v>978492</v>
          </cell>
          <cell r="B1947" t="str">
            <v>CANADIAN FRANCHISE ASSOCIATION</v>
          </cell>
          <cell r="C1947" t="str">
            <v>116-5399 EGLINTON AVE. WEST</v>
          </cell>
          <cell r="E1947" t="str">
            <v>ON M9C 5K6</v>
          </cell>
          <cell r="F1947" t="str">
            <v>TORONTO, ONTARIO</v>
          </cell>
          <cell r="G1947" t="str">
            <v>CANADA</v>
          </cell>
          <cell r="H1947" t="str">
            <v>2</v>
          </cell>
          <cell r="J1947" t="str">
            <v/>
          </cell>
          <cell r="K1947" t="str">
            <v>Coleen</v>
          </cell>
          <cell r="L1947" t="str">
            <v>McCrae</v>
          </cell>
          <cell r="N1947" t="str">
            <v>cmccrae@cfa.ca</v>
          </cell>
        </row>
        <row r="1948">
          <cell r="A1948">
            <v>978492</v>
          </cell>
          <cell r="B1948" t="str">
            <v>CANADIAN FRANCHISE ASSOCIATION</v>
          </cell>
          <cell r="C1948" t="str">
            <v>116-5399 EGLINTON AVE. WEST</v>
          </cell>
          <cell r="E1948" t="str">
            <v>ON M9C 5K6</v>
          </cell>
          <cell r="F1948" t="str">
            <v>TORONTO, ONTARIO</v>
          </cell>
          <cell r="G1948" t="str">
            <v>CANADA</v>
          </cell>
          <cell r="H1948" t="str">
            <v>2</v>
          </cell>
          <cell r="J1948" t="str">
            <v/>
          </cell>
          <cell r="K1948" t="str">
            <v>JANET</v>
          </cell>
          <cell r="L1948" t="str">
            <v>DONELLY</v>
          </cell>
          <cell r="M1948" t="str">
            <v>+14166952896</v>
          </cell>
          <cell r="N1948" t="str">
            <v>jdonnelly@cfa.ca</v>
          </cell>
        </row>
        <row r="1949">
          <cell r="A1949">
            <v>979409</v>
          </cell>
          <cell r="B1949" t="str">
            <v>JALOU MEDIA GROUP</v>
          </cell>
          <cell r="C1949" t="str">
            <v>5 rue BACHAUMONT</v>
          </cell>
          <cell r="E1949" t="str">
            <v>75002</v>
          </cell>
          <cell r="F1949" t="str">
            <v>PARIS</v>
          </cell>
          <cell r="G1949" t="str">
            <v>FRANCE</v>
          </cell>
          <cell r="H1949" t="str">
            <v>1</v>
          </cell>
          <cell r="I1949" t="str">
            <v>01 53 01 10 30</v>
          </cell>
          <cell r="J1949" t="str">
            <v>contact@editionsjalou.com</v>
          </cell>
          <cell r="K1949" t="str">
            <v>Eric</v>
          </cell>
          <cell r="L1949" t="str">
            <v>BESSENIAN</v>
          </cell>
          <cell r="N1949" t="str">
            <v>e.bessenian@jaloumediagroup.com</v>
          </cell>
        </row>
        <row r="1950">
          <cell r="A1950">
            <v>979409</v>
          </cell>
          <cell r="B1950" t="str">
            <v>JALOU MEDIA GROUP</v>
          </cell>
          <cell r="C1950" t="str">
            <v>5 rue BACHAUMONT</v>
          </cell>
          <cell r="E1950" t="str">
            <v>75002</v>
          </cell>
          <cell r="F1950" t="str">
            <v>PARIS</v>
          </cell>
          <cell r="G1950" t="str">
            <v>FRANCE</v>
          </cell>
          <cell r="H1950" t="str">
            <v>1</v>
          </cell>
          <cell r="I1950" t="str">
            <v>01 53 01 10 30</v>
          </cell>
          <cell r="J1950" t="str">
            <v>contact@editionsjalou.com</v>
          </cell>
          <cell r="K1950" t="str">
            <v>JEAN FRANCOIS</v>
          </cell>
          <cell r="L1950" t="str">
            <v>CHARLIER</v>
          </cell>
          <cell r="M1950" t="str">
            <v>+33153018836</v>
          </cell>
          <cell r="N1950" t="str">
            <v>jf.charlier@editonsjalou.com</v>
          </cell>
        </row>
        <row r="1951">
          <cell r="A1951">
            <v>979720</v>
          </cell>
          <cell r="B1951" t="str">
            <v>IFT INSTITUT FRANCAIS DE THANATOPRAXIE</v>
          </cell>
          <cell r="C1951" t="str">
            <v>20 BD DE LA MUETTE</v>
          </cell>
          <cell r="D1951" t="str">
            <v>BP 58</v>
          </cell>
          <cell r="E1951" t="str">
            <v>95142</v>
          </cell>
          <cell r="F1951" t="str">
            <v>GARGES LES GONESSE</v>
          </cell>
          <cell r="G1951" t="str">
            <v>FRANCE</v>
          </cell>
          <cell r="H1951" t="str">
            <v>1</v>
          </cell>
          <cell r="I1951" t="str">
            <v>+33 134534074</v>
          </cell>
          <cell r="J1951" t="str">
            <v>i-f-thanatopraxie@voila.fr</v>
          </cell>
          <cell r="K1951" t="str">
            <v>Rene</v>
          </cell>
          <cell r="L1951" t="str">
            <v>DEGUISNE</v>
          </cell>
        </row>
        <row r="1952">
          <cell r="A1952">
            <v>979720</v>
          </cell>
          <cell r="B1952" t="str">
            <v>IFT INSTITUT FRANCAIS DE THANATOPRAXIE</v>
          </cell>
          <cell r="C1952" t="str">
            <v>20 BD DE LA MUETTE</v>
          </cell>
          <cell r="D1952" t="str">
            <v>BP 58</v>
          </cell>
          <cell r="E1952" t="str">
            <v>95142</v>
          </cell>
          <cell r="F1952" t="str">
            <v>GARGES LES GONESSE</v>
          </cell>
          <cell r="G1952" t="str">
            <v>FRANCE</v>
          </cell>
          <cell r="H1952" t="str">
            <v>1</v>
          </cell>
          <cell r="I1952" t="str">
            <v>+33 134534074</v>
          </cell>
          <cell r="J1952" t="str">
            <v>i-f-thanatopraxie@voila.fr</v>
          </cell>
          <cell r="K1952" t="str">
            <v>FRANCIS</v>
          </cell>
          <cell r="L1952" t="str">
            <v>MARETTE</v>
          </cell>
          <cell r="N1952" t="str">
            <v>f.marette@hygeco.com</v>
          </cell>
        </row>
        <row r="1953">
          <cell r="A1953">
            <v>979720</v>
          </cell>
          <cell r="B1953" t="str">
            <v>IFT INSTITUT FRANCAIS DE THANATOPRAXIE</v>
          </cell>
          <cell r="C1953" t="str">
            <v>20 BD DE LA MUETTE</v>
          </cell>
          <cell r="D1953" t="str">
            <v>BP 58</v>
          </cell>
          <cell r="E1953" t="str">
            <v>95142</v>
          </cell>
          <cell r="F1953" t="str">
            <v>GARGES LES GONESSE</v>
          </cell>
          <cell r="G1953" t="str">
            <v>FRANCE</v>
          </cell>
          <cell r="H1953" t="str">
            <v>1</v>
          </cell>
          <cell r="I1953" t="str">
            <v>+33 134534074</v>
          </cell>
          <cell r="J1953" t="str">
            <v>i-f-thanatopraxie@voila.fr</v>
          </cell>
          <cell r="K1953" t="str">
            <v>Rene</v>
          </cell>
          <cell r="L1953" t="str">
            <v>DEGUISNE</v>
          </cell>
          <cell r="N1953" t="str">
            <v>info@thanatopraxy.fr</v>
          </cell>
        </row>
        <row r="1954">
          <cell r="A1954">
            <v>980226</v>
          </cell>
          <cell r="B1954" t="str">
            <v>RICARD SA</v>
          </cell>
          <cell r="C1954" t="str">
            <v>CHATEAU RICARD DE SAINTE MARTHE</v>
          </cell>
          <cell r="D1954" t="str">
            <v>CHEMIN DES BESSONS</v>
          </cell>
          <cell r="E1954" t="str">
            <v>13014</v>
          </cell>
          <cell r="F1954" t="str">
            <v>MARSEILLE</v>
          </cell>
          <cell r="G1954" t="str">
            <v>FRANCE</v>
          </cell>
          <cell r="H1954" t="str">
            <v>1</v>
          </cell>
          <cell r="I1954" t="str">
            <v>+33491111111</v>
          </cell>
          <cell r="K1954" t="str">
            <v>Jean-Luc</v>
          </cell>
          <cell r="L1954" t="str">
            <v>CHIRADE</v>
          </cell>
          <cell r="M1954" t="str">
            <v>04 91 11 11 11</v>
          </cell>
          <cell r="N1954" t="str">
            <v>jean-luc.chirade@ricard.fr</v>
          </cell>
        </row>
        <row r="1955">
          <cell r="A1955">
            <v>980226</v>
          </cell>
          <cell r="B1955" t="str">
            <v>RICARD SA</v>
          </cell>
          <cell r="C1955" t="str">
            <v>CHATEAU RICARD DE SAINTE MARTHE</v>
          </cell>
          <cell r="D1955" t="str">
            <v>CHEMIN DES BESSONS</v>
          </cell>
          <cell r="E1955" t="str">
            <v>13014</v>
          </cell>
          <cell r="F1955" t="str">
            <v>MARSEILLE</v>
          </cell>
          <cell r="G1955" t="str">
            <v>FRANCE</v>
          </cell>
          <cell r="H1955" t="str">
            <v>1</v>
          </cell>
          <cell r="I1955" t="str">
            <v>+33491111111</v>
          </cell>
          <cell r="K1955" t="str">
            <v>MARC</v>
          </cell>
          <cell r="L1955" t="str">
            <v>GIMENEZ</v>
          </cell>
          <cell r="M1955" t="str">
            <v>+33491111615</v>
          </cell>
          <cell r="N1955" t="str">
            <v>marc.gimenez@ricard.fr</v>
          </cell>
        </row>
        <row r="1956">
          <cell r="A1956">
            <v>980226</v>
          </cell>
          <cell r="B1956" t="str">
            <v>RICARD SA</v>
          </cell>
          <cell r="C1956" t="str">
            <v>CHATEAU RICARD DE SAINTE MARTHE</v>
          </cell>
          <cell r="D1956" t="str">
            <v>CHEMIN DES BESSONS</v>
          </cell>
          <cell r="E1956" t="str">
            <v>13014</v>
          </cell>
          <cell r="F1956" t="str">
            <v>MARSEILLE</v>
          </cell>
          <cell r="G1956" t="str">
            <v>FRANCE</v>
          </cell>
          <cell r="H1956" t="str">
            <v>1</v>
          </cell>
          <cell r="I1956" t="str">
            <v>+33491111111</v>
          </cell>
          <cell r="K1956" t="str">
            <v>Marc</v>
          </cell>
          <cell r="L1956" t="str">
            <v>GIMENEZ</v>
          </cell>
          <cell r="M1956" t="str">
            <v>0491111615</v>
          </cell>
          <cell r="N1956" t="str">
            <v>marc.gimenez@ricard.fr</v>
          </cell>
        </row>
        <row r="1957">
          <cell r="A1957">
            <v>980226</v>
          </cell>
          <cell r="B1957" t="str">
            <v>RICARD SA</v>
          </cell>
          <cell r="C1957" t="str">
            <v>CHATEAU RICARD DE SAINTE MARTHE</v>
          </cell>
          <cell r="D1957" t="str">
            <v>CHEMIN DES BESSONS</v>
          </cell>
          <cell r="E1957" t="str">
            <v>13014</v>
          </cell>
          <cell r="F1957" t="str">
            <v>MARSEILLE</v>
          </cell>
          <cell r="G1957" t="str">
            <v>FRANCE</v>
          </cell>
          <cell r="H1957" t="str">
            <v>1</v>
          </cell>
          <cell r="I1957" t="str">
            <v>+33491111111</v>
          </cell>
          <cell r="K1957" t="str">
            <v>Claude</v>
          </cell>
          <cell r="L1957" t="str">
            <v>BERTRAND</v>
          </cell>
        </row>
        <row r="1958">
          <cell r="A1958">
            <v>981202</v>
          </cell>
          <cell r="B1958" t="str">
            <v>PRODEV SARL</v>
          </cell>
          <cell r="C1958" t="str">
            <v>389 AVENUE JEAN PROUVE</v>
          </cell>
          <cell r="E1958" t="str">
            <v>30900</v>
          </cell>
          <cell r="F1958" t="str">
            <v>NIMES</v>
          </cell>
          <cell r="G1958" t="str">
            <v>FRANCE</v>
          </cell>
          <cell r="H1958" t="str">
            <v>1</v>
          </cell>
          <cell r="I1958" t="str">
            <v>+33 4 66 38 60 20</v>
          </cell>
          <cell r="J1958" t="str">
            <v>info@e-prodev.com</v>
          </cell>
          <cell r="K1958" t="str">
            <v>Franck</v>
          </cell>
          <cell r="L1958" t="str">
            <v>BEUTTIN</v>
          </cell>
          <cell r="M1958" t="str">
            <v>+33 4 66 38 60 20</v>
          </cell>
          <cell r="N1958" t="str">
            <v>info@e-prodev.com</v>
          </cell>
        </row>
        <row r="1959">
          <cell r="A1959">
            <v>981202</v>
          </cell>
          <cell r="B1959" t="str">
            <v>PRODEV SARL</v>
          </cell>
          <cell r="C1959" t="str">
            <v>389 AVENUE JEAN PROUVE</v>
          </cell>
          <cell r="E1959" t="str">
            <v>30900</v>
          </cell>
          <cell r="F1959" t="str">
            <v>NIMES</v>
          </cell>
          <cell r="G1959" t="str">
            <v>FRANCE</v>
          </cell>
          <cell r="H1959" t="str">
            <v>1</v>
          </cell>
          <cell r="I1959" t="str">
            <v>+33 4 66 38 60 20</v>
          </cell>
          <cell r="J1959" t="str">
            <v>info@e-prodev.com</v>
          </cell>
          <cell r="K1959" t="str">
            <v>FRANCK</v>
          </cell>
          <cell r="L1959" t="str">
            <v>BEUTTIN</v>
          </cell>
          <cell r="N1959" t="str">
            <v>info@e-prodev.com</v>
          </cell>
        </row>
        <row r="1960">
          <cell r="A1960">
            <v>981880</v>
          </cell>
          <cell r="B1960" t="str">
            <v>ITR MANAGER</v>
          </cell>
          <cell r="C1960" t="str">
            <v>21 RUE HENRI MONNIER</v>
          </cell>
          <cell r="E1960" t="str">
            <v>75009</v>
          </cell>
          <cell r="F1960" t="str">
            <v>PARIS</v>
          </cell>
          <cell r="G1960" t="str">
            <v>FRANCE</v>
          </cell>
          <cell r="H1960" t="str">
            <v>1</v>
          </cell>
          <cell r="I1960" t="str">
            <v>01 40 16 10 77</v>
          </cell>
          <cell r="J1960" t="str">
            <v>marcom@itrnews.com</v>
          </cell>
          <cell r="K1960" t="str">
            <v>Corinne</v>
          </cell>
          <cell r="L1960" t="str">
            <v>SACCO</v>
          </cell>
          <cell r="M1960" t="str">
            <v>01 40 16 10 77</v>
          </cell>
          <cell r="N1960" t="str">
            <v>marcom.itrnews@gmail.com</v>
          </cell>
        </row>
        <row r="1961">
          <cell r="A1961">
            <v>981885</v>
          </cell>
          <cell r="B1961" t="str">
            <v>ORDEM DOS FARMACEUTICOS</v>
          </cell>
          <cell r="C1961" t="str">
            <v>R. SOCIEDADE FARMACEUTICOS, 18</v>
          </cell>
          <cell r="E1961" t="str">
            <v>1169-075</v>
          </cell>
          <cell r="F1961" t="str">
            <v>LISBOA</v>
          </cell>
          <cell r="G1961" t="str">
            <v>PORTUGAL</v>
          </cell>
          <cell r="H1961" t="str">
            <v>2</v>
          </cell>
          <cell r="I1961" t="str">
            <v>00 351 21319 1370</v>
          </cell>
          <cell r="J1961" t="str">
            <v>jose.vicente@ordemfarmaceuticos.pt</v>
          </cell>
          <cell r="K1961" t="str">
            <v>FRANKLIM</v>
          </cell>
          <cell r="L1961" t="str">
            <v>MARQUES</v>
          </cell>
          <cell r="M1961" t="str">
            <v>00351 21 3191370</v>
          </cell>
          <cell r="N1961" t="str">
            <v>franklim@ff.up.pt</v>
          </cell>
        </row>
        <row r="1962">
          <cell r="A1962">
            <v>981885</v>
          </cell>
          <cell r="B1962" t="str">
            <v>ORDEM DOS FARMACEUTICOS</v>
          </cell>
          <cell r="C1962" t="str">
            <v>R. SOCIEDADE FARMACEUTICOS, 18</v>
          </cell>
          <cell r="E1962" t="str">
            <v>1169-075</v>
          </cell>
          <cell r="F1962" t="str">
            <v>LISBOA</v>
          </cell>
          <cell r="G1962" t="str">
            <v>PORTUGAL</v>
          </cell>
          <cell r="H1962" t="str">
            <v>2</v>
          </cell>
          <cell r="I1962" t="str">
            <v>00 351 21319 1370</v>
          </cell>
          <cell r="J1962" t="str">
            <v>jose.vicente@ordemfarmaceuticos.pt</v>
          </cell>
          <cell r="K1962" t="str">
            <v>FRANKLIM</v>
          </cell>
          <cell r="L1962" t="str">
            <v>MARQUES</v>
          </cell>
          <cell r="N1962" t="str">
            <v>franklim@ff.up.pt</v>
          </cell>
        </row>
        <row r="1963">
          <cell r="A1963">
            <v>981885</v>
          </cell>
          <cell r="B1963" t="str">
            <v>ORDEM DOS FARMACEUTICOS</v>
          </cell>
          <cell r="C1963" t="str">
            <v>R. SOCIEDADE FARMACEUTICOS, 18</v>
          </cell>
          <cell r="E1963" t="str">
            <v>1169-075</v>
          </cell>
          <cell r="F1963" t="str">
            <v>LISBOA</v>
          </cell>
          <cell r="G1963" t="str">
            <v>PORTUGAL</v>
          </cell>
          <cell r="H1963" t="str">
            <v>2</v>
          </cell>
          <cell r="I1963" t="str">
            <v>00 351 21319 1370</v>
          </cell>
          <cell r="J1963" t="str">
            <v>jose.vicente@ordemfarmaceuticos.pt</v>
          </cell>
          <cell r="K1963" t="str">
            <v>José</v>
          </cell>
          <cell r="L1963" t="str">
            <v>VICENTE</v>
          </cell>
          <cell r="M1963" t="str">
            <v>+351213191370</v>
          </cell>
          <cell r="N1963" t="str">
            <v>jose.vicente@ordemfarmaceuticos.pt</v>
          </cell>
        </row>
        <row r="1964">
          <cell r="A1964">
            <v>982410</v>
          </cell>
          <cell r="B1964" t="str">
            <v>FACTO MEDIA</v>
          </cell>
          <cell r="C1964" t="str">
            <v>10 RUE ANDRE CHENIER</v>
          </cell>
          <cell r="E1964" t="str">
            <v>78000</v>
          </cell>
          <cell r="F1964" t="str">
            <v>VERSAILLES</v>
          </cell>
          <cell r="G1964" t="str">
            <v>FRANCE</v>
          </cell>
          <cell r="H1964" t="str">
            <v>1</v>
          </cell>
          <cell r="I1964" t="str">
            <v>+33 1 39 24 29 00</v>
          </cell>
          <cell r="J1964" t="str">
            <v>contact@factomedia.fr</v>
          </cell>
          <cell r="K1964" t="str">
            <v>FRANCOIS</v>
          </cell>
          <cell r="L1964" t="str">
            <v>GOTCHAC</v>
          </cell>
          <cell r="M1964" t="str">
            <v>0146148724</v>
          </cell>
          <cell r="N1964" t="str">
            <v>f.gotchac@factomedia.fr</v>
          </cell>
        </row>
        <row r="1965">
          <cell r="A1965">
            <v>982410</v>
          </cell>
          <cell r="B1965" t="str">
            <v>FACTO MEDIA</v>
          </cell>
          <cell r="C1965" t="str">
            <v>10 RUE ANDRE CHENIER</v>
          </cell>
          <cell r="E1965" t="str">
            <v>78000</v>
          </cell>
          <cell r="F1965" t="str">
            <v>VERSAILLES</v>
          </cell>
          <cell r="G1965" t="str">
            <v>FRANCE</v>
          </cell>
          <cell r="H1965" t="str">
            <v>1</v>
          </cell>
          <cell r="I1965" t="str">
            <v>+33 1 39 24 29 00</v>
          </cell>
          <cell r="J1965" t="str">
            <v>contact@factomedia.fr</v>
          </cell>
          <cell r="K1965" t="str">
            <v>Francois</v>
          </cell>
          <cell r="L1965" t="str">
            <v>GOTCHAC</v>
          </cell>
          <cell r="M1965" t="str">
            <v>01 46 14 87 24</v>
          </cell>
          <cell r="N1965" t="str">
            <v>f.gotchac@factomedia.fr</v>
          </cell>
        </row>
        <row r="1966">
          <cell r="A1966">
            <v>982410</v>
          </cell>
          <cell r="B1966" t="str">
            <v>FACTO MEDIA</v>
          </cell>
          <cell r="C1966" t="str">
            <v>10 RUE ANDRE CHENIER</v>
          </cell>
          <cell r="E1966" t="str">
            <v>78000</v>
          </cell>
          <cell r="F1966" t="str">
            <v>VERSAILLES</v>
          </cell>
          <cell r="G1966" t="str">
            <v>FRANCE</v>
          </cell>
          <cell r="H1966" t="str">
            <v>1</v>
          </cell>
          <cell r="I1966" t="str">
            <v>+33 1 39 24 29 00</v>
          </cell>
          <cell r="J1966" t="str">
            <v>contact@factomedia.fr</v>
          </cell>
          <cell r="K1966" t="str">
            <v>FRANCOIS</v>
          </cell>
          <cell r="L1966" t="str">
            <v>GOTCHAC</v>
          </cell>
          <cell r="M1966" t="str">
            <v>+33139242909</v>
          </cell>
          <cell r="N1966" t="str">
            <v>f.gotchac@factomedia.fr</v>
          </cell>
        </row>
        <row r="1967">
          <cell r="A1967">
            <v>982410</v>
          </cell>
          <cell r="B1967" t="str">
            <v>FACTO MEDIA</v>
          </cell>
          <cell r="C1967" t="str">
            <v>10 RUE ANDRE CHENIER</v>
          </cell>
          <cell r="E1967" t="str">
            <v>78000</v>
          </cell>
          <cell r="F1967" t="str">
            <v>VERSAILLES</v>
          </cell>
          <cell r="G1967" t="str">
            <v>FRANCE</v>
          </cell>
          <cell r="H1967" t="str">
            <v>1</v>
          </cell>
          <cell r="I1967" t="str">
            <v>+33 1 39 24 29 00</v>
          </cell>
          <cell r="J1967" t="str">
            <v>contact@factomedia.fr</v>
          </cell>
          <cell r="K1967" t="str">
            <v>KRYSTINA</v>
          </cell>
          <cell r="L1967" t="str">
            <v>IRLANDE</v>
          </cell>
          <cell r="M1967" t="str">
            <v>01 39 24 29 00</v>
          </cell>
          <cell r="N1967" t="str">
            <v>contact@factomedia.fr</v>
          </cell>
        </row>
        <row r="1968">
          <cell r="A1968">
            <v>982410</v>
          </cell>
          <cell r="B1968" t="str">
            <v>FACTO MEDIA</v>
          </cell>
          <cell r="C1968" t="str">
            <v>10 RUE ANDRE CHENIER</v>
          </cell>
          <cell r="E1968" t="str">
            <v>78000</v>
          </cell>
          <cell r="F1968" t="str">
            <v>VERSAILLES</v>
          </cell>
          <cell r="G1968" t="str">
            <v>FRANCE</v>
          </cell>
          <cell r="H1968" t="str">
            <v>1</v>
          </cell>
          <cell r="I1968" t="str">
            <v>+33 1 39 24 29 00</v>
          </cell>
          <cell r="J1968" t="str">
            <v>contact@factomedia.fr</v>
          </cell>
          <cell r="K1968" t="str">
            <v>Justine</v>
          </cell>
          <cell r="L1968" t="str">
            <v>HERVE</v>
          </cell>
          <cell r="M1968" t="str">
            <v>01 39 24 29 00</v>
          </cell>
          <cell r="N1968" t="str">
            <v>j.herve@factomedia.fr</v>
          </cell>
        </row>
        <row r="1969">
          <cell r="A1969">
            <v>982410</v>
          </cell>
          <cell r="B1969" t="str">
            <v>FACTO MEDIA</v>
          </cell>
          <cell r="C1969" t="str">
            <v>10 RUE ANDRE CHENIER</v>
          </cell>
          <cell r="E1969" t="str">
            <v>78000</v>
          </cell>
          <cell r="F1969" t="str">
            <v>VERSAILLES</v>
          </cell>
          <cell r="G1969" t="str">
            <v>FRANCE</v>
          </cell>
          <cell r="H1969" t="str">
            <v>1</v>
          </cell>
          <cell r="I1969" t="str">
            <v>+33 1 39 24 29 00</v>
          </cell>
          <cell r="J1969" t="str">
            <v>contact@factomedia.fr</v>
          </cell>
          <cell r="K1969" t="str">
            <v>JUSTINE</v>
          </cell>
          <cell r="L1969" t="str">
            <v>HERVE</v>
          </cell>
          <cell r="N1969" t="str">
            <v>j.herve@factomedia.fr</v>
          </cell>
        </row>
        <row r="1970">
          <cell r="A1970">
            <v>982410</v>
          </cell>
          <cell r="B1970" t="str">
            <v>FACTO MEDIA</v>
          </cell>
          <cell r="C1970" t="str">
            <v>10 RUE ANDRE CHENIER</v>
          </cell>
          <cell r="E1970" t="str">
            <v>78000</v>
          </cell>
          <cell r="F1970" t="str">
            <v>VERSAILLES</v>
          </cell>
          <cell r="G1970" t="str">
            <v>FRANCE</v>
          </cell>
          <cell r="H1970" t="str">
            <v>1</v>
          </cell>
          <cell r="I1970" t="str">
            <v>+33 1 39 24 29 00</v>
          </cell>
          <cell r="J1970" t="str">
            <v>contact@factomedia.fr</v>
          </cell>
          <cell r="K1970" t="str">
            <v>CORINNE</v>
          </cell>
          <cell r="L1970" t="str">
            <v>POILLEUX</v>
          </cell>
          <cell r="N1970" t="str">
            <v>c.poilleux@factomedia.fr</v>
          </cell>
        </row>
        <row r="1971">
          <cell r="A1971">
            <v>983884</v>
          </cell>
          <cell r="B1971" t="str">
            <v>SUBCON 2010</v>
          </cell>
          <cell r="C1971" t="str">
            <v>50 POLAND STREET</v>
          </cell>
          <cell r="E1971" t="str">
            <v>WIF1AX</v>
          </cell>
          <cell r="F1971" t="str">
            <v>LONDON</v>
          </cell>
          <cell r="G1971" t="str">
            <v>ROYAUME-UNI</v>
          </cell>
          <cell r="H1971" t="str">
            <v>2</v>
          </cell>
          <cell r="I1971" t="str">
            <v>+44  207 797 07 42</v>
          </cell>
          <cell r="J1971" t="str">
            <v>jonathan.clark@centaur.co.uk</v>
          </cell>
          <cell r="K1971" t="str">
            <v>Jon</v>
          </cell>
          <cell r="L1971" t="str">
            <v>CLARK</v>
          </cell>
          <cell r="M1971" t="str">
            <v>+44  207 797 07 42</v>
          </cell>
          <cell r="N1971" t="str">
            <v>jonathan.clark@centaur.co.uk</v>
          </cell>
        </row>
        <row r="1972">
          <cell r="A1972">
            <v>983884</v>
          </cell>
          <cell r="B1972" t="str">
            <v>SUBCON 2010</v>
          </cell>
          <cell r="C1972" t="str">
            <v>50 POLAND STREET</v>
          </cell>
          <cell r="E1972" t="str">
            <v>WIF1AX</v>
          </cell>
          <cell r="F1972" t="str">
            <v>LONDON</v>
          </cell>
          <cell r="G1972" t="str">
            <v>ROYAUME-UNI</v>
          </cell>
          <cell r="H1972" t="str">
            <v>2</v>
          </cell>
          <cell r="I1972" t="str">
            <v>+44  207 797 07 42</v>
          </cell>
          <cell r="J1972" t="str">
            <v>jonathan.clark@centaur.co.uk</v>
          </cell>
          <cell r="K1972" t="str">
            <v>Jon</v>
          </cell>
          <cell r="L1972" t="str">
            <v>CLARK</v>
          </cell>
          <cell r="M1972" t="str">
            <v>00 44 20 79 70 67 42</v>
          </cell>
          <cell r="N1972" t="str">
            <v>jonathan.clark@centaur.co.uk</v>
          </cell>
        </row>
        <row r="1973">
          <cell r="A1973">
            <v>983917</v>
          </cell>
          <cell r="B1973" t="str">
            <v>FIAT-IFTA</v>
          </cell>
          <cell r="C1973" t="str">
            <v>MELKPAD 21 A</v>
          </cell>
          <cell r="E1973" t="str">
            <v>1217 KA</v>
          </cell>
          <cell r="F1973" t="str">
            <v>HILVERSUM</v>
          </cell>
          <cell r="G1973" t="str">
            <v>PAYS-BAS</v>
          </cell>
          <cell r="H1973" t="str">
            <v>2</v>
          </cell>
          <cell r="I1973" t="str">
            <v>+0031 3562 48305</v>
          </cell>
          <cell r="J1973" t="str">
            <v>info@thanos.org</v>
          </cell>
          <cell r="K1973" t="str">
            <v>Gerard</v>
          </cell>
          <cell r="L1973" t="str">
            <v>KNAP</v>
          </cell>
        </row>
        <row r="1974">
          <cell r="A1974">
            <v>983917</v>
          </cell>
          <cell r="B1974" t="str">
            <v>FIAT-IFTA</v>
          </cell>
          <cell r="C1974" t="str">
            <v>MELKPAD 21 A</v>
          </cell>
          <cell r="E1974" t="str">
            <v>1217 KA</v>
          </cell>
          <cell r="F1974" t="str">
            <v>HILVERSUM</v>
          </cell>
          <cell r="G1974" t="str">
            <v>PAYS-BAS</v>
          </cell>
          <cell r="H1974" t="str">
            <v>2</v>
          </cell>
          <cell r="I1974" t="str">
            <v>+0031 3562 48305</v>
          </cell>
          <cell r="J1974" t="str">
            <v>info@thanos.org</v>
          </cell>
          <cell r="K1974" t="str">
            <v>GERARD</v>
          </cell>
          <cell r="L1974" t="str">
            <v>KNAP</v>
          </cell>
          <cell r="N1974" t="str">
            <v>info@thanos.org</v>
          </cell>
        </row>
        <row r="1975">
          <cell r="A1975">
            <v>983917</v>
          </cell>
          <cell r="B1975" t="str">
            <v>FIAT-IFTA</v>
          </cell>
          <cell r="C1975" t="str">
            <v>MELKPAD 21 A</v>
          </cell>
          <cell r="E1975" t="str">
            <v>1217 KA</v>
          </cell>
          <cell r="F1975" t="str">
            <v>HILVERSUM</v>
          </cell>
          <cell r="G1975" t="str">
            <v>PAYS-BAS</v>
          </cell>
          <cell r="H1975" t="str">
            <v>2</v>
          </cell>
          <cell r="I1975" t="str">
            <v>+0031 3562 48305</v>
          </cell>
          <cell r="J1975" t="str">
            <v>info@thanos.org</v>
          </cell>
          <cell r="L1975" t="str">
            <v>DIRK VAN VUURE JR.</v>
          </cell>
        </row>
        <row r="1976">
          <cell r="A1976">
            <v>984386</v>
          </cell>
          <cell r="B1976" t="str">
            <v>GUITARETV.COM</v>
          </cell>
          <cell r="C1976" t="str">
            <v>4 bld Pasteur</v>
          </cell>
          <cell r="E1976" t="str">
            <v>83400</v>
          </cell>
          <cell r="F1976" t="str">
            <v>HYERES</v>
          </cell>
          <cell r="G1976" t="str">
            <v>FRANCE</v>
          </cell>
          <cell r="H1976" t="str">
            <v>1</v>
          </cell>
          <cell r="I1976" t="str">
            <v>+33494005463</v>
          </cell>
          <cell r="J1976" t="str">
            <v>marketing@guitaretv.com</v>
          </cell>
          <cell r="K1976" t="str">
            <v>ROY</v>
          </cell>
          <cell r="L1976" t="str">
            <v>LETAYF</v>
          </cell>
          <cell r="N1976" t="str">
            <v>marketing@guitaretv.com</v>
          </cell>
        </row>
        <row r="1977">
          <cell r="A1977">
            <v>984386</v>
          </cell>
          <cell r="B1977" t="str">
            <v>GUITARETV.COM</v>
          </cell>
          <cell r="C1977" t="str">
            <v>4 bld Pasteur</v>
          </cell>
          <cell r="E1977" t="str">
            <v>83400</v>
          </cell>
          <cell r="F1977" t="str">
            <v>HYERES</v>
          </cell>
          <cell r="G1977" t="str">
            <v>FRANCE</v>
          </cell>
          <cell r="H1977" t="str">
            <v>1</v>
          </cell>
          <cell r="I1977" t="str">
            <v>+33494005463</v>
          </cell>
          <cell r="J1977" t="str">
            <v>marketing@guitaretv.com</v>
          </cell>
          <cell r="K1977" t="str">
            <v>ROY</v>
          </cell>
          <cell r="L1977" t="str">
            <v>LETAYF</v>
          </cell>
          <cell r="N1977" t="str">
            <v/>
          </cell>
        </row>
        <row r="1978">
          <cell r="A1978">
            <v>984504</v>
          </cell>
          <cell r="B1978" t="str">
            <v>ARTNET</v>
          </cell>
          <cell r="C1978" t="str">
            <v>61 Broadway - 23rd floor</v>
          </cell>
          <cell r="E1978" t="str">
            <v>10006</v>
          </cell>
          <cell r="F1978" t="str">
            <v>NEW YORK</v>
          </cell>
          <cell r="G1978" t="str">
            <v>ETATS-UNIS</v>
          </cell>
          <cell r="H1978" t="str">
            <v>2</v>
          </cell>
          <cell r="I1978" t="str">
            <v>001 00121249797</v>
          </cell>
          <cell r="J1978" t="str">
            <v/>
          </cell>
          <cell r="K1978" t="str">
            <v>JESSICA</v>
          </cell>
          <cell r="L1978" t="str">
            <v>COHEN</v>
          </cell>
        </row>
        <row r="1979">
          <cell r="A1979">
            <v>985603</v>
          </cell>
          <cell r="B1979" t="str">
            <v>SIM PUBLICITE</v>
          </cell>
          <cell r="C1979" t="str">
            <v>17 avenue Marcelin Berthelot</v>
          </cell>
          <cell r="E1979" t="str">
            <v>92320</v>
          </cell>
          <cell r="F1979" t="str">
            <v>CHATILLON</v>
          </cell>
          <cell r="G1979" t="str">
            <v>FRANCE</v>
          </cell>
          <cell r="H1979" t="str">
            <v>1</v>
          </cell>
          <cell r="I1979" t="str">
            <v>01 40 92 05 55</v>
          </cell>
          <cell r="K1979" t="str">
            <v>Marc</v>
          </cell>
          <cell r="L1979" t="str">
            <v>BRAMI</v>
          </cell>
          <cell r="M1979" t="str">
            <v>01 40 92 05 55</v>
          </cell>
          <cell r="N1979" t="str">
            <v>ipsimp@free.fr</v>
          </cell>
        </row>
        <row r="1980">
          <cell r="A1980">
            <v>986028</v>
          </cell>
          <cell r="B1980" t="str">
            <v>BALTIC PRESS</v>
          </cell>
          <cell r="C1980" t="str">
            <v>PULASKIEGO 8 STREET</v>
          </cell>
          <cell r="E1980" t="str">
            <v>81-368</v>
          </cell>
          <cell r="F1980" t="str">
            <v>GDYNIA</v>
          </cell>
          <cell r="G1980" t="str">
            <v>POLOGNE</v>
          </cell>
          <cell r="H1980" t="str">
            <v>2</v>
          </cell>
          <cell r="I1980" t="str">
            <v>+48586272394</v>
          </cell>
          <cell r="J1980" t="str">
            <v>piotr@baltic-press.com</v>
          </cell>
          <cell r="K1980" t="str">
            <v>Anna</v>
          </cell>
          <cell r="L1980" t="str">
            <v>PASZEK</v>
          </cell>
          <cell r="N1980" t="str">
            <v>anna@baltictransportjournal.com</v>
          </cell>
        </row>
        <row r="1981">
          <cell r="A1981">
            <v>986028</v>
          </cell>
          <cell r="B1981" t="str">
            <v>BALTIC PRESS</v>
          </cell>
          <cell r="C1981" t="str">
            <v>PULASKIEGO 8 STREET</v>
          </cell>
          <cell r="E1981" t="str">
            <v>81-368</v>
          </cell>
          <cell r="F1981" t="str">
            <v>GDYNIA</v>
          </cell>
          <cell r="G1981" t="str">
            <v>POLOGNE</v>
          </cell>
          <cell r="H1981" t="str">
            <v>2</v>
          </cell>
          <cell r="I1981" t="str">
            <v>+48586272394</v>
          </cell>
          <cell r="J1981" t="str">
            <v>piotr@baltic-press.com</v>
          </cell>
          <cell r="K1981" t="str">
            <v>Piotr</v>
          </cell>
          <cell r="L1981" t="str">
            <v>TRUSIEWICZ</v>
          </cell>
          <cell r="M1981" t="str">
            <v>+48586272394</v>
          </cell>
          <cell r="N1981" t="str">
            <v>piotr@baltic-press.com</v>
          </cell>
        </row>
        <row r="1982">
          <cell r="A1982">
            <v>986028</v>
          </cell>
          <cell r="B1982" t="str">
            <v>BALTIC PRESS</v>
          </cell>
          <cell r="C1982" t="str">
            <v>PULASKIEGO 8 STREET</v>
          </cell>
          <cell r="E1982" t="str">
            <v>81-368</v>
          </cell>
          <cell r="F1982" t="str">
            <v>GDYNIA</v>
          </cell>
          <cell r="G1982" t="str">
            <v>POLOGNE</v>
          </cell>
          <cell r="H1982" t="str">
            <v>2</v>
          </cell>
          <cell r="I1982" t="str">
            <v>+48586272394</v>
          </cell>
          <cell r="J1982" t="str">
            <v>piotr@baltic-press.com</v>
          </cell>
          <cell r="K1982" t="str">
            <v>Piotr</v>
          </cell>
          <cell r="L1982" t="str">
            <v>TRUSIEWICZ</v>
          </cell>
          <cell r="M1982" t="str">
            <v>00 48 586 272 394</v>
          </cell>
          <cell r="N1982" t="str">
            <v>piotr@baltic-press.com</v>
          </cell>
        </row>
        <row r="1983">
          <cell r="A1983">
            <v>986028</v>
          </cell>
          <cell r="B1983" t="str">
            <v>BALTIC PRESS</v>
          </cell>
          <cell r="C1983" t="str">
            <v>PULASKIEGO 8 STREET</v>
          </cell>
          <cell r="E1983" t="str">
            <v>81-368</v>
          </cell>
          <cell r="F1983" t="str">
            <v>GDYNIA</v>
          </cell>
          <cell r="G1983" t="str">
            <v>POLOGNE</v>
          </cell>
          <cell r="H1983" t="str">
            <v>2</v>
          </cell>
          <cell r="I1983" t="str">
            <v>+48586272394</v>
          </cell>
          <cell r="J1983" t="str">
            <v>piotr@baltic-press.com</v>
          </cell>
          <cell r="K1983" t="str">
            <v>Anna</v>
          </cell>
          <cell r="L1983" t="str">
            <v>Paszek</v>
          </cell>
          <cell r="N1983" t="str">
            <v>anna@baltictransportjournal.com</v>
          </cell>
        </row>
        <row r="1984">
          <cell r="A1984">
            <v>986311</v>
          </cell>
          <cell r="B1984" t="str">
            <v>REHVA</v>
          </cell>
          <cell r="C1984" t="str">
            <v>Po Box 311</v>
          </cell>
          <cell r="D1984" t="str">
            <v>38030 AJ LEUSDEN</v>
          </cell>
          <cell r="E1984" t="str">
            <v>1200</v>
          </cell>
          <cell r="F1984" t="str">
            <v>BRUXELLES</v>
          </cell>
          <cell r="G1984" t="str">
            <v>BELGIQUE</v>
          </cell>
          <cell r="H1984" t="str">
            <v>1</v>
          </cell>
          <cell r="J1984" t="str">
            <v>info@rehva.eu</v>
          </cell>
          <cell r="K1984" t="str">
            <v>LARA</v>
          </cell>
          <cell r="L1984" t="str">
            <v>EGLI</v>
          </cell>
          <cell r="N1984" t="str">
            <v>le@rehva.eu</v>
          </cell>
        </row>
        <row r="1985">
          <cell r="A1985">
            <v>986528</v>
          </cell>
          <cell r="B1985" t="str">
            <v>CANVAS MIXED MEDIA PUBLISHING</v>
          </cell>
          <cell r="C1985" t="str">
            <v>LOFT OFFICE 1B</v>
          </cell>
          <cell r="D1985" t="str">
            <v>OFFICE G-05</v>
          </cell>
          <cell r="E1985" t="str">
            <v>500487</v>
          </cell>
          <cell r="F1985" t="str">
            <v>DUBAI MEDIA CITY</v>
          </cell>
          <cell r="G1985" t="str">
            <v>EMIRATS ARABES UNIS</v>
          </cell>
          <cell r="H1985" t="str">
            <v>2</v>
          </cell>
          <cell r="J1985" t="str">
            <v/>
          </cell>
          <cell r="K1985" t="str">
            <v>Fiza</v>
          </cell>
          <cell r="L1985" t="str">
            <v>AKRAM.</v>
          </cell>
          <cell r="M1985" t="str">
            <v>+97197143671693</v>
          </cell>
          <cell r="N1985" t="str">
            <v>distribution@mixed-media.com</v>
          </cell>
        </row>
        <row r="1986">
          <cell r="A1986">
            <v>986528</v>
          </cell>
          <cell r="B1986" t="str">
            <v>CANVAS MIXED MEDIA PUBLISHING</v>
          </cell>
          <cell r="C1986" t="str">
            <v>LOFT OFFICE 1B</v>
          </cell>
          <cell r="D1986" t="str">
            <v>OFFICE G-05</v>
          </cell>
          <cell r="E1986" t="str">
            <v>500487</v>
          </cell>
          <cell r="F1986" t="str">
            <v>DUBAI MEDIA CITY</v>
          </cell>
          <cell r="G1986" t="str">
            <v>EMIRATS ARABES UNIS</v>
          </cell>
          <cell r="H1986" t="str">
            <v>2</v>
          </cell>
          <cell r="J1986" t="str">
            <v/>
          </cell>
          <cell r="K1986" t="str">
            <v>Fiza</v>
          </cell>
          <cell r="L1986" t="str">
            <v>AKRAM</v>
          </cell>
          <cell r="M1986" t="str">
            <v>00971 9714 3671</v>
          </cell>
          <cell r="N1986" t="str">
            <v>distribution@mixed-media.com</v>
          </cell>
        </row>
        <row r="1987">
          <cell r="A1987">
            <v>986528</v>
          </cell>
          <cell r="B1987" t="str">
            <v>CANVAS MIXED MEDIA PUBLISHING</v>
          </cell>
          <cell r="C1987" t="str">
            <v>LOFT OFFICE 1B</v>
          </cell>
          <cell r="D1987" t="str">
            <v>OFFICE G-05</v>
          </cell>
          <cell r="E1987" t="str">
            <v>500487</v>
          </cell>
          <cell r="F1987" t="str">
            <v>DUBAI MEDIA CITY</v>
          </cell>
          <cell r="G1987" t="str">
            <v>EMIRATS ARABES UNIS</v>
          </cell>
          <cell r="H1987" t="str">
            <v>2</v>
          </cell>
          <cell r="J1987" t="str">
            <v/>
          </cell>
          <cell r="K1987" t="str">
            <v>Fiza</v>
          </cell>
          <cell r="L1987" t="str">
            <v>AKRAM</v>
          </cell>
          <cell r="M1987" t="str">
            <v>00971 9714 3671</v>
          </cell>
          <cell r="N1987" t="str">
            <v>distribution@mixed-media.com</v>
          </cell>
        </row>
        <row r="1988">
          <cell r="A1988">
            <v>986560</v>
          </cell>
          <cell r="B1988" t="str">
            <v>IAD</v>
          </cell>
          <cell r="C1988" t="str">
            <v>49, BLD DE LA REINE</v>
          </cell>
          <cell r="E1988" t="str">
            <v>78000</v>
          </cell>
          <cell r="F1988" t="str">
            <v>VERSAILLES</v>
          </cell>
          <cell r="G1988" t="str">
            <v>FRANCE</v>
          </cell>
          <cell r="H1988" t="str">
            <v>1</v>
          </cell>
          <cell r="I1988" t="str">
            <v>0139517818</v>
          </cell>
          <cell r="J1988" t="str">
            <v>contact@d-edit.com</v>
          </cell>
          <cell r="K1988" t="str">
            <v>Fabien</v>
          </cell>
          <cell r="L1988" t="str">
            <v>BOUGLE</v>
          </cell>
          <cell r="N1988" t="str">
            <v/>
          </cell>
        </row>
        <row r="1989">
          <cell r="A1989">
            <v>986560</v>
          </cell>
          <cell r="B1989" t="str">
            <v>IAD</v>
          </cell>
          <cell r="C1989" t="str">
            <v>49, BLD DE LA REINE</v>
          </cell>
          <cell r="E1989" t="str">
            <v>78000</v>
          </cell>
          <cell r="F1989" t="str">
            <v>VERSAILLES</v>
          </cell>
          <cell r="G1989" t="str">
            <v>FRANCE</v>
          </cell>
          <cell r="H1989" t="str">
            <v>1</v>
          </cell>
          <cell r="I1989" t="str">
            <v>0139517818</v>
          </cell>
          <cell r="J1989" t="str">
            <v>contact@d-edit.com</v>
          </cell>
          <cell r="K1989" t="str">
            <v>FABIEN</v>
          </cell>
          <cell r="L1989" t="str">
            <v>BOUGLE</v>
          </cell>
          <cell r="N1989" t="str">
            <v>contact@d-edit.com</v>
          </cell>
        </row>
        <row r="1990">
          <cell r="A1990">
            <v>986701</v>
          </cell>
          <cell r="B1990" t="str">
            <v>IT NEWS INFO</v>
          </cell>
          <cell r="C1990" t="str">
            <v>40 bd Henri Sellier</v>
          </cell>
          <cell r="E1990" t="str">
            <v>92150</v>
          </cell>
          <cell r="F1990" t="str">
            <v>SURESNES</v>
          </cell>
          <cell r="G1990" t="str">
            <v>FRANCE</v>
          </cell>
          <cell r="H1990" t="str">
            <v>1</v>
          </cell>
          <cell r="I1990" t="str">
            <v>01 41 97 02 02</v>
          </cell>
          <cell r="K1990" t="str">
            <v>Melanie</v>
          </cell>
          <cell r="L1990" t="str">
            <v>DUPRE</v>
          </cell>
          <cell r="M1990" t="str">
            <v>01 41 97 61 12</v>
          </cell>
          <cell r="N1990" t="str">
            <v>mdupre@it-news-info.com</v>
          </cell>
        </row>
        <row r="1991">
          <cell r="A1991">
            <v>986701</v>
          </cell>
          <cell r="B1991" t="str">
            <v>IT NEWS INFO</v>
          </cell>
          <cell r="C1991" t="str">
            <v>40 bd Henri Sellier</v>
          </cell>
          <cell r="E1991" t="str">
            <v>92150</v>
          </cell>
          <cell r="F1991" t="str">
            <v>SURESNES</v>
          </cell>
          <cell r="G1991" t="str">
            <v>FRANCE</v>
          </cell>
          <cell r="H1991" t="str">
            <v>1</v>
          </cell>
          <cell r="I1991" t="str">
            <v>01 41 97 02 02</v>
          </cell>
          <cell r="K1991" t="str">
            <v>Jean</v>
          </cell>
          <cell r="L1991" t="str">
            <v>ROYNE</v>
          </cell>
          <cell r="M1991" t="str">
            <v>+33141976243</v>
          </cell>
          <cell r="N1991" t="str">
            <v>jroyne@it-news-info.com</v>
          </cell>
        </row>
        <row r="1992">
          <cell r="A1992">
            <v>986701</v>
          </cell>
          <cell r="B1992" t="str">
            <v>IT NEWS INFO</v>
          </cell>
          <cell r="C1992" t="str">
            <v>40 bd Henri Sellier</v>
          </cell>
          <cell r="E1992" t="str">
            <v>92150</v>
          </cell>
          <cell r="F1992" t="str">
            <v>SURESNES</v>
          </cell>
          <cell r="G1992" t="str">
            <v>FRANCE</v>
          </cell>
          <cell r="H1992" t="str">
            <v>1</v>
          </cell>
          <cell r="I1992" t="str">
            <v>01 41 97 02 02</v>
          </cell>
          <cell r="K1992" t="str">
            <v>Corinne</v>
          </cell>
          <cell r="L1992" t="str">
            <v>HURON</v>
          </cell>
          <cell r="N1992" t="str">
            <v>chuzon@it-news-info.com</v>
          </cell>
        </row>
        <row r="1993">
          <cell r="A1993">
            <v>986701</v>
          </cell>
          <cell r="B1993" t="str">
            <v>IT NEWS INFO</v>
          </cell>
          <cell r="C1993" t="str">
            <v>40 bd Henri Sellier</v>
          </cell>
          <cell r="E1993" t="str">
            <v>92150</v>
          </cell>
          <cell r="F1993" t="str">
            <v>SURESNES</v>
          </cell>
          <cell r="G1993" t="str">
            <v>FRANCE</v>
          </cell>
          <cell r="H1993" t="str">
            <v>1</v>
          </cell>
          <cell r="I1993" t="str">
            <v>01 41 97 02 02</v>
          </cell>
          <cell r="K1993" t="str">
            <v>Jean</v>
          </cell>
          <cell r="L1993" t="str">
            <v>ROYNE.</v>
          </cell>
          <cell r="M1993" t="str">
            <v>+33141976243</v>
          </cell>
          <cell r="N1993" t="str">
            <v>jroyne@it-news-info.com</v>
          </cell>
        </row>
        <row r="1994">
          <cell r="A1994">
            <v>986729</v>
          </cell>
          <cell r="B1994" t="str">
            <v>CAMPAGNE DE PRESSE</v>
          </cell>
          <cell r="C1994" t="str">
            <v>GAMASSE</v>
          </cell>
          <cell r="E1994" t="str">
            <v>46230</v>
          </cell>
          <cell r="F1994" t="str">
            <v>LALBENQUE</v>
          </cell>
          <cell r="G1994" t="str">
            <v>FRANCE</v>
          </cell>
          <cell r="H1994" t="str">
            <v>1</v>
          </cell>
          <cell r="I1994" t="str">
            <v>06 77 26 08 91</v>
          </cell>
          <cell r="J1994" t="str">
            <v>pascal.boiron@wanadoo.fr</v>
          </cell>
          <cell r="K1994" t="str">
            <v>PASCAL</v>
          </cell>
          <cell r="L1994" t="str">
            <v>BOIRON</v>
          </cell>
          <cell r="M1994" t="str">
            <v>05 65 21 68 14</v>
          </cell>
          <cell r="N1994" t="str">
            <v>pascal.boiron@wanadoo.fr</v>
          </cell>
        </row>
        <row r="1995">
          <cell r="A1995">
            <v>986770</v>
          </cell>
          <cell r="B1995" t="str">
            <v>CCI MARSEILLE PROVENCE</v>
          </cell>
          <cell r="D1995" t="str">
            <v>BP 21856</v>
          </cell>
          <cell r="E1995" t="str">
            <v>13221</v>
          </cell>
          <cell r="F1995" t="str">
            <v>MARSEILLE CEDEX</v>
          </cell>
          <cell r="G1995" t="str">
            <v>FRANCE</v>
          </cell>
          <cell r="H1995" t="str">
            <v>1</v>
          </cell>
          <cell r="K1995" t="str">
            <v>ERIC</v>
          </cell>
          <cell r="L1995" t="str">
            <v>NOTIN</v>
          </cell>
          <cell r="M1995" t="str">
            <v>04 91 39 58 51</v>
          </cell>
          <cell r="N1995" t="str">
            <v>eric.notin@ccimp.com</v>
          </cell>
        </row>
        <row r="1996">
          <cell r="A1996">
            <v>986834</v>
          </cell>
          <cell r="B1996" t="str">
            <v>ERRE &amp; GI MEDIA</v>
          </cell>
          <cell r="C1996" t="str">
            <v>VIA DI MONTIONE 178</v>
          </cell>
          <cell r="E1996" t="str">
            <v>52100</v>
          </cell>
          <cell r="F1996" t="str">
            <v>AREZZO</v>
          </cell>
          <cell r="G1996" t="str">
            <v>ITALIE</v>
          </cell>
          <cell r="H1996" t="str">
            <v>2</v>
          </cell>
          <cell r="I1996" t="str">
            <v>0039 0575380490</v>
          </cell>
          <cell r="J1996" t="str">
            <v>erregimedia@mail .com</v>
          </cell>
          <cell r="K1996" t="str">
            <v>Michele</v>
          </cell>
          <cell r="L1996" t="str">
            <v>LOMBARDI</v>
          </cell>
          <cell r="M1996" t="str">
            <v>0039 0575380490</v>
          </cell>
          <cell r="N1996" t="str">
            <v>jewellery_photo_book@tiscali.it</v>
          </cell>
        </row>
        <row r="1997">
          <cell r="A1997">
            <v>987222</v>
          </cell>
          <cell r="B1997" t="str">
            <v>SSES</v>
          </cell>
          <cell r="C1997" t="str">
            <v>BELPSTRASSE 69</v>
          </cell>
          <cell r="E1997" t="str">
            <v>3000</v>
          </cell>
          <cell r="F1997" t="str">
            <v>BERN 14</v>
          </cell>
          <cell r="G1997" t="str">
            <v>SUISSE</v>
          </cell>
          <cell r="H1997" t="str">
            <v>2</v>
          </cell>
          <cell r="I1997" t="str">
            <v>0041 31 371 80 00</v>
          </cell>
          <cell r="J1997" t="str">
            <v>redaktion@sses.ch</v>
          </cell>
          <cell r="K1997" t="str">
            <v>Anita</v>
          </cell>
          <cell r="L1997" t="str">
            <v>NIEDERHAUSERN</v>
          </cell>
          <cell r="M1997" t="str">
            <v>0041 31 371 80 00</v>
          </cell>
          <cell r="N1997" t="str">
            <v>redaktion@sses.ch</v>
          </cell>
        </row>
        <row r="1998">
          <cell r="A1998">
            <v>987222</v>
          </cell>
          <cell r="B1998" t="str">
            <v>SSES</v>
          </cell>
          <cell r="C1998" t="str">
            <v>BELPSTRASSE 69</v>
          </cell>
          <cell r="E1998" t="str">
            <v>3000</v>
          </cell>
          <cell r="F1998" t="str">
            <v>BERN 14</v>
          </cell>
          <cell r="G1998" t="str">
            <v>SUISSE</v>
          </cell>
          <cell r="H1998" t="str">
            <v>2</v>
          </cell>
          <cell r="I1998" t="str">
            <v>0041 31 371 80 00</v>
          </cell>
          <cell r="J1998" t="str">
            <v>redaktion@sses.ch</v>
          </cell>
          <cell r="K1998" t="str">
            <v>ANITA</v>
          </cell>
          <cell r="L1998" t="str">
            <v>NIEDERHAUSERN</v>
          </cell>
          <cell r="N1998" t="str">
            <v>redaktion@sses.ch</v>
          </cell>
        </row>
        <row r="1999">
          <cell r="A1999">
            <v>987558</v>
          </cell>
          <cell r="B1999" t="str">
            <v>ACTECH PRO</v>
          </cell>
          <cell r="C1999" t="str">
            <v>44 ROUTE DE LUXEMBOURG</v>
          </cell>
          <cell r="E1999" t="str">
            <v>4760</v>
          </cell>
          <cell r="F1999" t="str">
            <v>PETANGE</v>
          </cell>
          <cell r="G1999" t="str">
            <v>LUXEMBOURG</v>
          </cell>
          <cell r="H1999" t="str">
            <v>1</v>
          </cell>
          <cell r="I1999" t="str">
            <v>+35226502510</v>
          </cell>
          <cell r="J1999" t="str">
            <v>info@actechpro.com</v>
          </cell>
          <cell r="K1999" t="str">
            <v>PATRICK</v>
          </cell>
          <cell r="L1999" t="str">
            <v>DAHAN</v>
          </cell>
        </row>
        <row r="2000">
          <cell r="A2000">
            <v>987558</v>
          </cell>
          <cell r="B2000" t="str">
            <v>ACTECH PRO</v>
          </cell>
          <cell r="C2000" t="str">
            <v>44 ROUTE DE LUXEMBOURG</v>
          </cell>
          <cell r="E2000" t="str">
            <v>4760</v>
          </cell>
          <cell r="F2000" t="str">
            <v>PETANGE</v>
          </cell>
          <cell r="G2000" t="str">
            <v>LUXEMBOURG</v>
          </cell>
          <cell r="H2000" t="str">
            <v>1</v>
          </cell>
          <cell r="I2000" t="str">
            <v>+35226502510</v>
          </cell>
          <cell r="J2000" t="str">
            <v>info@actechpro.com</v>
          </cell>
          <cell r="K2000" t="str">
            <v>ALAIN</v>
          </cell>
          <cell r="L2000" t="str">
            <v>EIDEL</v>
          </cell>
          <cell r="M2000" t="str">
            <v>+352631323885</v>
          </cell>
          <cell r="N2000" t="str">
            <v>actech@actechpro.com</v>
          </cell>
        </row>
        <row r="2001">
          <cell r="A2001">
            <v>987558</v>
          </cell>
          <cell r="B2001" t="str">
            <v>ACTECH PRO</v>
          </cell>
          <cell r="C2001" t="str">
            <v>44 ROUTE DE LUXEMBOURG</v>
          </cell>
          <cell r="E2001" t="str">
            <v>4760</v>
          </cell>
          <cell r="F2001" t="str">
            <v>PETANGE</v>
          </cell>
          <cell r="G2001" t="str">
            <v>LUXEMBOURG</v>
          </cell>
          <cell r="H2001" t="str">
            <v>1</v>
          </cell>
          <cell r="I2001" t="str">
            <v>+35226502510</v>
          </cell>
          <cell r="J2001" t="str">
            <v>info@actechpro.com</v>
          </cell>
          <cell r="K2001" t="str">
            <v>PATRICK</v>
          </cell>
          <cell r="L2001" t="str">
            <v>DAHAN</v>
          </cell>
          <cell r="M2001" t="str">
            <v>00 352 621 323 885</v>
          </cell>
          <cell r="N2001" t="str">
            <v>actech@actechpro.com</v>
          </cell>
        </row>
        <row r="2002">
          <cell r="A2002">
            <v>987558</v>
          </cell>
          <cell r="B2002" t="str">
            <v>ACTECH PRO</v>
          </cell>
          <cell r="C2002" t="str">
            <v>44 ROUTE DE LUXEMBOURG</v>
          </cell>
          <cell r="E2002" t="str">
            <v>4760</v>
          </cell>
          <cell r="F2002" t="str">
            <v>PETANGE</v>
          </cell>
          <cell r="G2002" t="str">
            <v>LUXEMBOURG</v>
          </cell>
          <cell r="H2002" t="str">
            <v>1</v>
          </cell>
          <cell r="I2002" t="str">
            <v>+35226502510</v>
          </cell>
          <cell r="J2002" t="str">
            <v>info@actechpro.com</v>
          </cell>
          <cell r="K2002" t="str">
            <v>PATRICK</v>
          </cell>
          <cell r="L2002" t="str">
            <v>DAHAN</v>
          </cell>
          <cell r="N2002" t="str">
            <v>actechsa@gmail.com</v>
          </cell>
        </row>
        <row r="2003">
          <cell r="A2003">
            <v>987558</v>
          </cell>
          <cell r="B2003" t="str">
            <v>ACTECH PRO</v>
          </cell>
          <cell r="C2003" t="str">
            <v>44 ROUTE DE LUXEMBOURG</v>
          </cell>
          <cell r="E2003" t="str">
            <v>4760</v>
          </cell>
          <cell r="F2003" t="str">
            <v>PETANGE</v>
          </cell>
          <cell r="G2003" t="str">
            <v>LUXEMBOURG</v>
          </cell>
          <cell r="H2003" t="str">
            <v>1</v>
          </cell>
          <cell r="I2003" t="str">
            <v>+35226502510</v>
          </cell>
          <cell r="J2003" t="str">
            <v>info@actechpro.com</v>
          </cell>
          <cell r="K2003" t="str">
            <v>ALAIN</v>
          </cell>
          <cell r="L2003" t="str">
            <v>EIDEL</v>
          </cell>
          <cell r="M2003" t="str">
            <v>+352621323885</v>
          </cell>
          <cell r="N2003" t="str">
            <v>info@actechpro.com</v>
          </cell>
        </row>
        <row r="2004">
          <cell r="A2004">
            <v>987558</v>
          </cell>
          <cell r="B2004" t="str">
            <v>ACTECH PRO</v>
          </cell>
          <cell r="C2004" t="str">
            <v>44 ROUTE DE LUXEMBOURG</v>
          </cell>
          <cell r="E2004" t="str">
            <v>4760</v>
          </cell>
          <cell r="F2004" t="str">
            <v>PETANGE</v>
          </cell>
          <cell r="G2004" t="str">
            <v>LUXEMBOURG</v>
          </cell>
          <cell r="H2004" t="str">
            <v>1</v>
          </cell>
          <cell r="I2004" t="str">
            <v>+35226502510</v>
          </cell>
          <cell r="J2004" t="str">
            <v>info@actechpro.com</v>
          </cell>
          <cell r="K2004" t="str">
            <v>Alain</v>
          </cell>
          <cell r="L2004" t="str">
            <v>EIDEL</v>
          </cell>
          <cell r="M2004" t="str">
            <v>+352 265 025 10</v>
          </cell>
          <cell r="N2004" t="str">
            <v>actech@actechpro.com</v>
          </cell>
        </row>
        <row r="2005">
          <cell r="A2005">
            <v>987558</v>
          </cell>
          <cell r="B2005" t="str">
            <v>ACTECH PRO</v>
          </cell>
          <cell r="C2005" t="str">
            <v>44 ROUTE DE LUXEMBOURG</v>
          </cell>
          <cell r="E2005" t="str">
            <v>4760</v>
          </cell>
          <cell r="F2005" t="str">
            <v>PETANGE</v>
          </cell>
          <cell r="G2005" t="str">
            <v>LUXEMBOURG</v>
          </cell>
          <cell r="H2005" t="str">
            <v>1</v>
          </cell>
          <cell r="I2005" t="str">
            <v>+35226502510</v>
          </cell>
          <cell r="J2005" t="str">
            <v>info@actechpro.com</v>
          </cell>
          <cell r="K2005" t="str">
            <v>Isabelle</v>
          </cell>
          <cell r="L2005" t="str">
            <v>METAYER</v>
          </cell>
          <cell r="N2005" t="str">
            <v>isa.metayer@gmail.com</v>
          </cell>
        </row>
        <row r="2006">
          <cell r="A2006">
            <v>987562</v>
          </cell>
          <cell r="B2006" t="str">
            <v>DIGTIAL SIGNAGE UNIVERSE</v>
          </cell>
          <cell r="C2006" t="str">
            <v>449 East 14th Street, 10D</v>
          </cell>
          <cell r="E2006" t="str">
            <v>NY 10009-2</v>
          </cell>
          <cell r="F2006" t="str">
            <v>NEW YORK</v>
          </cell>
          <cell r="G2006" t="str">
            <v>ETATS-UNIS</v>
          </cell>
          <cell r="H2006" t="str">
            <v>2</v>
          </cell>
          <cell r="I2006" t="str">
            <v>001 9179748974</v>
          </cell>
          <cell r="J2006" t="str">
            <v>info@digitalsignageuniverse.com</v>
          </cell>
          <cell r="K2006" t="str">
            <v>Lionel</v>
          </cell>
          <cell r="L2006" t="str">
            <v>Tepper</v>
          </cell>
          <cell r="N2006" t="str">
            <v>info@digitalsignageuniverse.com</v>
          </cell>
        </row>
        <row r="2007">
          <cell r="A2007">
            <v>987562</v>
          </cell>
          <cell r="B2007" t="str">
            <v>DIGTIAL SIGNAGE UNIVERSE</v>
          </cell>
          <cell r="C2007" t="str">
            <v>449 East 14th Street, 10D</v>
          </cell>
          <cell r="E2007" t="str">
            <v>NY 10009-2</v>
          </cell>
          <cell r="F2007" t="str">
            <v>NEW YORK</v>
          </cell>
          <cell r="G2007" t="str">
            <v>ETATS-UNIS</v>
          </cell>
          <cell r="H2007" t="str">
            <v>2</v>
          </cell>
          <cell r="I2007" t="str">
            <v>001 9179748974</v>
          </cell>
          <cell r="J2007" t="str">
            <v>info@digitalsignageuniverse.com</v>
          </cell>
          <cell r="K2007" t="str">
            <v>Lionel</v>
          </cell>
          <cell r="L2007" t="str">
            <v>Tepper</v>
          </cell>
          <cell r="N2007" t="str">
            <v>info@digitalsignageuniverse.com</v>
          </cell>
        </row>
        <row r="2008">
          <cell r="A2008">
            <v>989336</v>
          </cell>
          <cell r="B2008" t="str">
            <v>IT DISTRI</v>
          </cell>
          <cell r="C2008" t="str">
            <v>26 RUE PAUL BELMONDO</v>
          </cell>
          <cell r="E2008" t="str">
            <v>75012</v>
          </cell>
          <cell r="F2008" t="str">
            <v>PARIS</v>
          </cell>
          <cell r="G2008" t="str">
            <v>FRANCE</v>
          </cell>
          <cell r="H2008" t="str">
            <v>1</v>
          </cell>
          <cell r="I2008" t="str">
            <v>01 43 41 74 46</v>
          </cell>
          <cell r="J2008" t="str">
            <v>algodet@itdistri.com</v>
          </cell>
          <cell r="K2008" t="str">
            <v>ALAIN</v>
          </cell>
          <cell r="L2008" t="str">
            <v>GODET</v>
          </cell>
          <cell r="M2008" t="str">
            <v>01 43 41 74 46</v>
          </cell>
          <cell r="N2008" t="str">
            <v>algodet@itdistri.com</v>
          </cell>
        </row>
        <row r="2009">
          <cell r="A2009">
            <v>990613</v>
          </cell>
          <cell r="B2009" t="str">
            <v>NORMANDIE TV</v>
          </cell>
          <cell r="C2009" t="str">
            <v>3 SQUARE DU THEATRE</v>
          </cell>
          <cell r="E2009" t="str">
            <v>14200</v>
          </cell>
          <cell r="F2009" t="str">
            <v>HEROUVILLE</v>
          </cell>
          <cell r="G2009" t="str">
            <v>FRANCE</v>
          </cell>
          <cell r="H2009" t="str">
            <v>1</v>
          </cell>
          <cell r="I2009" t="str">
            <v>02 31 53 12 70</v>
          </cell>
          <cell r="J2009" t="str">
            <v>contact@normandie-tv.fr</v>
          </cell>
          <cell r="K2009" t="str">
            <v>William</v>
          </cell>
          <cell r="L2009" t="str">
            <v>DE STOPPELEIRE</v>
          </cell>
          <cell r="M2009" t="str">
            <v>+33231156669</v>
          </cell>
          <cell r="N2009" t="str">
            <v>contact@normandie-tv.fr</v>
          </cell>
        </row>
        <row r="2010">
          <cell r="A2010">
            <v>990613</v>
          </cell>
          <cell r="B2010" t="str">
            <v>NORMANDIE TV</v>
          </cell>
          <cell r="C2010" t="str">
            <v>3 SQUARE DU THEATRE</v>
          </cell>
          <cell r="E2010" t="str">
            <v>14200</v>
          </cell>
          <cell r="F2010" t="str">
            <v>HEROUVILLE</v>
          </cell>
          <cell r="G2010" t="str">
            <v>FRANCE</v>
          </cell>
          <cell r="H2010" t="str">
            <v>1</v>
          </cell>
          <cell r="I2010" t="str">
            <v>02 31 53 12 70</v>
          </cell>
          <cell r="J2010" t="str">
            <v>contact@normandie-tv.fr</v>
          </cell>
          <cell r="K2010" t="str">
            <v>William</v>
          </cell>
          <cell r="L2010" t="str">
            <v>DE STOPPELEIRE</v>
          </cell>
          <cell r="M2010" t="str">
            <v>02 31 15 66 69</v>
          </cell>
          <cell r="N2010" t="str">
            <v>contact@normandie-tv.fr</v>
          </cell>
        </row>
        <row r="2011">
          <cell r="A2011">
            <v>992138</v>
          </cell>
          <cell r="B2011" t="str">
            <v>TRIPTIK EVENTS</v>
          </cell>
          <cell r="C2011" t="str">
            <v>5 bis rue Rene Goscinny</v>
          </cell>
          <cell r="E2011" t="str">
            <v>75013</v>
          </cell>
          <cell r="F2011" t="str">
            <v>PARIS</v>
          </cell>
          <cell r="G2011" t="str">
            <v>FRANCE</v>
          </cell>
          <cell r="H2011" t="str">
            <v>1</v>
          </cell>
          <cell r="I2011" t="str">
            <v>+33698824737</v>
          </cell>
          <cell r="K2011" t="str">
            <v>Myriam</v>
          </cell>
          <cell r="L2011" t="str">
            <v>BOUCHAUT</v>
          </cell>
          <cell r="M2011" t="str">
            <v>+33698824738</v>
          </cell>
          <cell r="N2011" t="str">
            <v>myriam.bouchaut@trendsmagazine.eu</v>
          </cell>
        </row>
        <row r="2012">
          <cell r="A2012">
            <v>992138</v>
          </cell>
          <cell r="B2012" t="str">
            <v>TRIPTIK EVENTS</v>
          </cell>
          <cell r="C2012" t="str">
            <v>5 bis rue Rene Goscinny</v>
          </cell>
          <cell r="E2012" t="str">
            <v>75013</v>
          </cell>
          <cell r="F2012" t="str">
            <v>PARIS</v>
          </cell>
          <cell r="G2012" t="str">
            <v>FRANCE</v>
          </cell>
          <cell r="H2012" t="str">
            <v>1</v>
          </cell>
          <cell r="I2012" t="str">
            <v>+33698824737</v>
          </cell>
          <cell r="K2012" t="str">
            <v>Myriam</v>
          </cell>
          <cell r="L2012" t="str">
            <v>BOUCHAUT</v>
          </cell>
          <cell r="M2012" t="str">
            <v>06 98 82 47 38</v>
          </cell>
          <cell r="N2012" t="str">
            <v>tendancesinternationales@yahoo.fr</v>
          </cell>
        </row>
        <row r="2013">
          <cell r="A2013">
            <v>992190</v>
          </cell>
          <cell r="B2013" t="str">
            <v>FIDEALIS SARL</v>
          </cell>
          <cell r="C2013" t="str">
            <v>320 RUE SAINT HONORE</v>
          </cell>
          <cell r="E2013" t="str">
            <v>75001</v>
          </cell>
          <cell r="F2013" t="str">
            <v>PARIS</v>
          </cell>
          <cell r="G2013" t="str">
            <v>FRANCE</v>
          </cell>
          <cell r="H2013" t="str">
            <v>1</v>
          </cell>
          <cell r="K2013" t="str">
            <v>Ludovic</v>
          </cell>
          <cell r="L2013" t="str">
            <v>SERFATY</v>
          </cell>
          <cell r="M2013" t="str">
            <v>01 41 27 06 67</v>
          </cell>
        </row>
        <row r="2014">
          <cell r="A2014">
            <v>1300032</v>
          </cell>
          <cell r="B2014" t="str">
            <v>TRANSMARKET - SANTEX</v>
          </cell>
          <cell r="C2014" t="str">
            <v>Aleksandrovskiy av., 4</v>
          </cell>
          <cell r="D2014" t="str">
            <v>Apt. 15</v>
          </cell>
          <cell r="E2014" t="str">
            <v>65045</v>
          </cell>
          <cell r="F2014" t="str">
            <v>ODESSA</v>
          </cell>
          <cell r="G2014" t="str">
            <v>UKRAINE</v>
          </cell>
          <cell r="H2014" t="str">
            <v>2</v>
          </cell>
          <cell r="I2014" t="str">
            <v>00 38 72 69 725</v>
          </cell>
          <cell r="J2014" t="str">
            <v>info@citynet.odessa.ua</v>
          </cell>
          <cell r="K2014" t="str">
            <v>NINA</v>
          </cell>
          <cell r="L2014" t="str">
            <v>Tereshchuk</v>
          </cell>
          <cell r="N2014" t="str">
            <v>info@citynet.odessa.ua</v>
          </cell>
        </row>
        <row r="2015">
          <cell r="A2015">
            <v>1300032</v>
          </cell>
          <cell r="B2015" t="str">
            <v>TRANSMARKET - SANTEX</v>
          </cell>
          <cell r="C2015" t="str">
            <v>Aleksandrovskiy av., 4</v>
          </cell>
          <cell r="D2015" t="str">
            <v>Apt. 15</v>
          </cell>
          <cell r="E2015" t="str">
            <v>65045</v>
          </cell>
          <cell r="F2015" t="str">
            <v>ODESSA</v>
          </cell>
          <cell r="G2015" t="str">
            <v>UKRAINE</v>
          </cell>
          <cell r="H2015" t="str">
            <v>2</v>
          </cell>
          <cell r="I2015" t="str">
            <v>00 38 72 69 725</v>
          </cell>
          <cell r="J2015" t="str">
            <v>info@citynet.odessa.ua</v>
          </cell>
          <cell r="K2015" t="str">
            <v>Nina</v>
          </cell>
          <cell r="L2015" t="str">
            <v>TERESHCHUK</v>
          </cell>
          <cell r="M2015" t="str">
            <v>00 38 72 69 725</v>
          </cell>
          <cell r="N2015" t="str">
            <v>info@citynet.odessa.ua</v>
          </cell>
        </row>
        <row r="2016">
          <cell r="A2016">
            <v>1300259</v>
          </cell>
          <cell r="B2016" t="str">
            <v>DELIVER JOURNAL</v>
          </cell>
          <cell r="C2016" t="str">
            <v>BUILDING 3</v>
          </cell>
          <cell r="D2016" t="str">
            <v>38/2, STARAYA BASMANNAYA ST.</v>
          </cell>
          <cell r="E2016" t="str">
            <v>105066</v>
          </cell>
          <cell r="F2016" t="str">
            <v>MOSCOW</v>
          </cell>
          <cell r="G2016" t="str">
            <v>RUSSIE</v>
          </cell>
          <cell r="H2016" t="str">
            <v>2</v>
          </cell>
          <cell r="I2016" t="str">
            <v>00 7 371 673 508 26</v>
          </cell>
          <cell r="J2016" t="str">
            <v>nataly@deliverjournal.com</v>
          </cell>
          <cell r="K2016" t="str">
            <v>NATALY</v>
          </cell>
          <cell r="L2016" t="str">
            <v>ROSTOVA</v>
          </cell>
          <cell r="N2016" t="str">
            <v>nataly@deliverjournal.com</v>
          </cell>
        </row>
        <row r="2017">
          <cell r="A2017">
            <v>1300259</v>
          </cell>
          <cell r="B2017" t="str">
            <v>DELIVER JOURNAL</v>
          </cell>
          <cell r="C2017" t="str">
            <v>BUILDING 3</v>
          </cell>
          <cell r="D2017" t="str">
            <v>38/2, STARAYA BASMANNAYA ST.</v>
          </cell>
          <cell r="E2017" t="str">
            <v>105066</v>
          </cell>
          <cell r="F2017" t="str">
            <v>MOSCOW</v>
          </cell>
          <cell r="G2017" t="str">
            <v>RUSSIE</v>
          </cell>
          <cell r="H2017" t="str">
            <v>2</v>
          </cell>
          <cell r="I2017" t="str">
            <v>00 7 371 673 508 26</v>
          </cell>
          <cell r="J2017" t="str">
            <v>nataly@deliverjournal.com</v>
          </cell>
          <cell r="K2017" t="str">
            <v>NATALY</v>
          </cell>
          <cell r="L2017" t="str">
            <v>ROSTOVA</v>
          </cell>
          <cell r="M2017" t="str">
            <v>00 7 371 673 508 26</v>
          </cell>
          <cell r="N2017" t="str">
            <v>nataly@deliverjournal.com</v>
          </cell>
        </row>
        <row r="2018">
          <cell r="A2018">
            <v>1300259</v>
          </cell>
          <cell r="B2018" t="str">
            <v>DELIVER JOURNAL</v>
          </cell>
          <cell r="C2018" t="str">
            <v>BUILDING 3</v>
          </cell>
          <cell r="D2018" t="str">
            <v>38/2, STARAYA BASMANNAYA ST.</v>
          </cell>
          <cell r="E2018" t="str">
            <v>105066</v>
          </cell>
          <cell r="F2018" t="str">
            <v>MOSCOW</v>
          </cell>
          <cell r="G2018" t="str">
            <v>RUSSIE</v>
          </cell>
          <cell r="H2018" t="str">
            <v>2</v>
          </cell>
          <cell r="I2018" t="str">
            <v>00 7 371 673 508 26</v>
          </cell>
          <cell r="J2018" t="str">
            <v>nataly@deliverjournal.com</v>
          </cell>
          <cell r="K2018" t="str">
            <v>Anna</v>
          </cell>
          <cell r="L2018" t="str">
            <v>KOLESNIKOVA</v>
          </cell>
          <cell r="N2018" t="str">
            <v>anna.v.kolesnikova@gmail.com</v>
          </cell>
        </row>
        <row r="2019">
          <cell r="A2019">
            <v>1301729</v>
          </cell>
          <cell r="B2019" t="str">
            <v>PRIM'SUP</v>
          </cell>
          <cell r="C2019" t="str">
            <v>72 RUE DES LOGES</v>
          </cell>
          <cell r="E2019" t="str">
            <v>78600</v>
          </cell>
          <cell r="F2019" t="str">
            <v>MAISONS LAFFITTE</v>
          </cell>
          <cell r="G2019" t="str">
            <v>FRANCE</v>
          </cell>
          <cell r="H2019" t="str">
            <v>1</v>
          </cell>
          <cell r="I2019" t="str">
            <v>01 42 04 05 46</v>
          </cell>
          <cell r="J2019" t="str">
            <v>fblin@primsup.com</v>
          </cell>
          <cell r="K2019" t="str">
            <v>Franck</v>
          </cell>
          <cell r="L2019" t="str">
            <v>BLIN</v>
          </cell>
          <cell r="N2019" t="str">
            <v>fblin@primsup.com</v>
          </cell>
        </row>
        <row r="2020">
          <cell r="A2020">
            <v>1301729</v>
          </cell>
          <cell r="B2020" t="str">
            <v>PRIM'SUP</v>
          </cell>
          <cell r="C2020" t="str">
            <v>72 RUE DES LOGES</v>
          </cell>
          <cell r="E2020" t="str">
            <v>78600</v>
          </cell>
          <cell r="F2020" t="str">
            <v>MAISONS LAFFITTE</v>
          </cell>
          <cell r="G2020" t="str">
            <v>FRANCE</v>
          </cell>
          <cell r="H2020" t="str">
            <v>1</v>
          </cell>
          <cell r="I2020" t="str">
            <v>01 42 04 05 46</v>
          </cell>
          <cell r="J2020" t="str">
            <v>fblin@primsup.com</v>
          </cell>
          <cell r="K2020" t="str">
            <v>FRANCK</v>
          </cell>
          <cell r="L2020" t="str">
            <v>BLIN</v>
          </cell>
          <cell r="M2020" t="str">
            <v>01 42 04 05 46</v>
          </cell>
          <cell r="N2020" t="str">
            <v>fblin@primsup.com</v>
          </cell>
        </row>
        <row r="2021">
          <cell r="A2021">
            <v>1302237</v>
          </cell>
          <cell r="B2021" t="str">
            <v>NAUTICA E TRASPORTI</v>
          </cell>
          <cell r="C2021" t="str">
            <v>Via G A Plana 4</v>
          </cell>
          <cell r="E2021" t="str">
            <v>00197</v>
          </cell>
          <cell r="F2021" t="str">
            <v>ROME</v>
          </cell>
          <cell r="G2021" t="str">
            <v>ITALIE</v>
          </cell>
          <cell r="H2021" t="str">
            <v>2</v>
          </cell>
          <cell r="I2021" t="str">
            <v>+39 068082531</v>
          </cell>
          <cell r="K2021" t="str">
            <v>Flavia</v>
          </cell>
          <cell r="L2021" t="str">
            <v>MERIGGIANI</v>
          </cell>
          <cell r="N2021" t="str">
            <v>flavia.meriggiani@isinteg.it</v>
          </cell>
        </row>
        <row r="2022">
          <cell r="A2022">
            <v>1302237</v>
          </cell>
          <cell r="B2022" t="str">
            <v>NAUTICA E TRASPORTI</v>
          </cell>
          <cell r="C2022" t="str">
            <v>Via G A Plana 4</v>
          </cell>
          <cell r="E2022" t="str">
            <v>00197</v>
          </cell>
          <cell r="F2022" t="str">
            <v>ROME</v>
          </cell>
          <cell r="G2022" t="str">
            <v>ITALIE</v>
          </cell>
          <cell r="H2022" t="str">
            <v>2</v>
          </cell>
          <cell r="I2022" t="str">
            <v>+39 068082531</v>
          </cell>
          <cell r="K2022" t="str">
            <v>Flavia</v>
          </cell>
          <cell r="L2022" t="str">
            <v>MERIGGIANI</v>
          </cell>
          <cell r="N2022" t="str">
            <v>flavia.meriggiani@isinteg.it</v>
          </cell>
        </row>
        <row r="2023">
          <cell r="A2023">
            <v>1302869</v>
          </cell>
          <cell r="B2023" t="str">
            <v>LE MONDE DU REGARD</v>
          </cell>
          <cell r="C2023" t="str">
            <v>6 BIS, RUE AUGUSTE VITU</v>
          </cell>
          <cell r="E2023" t="str">
            <v>75015</v>
          </cell>
          <cell r="F2023" t="str">
            <v>PARIS</v>
          </cell>
          <cell r="G2023" t="str">
            <v>FRANCE</v>
          </cell>
          <cell r="H2023" t="str">
            <v>1</v>
          </cell>
          <cell r="I2023" t="str">
            <v>+33 144429212</v>
          </cell>
          <cell r="J2023" t="str">
            <v>le.monde.du.regard@wanadoo.fr</v>
          </cell>
          <cell r="K2023" t="str">
            <v>Caroline</v>
          </cell>
          <cell r="L2023" t="str">
            <v>QUITTE</v>
          </cell>
          <cell r="M2023" t="str">
            <v>01 44 42 92 12</v>
          </cell>
          <cell r="N2023" t="str">
            <v>c.quitte@wanadoo.fr</v>
          </cell>
        </row>
        <row r="2024">
          <cell r="A2024">
            <v>1302869</v>
          </cell>
          <cell r="B2024" t="str">
            <v>LE MONDE DU REGARD</v>
          </cell>
          <cell r="C2024" t="str">
            <v>6 BIS, RUE AUGUSTE VITU</v>
          </cell>
          <cell r="E2024" t="str">
            <v>75015</v>
          </cell>
          <cell r="F2024" t="str">
            <v>PARIS</v>
          </cell>
          <cell r="G2024" t="str">
            <v>FRANCE</v>
          </cell>
          <cell r="H2024" t="str">
            <v>1</v>
          </cell>
          <cell r="I2024" t="str">
            <v>+33 144429212</v>
          </cell>
          <cell r="J2024" t="str">
            <v>le.monde.du.regard@wanadoo.fr</v>
          </cell>
          <cell r="K2024" t="str">
            <v>CAROLINE</v>
          </cell>
          <cell r="L2024" t="str">
            <v>QUITTE</v>
          </cell>
          <cell r="M2024" t="str">
            <v>01 44 42 92 12</v>
          </cell>
          <cell r="N2024" t="str">
            <v>c.quitte@lemondeduregard.fr</v>
          </cell>
        </row>
        <row r="2025">
          <cell r="A2025">
            <v>1302869</v>
          </cell>
          <cell r="B2025" t="str">
            <v>LE MONDE DU REGARD</v>
          </cell>
          <cell r="C2025" t="str">
            <v>6 BIS, RUE AUGUSTE VITU</v>
          </cell>
          <cell r="E2025" t="str">
            <v>75015</v>
          </cell>
          <cell r="F2025" t="str">
            <v>PARIS</v>
          </cell>
          <cell r="G2025" t="str">
            <v>FRANCE</v>
          </cell>
          <cell r="H2025" t="str">
            <v>1</v>
          </cell>
          <cell r="I2025" t="str">
            <v>+33 144429212</v>
          </cell>
          <cell r="J2025" t="str">
            <v>le.monde.du.regard@wanadoo.fr</v>
          </cell>
          <cell r="K2025" t="str">
            <v>Philippe</v>
          </cell>
          <cell r="L2025" t="str">
            <v>HEULLANT</v>
          </cell>
        </row>
        <row r="2026">
          <cell r="A2026">
            <v>1302869</v>
          </cell>
          <cell r="B2026" t="str">
            <v>LE MONDE DU REGARD</v>
          </cell>
          <cell r="C2026" t="str">
            <v>6 BIS, RUE AUGUSTE VITU</v>
          </cell>
          <cell r="E2026" t="str">
            <v>75015</v>
          </cell>
          <cell r="F2026" t="str">
            <v>PARIS</v>
          </cell>
          <cell r="G2026" t="str">
            <v>FRANCE</v>
          </cell>
          <cell r="H2026" t="str">
            <v>1</v>
          </cell>
          <cell r="I2026" t="str">
            <v>+33 144429212</v>
          </cell>
          <cell r="J2026" t="str">
            <v>le.monde.du.regard@wanadoo.fr</v>
          </cell>
          <cell r="K2026" t="str">
            <v>Sophie</v>
          </cell>
          <cell r="L2026" t="str">
            <v>BERNARD</v>
          </cell>
          <cell r="N2026" t="str">
            <v>sbernard@lemondeduregard.fr</v>
          </cell>
        </row>
        <row r="2027">
          <cell r="A2027">
            <v>1303451</v>
          </cell>
          <cell r="B2027" t="str">
            <v>QUEDITION INC</v>
          </cell>
          <cell r="C2027" t="str">
            <v>C.P 32189</v>
          </cell>
          <cell r="D2027" t="str">
            <v>CSP ST-ANDRE</v>
          </cell>
          <cell r="E2027" t="str">
            <v>QC H2L 4Y5</v>
          </cell>
          <cell r="F2027" t="str">
            <v>MONTREAL</v>
          </cell>
          <cell r="G2027" t="str">
            <v>CANADA</v>
          </cell>
          <cell r="H2027" t="str">
            <v>2</v>
          </cell>
          <cell r="I2027" t="str">
            <v>001 5143830034</v>
          </cell>
          <cell r="J2027" t="str">
            <v/>
          </cell>
          <cell r="K2027" t="str">
            <v>JACQUES</v>
          </cell>
          <cell r="L2027" t="str">
            <v>DESFORGES</v>
          </cell>
          <cell r="N2027" t="str">
            <v>jd@quedition.com</v>
          </cell>
        </row>
        <row r="2028">
          <cell r="A2028">
            <v>1303471</v>
          </cell>
          <cell r="B2028" t="str">
            <v>KIELCE TRADE FAIRS LTD</v>
          </cell>
          <cell r="C2028" t="str">
            <v>ZAKLADOWA 1 STR</v>
          </cell>
          <cell r="E2028" t="str">
            <v>25-672</v>
          </cell>
          <cell r="F2028" t="str">
            <v>KIELCE</v>
          </cell>
          <cell r="G2028" t="str">
            <v>POLOGNE</v>
          </cell>
          <cell r="H2028" t="str">
            <v>2</v>
          </cell>
          <cell r="I2028" t="str">
            <v>0048 413651219</v>
          </cell>
          <cell r="J2028" t="str">
            <v>musial.m@targikielce.pl</v>
          </cell>
          <cell r="K2028" t="str">
            <v>Musial</v>
          </cell>
          <cell r="L2028" t="str">
            <v>MARCIN</v>
          </cell>
          <cell r="M2028" t="str">
            <v>0048 4136 51219</v>
          </cell>
          <cell r="N2028" t="str">
            <v>musial.m@targikielce.pl</v>
          </cell>
        </row>
        <row r="2029">
          <cell r="A2029">
            <v>1304038</v>
          </cell>
          <cell r="B2029" t="str">
            <v>AD COM</v>
          </cell>
          <cell r="C2029" t="str">
            <v>4 AVENUE CLAUDE VELLEFAUX</v>
          </cell>
          <cell r="E2029" t="str">
            <v>75010</v>
          </cell>
          <cell r="F2029" t="str">
            <v>PARIS</v>
          </cell>
          <cell r="G2029" t="str">
            <v>FRANCE</v>
          </cell>
          <cell r="H2029" t="str">
            <v>1</v>
          </cell>
          <cell r="I2029" t="str">
            <v>01 43 68 08 36</v>
          </cell>
          <cell r="J2029" t="str">
            <v>alain.gittinger@free.fr</v>
          </cell>
          <cell r="K2029" t="str">
            <v>MELANIE</v>
          </cell>
          <cell r="L2029" t="str">
            <v>ADELINE</v>
          </cell>
          <cell r="M2029" t="str">
            <v>+33143680836</v>
          </cell>
          <cell r="N2029" t="str">
            <v>adcompub@wanadoo.fr</v>
          </cell>
        </row>
        <row r="2030">
          <cell r="A2030">
            <v>1304043</v>
          </cell>
          <cell r="B2030" t="str">
            <v>BATI  GRATUIT PROS</v>
          </cell>
          <cell r="C2030" t="str">
            <v>8-10 RUE DES BLES</v>
          </cell>
          <cell r="D2030" t="str">
            <v>BATIMENT M/51</v>
          </cell>
          <cell r="E2030" t="str">
            <v>93210</v>
          </cell>
          <cell r="F2030" t="str">
            <v>LA PLAINE SAINT DENIS</v>
          </cell>
          <cell r="G2030" t="str">
            <v>FRANCE</v>
          </cell>
          <cell r="H2030" t="str">
            <v>1</v>
          </cell>
          <cell r="I2030" t="str">
            <v>+33 149985849</v>
          </cell>
          <cell r="J2030" t="str">
            <v>n.richard-mathieu@batipros.fr</v>
          </cell>
          <cell r="K2030" t="str">
            <v>NATHALIE</v>
          </cell>
          <cell r="L2030" t="str">
            <v>RICHARD-MATHIEU</v>
          </cell>
          <cell r="M2030" t="str">
            <v>+33 149985849</v>
          </cell>
          <cell r="N2030" t="str">
            <v>n.richard-mathieu@batipros.fr</v>
          </cell>
        </row>
        <row r="2031">
          <cell r="A2031">
            <v>1304328</v>
          </cell>
          <cell r="B2031" t="str">
            <v>ART-MEDIA LTD</v>
          </cell>
          <cell r="C2031" t="str">
            <v>ARTCHRONIKA MAGAZINE</v>
          </cell>
          <cell r="D2031" t="str">
            <v>15/1 NEGLINNAYA STREET OFFICE 37</v>
          </cell>
          <cell r="E2031" t="str">
            <v>127051</v>
          </cell>
          <cell r="F2031" t="str">
            <v>MOSCOU</v>
          </cell>
          <cell r="G2031" t="str">
            <v>RUSSIE</v>
          </cell>
          <cell r="H2031" t="str">
            <v>2</v>
          </cell>
          <cell r="I2031" t="str">
            <v>00 7 495 651 05 37</v>
          </cell>
          <cell r="J2031" t="str">
            <v/>
          </cell>
          <cell r="K2031" t="str">
            <v>Ladimira</v>
          </cell>
          <cell r="L2031" t="str">
            <v>ARTEMOVA</v>
          </cell>
          <cell r="N2031" t="str">
            <v>lada@artchronika.ru</v>
          </cell>
        </row>
        <row r="2032">
          <cell r="A2032">
            <v>1304328</v>
          </cell>
          <cell r="B2032" t="str">
            <v>ART-MEDIA LTD</v>
          </cell>
          <cell r="C2032" t="str">
            <v>ARTCHRONIKA MAGAZINE</v>
          </cell>
          <cell r="D2032" t="str">
            <v>15/1 NEGLINNAYA STREET OFFICE 37</v>
          </cell>
          <cell r="E2032" t="str">
            <v>127051</v>
          </cell>
          <cell r="F2032" t="str">
            <v>MOSCOU</v>
          </cell>
          <cell r="G2032" t="str">
            <v>RUSSIE</v>
          </cell>
          <cell r="H2032" t="str">
            <v>2</v>
          </cell>
          <cell r="I2032" t="str">
            <v>00 7 495 651 05 37</v>
          </cell>
          <cell r="J2032" t="str">
            <v/>
          </cell>
          <cell r="K2032" t="str">
            <v>STRATOVICH</v>
          </cell>
          <cell r="L2032" t="str">
            <v>DANIELA</v>
          </cell>
          <cell r="M2032" t="str">
            <v>+74956510537</v>
          </cell>
          <cell r="N2032" t="str">
            <v>danila@artchronika.ru</v>
          </cell>
        </row>
        <row r="2033">
          <cell r="A2033">
            <v>1304328</v>
          </cell>
          <cell r="B2033" t="str">
            <v>ART-MEDIA LTD</v>
          </cell>
          <cell r="C2033" t="str">
            <v>ARTCHRONIKA MAGAZINE</v>
          </cell>
          <cell r="D2033" t="str">
            <v>15/1 NEGLINNAYA STREET OFFICE 37</v>
          </cell>
          <cell r="E2033" t="str">
            <v>127051</v>
          </cell>
          <cell r="F2033" t="str">
            <v>MOSCOU</v>
          </cell>
          <cell r="G2033" t="str">
            <v>RUSSIE</v>
          </cell>
          <cell r="H2033" t="str">
            <v>2</v>
          </cell>
          <cell r="I2033" t="str">
            <v>00 7 495 651 05 37</v>
          </cell>
          <cell r="J2033" t="str">
            <v/>
          </cell>
          <cell r="K2033" t="str">
            <v>Andrey</v>
          </cell>
          <cell r="L2033" t="str">
            <v>Generalov</v>
          </cell>
          <cell r="N2033" t="str">
            <v>reklama@artchronika.ru</v>
          </cell>
        </row>
        <row r="2034">
          <cell r="A2034">
            <v>1304328</v>
          </cell>
          <cell r="B2034" t="str">
            <v>ART-MEDIA LTD</v>
          </cell>
          <cell r="C2034" t="str">
            <v>ARTCHRONIKA MAGAZINE</v>
          </cell>
          <cell r="D2034" t="str">
            <v>15/1 NEGLINNAYA STREET OFFICE 37</v>
          </cell>
          <cell r="E2034" t="str">
            <v>127051</v>
          </cell>
          <cell r="F2034" t="str">
            <v>MOSCOU</v>
          </cell>
          <cell r="G2034" t="str">
            <v>RUSSIE</v>
          </cell>
          <cell r="H2034" t="str">
            <v>2</v>
          </cell>
          <cell r="I2034" t="str">
            <v>00 7 495 651 05 37</v>
          </cell>
          <cell r="J2034" t="str">
            <v/>
          </cell>
          <cell r="K2034" t="str">
            <v>STRATOVICH</v>
          </cell>
          <cell r="L2034" t="str">
            <v>DANIELA</v>
          </cell>
          <cell r="M2034" t="str">
            <v>007 4956510537</v>
          </cell>
          <cell r="N2034" t="str">
            <v>danila@artchronika.ru</v>
          </cell>
        </row>
        <row r="2035">
          <cell r="A2035">
            <v>1304331</v>
          </cell>
          <cell r="B2035" t="str">
            <v>ALTER IT</v>
          </cell>
          <cell r="C2035" t="str">
            <v>B.P 19</v>
          </cell>
          <cell r="E2035" t="str">
            <v>74350</v>
          </cell>
          <cell r="F2035" t="str">
            <v>CRUSEILLES</v>
          </cell>
          <cell r="G2035" t="str">
            <v>FRANCE</v>
          </cell>
          <cell r="H2035" t="str">
            <v>1</v>
          </cell>
          <cell r="I2035" t="str">
            <v>0450773232</v>
          </cell>
          <cell r="J2035" t="str">
            <v>redaction@cfo-news.com</v>
          </cell>
          <cell r="K2035" t="str">
            <v>LAURENT</v>
          </cell>
          <cell r="L2035" t="str">
            <v>LELOUP</v>
          </cell>
          <cell r="N2035" t="str">
            <v>redaction@cfo-news.com</v>
          </cell>
        </row>
        <row r="2036">
          <cell r="A2036">
            <v>1304342</v>
          </cell>
          <cell r="B2036" t="str">
            <v>MARKESS INTERNATIONAL SAS</v>
          </cell>
          <cell r="C2036" t="str">
            <v>6 BIS RUE AUGUSTE VITU</v>
          </cell>
          <cell r="E2036" t="str">
            <v>75015</v>
          </cell>
          <cell r="F2036" t="str">
            <v>PARIS</v>
          </cell>
          <cell r="G2036" t="str">
            <v>FRANCE</v>
          </cell>
          <cell r="H2036" t="str">
            <v>1</v>
          </cell>
          <cell r="I2036" t="str">
            <v>+33 1 56 77 17 77</v>
          </cell>
          <cell r="J2036" t="str">
            <v>schauvin@markess.com</v>
          </cell>
          <cell r="K2036" t="str">
            <v>Sylvie</v>
          </cell>
          <cell r="L2036" t="str">
            <v>CHAUVIN</v>
          </cell>
          <cell r="M2036" t="str">
            <v>+33 1 56 77 17 74</v>
          </cell>
          <cell r="N2036" t="str">
            <v>schauvin@markess.com</v>
          </cell>
        </row>
        <row r="2037">
          <cell r="A2037">
            <v>1304342</v>
          </cell>
          <cell r="B2037" t="str">
            <v>MARKESS INTERNATIONAL SAS</v>
          </cell>
          <cell r="C2037" t="str">
            <v>6 BIS RUE AUGUSTE VITU</v>
          </cell>
          <cell r="E2037" t="str">
            <v>75015</v>
          </cell>
          <cell r="F2037" t="str">
            <v>PARIS</v>
          </cell>
          <cell r="G2037" t="str">
            <v>FRANCE</v>
          </cell>
          <cell r="H2037" t="str">
            <v>1</v>
          </cell>
          <cell r="I2037" t="str">
            <v>+33 1 56 77 17 77</v>
          </cell>
          <cell r="J2037" t="str">
            <v>schauvin@markess.com</v>
          </cell>
          <cell r="K2037" t="str">
            <v>Jean-Baptiste</v>
          </cell>
          <cell r="L2037" t="str">
            <v>RIVAL</v>
          </cell>
          <cell r="M2037" t="str">
            <v>01 56 77 17 77</v>
          </cell>
          <cell r="N2037" t="str">
            <v>jbrival@markess.com</v>
          </cell>
        </row>
        <row r="2038">
          <cell r="A2038">
            <v>1304606</v>
          </cell>
          <cell r="B2038" t="str">
            <v>NOVETHIC</v>
          </cell>
          <cell r="C2038" t="str">
            <v>56 RUE DE LILLE</v>
          </cell>
          <cell r="E2038" t="str">
            <v>75007</v>
          </cell>
          <cell r="F2038" t="str">
            <v>PARIS</v>
          </cell>
          <cell r="G2038" t="str">
            <v>FRANCE</v>
          </cell>
          <cell r="H2038" t="str">
            <v>1</v>
          </cell>
          <cell r="I2038" t="str">
            <v>0158509814</v>
          </cell>
          <cell r="J2038" t="str">
            <v>celia.juere@novethic.fr</v>
          </cell>
          <cell r="K2038" t="str">
            <v>Celia</v>
          </cell>
          <cell r="L2038" t="str">
            <v>JUERE</v>
          </cell>
          <cell r="M2038" t="str">
            <v>01 58 50 98 23</v>
          </cell>
          <cell r="N2038" t="str">
            <v>celia.juere@novethic.fr</v>
          </cell>
        </row>
        <row r="2039">
          <cell r="A2039">
            <v>1304606</v>
          </cell>
          <cell r="B2039" t="str">
            <v>NOVETHIC</v>
          </cell>
          <cell r="C2039" t="str">
            <v>56 RUE DE LILLE</v>
          </cell>
          <cell r="E2039" t="str">
            <v>75007</v>
          </cell>
          <cell r="F2039" t="str">
            <v>PARIS</v>
          </cell>
          <cell r="G2039" t="str">
            <v>FRANCE</v>
          </cell>
          <cell r="H2039" t="str">
            <v>1</v>
          </cell>
          <cell r="I2039" t="str">
            <v>0158509814</v>
          </cell>
          <cell r="J2039" t="str">
            <v>celia.juere@novethic.fr</v>
          </cell>
          <cell r="K2039" t="str">
            <v>JEAN PIERRE</v>
          </cell>
          <cell r="L2039" t="str">
            <v>SICARD</v>
          </cell>
          <cell r="M2039" t="str">
            <v>0158509814</v>
          </cell>
          <cell r="N2039" t="str">
            <v/>
          </cell>
        </row>
        <row r="2040">
          <cell r="A2040">
            <v>1304606</v>
          </cell>
          <cell r="B2040" t="str">
            <v>NOVETHIC</v>
          </cell>
          <cell r="C2040" t="str">
            <v>56 RUE DE LILLE</v>
          </cell>
          <cell r="E2040" t="str">
            <v>75007</v>
          </cell>
          <cell r="F2040" t="str">
            <v>PARIS</v>
          </cell>
          <cell r="G2040" t="str">
            <v>FRANCE</v>
          </cell>
          <cell r="H2040" t="str">
            <v>1</v>
          </cell>
          <cell r="I2040" t="str">
            <v>0158509814</v>
          </cell>
          <cell r="J2040" t="str">
            <v>celia.juere@novethic.fr</v>
          </cell>
          <cell r="K2040" t="str">
            <v>JEAN PIERRE</v>
          </cell>
          <cell r="L2040" t="str">
            <v>SICARD</v>
          </cell>
        </row>
        <row r="2041">
          <cell r="A2041">
            <v>1304683</v>
          </cell>
          <cell r="B2041" t="str">
            <v>RK COMMUNICATION</v>
          </cell>
          <cell r="C2041" t="str">
            <v>15 avenue de Villiers</v>
          </cell>
          <cell r="E2041" t="str">
            <v>75017</v>
          </cell>
          <cell r="F2041" t="str">
            <v>PARIS</v>
          </cell>
          <cell r="G2041" t="str">
            <v>FRANCE</v>
          </cell>
          <cell r="H2041" t="str">
            <v>1</v>
          </cell>
          <cell r="I2041" t="str">
            <v>0177141738</v>
          </cell>
          <cell r="J2041" t="str">
            <v>romainjubert@noos.fr</v>
          </cell>
          <cell r="K2041" t="str">
            <v>Romain</v>
          </cell>
          <cell r="L2041" t="str">
            <v>JUBERT</v>
          </cell>
          <cell r="N2041" t="str">
            <v>romainjubert@noos.fr</v>
          </cell>
        </row>
        <row r="2042">
          <cell r="A2042">
            <v>1304804</v>
          </cell>
          <cell r="B2042" t="str">
            <v>EDIZIONI PEM</v>
          </cell>
          <cell r="C2042" t="str">
            <v>Via Cadolini 34</v>
          </cell>
          <cell r="E2042" t="str">
            <v>20137</v>
          </cell>
          <cell r="F2042" t="str">
            <v>MILAN</v>
          </cell>
          <cell r="G2042" t="str">
            <v>ITALIE</v>
          </cell>
          <cell r="H2042" t="str">
            <v>2</v>
          </cell>
          <cell r="I2042" t="str">
            <v>0039 0289075700</v>
          </cell>
          <cell r="J2042" t="str">
            <v>info@edizionipem.it</v>
          </cell>
          <cell r="K2042" t="str">
            <v>Enrico</v>
          </cell>
          <cell r="L2042" t="str">
            <v>CAMMAROTA</v>
          </cell>
        </row>
        <row r="2043">
          <cell r="A2043">
            <v>1304959</v>
          </cell>
          <cell r="B2043" t="str">
            <v>SHAWATI MAGAZINE</v>
          </cell>
          <cell r="C2043" t="str">
            <v>Khalidiyaa Street Behind National Bank of Abu Dhabi Villa n° 29</v>
          </cell>
          <cell r="D2043" t="str">
            <v>PO Box 2380</v>
          </cell>
          <cell r="F2043" t="str">
            <v>ABU DHABI</v>
          </cell>
          <cell r="G2043" t="str">
            <v>EMIRATS ARABES UNIS</v>
          </cell>
          <cell r="H2043" t="str">
            <v>2</v>
          </cell>
          <cell r="I2043" t="str">
            <v>00971 26312691</v>
          </cell>
          <cell r="J2043" t="str">
            <v/>
          </cell>
          <cell r="K2043" t="str">
            <v>GWENDOLYN</v>
          </cell>
          <cell r="L2043" t="str">
            <v>DIAS</v>
          </cell>
          <cell r="M2043" t="str">
            <v>+97126313691</v>
          </cell>
          <cell r="N2043" t="str">
            <v>gwen.shawati@gmail.com</v>
          </cell>
        </row>
        <row r="2044">
          <cell r="A2044">
            <v>1304959</v>
          </cell>
          <cell r="B2044" t="str">
            <v>SHAWATI MAGAZINE</v>
          </cell>
          <cell r="C2044" t="str">
            <v>Khalidiyaa Street Behind National Bank of Abu Dhabi Villa n° 29</v>
          </cell>
          <cell r="D2044" t="str">
            <v>PO Box 2380</v>
          </cell>
          <cell r="F2044" t="str">
            <v>ABU DHABI</v>
          </cell>
          <cell r="G2044" t="str">
            <v>EMIRATS ARABES UNIS</v>
          </cell>
          <cell r="H2044" t="str">
            <v>2</v>
          </cell>
          <cell r="I2044" t="str">
            <v>00971 26312691</v>
          </cell>
          <cell r="J2044" t="str">
            <v/>
          </cell>
          <cell r="K2044" t="str">
            <v>Gwendolyn</v>
          </cell>
          <cell r="L2044" t="str">
            <v>DIAS</v>
          </cell>
          <cell r="M2044" t="str">
            <v>00971 26313691</v>
          </cell>
          <cell r="N2044" t="str">
            <v>gwen@shawati.org</v>
          </cell>
        </row>
        <row r="2045">
          <cell r="A2045">
            <v>1305038</v>
          </cell>
          <cell r="B2045" t="str">
            <v>TECNORIB SRL</v>
          </cell>
          <cell r="C2045" t="str">
            <v>VIA RESEGONE,18</v>
          </cell>
          <cell r="E2045" t="str">
            <v>20027</v>
          </cell>
          <cell r="F2045" t="str">
            <v>RESCALDINA(MI)</v>
          </cell>
          <cell r="G2045" t="str">
            <v>ITALIE</v>
          </cell>
          <cell r="H2045" t="str">
            <v>2</v>
          </cell>
          <cell r="I2045" t="str">
            <v>+39 02 720 803 57</v>
          </cell>
          <cell r="J2045" t="str">
            <v>info@tecnorib.com</v>
          </cell>
          <cell r="K2045" t="str">
            <v>Daniel</v>
          </cell>
          <cell r="L2045" t="str">
            <v>SCARANI</v>
          </cell>
          <cell r="N2045" t="str">
            <v>scarani@voila.fr</v>
          </cell>
        </row>
        <row r="2046">
          <cell r="A2046">
            <v>1305038</v>
          </cell>
          <cell r="B2046" t="str">
            <v>TECNORIB SRL</v>
          </cell>
          <cell r="C2046" t="str">
            <v>VIA RESEGONE,18</v>
          </cell>
          <cell r="E2046" t="str">
            <v>20027</v>
          </cell>
          <cell r="F2046" t="str">
            <v>RESCALDINA(MI)</v>
          </cell>
          <cell r="G2046" t="str">
            <v>ITALIE</v>
          </cell>
          <cell r="H2046" t="str">
            <v>2</v>
          </cell>
          <cell r="I2046" t="str">
            <v>+39 02 720 803 57</v>
          </cell>
          <cell r="J2046" t="str">
            <v>info@tecnorib.com</v>
          </cell>
          <cell r="K2046" t="str">
            <v>Elena</v>
          </cell>
          <cell r="L2046" t="str">
            <v>FERRARI</v>
          </cell>
          <cell r="M2046" t="str">
            <v>0039 02 720 80 357</v>
          </cell>
          <cell r="N2046" t="str">
            <v>eferrari@tecnorib.it</v>
          </cell>
        </row>
        <row r="2047">
          <cell r="A2047">
            <v>1305038</v>
          </cell>
          <cell r="B2047" t="str">
            <v>TECNORIB SRL</v>
          </cell>
          <cell r="C2047" t="str">
            <v>VIA RESEGONE,18</v>
          </cell>
          <cell r="E2047" t="str">
            <v>20027</v>
          </cell>
          <cell r="F2047" t="str">
            <v>RESCALDINA(MI)</v>
          </cell>
          <cell r="G2047" t="str">
            <v>ITALIE</v>
          </cell>
          <cell r="H2047" t="str">
            <v>2</v>
          </cell>
          <cell r="I2047" t="str">
            <v>+39 02 720 803 57</v>
          </cell>
          <cell r="J2047" t="str">
            <v>info@tecnorib.com</v>
          </cell>
          <cell r="K2047" t="str">
            <v>PAOLA</v>
          </cell>
          <cell r="L2047" t="str">
            <v>TURCHI</v>
          </cell>
          <cell r="M2047" t="str">
            <v>+390272080357</v>
          </cell>
          <cell r="N2047" t="str">
            <v>pturchi@tecnorib.it</v>
          </cell>
        </row>
        <row r="2048">
          <cell r="A2048">
            <v>1305038</v>
          </cell>
          <cell r="B2048" t="str">
            <v>TECNORIB SRL</v>
          </cell>
          <cell r="C2048" t="str">
            <v>VIA RESEGONE,18</v>
          </cell>
          <cell r="E2048" t="str">
            <v>20027</v>
          </cell>
          <cell r="F2048" t="str">
            <v>RESCALDINA(MI)</v>
          </cell>
          <cell r="G2048" t="str">
            <v>ITALIE</v>
          </cell>
          <cell r="H2048" t="str">
            <v>2</v>
          </cell>
          <cell r="I2048" t="str">
            <v>+39 02 720 803 57</v>
          </cell>
          <cell r="J2048" t="str">
            <v>info@tecnorib.com</v>
          </cell>
          <cell r="K2048" t="str">
            <v>PAOLA</v>
          </cell>
          <cell r="L2048" t="str">
            <v>TURCHI</v>
          </cell>
          <cell r="M2048" t="str">
            <v>0039 349 7208 03857</v>
          </cell>
          <cell r="N2048" t="str">
            <v/>
          </cell>
        </row>
        <row r="2049">
          <cell r="A2049">
            <v>1305038</v>
          </cell>
          <cell r="B2049" t="str">
            <v>TECNORIB SRL</v>
          </cell>
          <cell r="C2049" t="str">
            <v>VIA RESEGONE,18</v>
          </cell>
          <cell r="E2049" t="str">
            <v>20027</v>
          </cell>
          <cell r="F2049" t="str">
            <v>RESCALDINA(MI)</v>
          </cell>
          <cell r="G2049" t="str">
            <v>ITALIE</v>
          </cell>
          <cell r="H2049" t="str">
            <v>2</v>
          </cell>
          <cell r="I2049" t="str">
            <v>+39 02 720 803 57</v>
          </cell>
          <cell r="J2049" t="str">
            <v>info@tecnorib.com</v>
          </cell>
          <cell r="K2049" t="str">
            <v>Charlotte</v>
          </cell>
          <cell r="L2049" t="str">
            <v>DILLIES</v>
          </cell>
          <cell r="N2049" t="str">
            <v>dillies.c@gmail.com</v>
          </cell>
        </row>
        <row r="2050">
          <cell r="A2050">
            <v>1305038</v>
          </cell>
          <cell r="B2050" t="str">
            <v>TECNORIB SRL</v>
          </cell>
          <cell r="C2050" t="str">
            <v>VIA RESEGONE,18</v>
          </cell>
          <cell r="E2050" t="str">
            <v>20027</v>
          </cell>
          <cell r="F2050" t="str">
            <v>RESCALDINA(MI)</v>
          </cell>
          <cell r="G2050" t="str">
            <v>ITALIE</v>
          </cell>
          <cell r="H2050" t="str">
            <v>2</v>
          </cell>
          <cell r="I2050" t="str">
            <v>+39 02 720 803 57</v>
          </cell>
          <cell r="J2050" t="str">
            <v>info@tecnorib.com</v>
          </cell>
          <cell r="K2050" t="str">
            <v>Giovanni</v>
          </cell>
          <cell r="L2050" t="str">
            <v>DE BONIS</v>
          </cell>
          <cell r="N2050" t="str">
            <v>gdebonis@tecnorib.it</v>
          </cell>
        </row>
        <row r="2051">
          <cell r="A2051">
            <v>1305038</v>
          </cell>
          <cell r="B2051" t="str">
            <v>TECNORIB SRL</v>
          </cell>
          <cell r="C2051" t="str">
            <v>VIA RESEGONE,18</v>
          </cell>
          <cell r="E2051" t="str">
            <v>20027</v>
          </cell>
          <cell r="F2051" t="str">
            <v>RESCALDINA(MI)</v>
          </cell>
          <cell r="G2051" t="str">
            <v>ITALIE</v>
          </cell>
          <cell r="H2051" t="str">
            <v>2</v>
          </cell>
          <cell r="I2051" t="str">
            <v>+39 02 720 803 57</v>
          </cell>
          <cell r="J2051" t="str">
            <v>info@tecnorib.com</v>
          </cell>
          <cell r="K2051" t="str">
            <v>GIANNI</v>
          </cell>
          <cell r="L2051" t="str">
            <v>DE BONIS</v>
          </cell>
          <cell r="M2051" t="str">
            <v>+390272080357</v>
          </cell>
          <cell r="N2051" t="str">
            <v>gdebonis@tecnorib.it</v>
          </cell>
        </row>
        <row r="2052">
          <cell r="A2052">
            <v>1306371</v>
          </cell>
          <cell r="B2052" t="str">
            <v>BENE-LUX JEWELS BV</v>
          </cell>
          <cell r="C2052" t="str">
            <v>JAARBEURSPLEIN 6</v>
          </cell>
          <cell r="E2052" t="str">
            <v>3521AL</v>
          </cell>
          <cell r="F2052" t="str">
            <v>UTRECHT</v>
          </cell>
          <cell r="G2052" t="str">
            <v>PAYS-BAS</v>
          </cell>
          <cell r="H2052" t="str">
            <v>2</v>
          </cell>
          <cell r="I2052" t="str">
            <v>+32 89656115</v>
          </cell>
          <cell r="J2052" t="str">
            <v>ph.cornu@belgacom.net</v>
          </cell>
          <cell r="K2052" t="str">
            <v>PHILIPPE</v>
          </cell>
          <cell r="L2052" t="str">
            <v>CORNU</v>
          </cell>
          <cell r="M2052" t="str">
            <v>0031 473691585</v>
          </cell>
          <cell r="N2052" t="str">
            <v>ph.cornu@belgacom.net</v>
          </cell>
        </row>
        <row r="2053">
          <cell r="A2053">
            <v>1306371</v>
          </cell>
          <cell r="B2053" t="str">
            <v>BENE-LUX JEWELS BV</v>
          </cell>
          <cell r="C2053" t="str">
            <v>JAARBEURSPLEIN 6</v>
          </cell>
          <cell r="E2053" t="str">
            <v>3521AL</v>
          </cell>
          <cell r="F2053" t="str">
            <v>UTRECHT</v>
          </cell>
          <cell r="G2053" t="str">
            <v>PAYS-BAS</v>
          </cell>
          <cell r="H2053" t="str">
            <v>2</v>
          </cell>
          <cell r="I2053" t="str">
            <v>+32 89656115</v>
          </cell>
          <cell r="J2053" t="str">
            <v>ph.cornu@belgacom.net</v>
          </cell>
          <cell r="K2053" t="str">
            <v>Rene</v>
          </cell>
          <cell r="L2053" t="str">
            <v>MIGCHELSEN</v>
          </cell>
          <cell r="N2053" t="str">
            <v>blj@telenet.be</v>
          </cell>
        </row>
        <row r="2054">
          <cell r="A2054">
            <v>1306371</v>
          </cell>
          <cell r="B2054" t="str">
            <v>BENE-LUX JEWELS BV</v>
          </cell>
          <cell r="C2054" t="str">
            <v>JAARBEURSPLEIN 6</v>
          </cell>
          <cell r="E2054" t="str">
            <v>3521AL</v>
          </cell>
          <cell r="F2054" t="str">
            <v>UTRECHT</v>
          </cell>
          <cell r="G2054" t="str">
            <v>PAYS-BAS</v>
          </cell>
          <cell r="H2054" t="str">
            <v>2</v>
          </cell>
          <cell r="I2054" t="str">
            <v>+32 89656115</v>
          </cell>
          <cell r="J2054" t="str">
            <v>ph.cornu@belgacom.net</v>
          </cell>
          <cell r="K2054" t="str">
            <v>Rene</v>
          </cell>
          <cell r="L2054" t="str">
            <v>MIGCHELSEN</v>
          </cell>
          <cell r="M2054" t="str">
            <v>0031 464421597</v>
          </cell>
          <cell r="N2054" t="str">
            <v>blj@telenet.be</v>
          </cell>
        </row>
        <row r="2055">
          <cell r="A2055">
            <v>1306371</v>
          </cell>
          <cell r="B2055" t="str">
            <v>BENE-LUX JEWELS BV</v>
          </cell>
          <cell r="C2055" t="str">
            <v>JAARBEURSPLEIN 6</v>
          </cell>
          <cell r="E2055" t="str">
            <v>3521AL</v>
          </cell>
          <cell r="F2055" t="str">
            <v>UTRECHT</v>
          </cell>
          <cell r="G2055" t="str">
            <v>PAYS-BAS</v>
          </cell>
          <cell r="H2055" t="str">
            <v>2</v>
          </cell>
          <cell r="I2055" t="str">
            <v>+32 89656115</v>
          </cell>
          <cell r="J2055" t="str">
            <v>ph.cornu@belgacom.net</v>
          </cell>
          <cell r="K2055" t="str">
            <v>Philippe</v>
          </cell>
          <cell r="L2055" t="str">
            <v>CORNU</v>
          </cell>
          <cell r="M2055" t="str">
            <v>+3289656115</v>
          </cell>
          <cell r="N2055" t="str">
            <v>ph.cornu@belgacom.net</v>
          </cell>
        </row>
        <row r="2056">
          <cell r="A2056">
            <v>1306371</v>
          </cell>
          <cell r="B2056" t="str">
            <v>BENE-LUX JEWELS BV</v>
          </cell>
          <cell r="C2056" t="str">
            <v>JAARBEURSPLEIN 6</v>
          </cell>
          <cell r="E2056" t="str">
            <v>3521AL</v>
          </cell>
          <cell r="F2056" t="str">
            <v>UTRECHT</v>
          </cell>
          <cell r="G2056" t="str">
            <v>PAYS-BAS</v>
          </cell>
          <cell r="H2056" t="str">
            <v>2</v>
          </cell>
          <cell r="I2056" t="str">
            <v>+32 89656115</v>
          </cell>
          <cell r="J2056" t="str">
            <v>ph.cornu@belgacom.net</v>
          </cell>
          <cell r="K2056" t="str">
            <v>RENE</v>
          </cell>
          <cell r="L2056" t="str">
            <v>MIGCHELSEN</v>
          </cell>
          <cell r="N2056" t="str">
            <v>ph.cornu@belgacom.net</v>
          </cell>
        </row>
        <row r="2057">
          <cell r="A2057">
            <v>1306529</v>
          </cell>
          <cell r="B2057" t="str">
            <v>PROMEP - NESS MAGAZINE</v>
          </cell>
          <cell r="D2057" t="str">
            <v>BP 112</v>
          </cell>
          <cell r="E2057" t="str">
            <v>06371</v>
          </cell>
          <cell r="F2057" t="str">
            <v>MOUANS SARTOUX CEDEX</v>
          </cell>
          <cell r="G2057" t="str">
            <v>FRANCE</v>
          </cell>
          <cell r="H2057" t="str">
            <v>1</v>
          </cell>
          <cell r="I2057" t="str">
            <v>+33493062626</v>
          </cell>
          <cell r="K2057" t="str">
            <v>DOMINIQUE</v>
          </cell>
          <cell r="L2057" t="str">
            <v>DETHAN-BARRECK</v>
          </cell>
          <cell r="N2057" t="str">
            <v>dominique.barreck@nessmagazine.com</v>
          </cell>
        </row>
        <row r="2058">
          <cell r="A2058">
            <v>1306529</v>
          </cell>
          <cell r="B2058" t="str">
            <v>PROMEP - NESS MAGAZINE</v>
          </cell>
          <cell r="D2058" t="str">
            <v>BP 112</v>
          </cell>
          <cell r="E2058" t="str">
            <v>06371</v>
          </cell>
          <cell r="F2058" t="str">
            <v>MOUANS SARTOUX CEDEX</v>
          </cell>
          <cell r="G2058" t="str">
            <v>FRANCE</v>
          </cell>
          <cell r="H2058" t="str">
            <v>1</v>
          </cell>
          <cell r="I2058" t="str">
            <v>+33493062626</v>
          </cell>
          <cell r="K2058" t="str">
            <v>Dominique</v>
          </cell>
          <cell r="L2058" t="str">
            <v>DETHAN-BARRECK</v>
          </cell>
          <cell r="M2058" t="str">
            <v>04 93 06 26 26</v>
          </cell>
          <cell r="N2058" t="str">
            <v>dominique.barreck@nessmagazine.com</v>
          </cell>
        </row>
        <row r="2059">
          <cell r="A2059">
            <v>1309291</v>
          </cell>
          <cell r="B2059" t="str">
            <v>GSC</v>
          </cell>
          <cell r="C2059" t="str">
            <v>67 RUE DU GENERAL AUDEOUD</v>
          </cell>
          <cell r="E2059" t="str">
            <v>83000</v>
          </cell>
          <cell r="F2059" t="str">
            <v>TOULON</v>
          </cell>
          <cell r="G2059" t="str">
            <v>FRANCE</v>
          </cell>
          <cell r="H2059" t="str">
            <v>1</v>
          </cell>
          <cell r="I2059" t="str">
            <v>+33 494410933</v>
          </cell>
          <cell r="J2059" t="str">
            <v>janinelaudet@orange.fr</v>
          </cell>
          <cell r="K2059" t="str">
            <v>CATHY</v>
          </cell>
          <cell r="L2059" t="str">
            <v>DECHAVANNES</v>
          </cell>
          <cell r="M2059" t="str">
            <v>0494410933</v>
          </cell>
          <cell r="N2059" t="str">
            <v>c.dechavannes@orange.fr</v>
          </cell>
        </row>
        <row r="2060">
          <cell r="A2060">
            <v>1309291</v>
          </cell>
          <cell r="B2060" t="str">
            <v>GSC</v>
          </cell>
          <cell r="C2060" t="str">
            <v>67 RUE DU GENERAL AUDEOUD</v>
          </cell>
          <cell r="E2060" t="str">
            <v>83000</v>
          </cell>
          <cell r="F2060" t="str">
            <v>TOULON</v>
          </cell>
          <cell r="G2060" t="str">
            <v>FRANCE</v>
          </cell>
          <cell r="H2060" t="str">
            <v>1</v>
          </cell>
          <cell r="I2060" t="str">
            <v>+33 494410933</v>
          </cell>
          <cell r="J2060" t="str">
            <v>janinelaudet@orange.fr</v>
          </cell>
          <cell r="K2060" t="str">
            <v>Janine</v>
          </cell>
          <cell r="L2060" t="str">
            <v>LAUDET</v>
          </cell>
          <cell r="M2060" t="str">
            <v>+33 494415758</v>
          </cell>
          <cell r="N2060" t="str">
            <v>janinelaudet@orange.fr</v>
          </cell>
        </row>
        <row r="2061">
          <cell r="A2061">
            <v>1309291</v>
          </cell>
          <cell r="B2061" t="str">
            <v>GSC</v>
          </cell>
          <cell r="C2061" t="str">
            <v>67 RUE DU GENERAL AUDEOUD</v>
          </cell>
          <cell r="E2061" t="str">
            <v>83000</v>
          </cell>
          <cell r="F2061" t="str">
            <v>TOULON</v>
          </cell>
          <cell r="G2061" t="str">
            <v>FRANCE</v>
          </cell>
          <cell r="H2061" t="str">
            <v>1</v>
          </cell>
          <cell r="I2061" t="str">
            <v>+33 494410933</v>
          </cell>
          <cell r="J2061" t="str">
            <v>janinelaudet@orange.fr</v>
          </cell>
          <cell r="K2061" t="str">
            <v>CATHY</v>
          </cell>
          <cell r="L2061" t="str">
            <v>DECHAVANNES</v>
          </cell>
          <cell r="N2061" t="str">
            <v>c.dechavannes@orange.fr</v>
          </cell>
        </row>
        <row r="2062">
          <cell r="A2062">
            <v>1311973</v>
          </cell>
          <cell r="B2062" t="str">
            <v>DESIA SARL</v>
          </cell>
          <cell r="C2062" t="str">
            <v>LE CHRYSALIDE</v>
          </cell>
          <cell r="D2062" t="str">
            <v>RUE DE LISBONNE</v>
          </cell>
          <cell r="E2062" t="str">
            <v>83500</v>
          </cell>
          <cell r="F2062" t="str">
            <v>LA SEYNE</v>
          </cell>
          <cell r="G2062" t="str">
            <v>FRANCE</v>
          </cell>
          <cell r="H2062" t="str">
            <v>1</v>
          </cell>
          <cell r="I2062" t="str">
            <v>+33 4 94 10 12 80</v>
          </cell>
          <cell r="J2062" t="str">
            <v>contact@achats-collectivites.fr</v>
          </cell>
          <cell r="K2062" t="str">
            <v>FATHI</v>
          </cell>
          <cell r="L2062" t="str">
            <v>BENGARA</v>
          </cell>
          <cell r="M2062" t="str">
            <v>0494101250</v>
          </cell>
          <cell r="N2062" t="str">
            <v>contact@achats-collectivites.fr</v>
          </cell>
        </row>
        <row r="2063">
          <cell r="A2063">
            <v>1311973</v>
          </cell>
          <cell r="B2063" t="str">
            <v>DESIA SARL</v>
          </cell>
          <cell r="C2063" t="str">
            <v>LE CHRYSALIDE</v>
          </cell>
          <cell r="D2063" t="str">
            <v>RUE DE LISBONNE</v>
          </cell>
          <cell r="E2063" t="str">
            <v>83500</v>
          </cell>
          <cell r="F2063" t="str">
            <v>LA SEYNE</v>
          </cell>
          <cell r="G2063" t="str">
            <v>FRANCE</v>
          </cell>
          <cell r="H2063" t="str">
            <v>1</v>
          </cell>
          <cell r="I2063" t="str">
            <v>+33 4 94 10 12 80</v>
          </cell>
          <cell r="J2063" t="str">
            <v>contact@achats-collectivites.fr</v>
          </cell>
          <cell r="K2063" t="str">
            <v>Joan</v>
          </cell>
          <cell r="L2063" t="str">
            <v>ROSIAUX</v>
          </cell>
          <cell r="M2063" t="str">
            <v>04 94 10 12 80</v>
          </cell>
          <cell r="N2063" t="str">
            <v>joan.rosiaux@achats-collectivites.fr</v>
          </cell>
        </row>
        <row r="2064">
          <cell r="A2064">
            <v>1311973</v>
          </cell>
          <cell r="B2064" t="str">
            <v>DESIA SARL</v>
          </cell>
          <cell r="C2064" t="str">
            <v>LE CHRYSALIDE</v>
          </cell>
          <cell r="D2064" t="str">
            <v>RUE DE LISBONNE</v>
          </cell>
          <cell r="E2064" t="str">
            <v>83500</v>
          </cell>
          <cell r="F2064" t="str">
            <v>LA SEYNE</v>
          </cell>
          <cell r="G2064" t="str">
            <v>FRANCE</v>
          </cell>
          <cell r="H2064" t="str">
            <v>1</v>
          </cell>
          <cell r="I2064" t="str">
            <v>+33 4 94 10 12 80</v>
          </cell>
          <cell r="J2064" t="str">
            <v>contact@achats-collectivites.fr</v>
          </cell>
          <cell r="K2064" t="str">
            <v>FATHI</v>
          </cell>
          <cell r="L2064" t="str">
            <v>BENGARA</v>
          </cell>
          <cell r="N2064" t="str">
            <v>contact@achats-collectivites.fr</v>
          </cell>
        </row>
        <row r="2065">
          <cell r="A2065">
            <v>1311973</v>
          </cell>
          <cell r="B2065" t="str">
            <v>DESIA SARL</v>
          </cell>
          <cell r="C2065" t="str">
            <v>LE CHRYSALIDE</v>
          </cell>
          <cell r="D2065" t="str">
            <v>RUE DE LISBONNE</v>
          </cell>
          <cell r="E2065" t="str">
            <v>83500</v>
          </cell>
          <cell r="F2065" t="str">
            <v>LA SEYNE</v>
          </cell>
          <cell r="G2065" t="str">
            <v>FRANCE</v>
          </cell>
          <cell r="H2065" t="str">
            <v>1</v>
          </cell>
          <cell r="I2065" t="str">
            <v>+33 4 94 10 12 80</v>
          </cell>
          <cell r="J2065" t="str">
            <v>contact@achats-collectivites.fr</v>
          </cell>
          <cell r="K2065" t="str">
            <v>JOAN</v>
          </cell>
          <cell r="L2065" t="str">
            <v>ROSIAUX</v>
          </cell>
          <cell r="M2065" t="str">
            <v>+33 4 94 10 12 80</v>
          </cell>
          <cell r="N2065" t="str">
            <v>j.rosiaux@achats-collectivites.fr</v>
          </cell>
        </row>
        <row r="2066">
          <cell r="A2066">
            <v>1311973</v>
          </cell>
          <cell r="B2066" t="str">
            <v>DESIA SARL</v>
          </cell>
          <cell r="C2066" t="str">
            <v>LE CHRYSALIDE</v>
          </cell>
          <cell r="D2066" t="str">
            <v>RUE DE LISBONNE</v>
          </cell>
          <cell r="E2066" t="str">
            <v>83500</v>
          </cell>
          <cell r="F2066" t="str">
            <v>LA SEYNE</v>
          </cell>
          <cell r="G2066" t="str">
            <v>FRANCE</v>
          </cell>
          <cell r="H2066" t="str">
            <v>1</v>
          </cell>
          <cell r="I2066" t="str">
            <v>+33 4 94 10 12 80</v>
          </cell>
          <cell r="J2066" t="str">
            <v>contact@achats-collectivites.fr</v>
          </cell>
          <cell r="K2066" t="str">
            <v>Julien</v>
          </cell>
          <cell r="L2066" t="str">
            <v>PAPILLON</v>
          </cell>
          <cell r="N2066" t="str">
            <v>j.papillon@achatspublics.fr</v>
          </cell>
        </row>
        <row r="2067">
          <cell r="A2067">
            <v>1312588</v>
          </cell>
          <cell r="B2067" t="str">
            <v>HARTY PROMOTION. Y SERVICIOS GLOBALES SL</v>
          </cell>
          <cell r="C2067" t="str">
            <v>C/ Navarra, 20 bajos</v>
          </cell>
          <cell r="E2067" t="str">
            <v>08440</v>
          </cell>
          <cell r="F2067" t="str">
            <v>CARDEDEU</v>
          </cell>
          <cell r="G2067" t="str">
            <v>ESPAGNE</v>
          </cell>
          <cell r="H2067" t="str">
            <v>2</v>
          </cell>
          <cell r="I2067" t="str">
            <v>0034 938713938</v>
          </cell>
          <cell r="J2067" t="str">
            <v>info@viscomupmagazine.com</v>
          </cell>
          <cell r="K2067" t="str">
            <v>Alberto</v>
          </cell>
          <cell r="L2067" t="str">
            <v>Bolos</v>
          </cell>
          <cell r="N2067" t="str">
            <v>redaccion@viscomupmagazine.com</v>
          </cell>
        </row>
        <row r="2068">
          <cell r="A2068">
            <v>1312588</v>
          </cell>
          <cell r="B2068" t="str">
            <v>HARTY PROMOTION. Y SERVICIOS GLOBALES SL</v>
          </cell>
          <cell r="C2068" t="str">
            <v>C/ Navarra, 20 bajos</v>
          </cell>
          <cell r="E2068" t="str">
            <v>08440</v>
          </cell>
          <cell r="F2068" t="str">
            <v>CARDEDEU</v>
          </cell>
          <cell r="G2068" t="str">
            <v>ESPAGNE</v>
          </cell>
          <cell r="H2068" t="str">
            <v>2</v>
          </cell>
          <cell r="I2068" t="str">
            <v>0034 938713938</v>
          </cell>
          <cell r="J2068" t="str">
            <v>info@viscomupmagazine.com</v>
          </cell>
          <cell r="K2068" t="str">
            <v>Alberto</v>
          </cell>
          <cell r="L2068" t="str">
            <v>Bolos</v>
          </cell>
          <cell r="N2068" t="str">
            <v>redaccion@viscomupmagazine.com</v>
          </cell>
        </row>
        <row r="2069">
          <cell r="A2069">
            <v>1312854</v>
          </cell>
          <cell r="B2069" t="str">
            <v>SHANGHAI MODERN INTERNATIONAL EXHIBITION</v>
          </cell>
          <cell r="C2069" t="str">
            <v>F18,  8 SHENG ZE ROAD</v>
          </cell>
          <cell r="E2069" t="str">
            <v>200002</v>
          </cell>
          <cell r="F2069" t="str">
            <v>SHANGAI</v>
          </cell>
          <cell r="G2069" t="str">
            <v>CHINE</v>
          </cell>
          <cell r="H2069" t="str">
            <v>2</v>
          </cell>
          <cell r="I2069" t="str">
            <v>00 86 2163288899-85</v>
          </cell>
          <cell r="K2069" t="str">
            <v>Eveline</v>
          </cell>
          <cell r="L2069" t="str">
            <v>LUO</v>
          </cell>
          <cell r="M2069" t="str">
            <v>0086 2163288899</v>
          </cell>
          <cell r="N2069" t="str">
            <v>evelineluo@gmail.com</v>
          </cell>
        </row>
        <row r="2070">
          <cell r="A2070">
            <v>1312854</v>
          </cell>
          <cell r="B2070" t="str">
            <v>SHANGHAI MODERN INTERNATIONAL EXHIBITION</v>
          </cell>
          <cell r="C2070" t="str">
            <v>F18,  8 SHENG ZE ROAD</v>
          </cell>
          <cell r="E2070" t="str">
            <v>200002</v>
          </cell>
          <cell r="F2070" t="str">
            <v>SHANGAI</v>
          </cell>
          <cell r="G2070" t="str">
            <v>CHINE</v>
          </cell>
          <cell r="H2070" t="str">
            <v>2</v>
          </cell>
          <cell r="I2070" t="str">
            <v>00 86 2163288899-85</v>
          </cell>
          <cell r="K2070" t="str">
            <v>Eveline</v>
          </cell>
          <cell r="L2070" t="str">
            <v>LUO</v>
          </cell>
          <cell r="N2070" t="str">
            <v>evelineluo@gmail.com</v>
          </cell>
        </row>
        <row r="2071">
          <cell r="A2071">
            <v>1312854</v>
          </cell>
          <cell r="B2071" t="str">
            <v>SHANGHAI MODERN INTERNATIONAL EXHIBITION</v>
          </cell>
          <cell r="C2071" t="str">
            <v>F18,  8 SHENG ZE ROAD</v>
          </cell>
          <cell r="E2071" t="str">
            <v>200002</v>
          </cell>
          <cell r="F2071" t="str">
            <v>SHANGAI</v>
          </cell>
          <cell r="G2071" t="str">
            <v>CHINE</v>
          </cell>
          <cell r="H2071" t="str">
            <v>2</v>
          </cell>
          <cell r="I2071" t="str">
            <v>00 86 2163288899-85</v>
          </cell>
          <cell r="K2071" t="str">
            <v>Li Juan</v>
          </cell>
          <cell r="L2071" t="str">
            <v>GUO</v>
          </cell>
        </row>
        <row r="2072">
          <cell r="A2072">
            <v>1313017</v>
          </cell>
          <cell r="B2072" t="str">
            <v>ME PRINT COMMUNICATION MAGAZINE</v>
          </cell>
          <cell r="C2072" t="str">
            <v>214, 9th Bldg</v>
          </cell>
          <cell r="D2072" t="str">
            <v>Dubai Media City</v>
          </cell>
          <cell r="F2072" t="str">
            <v>DUBAI</v>
          </cell>
          <cell r="G2072" t="str">
            <v>EMIRATS ARABES UNIS</v>
          </cell>
          <cell r="H2072" t="str">
            <v>2</v>
          </cell>
          <cell r="I2072" t="str">
            <v>00971 43911210</v>
          </cell>
          <cell r="J2072" t="str">
            <v/>
          </cell>
          <cell r="K2072" t="str">
            <v>PRABHULLA</v>
          </cell>
          <cell r="L2072" t="str">
            <v>CHANDRAN</v>
          </cell>
          <cell r="N2072" t="str">
            <v>sales@meprinter.com</v>
          </cell>
        </row>
        <row r="2073">
          <cell r="A2073">
            <v>1313017</v>
          </cell>
          <cell r="B2073" t="str">
            <v>ME PRINT COMMUNICATION MAGAZINE</v>
          </cell>
          <cell r="C2073" t="str">
            <v>214, 9th Bldg</v>
          </cell>
          <cell r="D2073" t="str">
            <v>Dubai Media City</v>
          </cell>
          <cell r="F2073" t="str">
            <v>DUBAI</v>
          </cell>
          <cell r="G2073" t="str">
            <v>EMIRATS ARABES UNIS</v>
          </cell>
          <cell r="H2073" t="str">
            <v>2</v>
          </cell>
          <cell r="I2073" t="str">
            <v>00971 43911210</v>
          </cell>
          <cell r="J2073" t="str">
            <v/>
          </cell>
          <cell r="K2073" t="str">
            <v>PRABHULLA</v>
          </cell>
          <cell r="L2073" t="str">
            <v>CHANDRAN</v>
          </cell>
          <cell r="M2073" t="str">
            <v>00971 43911210</v>
          </cell>
          <cell r="N2073" t="str">
            <v>sales@meprinter.com</v>
          </cell>
        </row>
        <row r="2074">
          <cell r="A2074">
            <v>1313017</v>
          </cell>
          <cell r="B2074" t="str">
            <v>ME PRINT COMMUNICATION MAGAZINE</v>
          </cell>
          <cell r="C2074" t="str">
            <v>214, 9th Bldg</v>
          </cell>
          <cell r="D2074" t="str">
            <v>Dubai Media City</v>
          </cell>
          <cell r="F2074" t="str">
            <v>DUBAI</v>
          </cell>
          <cell r="G2074" t="str">
            <v>EMIRATS ARABES UNIS</v>
          </cell>
          <cell r="H2074" t="str">
            <v>2</v>
          </cell>
          <cell r="I2074" t="str">
            <v>00971 43911210</v>
          </cell>
          <cell r="J2074" t="str">
            <v/>
          </cell>
          <cell r="K2074" t="str">
            <v>Karimian</v>
          </cell>
          <cell r="L2074" t="str">
            <v>MORTEZA</v>
          </cell>
          <cell r="N2074" t="str">
            <v>sales@meprinter.com</v>
          </cell>
        </row>
        <row r="2075">
          <cell r="A2075">
            <v>1313149</v>
          </cell>
          <cell r="B2075" t="str">
            <v>VGB EDITIONS</v>
          </cell>
          <cell r="C2075" t="str">
            <v>67 Rue Blomet</v>
          </cell>
          <cell r="E2075" t="str">
            <v>75015</v>
          </cell>
          <cell r="F2075" t="str">
            <v>PARIS</v>
          </cell>
          <cell r="G2075" t="str">
            <v>FRANCE</v>
          </cell>
          <cell r="H2075" t="str">
            <v>1</v>
          </cell>
          <cell r="I2075" t="str">
            <v>+33145339545</v>
          </cell>
          <cell r="J2075" t="str">
            <v>info@jetpulsion.com</v>
          </cell>
          <cell r="K2075" t="str">
            <v>OLIVIER</v>
          </cell>
          <cell r="L2075" t="str">
            <v>VIDAL</v>
          </cell>
          <cell r="M2075" t="str">
            <v>0145339545</v>
          </cell>
          <cell r="N2075" t="str">
            <v>info@jetpulsion.com</v>
          </cell>
        </row>
        <row r="2076">
          <cell r="A2076">
            <v>1313149</v>
          </cell>
          <cell r="B2076" t="str">
            <v>VGB EDITIONS</v>
          </cell>
          <cell r="C2076" t="str">
            <v>67 Rue Blomet</v>
          </cell>
          <cell r="E2076" t="str">
            <v>75015</v>
          </cell>
          <cell r="F2076" t="str">
            <v>PARIS</v>
          </cell>
          <cell r="G2076" t="str">
            <v>FRANCE</v>
          </cell>
          <cell r="H2076" t="str">
            <v>1</v>
          </cell>
          <cell r="I2076" t="str">
            <v>+33145339545</v>
          </cell>
          <cell r="J2076" t="str">
            <v>info@jetpulsion.com</v>
          </cell>
          <cell r="K2076" t="str">
            <v>Olivier</v>
          </cell>
          <cell r="L2076" t="str">
            <v>VIDAL</v>
          </cell>
          <cell r="M2076" t="str">
            <v>+33145339545</v>
          </cell>
          <cell r="N2076" t="str">
            <v>olivier.vidal@sicem.fr</v>
          </cell>
        </row>
        <row r="2077">
          <cell r="A2077">
            <v>1313641</v>
          </cell>
          <cell r="B2077" t="str">
            <v>BIDOUN MAGAZINE</v>
          </cell>
          <cell r="C2077" t="str">
            <v>47 ORCHARD ST</v>
          </cell>
          <cell r="E2077" t="str">
            <v>10002</v>
          </cell>
          <cell r="F2077" t="str">
            <v>NEW YORK, NY</v>
          </cell>
          <cell r="G2077" t="str">
            <v>ETATS-UNIS</v>
          </cell>
          <cell r="H2077" t="str">
            <v>2</v>
          </cell>
          <cell r="I2077" t="str">
            <v>00 1 212 479 01 25</v>
          </cell>
          <cell r="J2077" t="str">
            <v>antonia.carver@yahoo.com</v>
          </cell>
          <cell r="K2077" t="str">
            <v>Antonia</v>
          </cell>
          <cell r="L2077" t="str">
            <v>Carver</v>
          </cell>
          <cell r="M2077" t="str">
            <v>001 2124790125</v>
          </cell>
          <cell r="N2077" t="str">
            <v>antonia.carver@yahoo.com</v>
          </cell>
        </row>
        <row r="2078">
          <cell r="A2078">
            <v>1313641</v>
          </cell>
          <cell r="B2078" t="str">
            <v>BIDOUN MAGAZINE</v>
          </cell>
          <cell r="C2078" t="str">
            <v>47 ORCHARD ST</v>
          </cell>
          <cell r="E2078" t="str">
            <v>10002</v>
          </cell>
          <cell r="F2078" t="str">
            <v>NEW YORK, NY</v>
          </cell>
          <cell r="G2078" t="str">
            <v>ETATS-UNIS</v>
          </cell>
          <cell r="H2078" t="str">
            <v>2</v>
          </cell>
          <cell r="I2078" t="str">
            <v>00 1 212 479 01 25</v>
          </cell>
          <cell r="J2078" t="str">
            <v>antonia.carver@yahoo.com</v>
          </cell>
          <cell r="K2078" t="str">
            <v>Antonia</v>
          </cell>
          <cell r="L2078" t="str">
            <v>Carver</v>
          </cell>
          <cell r="N2078" t="str">
            <v>antonia.carver@yahoo.com</v>
          </cell>
        </row>
        <row r="2079">
          <cell r="A2079">
            <v>1313641</v>
          </cell>
          <cell r="B2079" t="str">
            <v>BIDOUN MAGAZINE</v>
          </cell>
          <cell r="C2079" t="str">
            <v>47 ORCHARD ST</v>
          </cell>
          <cell r="E2079" t="str">
            <v>10002</v>
          </cell>
          <cell r="F2079" t="str">
            <v>NEW YORK, NY</v>
          </cell>
          <cell r="G2079" t="str">
            <v>ETATS-UNIS</v>
          </cell>
          <cell r="H2079" t="str">
            <v>2</v>
          </cell>
          <cell r="I2079" t="str">
            <v>00 1 212 479 01 25</v>
          </cell>
          <cell r="J2079" t="str">
            <v>antonia.carver@yahoo.com</v>
          </cell>
          <cell r="K2079" t="str">
            <v>Aida</v>
          </cell>
          <cell r="L2079" t="str">
            <v>ELTORIE</v>
          </cell>
        </row>
        <row r="2080">
          <cell r="A2080">
            <v>1313680</v>
          </cell>
          <cell r="B2080" t="str">
            <v>SAS FORMAT KINE</v>
          </cell>
          <cell r="C2080" t="str">
            <v>211 AVENUE JEAN JAURES</v>
          </cell>
          <cell r="E2080" t="str">
            <v>75019</v>
          </cell>
          <cell r="F2080" t="str">
            <v>PARIS</v>
          </cell>
          <cell r="G2080" t="str">
            <v>FRANCE</v>
          </cell>
          <cell r="H2080" t="str">
            <v>1</v>
          </cell>
          <cell r="I2080" t="str">
            <v>+33 1 44 52 59 40</v>
          </cell>
          <cell r="J2080" t="str">
            <v>info@formatkine.fr</v>
          </cell>
          <cell r="K2080" t="str">
            <v>Alain</v>
          </cell>
          <cell r="L2080" t="str">
            <v>ABBEYS</v>
          </cell>
          <cell r="M2080" t="str">
            <v>+33 1 44 52 59 40</v>
          </cell>
          <cell r="N2080" t="str">
            <v>info@formatkine.fr</v>
          </cell>
        </row>
        <row r="2081">
          <cell r="A2081">
            <v>1313680</v>
          </cell>
          <cell r="B2081" t="str">
            <v>SAS FORMAT KINE</v>
          </cell>
          <cell r="C2081" t="str">
            <v>211 AVENUE JEAN JAURES</v>
          </cell>
          <cell r="E2081" t="str">
            <v>75019</v>
          </cell>
          <cell r="F2081" t="str">
            <v>PARIS</v>
          </cell>
          <cell r="G2081" t="str">
            <v>FRANCE</v>
          </cell>
          <cell r="H2081" t="str">
            <v>1</v>
          </cell>
          <cell r="I2081" t="str">
            <v>+33 1 44 52 59 40</v>
          </cell>
          <cell r="J2081" t="str">
            <v>info@formatkine.fr</v>
          </cell>
          <cell r="K2081" t="str">
            <v>Thomas</v>
          </cell>
          <cell r="L2081" t="str">
            <v>PROTHON</v>
          </cell>
          <cell r="M2081" t="str">
            <v>+33 1 44 52 59 41</v>
          </cell>
          <cell r="N2081" t="str">
            <v>prothon@formatkine.fr</v>
          </cell>
        </row>
        <row r="2082">
          <cell r="A2082">
            <v>1313680</v>
          </cell>
          <cell r="B2082" t="str">
            <v>SAS FORMAT KINE</v>
          </cell>
          <cell r="C2082" t="str">
            <v>211 AVENUE JEAN JAURES</v>
          </cell>
          <cell r="E2082" t="str">
            <v>75019</v>
          </cell>
          <cell r="F2082" t="str">
            <v>PARIS</v>
          </cell>
          <cell r="G2082" t="str">
            <v>FRANCE</v>
          </cell>
          <cell r="H2082" t="str">
            <v>1</v>
          </cell>
          <cell r="I2082" t="str">
            <v>+33 1 44 52 59 40</v>
          </cell>
          <cell r="J2082" t="str">
            <v>info@formatkine.fr</v>
          </cell>
          <cell r="K2082" t="str">
            <v>Thomas</v>
          </cell>
          <cell r="L2082" t="str">
            <v>PROTHON</v>
          </cell>
          <cell r="M2082" t="str">
            <v>01 42 00 84 03</v>
          </cell>
          <cell r="N2082" t="str">
            <v>prothon@formatkine.fr</v>
          </cell>
        </row>
        <row r="2083">
          <cell r="A2083">
            <v>1314402</v>
          </cell>
          <cell r="B2083" t="str">
            <v>FUTURE SCIENCE GROUP</v>
          </cell>
          <cell r="C2083" t="str">
            <v>Unitec House</v>
          </cell>
          <cell r="D2083" t="str">
            <v>2 Albert Place</v>
          </cell>
          <cell r="E2083" t="str">
            <v>N31QB</v>
          </cell>
          <cell r="F2083" t="str">
            <v>LONDON</v>
          </cell>
          <cell r="G2083" t="str">
            <v>ROYAUME-UNI</v>
          </cell>
          <cell r="H2083" t="str">
            <v>2</v>
          </cell>
          <cell r="I2083" t="str">
            <v>+44  2083 716080</v>
          </cell>
          <cell r="J2083" t="str">
            <v>o.kemp@futuremedecine.com</v>
          </cell>
          <cell r="K2083" t="str">
            <v>Oliver</v>
          </cell>
          <cell r="L2083" t="str">
            <v>KEMP</v>
          </cell>
          <cell r="M2083" t="str">
            <v>+44 2083716080</v>
          </cell>
          <cell r="N2083" t="str">
            <v>o.kemp@futuremedecine.com</v>
          </cell>
        </row>
        <row r="2084">
          <cell r="A2084">
            <v>1314402</v>
          </cell>
          <cell r="B2084" t="str">
            <v>FUTURE SCIENCE GROUP</v>
          </cell>
          <cell r="C2084" t="str">
            <v>Unitec House</v>
          </cell>
          <cell r="D2084" t="str">
            <v>2 Albert Place</v>
          </cell>
          <cell r="E2084" t="str">
            <v>N31QB</v>
          </cell>
          <cell r="F2084" t="str">
            <v>LONDON</v>
          </cell>
          <cell r="G2084" t="str">
            <v>ROYAUME-UNI</v>
          </cell>
          <cell r="H2084" t="str">
            <v>2</v>
          </cell>
          <cell r="I2084" t="str">
            <v>+44  2083 716080</v>
          </cell>
          <cell r="J2084" t="str">
            <v>o.kemp@futuremedecine.com</v>
          </cell>
          <cell r="K2084" t="str">
            <v>Oliver</v>
          </cell>
          <cell r="L2084" t="str">
            <v>KEMP</v>
          </cell>
          <cell r="M2084" t="str">
            <v>0044 0 2083 716080</v>
          </cell>
          <cell r="N2084" t="str">
            <v/>
          </cell>
        </row>
        <row r="2085">
          <cell r="A2085">
            <v>1314870</v>
          </cell>
          <cell r="B2085" t="str">
            <v>EDITIONS CONQUETES</v>
          </cell>
          <cell r="C2085" t="str">
            <v>41, RUE DE L'ABBE GROULT</v>
          </cell>
          <cell r="E2085" t="str">
            <v>75015</v>
          </cell>
          <cell r="F2085" t="str">
            <v>PARIS</v>
          </cell>
          <cell r="G2085" t="str">
            <v>FRANCE</v>
          </cell>
          <cell r="H2085" t="str">
            <v>1</v>
          </cell>
          <cell r="I2085" t="str">
            <v>+331 45 25 76 96</v>
          </cell>
          <cell r="J2085" t="str">
            <v/>
          </cell>
          <cell r="K2085" t="str">
            <v>MAGALIE</v>
          </cell>
          <cell r="L2085" t="str">
            <v>BRULLE</v>
          </cell>
          <cell r="M2085" t="str">
            <v>0145257696</v>
          </cell>
          <cell r="N2085" t="str">
            <v>mag-conquerir@conquerir.com</v>
          </cell>
        </row>
        <row r="2086">
          <cell r="A2086">
            <v>1314870</v>
          </cell>
          <cell r="B2086" t="str">
            <v>EDITIONS CONQUETES</v>
          </cell>
          <cell r="C2086" t="str">
            <v>41, RUE DE L'ABBE GROULT</v>
          </cell>
          <cell r="E2086" t="str">
            <v>75015</v>
          </cell>
          <cell r="F2086" t="str">
            <v>PARIS</v>
          </cell>
          <cell r="G2086" t="str">
            <v>FRANCE</v>
          </cell>
          <cell r="H2086" t="str">
            <v>1</v>
          </cell>
          <cell r="I2086" t="str">
            <v>+331 45 25 76 96</v>
          </cell>
          <cell r="J2086" t="str">
            <v/>
          </cell>
          <cell r="K2086" t="str">
            <v>MAGALIE</v>
          </cell>
          <cell r="L2086" t="str">
            <v>BRULLE</v>
          </cell>
          <cell r="N2086" t="str">
            <v>communication.conquerir@live.fr</v>
          </cell>
        </row>
        <row r="2087">
          <cell r="A2087">
            <v>1314870</v>
          </cell>
          <cell r="B2087" t="str">
            <v>EDITIONS CONQUETES</v>
          </cell>
          <cell r="C2087" t="str">
            <v>41, RUE DE L'ABBE GROULT</v>
          </cell>
          <cell r="E2087" t="str">
            <v>75015</v>
          </cell>
          <cell r="F2087" t="str">
            <v>PARIS</v>
          </cell>
          <cell r="G2087" t="str">
            <v>FRANCE</v>
          </cell>
          <cell r="H2087" t="str">
            <v>1</v>
          </cell>
          <cell r="I2087" t="str">
            <v>+331 45 25 76 96</v>
          </cell>
          <cell r="J2087" t="str">
            <v/>
          </cell>
          <cell r="K2087" t="str">
            <v>Alexandra</v>
          </cell>
          <cell r="L2087" t="str">
            <v>DOMSCH</v>
          </cell>
          <cell r="M2087" t="str">
            <v>01 45 25 76 96</v>
          </cell>
          <cell r="N2087" t="str">
            <v>alexandra.domsch@conquerir.com</v>
          </cell>
        </row>
        <row r="2088">
          <cell r="A2088">
            <v>1314870</v>
          </cell>
          <cell r="B2088" t="str">
            <v>EDITIONS CONQUETES</v>
          </cell>
          <cell r="C2088" t="str">
            <v>41, RUE DE L'ABBE GROULT</v>
          </cell>
          <cell r="E2088" t="str">
            <v>75015</v>
          </cell>
          <cell r="F2088" t="str">
            <v>PARIS</v>
          </cell>
          <cell r="G2088" t="str">
            <v>FRANCE</v>
          </cell>
          <cell r="H2088" t="str">
            <v>1</v>
          </cell>
          <cell r="I2088" t="str">
            <v>+331 45 25 76 96</v>
          </cell>
          <cell r="J2088" t="str">
            <v/>
          </cell>
          <cell r="K2088" t="str">
            <v>Laetitia</v>
          </cell>
          <cell r="L2088" t="str">
            <v>VAYSSE</v>
          </cell>
          <cell r="M2088" t="str">
            <v>01 45 25 76 96</v>
          </cell>
          <cell r="N2088" t="str">
            <v>communication.conquerir@live.fr</v>
          </cell>
        </row>
        <row r="2089">
          <cell r="A2089">
            <v>1314870</v>
          </cell>
          <cell r="B2089" t="str">
            <v>EDITIONS CONQUETES</v>
          </cell>
          <cell r="C2089" t="str">
            <v>41, RUE DE L'ABBE GROULT</v>
          </cell>
          <cell r="E2089" t="str">
            <v>75015</v>
          </cell>
          <cell r="F2089" t="str">
            <v>PARIS</v>
          </cell>
          <cell r="G2089" t="str">
            <v>FRANCE</v>
          </cell>
          <cell r="H2089" t="str">
            <v>1</v>
          </cell>
          <cell r="I2089" t="str">
            <v>+331 45 25 76 96</v>
          </cell>
          <cell r="J2089" t="str">
            <v/>
          </cell>
          <cell r="K2089" t="str">
            <v>Alexandra</v>
          </cell>
          <cell r="L2089" t="str">
            <v>DOMSCH</v>
          </cell>
          <cell r="M2089" t="str">
            <v>+33145257696</v>
          </cell>
          <cell r="N2089" t="str">
            <v>communication.conquerir@live.fr</v>
          </cell>
        </row>
        <row r="2090">
          <cell r="A2090">
            <v>1314870</v>
          </cell>
          <cell r="B2090" t="str">
            <v>EDITIONS CONQUETES</v>
          </cell>
          <cell r="C2090" t="str">
            <v>41, RUE DE L'ABBE GROULT</v>
          </cell>
          <cell r="E2090" t="str">
            <v>75015</v>
          </cell>
          <cell r="F2090" t="str">
            <v>PARIS</v>
          </cell>
          <cell r="G2090" t="str">
            <v>FRANCE</v>
          </cell>
          <cell r="H2090" t="str">
            <v>1</v>
          </cell>
          <cell r="I2090" t="str">
            <v>+331 45 25 76 96</v>
          </cell>
          <cell r="J2090" t="str">
            <v/>
          </cell>
          <cell r="K2090" t="str">
            <v>Laetitia</v>
          </cell>
          <cell r="L2090" t="str">
            <v>VAYSSE</v>
          </cell>
          <cell r="M2090" t="str">
            <v>+33145257696</v>
          </cell>
          <cell r="N2090" t="str">
            <v>communication.conquerir@live.fr</v>
          </cell>
        </row>
        <row r="2091">
          <cell r="A2091">
            <v>1314870</v>
          </cell>
          <cell r="B2091" t="str">
            <v>EDITIONS CONQUETES</v>
          </cell>
          <cell r="C2091" t="str">
            <v>41, RUE DE L'ABBE GROULT</v>
          </cell>
          <cell r="E2091" t="str">
            <v>75015</v>
          </cell>
          <cell r="F2091" t="str">
            <v>PARIS</v>
          </cell>
          <cell r="G2091" t="str">
            <v>FRANCE</v>
          </cell>
          <cell r="H2091" t="str">
            <v>1</v>
          </cell>
          <cell r="I2091" t="str">
            <v>+331 45 25 76 96</v>
          </cell>
          <cell r="J2091" t="str">
            <v/>
          </cell>
          <cell r="K2091" t="str">
            <v>Alain</v>
          </cell>
          <cell r="L2091" t="str">
            <v>GAZO</v>
          </cell>
          <cell r="M2091" t="str">
            <v>+33 1 45 25 76 96</v>
          </cell>
          <cell r="N2091" t="str">
            <v>communication.conquerir@live.fr</v>
          </cell>
        </row>
        <row r="2092">
          <cell r="A2092">
            <v>1314870</v>
          </cell>
          <cell r="B2092" t="str">
            <v>EDITIONS CONQUETES</v>
          </cell>
          <cell r="C2092" t="str">
            <v>41, RUE DE L'ABBE GROULT</v>
          </cell>
          <cell r="E2092" t="str">
            <v>75015</v>
          </cell>
          <cell r="F2092" t="str">
            <v>PARIS</v>
          </cell>
          <cell r="G2092" t="str">
            <v>FRANCE</v>
          </cell>
          <cell r="H2092" t="str">
            <v>1</v>
          </cell>
          <cell r="I2092" t="str">
            <v>+331 45 25 76 96</v>
          </cell>
          <cell r="J2092" t="str">
            <v/>
          </cell>
          <cell r="K2092" t="str">
            <v>ALAIN</v>
          </cell>
          <cell r="L2092" t="str">
            <v>GAZO</v>
          </cell>
          <cell r="N2092" t="str">
            <v>communication.conquerir@live.fr</v>
          </cell>
        </row>
        <row r="2093">
          <cell r="A2093">
            <v>1314870</v>
          </cell>
          <cell r="B2093" t="str">
            <v>EDITIONS CONQUETES</v>
          </cell>
          <cell r="C2093" t="str">
            <v>41, RUE DE L'ABBE GROULT</v>
          </cell>
          <cell r="E2093" t="str">
            <v>75015</v>
          </cell>
          <cell r="F2093" t="str">
            <v>PARIS</v>
          </cell>
          <cell r="G2093" t="str">
            <v>FRANCE</v>
          </cell>
          <cell r="H2093" t="str">
            <v>1</v>
          </cell>
          <cell r="I2093" t="str">
            <v>+331 45 25 76 96</v>
          </cell>
          <cell r="J2093" t="str">
            <v/>
          </cell>
          <cell r="K2093" t="str">
            <v>Laetitia</v>
          </cell>
          <cell r="L2093" t="str">
            <v>VAYSSE</v>
          </cell>
          <cell r="N2093" t="str">
            <v>communication.conquerir@live.fr</v>
          </cell>
        </row>
        <row r="2094">
          <cell r="A2094">
            <v>1314870</v>
          </cell>
          <cell r="B2094" t="str">
            <v>EDITIONS CONQUETES</v>
          </cell>
          <cell r="C2094" t="str">
            <v>41, RUE DE L'ABBE GROULT</v>
          </cell>
          <cell r="E2094" t="str">
            <v>75015</v>
          </cell>
          <cell r="F2094" t="str">
            <v>PARIS</v>
          </cell>
          <cell r="G2094" t="str">
            <v>FRANCE</v>
          </cell>
          <cell r="H2094" t="str">
            <v>1</v>
          </cell>
          <cell r="I2094" t="str">
            <v>+331 45 25 76 96</v>
          </cell>
          <cell r="J2094" t="str">
            <v/>
          </cell>
          <cell r="K2094" t="str">
            <v>Marie</v>
          </cell>
          <cell r="L2094" t="str">
            <v>RASSAT</v>
          </cell>
          <cell r="M2094" t="str">
            <v>+33145257696</v>
          </cell>
          <cell r="N2094" t="str">
            <v>communication.conquerir@live.fr</v>
          </cell>
        </row>
        <row r="2095">
          <cell r="A2095">
            <v>1314870</v>
          </cell>
          <cell r="B2095" t="str">
            <v>EDITIONS CONQUETES</v>
          </cell>
          <cell r="C2095" t="str">
            <v>41, RUE DE L'ABBE GROULT</v>
          </cell>
          <cell r="E2095" t="str">
            <v>75015</v>
          </cell>
          <cell r="F2095" t="str">
            <v>PARIS</v>
          </cell>
          <cell r="G2095" t="str">
            <v>FRANCE</v>
          </cell>
          <cell r="H2095" t="str">
            <v>1</v>
          </cell>
          <cell r="I2095" t="str">
            <v>+331 45 25 76 96</v>
          </cell>
          <cell r="J2095" t="str">
            <v/>
          </cell>
          <cell r="K2095" t="str">
            <v>Clotilde</v>
          </cell>
          <cell r="L2095" t="str">
            <v>LEBRIS</v>
          </cell>
          <cell r="M2095" t="str">
            <v>+33145257696</v>
          </cell>
          <cell r="N2095" t="str">
            <v>communication.conquerir@live.fr</v>
          </cell>
        </row>
        <row r="2096">
          <cell r="A2096">
            <v>1314876</v>
          </cell>
          <cell r="B2096" t="str">
            <v>EDITIALIS SAS</v>
          </cell>
          <cell r="C2096" t="str">
            <v>160 BIS RUE DE PARIS</v>
          </cell>
          <cell r="E2096" t="str">
            <v>92645</v>
          </cell>
          <cell r="F2096" t="str">
            <v>BOULOGNE BILLANCOURT CEDEX</v>
          </cell>
          <cell r="G2096" t="str">
            <v>FRANCE</v>
          </cell>
          <cell r="H2096" t="str">
            <v>1</v>
          </cell>
          <cell r="I2096" t="str">
            <v>01 41 31 72 50</v>
          </cell>
          <cell r="K2096" t="str">
            <v>JEAN SEBASTIEN</v>
          </cell>
          <cell r="L2096" t="str">
            <v>ROCHETEAU</v>
          </cell>
          <cell r="M2096" t="str">
            <v>0141317244</v>
          </cell>
          <cell r="N2096" t="str">
            <v>jsrocheteau@editialis.fr</v>
          </cell>
        </row>
        <row r="2097">
          <cell r="A2097">
            <v>1314876</v>
          </cell>
          <cell r="B2097" t="str">
            <v>EDITIALIS SAS</v>
          </cell>
          <cell r="C2097" t="str">
            <v>160 BIS RUE DE PARIS</v>
          </cell>
          <cell r="E2097" t="str">
            <v>92645</v>
          </cell>
          <cell r="F2097" t="str">
            <v>BOULOGNE BILLANCOURT CEDEX</v>
          </cell>
          <cell r="G2097" t="str">
            <v>FRANCE</v>
          </cell>
          <cell r="H2097" t="str">
            <v>1</v>
          </cell>
          <cell r="I2097" t="str">
            <v>01 41 31 72 50</v>
          </cell>
          <cell r="K2097" t="str">
            <v>JEAN SEBASTIEN</v>
          </cell>
          <cell r="L2097" t="str">
            <v>ROCHETEAU</v>
          </cell>
          <cell r="N2097" t="str">
            <v>jsrocheteau@editialis.fr</v>
          </cell>
        </row>
        <row r="2098">
          <cell r="A2098">
            <v>1315216</v>
          </cell>
          <cell r="B2098" t="str">
            <v>LE PLEIN D'IDEES</v>
          </cell>
          <cell r="C2098" t="str">
            <v>27 RUE DE SOLFERINO</v>
          </cell>
          <cell r="E2098" t="str">
            <v>92100</v>
          </cell>
          <cell r="F2098" t="str">
            <v>BOULOGNE</v>
          </cell>
          <cell r="G2098" t="str">
            <v>FRANCE</v>
          </cell>
          <cell r="H2098" t="str">
            <v>1</v>
          </cell>
          <cell r="I2098" t="str">
            <v>01 55 02 55 02</v>
          </cell>
          <cell r="K2098" t="str">
            <v>JEAN PIERRE</v>
          </cell>
          <cell r="L2098" t="str">
            <v>GROBART</v>
          </cell>
          <cell r="N2098" t="str">
            <v>grobartjp@leplein.com</v>
          </cell>
        </row>
        <row r="2099">
          <cell r="A2099">
            <v>1315216</v>
          </cell>
          <cell r="B2099" t="str">
            <v>LE PLEIN D'IDEES</v>
          </cell>
          <cell r="C2099" t="str">
            <v>27 RUE DE SOLFERINO</v>
          </cell>
          <cell r="E2099" t="str">
            <v>92100</v>
          </cell>
          <cell r="F2099" t="str">
            <v>BOULOGNE</v>
          </cell>
          <cell r="G2099" t="str">
            <v>FRANCE</v>
          </cell>
          <cell r="H2099" t="str">
            <v>1</v>
          </cell>
          <cell r="I2099" t="str">
            <v>01 55 02 55 02</v>
          </cell>
          <cell r="K2099" t="str">
            <v>Laure</v>
          </cell>
          <cell r="L2099" t="str">
            <v>KANPARIAN</v>
          </cell>
          <cell r="M2099" t="str">
            <v>01 55 02 55 02</v>
          </cell>
          <cell r="N2099" t="str">
            <v>kanparianl@leplein.com</v>
          </cell>
        </row>
        <row r="2100">
          <cell r="A2100">
            <v>1315241</v>
          </cell>
          <cell r="B2100" t="str">
            <v>ELECTRONIQUE MAG</v>
          </cell>
          <cell r="C2100" t="str">
            <v>1 RUE JEAN ROSTAND</v>
          </cell>
          <cell r="D2100" t="str">
            <v>Z.I. DES BRUYERES</v>
          </cell>
          <cell r="E2100" t="str">
            <v>78190</v>
          </cell>
          <cell r="F2100" t="str">
            <v>TRAPPES</v>
          </cell>
          <cell r="G2100" t="str">
            <v>FRANCE</v>
          </cell>
          <cell r="H2100" t="str">
            <v>1</v>
          </cell>
          <cell r="I2100" t="str">
            <v>+33 1 60 67 23 69</v>
          </cell>
          <cell r="K2100" t="str">
            <v>Jacques</v>
          </cell>
          <cell r="L2100" t="str">
            <v>ALVAREZ</v>
          </cell>
          <cell r="M2100" t="str">
            <v>+33 1 60 67 23 69</v>
          </cell>
          <cell r="N2100" t="str">
            <v>jacques@electronique-mag.com</v>
          </cell>
        </row>
        <row r="2101">
          <cell r="A2101">
            <v>1315241</v>
          </cell>
          <cell r="B2101" t="str">
            <v>ELECTRONIQUE MAG</v>
          </cell>
          <cell r="C2101" t="str">
            <v>1 RUE JEAN ROSTAND</v>
          </cell>
          <cell r="D2101" t="str">
            <v>Z.I. DES BRUYERES</v>
          </cell>
          <cell r="E2101" t="str">
            <v>78190</v>
          </cell>
          <cell r="F2101" t="str">
            <v>TRAPPES</v>
          </cell>
          <cell r="G2101" t="str">
            <v>FRANCE</v>
          </cell>
          <cell r="H2101" t="str">
            <v>1</v>
          </cell>
          <cell r="I2101" t="str">
            <v>+33 1 60 67 23 69</v>
          </cell>
          <cell r="K2101" t="str">
            <v>Dominique</v>
          </cell>
          <cell r="L2101" t="str">
            <v>GINTZBURGER</v>
          </cell>
          <cell r="M2101" t="str">
            <v>01 30 51 66 06</v>
          </cell>
          <cell r="N2101" t="str">
            <v>dominique.gintzburger@gmail.com</v>
          </cell>
        </row>
        <row r="2102">
          <cell r="A2102">
            <v>1315586</v>
          </cell>
          <cell r="B2102" t="str">
            <v>HOGG ROBINSON FRANCE SA</v>
          </cell>
          <cell r="C2102" t="str">
            <v>LE LAVOISIER</v>
          </cell>
          <cell r="D2102" t="str">
            <v>4 PLACE DES VOSGES - LA DEFENSE 5</v>
          </cell>
          <cell r="E2102" t="str">
            <v>92052</v>
          </cell>
          <cell r="F2102" t="str">
            <v>COURBEVOIE</v>
          </cell>
          <cell r="G2102" t="str">
            <v>FRANCE</v>
          </cell>
          <cell r="H2102" t="str">
            <v>1</v>
          </cell>
          <cell r="I2102" t="str">
            <v>+331 55 68 01 68</v>
          </cell>
          <cell r="K2102" t="str">
            <v>Muriel</v>
          </cell>
          <cell r="L2102" t="str">
            <v>KHAYAT</v>
          </cell>
          <cell r="M2102" t="str">
            <v>+33172010655</v>
          </cell>
          <cell r="N2102" t="str">
            <v>muriel.khayat@hrgworldwide.com</v>
          </cell>
        </row>
        <row r="2103">
          <cell r="A2103">
            <v>1315586</v>
          </cell>
          <cell r="B2103" t="str">
            <v>HOGG ROBINSON FRANCE SA</v>
          </cell>
          <cell r="C2103" t="str">
            <v>LE LAVOISIER</v>
          </cell>
          <cell r="D2103" t="str">
            <v>4 PLACE DES VOSGES - LA DEFENSE 5</v>
          </cell>
          <cell r="E2103" t="str">
            <v>92052</v>
          </cell>
          <cell r="F2103" t="str">
            <v>COURBEVOIE</v>
          </cell>
          <cell r="G2103" t="str">
            <v>FRANCE</v>
          </cell>
          <cell r="H2103" t="str">
            <v>1</v>
          </cell>
          <cell r="I2103" t="str">
            <v>+331 55 68 01 68</v>
          </cell>
          <cell r="K2103" t="str">
            <v>MURIEL</v>
          </cell>
          <cell r="L2103" t="str">
            <v>KHAYAT</v>
          </cell>
          <cell r="M2103" t="str">
            <v>+33172010655</v>
          </cell>
          <cell r="N2103" t="str">
            <v>muriel.khayat@hrgworldwide.com</v>
          </cell>
        </row>
        <row r="2104">
          <cell r="A2104">
            <v>1317011</v>
          </cell>
          <cell r="B2104" t="str">
            <v>INDIA BOATING</v>
          </cell>
          <cell r="C2104" t="str">
            <v>Ground Floord, Peninsula Spenta</v>
          </cell>
          <cell r="D2104" t="str">
            <v>Next to HDFC Bank - Mathuradas Mill Compound</v>
          </cell>
          <cell r="E2104" t="str">
            <v>400013</v>
          </cell>
          <cell r="F2104" t="str">
            <v>LOWER PAREL - MUMBAI</v>
          </cell>
          <cell r="G2104" t="str">
            <v>INDE</v>
          </cell>
          <cell r="H2104" t="str">
            <v>2</v>
          </cell>
          <cell r="I2104" t="str">
            <v>0091 2225205454</v>
          </cell>
          <cell r="J2104" t="str">
            <v/>
          </cell>
          <cell r="K2104" t="str">
            <v>SANDHYA</v>
          </cell>
          <cell r="L2104" t="str">
            <v>CHIPALKATTI</v>
          </cell>
          <cell r="N2104" t="str">
            <v>sandhya@indiaboating.com</v>
          </cell>
        </row>
        <row r="2105">
          <cell r="A2105">
            <v>1317011</v>
          </cell>
          <cell r="B2105" t="str">
            <v>INDIA BOATING</v>
          </cell>
          <cell r="C2105" t="str">
            <v>Ground Floord, Peninsula Spenta</v>
          </cell>
          <cell r="D2105" t="str">
            <v>Next to HDFC Bank - Mathuradas Mill Compound</v>
          </cell>
          <cell r="E2105" t="str">
            <v>400013</v>
          </cell>
          <cell r="F2105" t="str">
            <v>LOWER PAREL - MUMBAI</v>
          </cell>
          <cell r="G2105" t="str">
            <v>INDE</v>
          </cell>
          <cell r="H2105" t="str">
            <v>2</v>
          </cell>
          <cell r="I2105" t="str">
            <v>0091 2225205454</v>
          </cell>
          <cell r="J2105" t="str">
            <v/>
          </cell>
          <cell r="K2105" t="str">
            <v>Sandhya</v>
          </cell>
          <cell r="L2105" t="str">
            <v>CHIPALKATTI</v>
          </cell>
          <cell r="M2105" t="str">
            <v>0091 22 25205454</v>
          </cell>
          <cell r="N2105" t="str">
            <v>sandhya@indiaboating.com</v>
          </cell>
        </row>
        <row r="2106">
          <cell r="A2106">
            <v>1317257</v>
          </cell>
          <cell r="B2106" t="str">
            <v>INFO MEDIA PUBLISHING</v>
          </cell>
          <cell r="C2106" t="str">
            <v>CENTRE D'AFFAIRES PARIS NORD</v>
          </cell>
          <cell r="D2106" t="str">
            <v>BATIMENT AMPERE</v>
          </cell>
          <cell r="E2106" t="str">
            <v>93150</v>
          </cell>
          <cell r="F2106" t="str">
            <v>LE BLANC MESNIL</v>
          </cell>
          <cell r="G2106" t="str">
            <v>FRANCE</v>
          </cell>
          <cell r="H2106" t="str">
            <v>1</v>
          </cell>
          <cell r="I2106" t="str">
            <v>+33148672051</v>
          </cell>
          <cell r="K2106" t="str">
            <v>Jose</v>
          </cell>
          <cell r="L2106" t="str">
            <v>FERNANDEZ</v>
          </cell>
          <cell r="M2106" t="str">
            <v>01 48 67 20 51</v>
          </cell>
          <cell r="N2106" t="str">
            <v>j.fernandez@infomediapublishing.fr</v>
          </cell>
        </row>
        <row r="2107">
          <cell r="A2107">
            <v>1317257</v>
          </cell>
          <cell r="B2107" t="str">
            <v>INFO MEDIA PUBLISHING</v>
          </cell>
          <cell r="C2107" t="str">
            <v>CENTRE D'AFFAIRES PARIS NORD</v>
          </cell>
          <cell r="D2107" t="str">
            <v>BATIMENT AMPERE</v>
          </cell>
          <cell r="E2107" t="str">
            <v>93150</v>
          </cell>
          <cell r="F2107" t="str">
            <v>LE BLANC MESNIL</v>
          </cell>
          <cell r="G2107" t="str">
            <v>FRANCE</v>
          </cell>
          <cell r="H2107" t="str">
            <v>1</v>
          </cell>
          <cell r="I2107" t="str">
            <v>+33148672051</v>
          </cell>
          <cell r="K2107" t="str">
            <v>JOSE</v>
          </cell>
          <cell r="L2107" t="str">
            <v>FERNANDEZ</v>
          </cell>
          <cell r="N2107" t="str">
            <v>j.fernandez@infomediapublishing.fr</v>
          </cell>
        </row>
        <row r="2108">
          <cell r="A2108">
            <v>1317257</v>
          </cell>
          <cell r="B2108" t="str">
            <v>INFO MEDIA PUBLISHING</v>
          </cell>
          <cell r="C2108" t="str">
            <v>CENTRE D'AFFAIRES PARIS NORD</v>
          </cell>
          <cell r="D2108" t="str">
            <v>BATIMENT AMPERE</v>
          </cell>
          <cell r="E2108" t="str">
            <v>93150</v>
          </cell>
          <cell r="F2108" t="str">
            <v>LE BLANC MESNIL</v>
          </cell>
          <cell r="G2108" t="str">
            <v>FRANCE</v>
          </cell>
          <cell r="H2108" t="str">
            <v>1</v>
          </cell>
          <cell r="I2108" t="str">
            <v>+33148672051</v>
          </cell>
          <cell r="K2108" t="str">
            <v>Michel</v>
          </cell>
          <cell r="L2108" t="str">
            <v>LEGRAND</v>
          </cell>
          <cell r="M2108" t="str">
            <v>+33148672051</v>
          </cell>
          <cell r="N2108" t="str">
            <v>contact@infomediapublishing.fr</v>
          </cell>
        </row>
        <row r="2109">
          <cell r="A2109">
            <v>1317314</v>
          </cell>
          <cell r="B2109" t="str">
            <v>ST JOHN PATRICK PUBLISHERS LTD</v>
          </cell>
          <cell r="C2109" t="str">
            <v>6 Laurence Pountney Hill</v>
          </cell>
          <cell r="E2109" t="str">
            <v>EC4R OBL</v>
          </cell>
          <cell r="F2109" t="str">
            <v>LONDON</v>
          </cell>
          <cell r="G2109" t="str">
            <v>ROYAUME-UNI</v>
          </cell>
          <cell r="H2109" t="str">
            <v>2</v>
          </cell>
          <cell r="I2109" t="str">
            <v>0044 0207933899</v>
          </cell>
          <cell r="J2109" t="str">
            <v>info@stjohnpatrick.com</v>
          </cell>
          <cell r="K2109" t="str">
            <v>Rob</v>
          </cell>
          <cell r="L2109" t="str">
            <v>PREVETT</v>
          </cell>
          <cell r="N2109" t="str">
            <v/>
          </cell>
        </row>
        <row r="2110">
          <cell r="A2110">
            <v>1317401</v>
          </cell>
          <cell r="B2110" t="str">
            <v>ANTHRAX</v>
          </cell>
          <cell r="C2110" t="str">
            <v>23/25 RUE JEAN-JACQUES ROUSSEAU</v>
          </cell>
          <cell r="E2110" t="str">
            <v>75001</v>
          </cell>
          <cell r="F2110" t="str">
            <v>PARIS</v>
          </cell>
          <cell r="G2110" t="str">
            <v>FRANCE</v>
          </cell>
          <cell r="H2110" t="str">
            <v>1</v>
          </cell>
          <cell r="I2110" t="str">
            <v>02 99 16 04 79</v>
          </cell>
          <cell r="J2110" t="str">
            <v>nelson.dacosta@hospitalia.fr</v>
          </cell>
          <cell r="K2110" t="str">
            <v>Nelson</v>
          </cell>
          <cell r="L2110" t="str">
            <v>DA COSTA</v>
          </cell>
          <cell r="M2110" t="str">
            <v>+33 299160479</v>
          </cell>
          <cell r="N2110" t="str">
            <v>nelson.dacosta@hospitalia.fr</v>
          </cell>
        </row>
        <row r="2111">
          <cell r="A2111">
            <v>1317401</v>
          </cell>
          <cell r="B2111" t="str">
            <v>ANTHRAX</v>
          </cell>
          <cell r="C2111" t="str">
            <v>23/25 RUE JEAN-JACQUES ROUSSEAU</v>
          </cell>
          <cell r="E2111" t="str">
            <v>75001</v>
          </cell>
          <cell r="F2111" t="str">
            <v>PARIS</v>
          </cell>
          <cell r="G2111" t="str">
            <v>FRANCE</v>
          </cell>
          <cell r="H2111" t="str">
            <v>1</v>
          </cell>
          <cell r="I2111" t="str">
            <v>02 99 16 04 79</v>
          </cell>
          <cell r="J2111" t="str">
            <v>nelson.dacosta@hospitalia.fr</v>
          </cell>
          <cell r="K2111" t="str">
            <v>Nelson</v>
          </cell>
          <cell r="L2111" t="str">
            <v>DA COSTA</v>
          </cell>
          <cell r="N2111" t="str">
            <v>nelson.dacosta@hospitalia.fr</v>
          </cell>
        </row>
        <row r="2112">
          <cell r="A2112">
            <v>1317401</v>
          </cell>
          <cell r="B2112" t="str">
            <v>ANTHRAX</v>
          </cell>
          <cell r="C2112" t="str">
            <v>23/25 RUE JEAN-JACQUES ROUSSEAU</v>
          </cell>
          <cell r="E2112" t="str">
            <v>75001</v>
          </cell>
          <cell r="F2112" t="str">
            <v>PARIS</v>
          </cell>
          <cell r="G2112" t="str">
            <v>FRANCE</v>
          </cell>
          <cell r="H2112" t="str">
            <v>1</v>
          </cell>
          <cell r="I2112" t="str">
            <v>02 99 16 04 79</v>
          </cell>
          <cell r="J2112" t="str">
            <v>nelson.dacosta@hospitalia.fr</v>
          </cell>
          <cell r="K2112" t="str">
            <v>Nelson</v>
          </cell>
          <cell r="L2112" t="str">
            <v>DA COSTA</v>
          </cell>
          <cell r="M2112" t="str">
            <v>02 99 16 04 79</v>
          </cell>
          <cell r="N2112" t="str">
            <v>nelson.dacosta@hospitalia.fr</v>
          </cell>
        </row>
        <row r="2113">
          <cell r="A2113">
            <v>1317569</v>
          </cell>
          <cell r="B2113" t="str">
            <v>GRUPO TECNIPUBLICACIONES</v>
          </cell>
          <cell r="C2113" t="str">
            <v>AVDA MANOTERAS 44</v>
          </cell>
          <cell r="E2113" t="str">
            <v>28050</v>
          </cell>
          <cell r="F2113" t="str">
            <v>MADRID</v>
          </cell>
          <cell r="G2113" t="str">
            <v>ESPAGNE</v>
          </cell>
          <cell r="H2113" t="str">
            <v>2</v>
          </cell>
          <cell r="I2113" t="str">
            <v>+34 912972000</v>
          </cell>
          <cell r="K2113" t="str">
            <v>MORENO</v>
          </cell>
          <cell r="L2113" t="str">
            <v>CHARO</v>
          </cell>
          <cell r="N2113" t="str">
            <v>documentacion@tecnipublicaciones.com</v>
          </cell>
        </row>
        <row r="2114">
          <cell r="A2114">
            <v>1317669</v>
          </cell>
          <cell r="B2114" t="str">
            <v>PROMUSIC FRANCE</v>
          </cell>
          <cell r="C2114" t="str">
            <v>131 BOULEVARD DE SEBASTOPOL</v>
          </cell>
          <cell r="E2114" t="str">
            <v>75002</v>
          </cell>
          <cell r="F2114" t="str">
            <v>PARIS</v>
          </cell>
          <cell r="G2114" t="str">
            <v>FRANCE</v>
          </cell>
          <cell r="H2114" t="str">
            <v>1</v>
          </cell>
          <cell r="J2114" t="str">
            <v/>
          </cell>
          <cell r="K2114" t="str">
            <v>REMI</v>
          </cell>
          <cell r="L2114" t="str">
            <v>BOUTON</v>
          </cell>
          <cell r="N2114" t="str">
            <v>r.bouton@free.fr</v>
          </cell>
        </row>
        <row r="2115">
          <cell r="A2115">
            <v>1317669</v>
          </cell>
          <cell r="B2115" t="str">
            <v>PROMUSIC FRANCE</v>
          </cell>
          <cell r="C2115" t="str">
            <v>131 BOULEVARD DE SEBASTOPOL</v>
          </cell>
          <cell r="E2115" t="str">
            <v>75002</v>
          </cell>
          <cell r="F2115" t="str">
            <v>PARIS</v>
          </cell>
          <cell r="G2115" t="str">
            <v>FRANCE</v>
          </cell>
          <cell r="H2115" t="str">
            <v>1</v>
          </cell>
          <cell r="J2115" t="str">
            <v/>
          </cell>
          <cell r="K2115" t="str">
            <v>Remi</v>
          </cell>
          <cell r="L2115" t="str">
            <v>BOUTON</v>
          </cell>
          <cell r="M2115" t="str">
            <v>01 43 20 23 92</v>
          </cell>
          <cell r="N2115" t="str">
            <v>r.bouton@free.fr</v>
          </cell>
        </row>
        <row r="2116">
          <cell r="A2116">
            <v>1317683</v>
          </cell>
          <cell r="B2116" t="str">
            <v>SYMPAPHONIE SA</v>
          </cell>
          <cell r="C2116" t="str">
            <v>Rue Derrière-Chapelle</v>
          </cell>
          <cell r="D2116" t="str">
            <v>Case postale 407</v>
          </cell>
          <cell r="E2116" t="str">
            <v>CH-1530</v>
          </cell>
          <cell r="F2116" t="str">
            <v>PAYERNE</v>
          </cell>
          <cell r="G2116" t="str">
            <v>SUISSE</v>
          </cell>
          <cell r="H2116" t="str">
            <v>1</v>
          </cell>
          <cell r="J2116" t="str">
            <v/>
          </cell>
          <cell r="K2116" t="str">
            <v>JEAN-MARC</v>
          </cell>
          <cell r="L2116" t="str">
            <v>PILLONEL</v>
          </cell>
          <cell r="M2116" t="str">
            <v>+41266603090</v>
          </cell>
          <cell r="N2116" t="str">
            <v>sympaphonie@bluewin.ch</v>
          </cell>
        </row>
        <row r="2117">
          <cell r="A2117">
            <v>1317683</v>
          </cell>
          <cell r="B2117" t="str">
            <v>SYMPAPHONIE SA</v>
          </cell>
          <cell r="C2117" t="str">
            <v>Rue Derrière-Chapelle</v>
          </cell>
          <cell r="D2117" t="str">
            <v>Case postale 407</v>
          </cell>
          <cell r="E2117" t="str">
            <v>CH-1530</v>
          </cell>
          <cell r="F2117" t="str">
            <v>PAYERNE</v>
          </cell>
          <cell r="G2117" t="str">
            <v>SUISSE</v>
          </cell>
          <cell r="H2117" t="str">
            <v>1</v>
          </cell>
          <cell r="J2117" t="str">
            <v/>
          </cell>
          <cell r="K2117" t="str">
            <v>JEAN-MARC</v>
          </cell>
          <cell r="L2117" t="str">
            <v>PILLONEL</v>
          </cell>
          <cell r="M2117" t="str">
            <v>0041 266603090</v>
          </cell>
          <cell r="N2117" t="str">
            <v>sympaphonie@bluewin.ch</v>
          </cell>
        </row>
        <row r="2118">
          <cell r="A2118">
            <v>1317699</v>
          </cell>
          <cell r="B2118" t="str">
            <v>MEDIASCATU SARL</v>
          </cell>
          <cell r="C2118" t="str">
            <v>224, rue du Faubourg Saint Antoine</v>
          </cell>
          <cell r="E2118" t="str">
            <v>75012</v>
          </cell>
          <cell r="F2118" t="str">
            <v>PARIS</v>
          </cell>
          <cell r="G2118" t="str">
            <v>FRANCE</v>
          </cell>
          <cell r="H2118" t="str">
            <v>1</v>
          </cell>
          <cell r="J2118" t="str">
            <v/>
          </cell>
          <cell r="K2118" t="str">
            <v>FABIEN</v>
          </cell>
          <cell r="L2118" t="str">
            <v>LACOSTE</v>
          </cell>
          <cell r="M2118" t="str">
            <v>0155256373</v>
          </cell>
          <cell r="N2118" t="str">
            <v>fabien.lacoste@musicaactu.com</v>
          </cell>
        </row>
        <row r="2119">
          <cell r="A2119">
            <v>1317699</v>
          </cell>
          <cell r="B2119" t="str">
            <v>MEDIASCATU SARL</v>
          </cell>
          <cell r="C2119" t="str">
            <v>224, rue du Faubourg Saint Antoine</v>
          </cell>
          <cell r="E2119" t="str">
            <v>75012</v>
          </cell>
          <cell r="F2119" t="str">
            <v>PARIS</v>
          </cell>
          <cell r="G2119" t="str">
            <v>FRANCE</v>
          </cell>
          <cell r="H2119" t="str">
            <v>1</v>
          </cell>
          <cell r="J2119" t="str">
            <v/>
          </cell>
          <cell r="K2119" t="str">
            <v>FABIEN</v>
          </cell>
          <cell r="L2119" t="str">
            <v>LACOSTE</v>
          </cell>
          <cell r="N2119" t="str">
            <v>fabien.lacoste@musicaactu.com</v>
          </cell>
        </row>
        <row r="2120">
          <cell r="A2120">
            <v>1317777</v>
          </cell>
          <cell r="B2120" t="str">
            <v>SARL FAIRE SAVOIR PRODUCTION</v>
          </cell>
          <cell r="C2120" t="str">
            <v>10 RUE ETIENNE MAREY</v>
          </cell>
          <cell r="E2120" t="str">
            <v>75020</v>
          </cell>
          <cell r="F2120" t="str">
            <v>PARIS</v>
          </cell>
          <cell r="G2120" t="str">
            <v>FRANCE</v>
          </cell>
          <cell r="H2120" t="str">
            <v>1</v>
          </cell>
          <cell r="I2120" t="str">
            <v>01 48 47 15 34</v>
          </cell>
          <cell r="K2120" t="str">
            <v>Elodie</v>
          </cell>
          <cell r="L2120" t="str">
            <v>CREUSE</v>
          </cell>
          <cell r="M2120" t="str">
            <v>+33 1 48 47 15 34</v>
          </cell>
          <cell r="N2120" t="str">
            <v>assistante.direction@tourismes.tv</v>
          </cell>
        </row>
        <row r="2121">
          <cell r="A2121">
            <v>1317777</v>
          </cell>
          <cell r="B2121" t="str">
            <v>SARL FAIRE SAVOIR PRODUCTION</v>
          </cell>
          <cell r="C2121" t="str">
            <v>10 RUE ETIENNE MAREY</v>
          </cell>
          <cell r="E2121" t="str">
            <v>75020</v>
          </cell>
          <cell r="F2121" t="str">
            <v>PARIS</v>
          </cell>
          <cell r="G2121" t="str">
            <v>FRANCE</v>
          </cell>
          <cell r="H2121" t="str">
            <v>1</v>
          </cell>
          <cell r="I2121" t="str">
            <v>01 48 47 15 34</v>
          </cell>
          <cell r="K2121" t="str">
            <v>FABRICE</v>
          </cell>
          <cell r="L2121" t="str">
            <v>NIDIAU</v>
          </cell>
          <cell r="M2121" t="str">
            <v>+33617414646</v>
          </cell>
          <cell r="N2121" t="str">
            <v>direction@tourismes.tv</v>
          </cell>
        </row>
        <row r="2122">
          <cell r="A2122">
            <v>1317777</v>
          </cell>
          <cell r="B2122" t="str">
            <v>SARL FAIRE SAVOIR PRODUCTION</v>
          </cell>
          <cell r="C2122" t="str">
            <v>10 RUE ETIENNE MAREY</v>
          </cell>
          <cell r="E2122" t="str">
            <v>75020</v>
          </cell>
          <cell r="F2122" t="str">
            <v>PARIS</v>
          </cell>
          <cell r="G2122" t="str">
            <v>FRANCE</v>
          </cell>
          <cell r="H2122" t="str">
            <v>1</v>
          </cell>
          <cell r="I2122" t="str">
            <v>01 48 47 15 34</v>
          </cell>
          <cell r="K2122" t="str">
            <v>FABRICE</v>
          </cell>
          <cell r="L2122" t="str">
            <v>NIDIAU</v>
          </cell>
          <cell r="M2122" t="str">
            <v>01 48 47 15 34</v>
          </cell>
          <cell r="N2122" t="str">
            <v>direction@tourismes.tv</v>
          </cell>
        </row>
        <row r="2123">
          <cell r="A2123">
            <v>1318087</v>
          </cell>
          <cell r="B2123" t="str">
            <v>NEW BAY MEDIA ITALY SRL</v>
          </cell>
          <cell r="C2123" t="str">
            <v>San Felice</v>
          </cell>
          <cell r="D2123" t="str">
            <v>Strada Anulare, Torre 3</v>
          </cell>
          <cell r="E2123" t="str">
            <v>20090</v>
          </cell>
          <cell r="F2123" t="str">
            <v>SEGRATE (MI)</v>
          </cell>
          <cell r="G2123" t="str">
            <v>ITALIE</v>
          </cell>
          <cell r="H2123" t="str">
            <v>2</v>
          </cell>
          <cell r="I2123" t="str">
            <v>00 39 02 703 003 10</v>
          </cell>
          <cell r="K2123" t="str">
            <v>EMMANUELLE</v>
          </cell>
          <cell r="L2123" t="str">
            <v>PAUTLER</v>
          </cell>
          <cell r="N2123" t="str">
            <v>emmanuelle.pautler@wanadoo.fr</v>
          </cell>
        </row>
        <row r="2124">
          <cell r="A2124">
            <v>1318087</v>
          </cell>
          <cell r="B2124" t="str">
            <v>NEW BAY MEDIA ITALY SRL</v>
          </cell>
          <cell r="C2124" t="str">
            <v>San Felice</v>
          </cell>
          <cell r="D2124" t="str">
            <v>Strada Anulare, Torre 3</v>
          </cell>
          <cell r="E2124" t="str">
            <v>20090</v>
          </cell>
          <cell r="F2124" t="str">
            <v>SEGRATE (MI)</v>
          </cell>
          <cell r="G2124" t="str">
            <v>ITALIE</v>
          </cell>
          <cell r="H2124" t="str">
            <v>2</v>
          </cell>
          <cell r="I2124" t="str">
            <v>00 39 02 703 003 10</v>
          </cell>
          <cell r="K2124" t="str">
            <v>EMMANUELLE</v>
          </cell>
          <cell r="L2124" t="str">
            <v>PAUTLER</v>
          </cell>
          <cell r="N2124" t="str">
            <v>emmanuelle.pautler@wanadoo.fr</v>
          </cell>
        </row>
        <row r="2125">
          <cell r="A2125">
            <v>1318087</v>
          </cell>
          <cell r="B2125" t="str">
            <v>NEW BAY MEDIA ITALY SRL</v>
          </cell>
          <cell r="C2125" t="str">
            <v>San Felice</v>
          </cell>
          <cell r="D2125" t="str">
            <v>Strada Anulare, Torre 3</v>
          </cell>
          <cell r="E2125" t="str">
            <v>20090</v>
          </cell>
          <cell r="F2125" t="str">
            <v>SEGRATE (MI)</v>
          </cell>
          <cell r="G2125" t="str">
            <v>ITALIE</v>
          </cell>
          <cell r="H2125" t="str">
            <v>2</v>
          </cell>
          <cell r="I2125" t="str">
            <v>00 39 02 703 003 10</v>
          </cell>
          <cell r="K2125" t="str">
            <v>Raffaella</v>
          </cell>
          <cell r="L2125" t="str">
            <v>CALABRESE</v>
          </cell>
          <cell r="M2125" t="str">
            <v>00 39 02 703 003 10</v>
          </cell>
          <cell r="N2125" t="str">
            <v>rcalabrese.imaspub@tin.it</v>
          </cell>
        </row>
        <row r="2126">
          <cell r="A2126">
            <v>1318597</v>
          </cell>
          <cell r="B2126" t="str">
            <v>XOOPAR</v>
          </cell>
          <cell r="C2126" t="str">
            <v>11 RUE DU CAIRE</v>
          </cell>
          <cell r="E2126" t="str">
            <v>75002</v>
          </cell>
          <cell r="F2126" t="str">
            <v>PARIS</v>
          </cell>
          <cell r="G2126" t="str">
            <v>FRANCE</v>
          </cell>
          <cell r="H2126" t="str">
            <v>1</v>
          </cell>
          <cell r="I2126" t="str">
            <v>01 44 82 54 40</v>
          </cell>
          <cell r="K2126" t="str">
            <v>Cédric</v>
          </cell>
          <cell r="L2126" t="str">
            <v>ATLAN</v>
          </cell>
          <cell r="M2126" t="str">
            <v>01 44 82 54 45</v>
          </cell>
          <cell r="N2126" t="str">
            <v>cedric@xoopar.com</v>
          </cell>
        </row>
        <row r="2127">
          <cell r="A2127">
            <v>1318597</v>
          </cell>
          <cell r="B2127" t="str">
            <v>XOOPAR</v>
          </cell>
          <cell r="C2127" t="str">
            <v>11 RUE DU CAIRE</v>
          </cell>
          <cell r="E2127" t="str">
            <v>75002</v>
          </cell>
          <cell r="F2127" t="str">
            <v>PARIS</v>
          </cell>
          <cell r="G2127" t="str">
            <v>FRANCE</v>
          </cell>
          <cell r="H2127" t="str">
            <v>1</v>
          </cell>
          <cell r="I2127" t="str">
            <v>01 44 82 54 40</v>
          </cell>
          <cell r="K2127" t="str">
            <v>Olivier</v>
          </cell>
          <cell r="L2127" t="str">
            <v>VERGNET</v>
          </cell>
          <cell r="M2127" t="str">
            <v>01 44 82 54 40</v>
          </cell>
          <cell r="N2127" t="str">
            <v>olivier@xoopar.com</v>
          </cell>
        </row>
        <row r="2128">
          <cell r="A2128">
            <v>1318597</v>
          </cell>
          <cell r="B2128" t="str">
            <v>XOOPAR</v>
          </cell>
          <cell r="C2128" t="str">
            <v>11 RUE DU CAIRE</v>
          </cell>
          <cell r="E2128" t="str">
            <v>75002</v>
          </cell>
          <cell r="F2128" t="str">
            <v>PARIS</v>
          </cell>
          <cell r="G2128" t="str">
            <v>FRANCE</v>
          </cell>
          <cell r="H2128" t="str">
            <v>1</v>
          </cell>
          <cell r="I2128" t="str">
            <v>01 44 82 54 40</v>
          </cell>
          <cell r="K2128" t="str">
            <v>Olivier</v>
          </cell>
          <cell r="L2128" t="str">
            <v>VERGNET</v>
          </cell>
          <cell r="N2128" t="str">
            <v>olivier@xoopar.com</v>
          </cell>
        </row>
        <row r="2129">
          <cell r="A2129">
            <v>1318851</v>
          </cell>
          <cell r="B2129" t="str">
            <v>DIRECTOR-E</v>
          </cell>
          <cell r="C2129" t="str">
            <v>South House 3A, Suite 4</v>
          </cell>
          <cell r="D2129" t="str">
            <v>Bono Estate, Bono Avenue - Bletchley, Milton Keynes</v>
          </cell>
          <cell r="E2129" t="str">
            <v>MK1 15 N</v>
          </cell>
          <cell r="F2129" t="str">
            <v>BUCKINGHAMSHIRE</v>
          </cell>
          <cell r="G2129" t="str">
            <v>ROYAUME-UNI</v>
          </cell>
          <cell r="H2129" t="str">
            <v>2</v>
          </cell>
          <cell r="I2129" t="str">
            <v>0044 870 870 4578</v>
          </cell>
          <cell r="J2129" t="str">
            <v>info@director-e.com</v>
          </cell>
          <cell r="K2129" t="str">
            <v>Hannah</v>
          </cell>
          <cell r="L2129" t="str">
            <v>JOHNSON</v>
          </cell>
          <cell r="N2129" t="str">
            <v>hannah@director-e.com</v>
          </cell>
        </row>
        <row r="2130">
          <cell r="A2130">
            <v>1318851</v>
          </cell>
          <cell r="B2130" t="str">
            <v>DIRECTOR-E</v>
          </cell>
          <cell r="C2130" t="str">
            <v>South House 3A, Suite 4</v>
          </cell>
          <cell r="D2130" t="str">
            <v>Bono Estate, Bono Avenue - Bletchley, Milton Keynes</v>
          </cell>
          <cell r="E2130" t="str">
            <v>MK1 15 N</v>
          </cell>
          <cell r="F2130" t="str">
            <v>BUCKINGHAMSHIRE</v>
          </cell>
          <cell r="G2130" t="str">
            <v>ROYAUME-UNI</v>
          </cell>
          <cell r="H2130" t="str">
            <v>2</v>
          </cell>
          <cell r="I2130" t="str">
            <v>0044 870 870 4578</v>
          </cell>
          <cell r="J2130" t="str">
            <v>info@director-e.com</v>
          </cell>
          <cell r="K2130" t="str">
            <v>Hannah</v>
          </cell>
          <cell r="L2130" t="str">
            <v>JOHNSON</v>
          </cell>
          <cell r="M2130" t="str">
            <v>0044 8708704578</v>
          </cell>
          <cell r="N2130" t="str">
            <v>hannah@director-e.com</v>
          </cell>
        </row>
        <row r="2131">
          <cell r="A2131">
            <v>1319167</v>
          </cell>
          <cell r="B2131" t="str">
            <v>IDBOX SARL</v>
          </cell>
          <cell r="C2131" t="str">
            <v>CH PRE-VERT</v>
          </cell>
          <cell r="E2131" t="str">
            <v>1630</v>
          </cell>
          <cell r="F2131" t="str">
            <v>BULLE</v>
          </cell>
          <cell r="G2131" t="str">
            <v>SUISSE</v>
          </cell>
          <cell r="H2131" t="str">
            <v>1</v>
          </cell>
          <cell r="I2131" t="str">
            <v>06 76 52 90 27</v>
          </cell>
          <cell r="K2131" t="str">
            <v>Anthony</v>
          </cell>
          <cell r="L2131" t="str">
            <v>GIROUD</v>
          </cell>
          <cell r="M2131" t="str">
            <v>0041 219251840</v>
          </cell>
          <cell r="N2131" t="str">
            <v>anthonygiroud@yahoo.fr</v>
          </cell>
        </row>
        <row r="2132">
          <cell r="A2132">
            <v>1319367</v>
          </cell>
          <cell r="B2132" t="str">
            <v>ONLEM</v>
          </cell>
          <cell r="C2132" t="str">
            <v>Alemdar Mh Bickiyurdu Sokak No: 1 K2D3</v>
          </cell>
          <cell r="D2132" t="str">
            <v>No. 1</v>
          </cell>
          <cell r="F2132" t="str">
            <v>SULTANAHMRET ISTANBUL</v>
          </cell>
          <cell r="G2132" t="str">
            <v>TURQUIE</v>
          </cell>
          <cell r="H2132" t="str">
            <v>2</v>
          </cell>
          <cell r="I2132" t="str">
            <v>+90 2125198630</v>
          </cell>
          <cell r="K2132" t="str">
            <v>GUVENC</v>
          </cell>
          <cell r="L2132" t="str">
            <v>KUCUKTOK</v>
          </cell>
          <cell r="N2132" t="str">
            <v>onlem@onlemdergisi.com</v>
          </cell>
        </row>
        <row r="2133">
          <cell r="A2133">
            <v>1319367</v>
          </cell>
          <cell r="B2133" t="str">
            <v>ONLEM</v>
          </cell>
          <cell r="C2133" t="str">
            <v>Alemdar Mh Bickiyurdu Sokak No: 1 K2D3</v>
          </cell>
          <cell r="D2133" t="str">
            <v>No. 1</v>
          </cell>
          <cell r="F2133" t="str">
            <v>SULTANAHMRET ISTANBUL</v>
          </cell>
          <cell r="G2133" t="str">
            <v>TURQUIE</v>
          </cell>
          <cell r="H2133" t="str">
            <v>2</v>
          </cell>
          <cell r="I2133" t="str">
            <v>+90 2125198630</v>
          </cell>
          <cell r="K2133" t="str">
            <v>Guvenc</v>
          </cell>
          <cell r="L2133" t="str">
            <v>KUCUKTOK</v>
          </cell>
          <cell r="M2133" t="str">
            <v>0090 2125198630</v>
          </cell>
          <cell r="N2133" t="str">
            <v>onlem@onlemdergisi.com</v>
          </cell>
        </row>
        <row r="2134">
          <cell r="A2134">
            <v>1319609</v>
          </cell>
          <cell r="B2134" t="str">
            <v>AC-FRANCHISE SARL</v>
          </cell>
          <cell r="C2134" t="str">
            <v>PARC DES ROUGES BARRES</v>
          </cell>
          <cell r="D2134" t="str">
            <v>155 RUE JULES DELCENSERIE</v>
          </cell>
          <cell r="E2134" t="str">
            <v>59700</v>
          </cell>
          <cell r="F2134" t="str">
            <v>MARCQ-EN-BAOEUL</v>
          </cell>
          <cell r="G2134" t="str">
            <v>FRANCE</v>
          </cell>
          <cell r="H2134" t="str">
            <v>1</v>
          </cell>
          <cell r="I2134" t="str">
            <v>+33 3 20 45 82 82</v>
          </cell>
          <cell r="J2134" t="str">
            <v>acontact@ac-franchise.com</v>
          </cell>
          <cell r="K2134" t="str">
            <v>Jean</v>
          </cell>
          <cell r="L2134" t="str">
            <v>SAMPER</v>
          </cell>
          <cell r="M2134" t="str">
            <v>+33 2 30 45 82 82</v>
          </cell>
          <cell r="N2134" t="str">
            <v>accontact@ac-franchise.com</v>
          </cell>
        </row>
        <row r="2135">
          <cell r="A2135">
            <v>1319609</v>
          </cell>
          <cell r="B2135" t="str">
            <v>AC-FRANCHISE SARL</v>
          </cell>
          <cell r="C2135" t="str">
            <v>PARC DES ROUGES BARRES</v>
          </cell>
          <cell r="D2135" t="str">
            <v>155 RUE JULES DELCENSERIE</v>
          </cell>
          <cell r="E2135" t="str">
            <v>59700</v>
          </cell>
          <cell r="F2135" t="str">
            <v>MARCQ-EN-BAOEUL</v>
          </cell>
          <cell r="G2135" t="str">
            <v>FRANCE</v>
          </cell>
          <cell r="H2135" t="str">
            <v>1</v>
          </cell>
          <cell r="I2135" t="str">
            <v>+33 3 20 45 82 82</v>
          </cell>
          <cell r="J2135" t="str">
            <v>acontact@ac-franchise.com</v>
          </cell>
          <cell r="K2135" t="str">
            <v>Jean</v>
          </cell>
          <cell r="L2135" t="str">
            <v>SAMPER</v>
          </cell>
          <cell r="M2135" t="str">
            <v>+33 3 20 45 82 82</v>
          </cell>
          <cell r="N2135" t="str">
            <v>jeansamper@ac-franchise.com</v>
          </cell>
        </row>
        <row r="2136">
          <cell r="A2136">
            <v>1319609</v>
          </cell>
          <cell r="B2136" t="str">
            <v>AC-FRANCHISE SARL</v>
          </cell>
          <cell r="C2136" t="str">
            <v>PARC DES ROUGES BARRES</v>
          </cell>
          <cell r="D2136" t="str">
            <v>155 RUE JULES DELCENSERIE</v>
          </cell>
          <cell r="E2136" t="str">
            <v>59700</v>
          </cell>
          <cell r="F2136" t="str">
            <v>MARCQ-EN-BAOEUL</v>
          </cell>
          <cell r="G2136" t="str">
            <v>FRANCE</v>
          </cell>
          <cell r="H2136" t="str">
            <v>1</v>
          </cell>
          <cell r="I2136" t="str">
            <v>+33 3 20 45 82 82</v>
          </cell>
          <cell r="J2136" t="str">
            <v>acontact@ac-franchise.com</v>
          </cell>
          <cell r="K2136" t="str">
            <v>Aurélie</v>
          </cell>
          <cell r="L2136" t="str">
            <v>TAUPE</v>
          </cell>
          <cell r="N2136" t="str">
            <v>accontact@ac-franchise.com</v>
          </cell>
        </row>
        <row r="2137">
          <cell r="A2137">
            <v>1319609</v>
          </cell>
          <cell r="B2137" t="str">
            <v>AC-FRANCHISE SARL</v>
          </cell>
          <cell r="C2137" t="str">
            <v>PARC DES ROUGES BARRES</v>
          </cell>
          <cell r="D2137" t="str">
            <v>155 RUE JULES DELCENSERIE</v>
          </cell>
          <cell r="E2137" t="str">
            <v>59700</v>
          </cell>
          <cell r="F2137" t="str">
            <v>MARCQ-EN-BAOEUL</v>
          </cell>
          <cell r="G2137" t="str">
            <v>FRANCE</v>
          </cell>
          <cell r="H2137" t="str">
            <v>1</v>
          </cell>
          <cell r="I2137" t="str">
            <v>+33 3 20 45 82 82</v>
          </cell>
          <cell r="J2137" t="str">
            <v>acontact@ac-franchise.com</v>
          </cell>
          <cell r="L2137" t="str">
            <v>AC FRANCHISE</v>
          </cell>
          <cell r="N2137" t="str">
            <v>accontact@ac-franchise.com</v>
          </cell>
        </row>
        <row r="2138">
          <cell r="A2138">
            <v>1320047</v>
          </cell>
          <cell r="B2138" t="str">
            <v>AGENCE FLUIDE - SECURITE PRIVEE</v>
          </cell>
          <cell r="C2138" t="str">
            <v>5 RUE SAINT JOSEPH</v>
          </cell>
          <cell r="E2138" t="str">
            <v>75002</v>
          </cell>
          <cell r="F2138" t="str">
            <v>PARIS</v>
          </cell>
          <cell r="G2138" t="str">
            <v>FRANCE</v>
          </cell>
          <cell r="H2138" t="str">
            <v>1</v>
          </cell>
          <cell r="I2138" t="str">
            <v>+33 1 78 09 68 83</v>
          </cell>
          <cell r="J2138" t="str">
            <v>sld@fluide-com.fr</v>
          </cell>
          <cell r="K2138" t="str">
            <v>Annabelle</v>
          </cell>
          <cell r="L2138" t="str">
            <v>RIPOLL</v>
          </cell>
          <cell r="M2138" t="str">
            <v>+33178096883</v>
          </cell>
        </row>
        <row r="2139">
          <cell r="A2139">
            <v>1320047</v>
          </cell>
          <cell r="B2139" t="str">
            <v>AGENCE FLUIDE - SECURITE PRIVEE</v>
          </cell>
          <cell r="C2139" t="str">
            <v>5 RUE SAINT JOSEPH</v>
          </cell>
          <cell r="E2139" t="str">
            <v>75002</v>
          </cell>
          <cell r="F2139" t="str">
            <v>PARIS</v>
          </cell>
          <cell r="G2139" t="str">
            <v>FRANCE</v>
          </cell>
          <cell r="H2139" t="str">
            <v>1</v>
          </cell>
          <cell r="I2139" t="str">
            <v>+33 1 78 09 68 83</v>
          </cell>
          <cell r="J2139" t="str">
            <v>sld@fluide-com.fr</v>
          </cell>
          <cell r="K2139" t="str">
            <v>Annabelle</v>
          </cell>
          <cell r="L2139" t="str">
            <v>RIPOLL</v>
          </cell>
          <cell r="M2139" t="str">
            <v>01 78 09 68 83</v>
          </cell>
          <cell r="N2139" t="str">
            <v/>
          </cell>
        </row>
        <row r="2140">
          <cell r="A2140">
            <v>1320047</v>
          </cell>
          <cell r="B2140" t="str">
            <v>AGENCE FLUIDE - SECURITE PRIVEE</v>
          </cell>
          <cell r="C2140" t="str">
            <v>5 RUE SAINT JOSEPH</v>
          </cell>
          <cell r="E2140" t="str">
            <v>75002</v>
          </cell>
          <cell r="F2140" t="str">
            <v>PARIS</v>
          </cell>
          <cell r="G2140" t="str">
            <v>FRANCE</v>
          </cell>
          <cell r="H2140" t="str">
            <v>1</v>
          </cell>
          <cell r="I2140" t="str">
            <v>+33 1 78 09 68 83</v>
          </cell>
          <cell r="J2140" t="str">
            <v>sld@fluide-com.fr</v>
          </cell>
          <cell r="K2140" t="str">
            <v>Sandrine</v>
          </cell>
          <cell r="L2140" t="str">
            <v>LEGRAND-DIEZ</v>
          </cell>
          <cell r="N2140" t="str">
            <v>sld@fluide-com.fr</v>
          </cell>
        </row>
        <row r="2141">
          <cell r="A2141">
            <v>1320047</v>
          </cell>
          <cell r="B2141" t="str">
            <v>AGENCE FLUIDE - SECURITE PRIVEE</v>
          </cell>
          <cell r="C2141" t="str">
            <v>5 RUE SAINT JOSEPH</v>
          </cell>
          <cell r="E2141" t="str">
            <v>75002</v>
          </cell>
          <cell r="F2141" t="str">
            <v>PARIS</v>
          </cell>
          <cell r="G2141" t="str">
            <v>FRANCE</v>
          </cell>
          <cell r="H2141" t="str">
            <v>1</v>
          </cell>
          <cell r="I2141" t="str">
            <v>+33 1 78 09 68 83</v>
          </cell>
          <cell r="J2141" t="str">
            <v>sld@fluide-com.fr</v>
          </cell>
          <cell r="K2141" t="str">
            <v>Audrey</v>
          </cell>
          <cell r="L2141" t="str">
            <v>DAVOINE</v>
          </cell>
          <cell r="M2141" t="str">
            <v>01 78 09 68 85</v>
          </cell>
          <cell r="N2141" t="str">
            <v>ad@fluide-com.fr</v>
          </cell>
        </row>
        <row r="2142">
          <cell r="A2142">
            <v>1320047</v>
          </cell>
          <cell r="B2142" t="str">
            <v>AGENCE FLUIDE - SECURITE PRIVEE</v>
          </cell>
          <cell r="C2142" t="str">
            <v>5 RUE SAINT JOSEPH</v>
          </cell>
          <cell r="E2142" t="str">
            <v>75002</v>
          </cell>
          <cell r="F2142" t="str">
            <v>PARIS</v>
          </cell>
          <cell r="G2142" t="str">
            <v>FRANCE</v>
          </cell>
          <cell r="H2142" t="str">
            <v>1</v>
          </cell>
          <cell r="I2142" t="str">
            <v>+33 1 78 09 68 83</v>
          </cell>
          <cell r="J2142" t="str">
            <v>sld@fluide-com.fr</v>
          </cell>
          <cell r="K2142" t="str">
            <v>Lionel</v>
          </cell>
          <cell r="L2142" t="str">
            <v>BENNEGENT</v>
          </cell>
          <cell r="N2142" t="str">
            <v>lb@fluide-com.fr</v>
          </cell>
        </row>
        <row r="2143">
          <cell r="A2143">
            <v>1320103</v>
          </cell>
          <cell r="B2143" t="str">
            <v>METIVE AVENUE</v>
          </cell>
          <cell r="C2143" t="str">
            <v>56 AVENUE WINSTON CHURCHILL</v>
          </cell>
          <cell r="E2143" t="str">
            <v>59100</v>
          </cell>
          <cell r="F2143" t="str">
            <v>ROUBAIX</v>
          </cell>
          <cell r="G2143" t="str">
            <v>FRANCE</v>
          </cell>
          <cell r="H2143" t="str">
            <v>1</v>
          </cell>
          <cell r="I2143" t="str">
            <v>03 28 33 89 00</v>
          </cell>
          <cell r="J2143" t="str">
            <v>contact@metive-avenue.com</v>
          </cell>
          <cell r="K2143" t="str">
            <v>Barbara</v>
          </cell>
          <cell r="L2143" t="str">
            <v>BERRET</v>
          </cell>
        </row>
        <row r="2144">
          <cell r="A2144">
            <v>1320103</v>
          </cell>
          <cell r="B2144" t="str">
            <v>METIVE AVENUE</v>
          </cell>
          <cell r="C2144" t="str">
            <v>56 AVENUE WINSTON CHURCHILL</v>
          </cell>
          <cell r="E2144" t="str">
            <v>59100</v>
          </cell>
          <cell r="F2144" t="str">
            <v>ROUBAIX</v>
          </cell>
          <cell r="G2144" t="str">
            <v>FRANCE</v>
          </cell>
          <cell r="H2144" t="str">
            <v>1</v>
          </cell>
          <cell r="I2144" t="str">
            <v>03 28 33 89 00</v>
          </cell>
          <cell r="J2144" t="str">
            <v>contact@metive-avenue.com</v>
          </cell>
          <cell r="K2144" t="str">
            <v>ANTOINE</v>
          </cell>
          <cell r="L2144" t="str">
            <v>VAN LANCKER</v>
          </cell>
          <cell r="N2144" t="str">
            <v>av@metive-avenue.com</v>
          </cell>
        </row>
        <row r="2145">
          <cell r="A2145">
            <v>1320103</v>
          </cell>
          <cell r="B2145" t="str">
            <v>METIVE AVENUE</v>
          </cell>
          <cell r="C2145" t="str">
            <v>56 AVENUE WINSTON CHURCHILL</v>
          </cell>
          <cell r="E2145" t="str">
            <v>59100</v>
          </cell>
          <cell r="F2145" t="str">
            <v>ROUBAIX</v>
          </cell>
          <cell r="G2145" t="str">
            <v>FRANCE</v>
          </cell>
          <cell r="H2145" t="str">
            <v>1</v>
          </cell>
          <cell r="I2145" t="str">
            <v>03 28 33 89 00</v>
          </cell>
          <cell r="J2145" t="str">
            <v>contact@metive-avenue.com</v>
          </cell>
          <cell r="K2145" t="str">
            <v>Antoine</v>
          </cell>
          <cell r="L2145" t="str">
            <v>VAN LANCKER</v>
          </cell>
          <cell r="M2145" t="str">
            <v>03 28 33 8 900</v>
          </cell>
          <cell r="N2145" t="str">
            <v>av@metive-avenue.com</v>
          </cell>
        </row>
        <row r="2146">
          <cell r="A2146">
            <v>1320775</v>
          </cell>
          <cell r="B2146" t="str">
            <v>OMRAN E AB</v>
          </cell>
          <cell r="C2146" t="str">
            <v>N° 128 SOROD ALLEY</v>
          </cell>
          <cell r="D2146" t="str">
            <v>KAREGAR JONOBI - PO BOX 19585-186</v>
          </cell>
          <cell r="E2146" t="str">
            <v>1314983556</v>
          </cell>
          <cell r="F2146" t="str">
            <v>TEHRAN</v>
          </cell>
          <cell r="G2146" t="str">
            <v>IRAN</v>
          </cell>
          <cell r="H2146" t="str">
            <v>2</v>
          </cell>
          <cell r="I2146" t="str">
            <v>+98 2166961043</v>
          </cell>
          <cell r="J2146" t="str">
            <v>omraneabmag@yahoo.com</v>
          </cell>
          <cell r="L2146" t="str">
            <v>MGHADDASI</v>
          </cell>
          <cell r="N2146" t="str">
            <v>omraneabmag@yahoo.com</v>
          </cell>
        </row>
        <row r="2147">
          <cell r="A2147">
            <v>1321035</v>
          </cell>
          <cell r="B2147" t="str">
            <v>ASSOCIATIONS DE TECHNICIENS</v>
          </cell>
          <cell r="C2147" t="str">
            <v>C/o CNFF</v>
          </cell>
          <cell r="D2147" t="str">
            <v>33 rue des Jeuneurs</v>
          </cell>
          <cell r="E2147" t="str">
            <v>75002</v>
          </cell>
          <cell r="F2147" t="str">
            <v>PARIS</v>
          </cell>
          <cell r="G2147" t="str">
            <v>FRANCE</v>
          </cell>
          <cell r="H2147" t="str">
            <v>1</v>
          </cell>
          <cell r="I2147" t="str">
            <v>06 81 44 44 02</v>
          </cell>
          <cell r="J2147" t="str">
            <v/>
          </cell>
          <cell r="K2147" t="str">
            <v>LESLIE</v>
          </cell>
          <cell r="L2147" t="str">
            <v>TABUTEAU</v>
          </cell>
          <cell r="M2147" t="str">
            <v>06 81 44 44 02</v>
          </cell>
          <cell r="N2147" t="str">
            <v>leslie.tabuteau@club-internet.fr</v>
          </cell>
        </row>
        <row r="2148">
          <cell r="A2148">
            <v>1321057</v>
          </cell>
          <cell r="B2148" t="str">
            <v>MEDIASACTU</v>
          </cell>
          <cell r="C2148" t="str">
            <v>10 RUE NICOLAS APPERT</v>
          </cell>
          <cell r="E2148" t="str">
            <v>75011</v>
          </cell>
          <cell r="F2148" t="str">
            <v>PARIS</v>
          </cell>
          <cell r="G2148" t="str">
            <v>FRANCE</v>
          </cell>
          <cell r="H2148" t="str">
            <v>1</v>
          </cell>
          <cell r="I2148" t="str">
            <v>01 55 25 50 70</v>
          </cell>
          <cell r="K2148" t="str">
            <v>NICOLAS</v>
          </cell>
          <cell r="L2148" t="str">
            <v>CHAGNY</v>
          </cell>
          <cell r="N2148" t="str">
            <v>nc@radioactu.com</v>
          </cell>
        </row>
        <row r="2149">
          <cell r="A2149">
            <v>1321057</v>
          </cell>
          <cell r="B2149" t="str">
            <v>MEDIASACTU</v>
          </cell>
          <cell r="C2149" t="str">
            <v>10 RUE NICOLAS APPERT</v>
          </cell>
          <cell r="E2149" t="str">
            <v>75011</v>
          </cell>
          <cell r="F2149" t="str">
            <v>PARIS</v>
          </cell>
          <cell r="G2149" t="str">
            <v>FRANCE</v>
          </cell>
          <cell r="H2149" t="str">
            <v>1</v>
          </cell>
          <cell r="I2149" t="str">
            <v>01 55 25 50 70</v>
          </cell>
          <cell r="K2149" t="str">
            <v>NICOLAS</v>
          </cell>
          <cell r="L2149" t="str">
            <v>CHAGNY</v>
          </cell>
          <cell r="M2149" t="str">
            <v>01 55 25 50 74</v>
          </cell>
          <cell r="N2149" t="str">
            <v>nc@mediasactu.com</v>
          </cell>
        </row>
        <row r="2150">
          <cell r="A2150">
            <v>1321116</v>
          </cell>
          <cell r="B2150" t="str">
            <v>RFID/USN KOREA</v>
          </cell>
          <cell r="C2150" t="str">
            <v>RM,4401, TRADE TOWER, 159-1</v>
          </cell>
          <cell r="D2150" t="str">
            <v>SAMSUNG DONG, GANGNAM GU</v>
          </cell>
          <cell r="F2150" t="str">
            <v>SEOUL</v>
          </cell>
          <cell r="G2150" t="str">
            <v>REP DEM PEUPLE DE KOREE</v>
          </cell>
          <cell r="H2150" t="str">
            <v>2</v>
          </cell>
          <cell r="I2150" t="str">
            <v>00 822 555 7153</v>
          </cell>
          <cell r="J2150" t="str">
            <v/>
          </cell>
          <cell r="K2150" t="str">
            <v>HYUN TAE</v>
          </cell>
          <cell r="L2150" t="str">
            <v>JANG</v>
          </cell>
          <cell r="M2150" t="str">
            <v>00 822 555 7153</v>
          </cell>
          <cell r="N2150" t="str">
            <v>htjang@kfairs.com</v>
          </cell>
        </row>
        <row r="2151">
          <cell r="A2151">
            <v>1321119</v>
          </cell>
          <cell r="B2151" t="str">
            <v>RFID UPDATE</v>
          </cell>
          <cell r="C2151" t="str">
            <v>3213 DUKE STREET, STE 266</v>
          </cell>
          <cell r="D2151" t="str">
            <v>VA 22314-4533</v>
          </cell>
          <cell r="F2151" t="str">
            <v>ALEXANDRA</v>
          </cell>
          <cell r="G2151" t="str">
            <v>ETATS-UNIS</v>
          </cell>
          <cell r="H2151" t="str">
            <v>2</v>
          </cell>
          <cell r="I2151" t="str">
            <v>00 1 703 842 1347</v>
          </cell>
          <cell r="J2151" t="str">
            <v/>
          </cell>
          <cell r="K2151" t="str">
            <v>ROCKY</v>
          </cell>
          <cell r="L2151" t="str">
            <v>VEGA</v>
          </cell>
          <cell r="M2151" t="str">
            <v>00 1 703 842 1347</v>
          </cell>
          <cell r="N2151" t="str">
            <v>vega@rfidupdate.com</v>
          </cell>
        </row>
        <row r="2152">
          <cell r="A2152">
            <v>1321918</v>
          </cell>
          <cell r="B2152" t="str">
            <v>JOURNAL DES PROFESIONNELS DE LA SANTE AU</v>
          </cell>
          <cell r="C2152" t="str">
            <v>47 RUE CARTIER BRESSON</v>
          </cell>
          <cell r="E2152" t="str">
            <v>93500</v>
          </cell>
          <cell r="F2152" t="str">
            <v>PANTIN</v>
          </cell>
          <cell r="G2152" t="str">
            <v>FRANCE</v>
          </cell>
          <cell r="H2152" t="str">
            <v>1</v>
          </cell>
          <cell r="I2152" t="str">
            <v>01 75 49 82 49</v>
          </cell>
          <cell r="J2152" t="str">
            <v/>
          </cell>
          <cell r="K2152" t="str">
            <v>HV</v>
          </cell>
          <cell r="L2152" t="str">
            <v>KRIEF</v>
          </cell>
        </row>
        <row r="2153">
          <cell r="A2153">
            <v>1321918</v>
          </cell>
          <cell r="B2153" t="str">
            <v>JOURNAL DES PROFESIONNELS DE LA SANTE AU</v>
          </cell>
          <cell r="C2153" t="str">
            <v>47 RUE CARTIER BRESSON</v>
          </cell>
          <cell r="E2153" t="str">
            <v>93500</v>
          </cell>
          <cell r="F2153" t="str">
            <v>PANTIN</v>
          </cell>
          <cell r="G2153" t="str">
            <v>FRANCE</v>
          </cell>
          <cell r="H2153" t="str">
            <v>1</v>
          </cell>
          <cell r="I2153" t="str">
            <v>01 75 49 82 49</v>
          </cell>
          <cell r="J2153" t="str">
            <v/>
          </cell>
          <cell r="K2153" t="str">
            <v>Hv</v>
          </cell>
          <cell r="L2153" t="str">
            <v>KRIEF</v>
          </cell>
          <cell r="M2153" t="str">
            <v>01 75 49 82 49</v>
          </cell>
          <cell r="N2153" t="str">
            <v/>
          </cell>
        </row>
        <row r="2154">
          <cell r="A2154">
            <v>1322754</v>
          </cell>
          <cell r="B2154" t="str">
            <v>CONCEPT MEDIA SRL - BILDINX</v>
          </cell>
          <cell r="C2154" t="str">
            <v>STR. KORTRIJKSESTEEBWEG 198</v>
          </cell>
          <cell r="E2154" t="str">
            <v>8530</v>
          </cell>
          <cell r="F2154" t="str">
            <v>HARELBEKE</v>
          </cell>
          <cell r="G2154" t="str">
            <v>BELGIQUE</v>
          </cell>
          <cell r="H2154" t="str">
            <v>1</v>
          </cell>
          <cell r="K2154" t="str">
            <v>Fierens</v>
          </cell>
          <cell r="L2154" t="str">
            <v>WIM</v>
          </cell>
        </row>
        <row r="2155">
          <cell r="A2155">
            <v>1325316</v>
          </cell>
          <cell r="B2155" t="str">
            <v>NESTLE NESPRESSO SA</v>
          </cell>
          <cell r="C2155" t="str">
            <v>ROUTE DU LAC 3</v>
          </cell>
          <cell r="E2155" t="str">
            <v>1094</v>
          </cell>
          <cell r="F2155" t="str">
            <v>PAUDEX</v>
          </cell>
          <cell r="G2155" t="str">
            <v>SUISSE</v>
          </cell>
          <cell r="H2155" t="str">
            <v>1</v>
          </cell>
          <cell r="J2155" t="str">
            <v/>
          </cell>
          <cell r="K2155" t="str">
            <v>STEPHANE</v>
          </cell>
          <cell r="L2155" t="str">
            <v>DETAILLE</v>
          </cell>
          <cell r="N2155" t="str">
            <v/>
          </cell>
        </row>
        <row r="2156">
          <cell r="A2156">
            <v>1325316</v>
          </cell>
          <cell r="B2156" t="str">
            <v>NESTLE NESPRESSO SA</v>
          </cell>
          <cell r="C2156" t="str">
            <v>ROUTE DU LAC 3</v>
          </cell>
          <cell r="E2156" t="str">
            <v>1094</v>
          </cell>
          <cell r="F2156" t="str">
            <v>PAUDEX</v>
          </cell>
          <cell r="G2156" t="str">
            <v>SUISSE</v>
          </cell>
          <cell r="H2156" t="str">
            <v>1</v>
          </cell>
          <cell r="J2156" t="str">
            <v/>
          </cell>
          <cell r="K2156" t="str">
            <v>RICHARD</v>
          </cell>
          <cell r="L2156" t="str">
            <v>GIRARDOT</v>
          </cell>
          <cell r="N2156" t="str">
            <v/>
          </cell>
        </row>
        <row r="2157">
          <cell r="A2157">
            <v>1325418</v>
          </cell>
          <cell r="B2157" t="str">
            <v>SHC EDITIONS - HYDROJET MAGAZINE</v>
          </cell>
          <cell r="C2157" t="str">
            <v>9 rue de la Castagnone</v>
          </cell>
          <cell r="E2157" t="str">
            <v>34480</v>
          </cell>
          <cell r="F2157" t="str">
            <v>MAGALAS</v>
          </cell>
          <cell r="G2157" t="str">
            <v>FRANCE</v>
          </cell>
          <cell r="H2157" t="str">
            <v>1</v>
          </cell>
          <cell r="I2157" t="str">
            <v>+33 663442361</v>
          </cell>
          <cell r="J2157" t="str">
            <v>thierry.scharff@hydrojetmag.fr</v>
          </cell>
          <cell r="K2157" t="str">
            <v>Thierry</v>
          </cell>
          <cell r="L2157" t="str">
            <v>SCHARFF</v>
          </cell>
          <cell r="N2157" t="str">
            <v>thierry.scharff@hydrojetmag.fr</v>
          </cell>
        </row>
        <row r="2158">
          <cell r="A2158">
            <v>1325418</v>
          </cell>
          <cell r="B2158" t="str">
            <v>SHC EDITIONS - HYDROJET MAGAZINE</v>
          </cell>
          <cell r="C2158" t="str">
            <v>9 rue de la Castagnone</v>
          </cell>
          <cell r="E2158" t="str">
            <v>34480</v>
          </cell>
          <cell r="F2158" t="str">
            <v>MAGALAS</v>
          </cell>
          <cell r="G2158" t="str">
            <v>FRANCE</v>
          </cell>
          <cell r="H2158" t="str">
            <v>1</v>
          </cell>
          <cell r="I2158" t="str">
            <v>+33 663442361</v>
          </cell>
          <cell r="J2158" t="str">
            <v>thierry.scharff@hydrojetmag.fr</v>
          </cell>
          <cell r="K2158" t="str">
            <v>Thierry</v>
          </cell>
          <cell r="L2158" t="str">
            <v>SCHARFF</v>
          </cell>
          <cell r="M2158" t="str">
            <v>06 63 44 23 61</v>
          </cell>
          <cell r="N2158" t="str">
            <v>thierry.scharff@hydrojetmag.fr</v>
          </cell>
        </row>
        <row r="2159">
          <cell r="A2159">
            <v>1325700</v>
          </cell>
          <cell r="B2159" t="str">
            <v>FEES - FEDERATION EUROPEAN ERGONOMICS SO</v>
          </cell>
          <cell r="C2159" t="str">
            <v>Institut f?r Arbeitsphysiologie an der Universit?t Dortmund</v>
          </cell>
          <cell r="D2159" t="str">
            <v>Ardeystrasse 67</v>
          </cell>
          <cell r="E2159" t="str">
            <v>44139</v>
          </cell>
          <cell r="F2159" t="str">
            <v>DORTMUND</v>
          </cell>
          <cell r="G2159" t="str">
            <v>ALLEMAGNE</v>
          </cell>
          <cell r="H2159" t="str">
            <v>2</v>
          </cell>
          <cell r="I2159" t="str">
            <v>0049 2311084303</v>
          </cell>
          <cell r="J2159" t="str">
            <v/>
          </cell>
          <cell r="K2159" t="str">
            <v>Christophe</v>
          </cell>
          <cell r="L2159" t="str">
            <v>MAES</v>
          </cell>
          <cell r="M2159" t="str">
            <v>0049 2311084303</v>
          </cell>
          <cell r="N2159" t="str">
            <v>christophe.maes@ozalma.be</v>
          </cell>
        </row>
        <row r="2160">
          <cell r="A2160">
            <v>1326166</v>
          </cell>
          <cell r="B2160" t="str">
            <v>MC MAG</v>
          </cell>
          <cell r="C2160" t="str">
            <v>LOT 208, ZI DE L'ARGILE</v>
          </cell>
          <cell r="D2160" t="str">
            <v>AVENUE DE LA QUIERA, VOIE C</v>
          </cell>
          <cell r="E2160" t="str">
            <v>06370</v>
          </cell>
          <cell r="F2160" t="str">
            <v>MOUANS SARTOUX</v>
          </cell>
          <cell r="G2160" t="str">
            <v>FRANCE</v>
          </cell>
          <cell r="H2160" t="str">
            <v>1</v>
          </cell>
          <cell r="I2160" t="str">
            <v>+33492928166</v>
          </cell>
          <cell r="K2160" t="str">
            <v>FREDERIQUE</v>
          </cell>
          <cell r="L2160" t="str">
            <v>TARAQUOIS</v>
          </cell>
          <cell r="N2160" t="str">
            <v>frederique.taraquois@wanadoo.fr</v>
          </cell>
        </row>
        <row r="2161">
          <cell r="A2161">
            <v>1326166</v>
          </cell>
          <cell r="B2161" t="str">
            <v>MC MAG</v>
          </cell>
          <cell r="C2161" t="str">
            <v>LOT 208, ZI DE L'ARGILE</v>
          </cell>
          <cell r="D2161" t="str">
            <v>AVENUE DE LA QUIERA, VOIE C</v>
          </cell>
          <cell r="E2161" t="str">
            <v>06370</v>
          </cell>
          <cell r="F2161" t="str">
            <v>MOUANS SARTOUX</v>
          </cell>
          <cell r="G2161" t="str">
            <v>FRANCE</v>
          </cell>
          <cell r="H2161" t="str">
            <v>1</v>
          </cell>
          <cell r="I2161" t="str">
            <v>+33492928166</v>
          </cell>
          <cell r="K2161" t="str">
            <v>Virginie</v>
          </cell>
          <cell r="L2161" t="str">
            <v>MANCILLA</v>
          </cell>
          <cell r="M2161" t="str">
            <v>04 92 92 81 66</v>
          </cell>
          <cell r="N2161" t="str">
            <v>manumagpub@wanadoo.fr</v>
          </cell>
        </row>
        <row r="2162">
          <cell r="A2162">
            <v>1326166</v>
          </cell>
          <cell r="B2162" t="str">
            <v>MC MAG</v>
          </cell>
          <cell r="C2162" t="str">
            <v>LOT 208, ZI DE L'ARGILE</v>
          </cell>
          <cell r="D2162" t="str">
            <v>AVENUE DE LA QUIERA, VOIE C</v>
          </cell>
          <cell r="E2162" t="str">
            <v>06370</v>
          </cell>
          <cell r="F2162" t="str">
            <v>MOUANS SARTOUX</v>
          </cell>
          <cell r="G2162" t="str">
            <v>FRANCE</v>
          </cell>
          <cell r="H2162" t="str">
            <v>1</v>
          </cell>
          <cell r="I2162" t="str">
            <v>+33492928166</v>
          </cell>
          <cell r="K2162" t="str">
            <v>VIRGINIE</v>
          </cell>
          <cell r="L2162" t="str">
            <v>MANCILLA</v>
          </cell>
          <cell r="N2162" t="str">
            <v>manumagazine@wanadoo.fr</v>
          </cell>
        </row>
        <row r="2163">
          <cell r="A2163">
            <v>1326166</v>
          </cell>
          <cell r="B2163" t="str">
            <v>MC MAG</v>
          </cell>
          <cell r="C2163" t="str">
            <v>LOT 208, ZI DE L'ARGILE</v>
          </cell>
          <cell r="D2163" t="str">
            <v>AVENUE DE LA QUIERA, VOIE C</v>
          </cell>
          <cell r="E2163" t="str">
            <v>06370</v>
          </cell>
          <cell r="F2163" t="str">
            <v>MOUANS SARTOUX</v>
          </cell>
          <cell r="G2163" t="str">
            <v>FRANCE</v>
          </cell>
          <cell r="H2163" t="str">
            <v>1</v>
          </cell>
          <cell r="I2163" t="str">
            <v>+33492928166</v>
          </cell>
          <cell r="K2163" t="str">
            <v>Frédérique</v>
          </cell>
          <cell r="L2163" t="str">
            <v>TARAQUOIS</v>
          </cell>
          <cell r="M2163" t="str">
            <v>04 92 92 81 66</v>
          </cell>
          <cell r="N2163" t="str">
            <v>frederique.taraquois@wanadoo.fr</v>
          </cell>
        </row>
        <row r="2164">
          <cell r="A2164">
            <v>1327235</v>
          </cell>
          <cell r="B2164" t="str">
            <v>BEOTOP</v>
          </cell>
          <cell r="C2164" t="str">
            <v>16  ROUTE DE BOUTERVILLIERS</v>
          </cell>
          <cell r="E2164" t="str">
            <v>91780</v>
          </cell>
          <cell r="F2164" t="str">
            <v>CHALO ST MARS</v>
          </cell>
          <cell r="G2164" t="str">
            <v>FRANCE</v>
          </cell>
          <cell r="H2164" t="str">
            <v>1</v>
          </cell>
          <cell r="I2164" t="str">
            <v>+33 9 75 23 11 64</v>
          </cell>
          <cell r="K2164" t="str">
            <v>Nathalie</v>
          </cell>
          <cell r="L2164" t="str">
            <v>JALENQUES</v>
          </cell>
          <cell r="M2164" t="str">
            <v>09 75 23 11 64</v>
          </cell>
          <cell r="N2164" t="str">
            <v>nj@beotop.fr</v>
          </cell>
        </row>
        <row r="2165">
          <cell r="A2165">
            <v>1327235</v>
          </cell>
          <cell r="B2165" t="str">
            <v>BEOTOP</v>
          </cell>
          <cell r="C2165" t="str">
            <v>16  ROUTE DE BOUTERVILLIERS</v>
          </cell>
          <cell r="E2165" t="str">
            <v>91780</v>
          </cell>
          <cell r="F2165" t="str">
            <v>CHALO ST MARS</v>
          </cell>
          <cell r="G2165" t="str">
            <v>FRANCE</v>
          </cell>
          <cell r="H2165" t="str">
            <v>1</v>
          </cell>
          <cell r="I2165" t="str">
            <v>+33 9 75 23 11 64</v>
          </cell>
          <cell r="K2165" t="str">
            <v>Nathalie</v>
          </cell>
          <cell r="L2165" t="str">
            <v>JALENQUES</v>
          </cell>
          <cell r="N2165" t="str">
            <v>nj@beotop.fr</v>
          </cell>
        </row>
        <row r="2166">
          <cell r="A2166">
            <v>1328220</v>
          </cell>
          <cell r="B2166" t="str">
            <v>FACONNABLE</v>
          </cell>
          <cell r="C2166" t="str">
            <v>107, Route de Canta Gallet</v>
          </cell>
          <cell r="E2166" t="str">
            <v>06200</v>
          </cell>
          <cell r="F2166" t="str">
            <v>NICE</v>
          </cell>
          <cell r="G2166" t="str">
            <v>FRANCE</v>
          </cell>
          <cell r="H2166" t="str">
            <v>1</v>
          </cell>
          <cell r="I2166" t="str">
            <v>04 92 15 88 74</v>
          </cell>
          <cell r="J2166" t="str">
            <v/>
          </cell>
          <cell r="K2166" t="str">
            <v>FRANCESCA</v>
          </cell>
          <cell r="L2166" t="str">
            <v>TRALDI</v>
          </cell>
          <cell r="N2166" t="str">
            <v>f.traldi@faconnable.com</v>
          </cell>
        </row>
        <row r="2167">
          <cell r="A2167">
            <v>1328220</v>
          </cell>
          <cell r="B2167" t="str">
            <v>FACONNABLE</v>
          </cell>
          <cell r="C2167" t="str">
            <v>107, Route de Canta Gallet</v>
          </cell>
          <cell r="E2167" t="str">
            <v>06200</v>
          </cell>
          <cell r="F2167" t="str">
            <v>NICE</v>
          </cell>
          <cell r="G2167" t="str">
            <v>FRANCE</v>
          </cell>
          <cell r="H2167" t="str">
            <v>1</v>
          </cell>
          <cell r="I2167" t="str">
            <v>04 92 15 88 74</v>
          </cell>
          <cell r="J2167" t="str">
            <v/>
          </cell>
          <cell r="K2167" t="str">
            <v>Elisabetta</v>
          </cell>
          <cell r="L2167" t="str">
            <v>IERARDI</v>
          </cell>
          <cell r="M2167" t="str">
            <v>+33492158858</v>
          </cell>
          <cell r="N2167" t="str">
            <v>e.ierardi@faconnable.com</v>
          </cell>
        </row>
        <row r="2168">
          <cell r="A2168">
            <v>1328220</v>
          </cell>
          <cell r="B2168" t="str">
            <v>FACONNABLE</v>
          </cell>
          <cell r="C2168" t="str">
            <v>107, Route de Canta Gallet</v>
          </cell>
          <cell r="E2168" t="str">
            <v>06200</v>
          </cell>
          <cell r="F2168" t="str">
            <v>NICE</v>
          </cell>
          <cell r="G2168" t="str">
            <v>FRANCE</v>
          </cell>
          <cell r="H2168" t="str">
            <v>1</v>
          </cell>
          <cell r="I2168" t="str">
            <v>04 92 15 88 74</v>
          </cell>
          <cell r="J2168" t="str">
            <v/>
          </cell>
          <cell r="K2168" t="str">
            <v>FRANCESCA</v>
          </cell>
          <cell r="L2168" t="str">
            <v>TRALDI</v>
          </cell>
          <cell r="M2168" t="str">
            <v>+33492158905</v>
          </cell>
          <cell r="N2168" t="str">
            <v>f.traldi@faconnable.com</v>
          </cell>
        </row>
        <row r="2169">
          <cell r="A2169">
            <v>1328289</v>
          </cell>
          <cell r="B2169" t="str">
            <v>IDEALWAY SARL</v>
          </cell>
          <cell r="C2169" t="str">
            <v>CHEM MONTERAULT</v>
          </cell>
          <cell r="D2169" t="str">
            <v>VERT BUISSON</v>
          </cell>
          <cell r="E2169" t="str">
            <v>89150</v>
          </cell>
          <cell r="F2169" t="str">
            <v>MONTACHER VILLEGARDIN</v>
          </cell>
          <cell r="G2169" t="str">
            <v>FRANCE</v>
          </cell>
          <cell r="H2169" t="str">
            <v>1</v>
          </cell>
          <cell r="I2169" t="str">
            <v>06 10 03 11 56</v>
          </cell>
          <cell r="J2169" t="str">
            <v>contact@hisse-et-oh.com</v>
          </cell>
          <cell r="K2169" t="str">
            <v>Thomas</v>
          </cell>
          <cell r="L2169" t="str">
            <v>GALLIOU</v>
          </cell>
          <cell r="M2169" t="str">
            <v>06 10 03 11 56</v>
          </cell>
          <cell r="N2169" t="str">
            <v>thomas.galliou@hisse-et-oh.com</v>
          </cell>
        </row>
        <row r="2170">
          <cell r="A2170">
            <v>1328314</v>
          </cell>
          <cell r="B2170" t="str">
            <v>EDITIONS FITAMANT</v>
          </cell>
          <cell r="C2170" t="str">
            <v>10 RUE DE PENTHIEVRE</v>
          </cell>
          <cell r="E2170" t="str">
            <v>78008</v>
          </cell>
          <cell r="F2170" t="str">
            <v>PARIS</v>
          </cell>
          <cell r="G2170" t="str">
            <v>FRANCE</v>
          </cell>
          <cell r="H2170" t="str">
            <v>1</v>
          </cell>
          <cell r="I2170" t="str">
            <v>+33 2 98 98 01 40</v>
          </cell>
          <cell r="J2170" t="str">
            <v>pub.re@fitamant.fr</v>
          </cell>
          <cell r="K2170" t="str">
            <v>Emmanuelle</v>
          </cell>
          <cell r="L2170" t="str">
            <v>LE NEUR</v>
          </cell>
          <cell r="M2170" t="str">
            <v>02 98 98 01 40</v>
          </cell>
          <cell r="N2170" t="str">
            <v>dev.com@fitamant.fr</v>
          </cell>
        </row>
        <row r="2171">
          <cell r="A2171">
            <v>1328314</v>
          </cell>
          <cell r="B2171" t="str">
            <v>EDITIONS FITAMANT</v>
          </cell>
          <cell r="C2171" t="str">
            <v>10 RUE DE PENTHIEVRE</v>
          </cell>
          <cell r="E2171" t="str">
            <v>78008</v>
          </cell>
          <cell r="F2171" t="str">
            <v>PARIS</v>
          </cell>
          <cell r="G2171" t="str">
            <v>FRANCE</v>
          </cell>
          <cell r="H2171" t="str">
            <v>1</v>
          </cell>
          <cell r="I2171" t="str">
            <v>+33 2 98 98 01 40</v>
          </cell>
          <cell r="J2171" t="str">
            <v>pub.re@fitamant.fr</v>
          </cell>
          <cell r="K2171" t="str">
            <v>YANN</v>
          </cell>
          <cell r="L2171" t="str">
            <v>LE BESCO</v>
          </cell>
          <cell r="M2171" t="str">
            <v>02 98 98 01 44</v>
          </cell>
          <cell r="N2171" t="str">
            <v>pub.fluides@fitament.fr</v>
          </cell>
        </row>
        <row r="2172">
          <cell r="A2172">
            <v>1328314</v>
          </cell>
          <cell r="B2172" t="str">
            <v>EDITIONS FITAMANT</v>
          </cell>
          <cell r="C2172" t="str">
            <v>10 RUE DE PENTHIEVRE</v>
          </cell>
          <cell r="E2172" t="str">
            <v>78008</v>
          </cell>
          <cell r="F2172" t="str">
            <v>PARIS</v>
          </cell>
          <cell r="G2172" t="str">
            <v>FRANCE</v>
          </cell>
          <cell r="H2172" t="str">
            <v>1</v>
          </cell>
          <cell r="I2172" t="str">
            <v>+33 2 98 98 01 40</v>
          </cell>
          <cell r="J2172" t="str">
            <v>pub.re@fitamant.fr</v>
          </cell>
          <cell r="K2172" t="str">
            <v>YANN</v>
          </cell>
          <cell r="L2172" t="str">
            <v>LE BESCO</v>
          </cell>
          <cell r="N2172" t="str">
            <v>pub.re@fitament.fr</v>
          </cell>
        </row>
        <row r="2173">
          <cell r="A2173">
            <v>1328314</v>
          </cell>
          <cell r="B2173" t="str">
            <v>EDITIONS FITAMANT</v>
          </cell>
          <cell r="C2173" t="str">
            <v>10 RUE DE PENTHIEVRE</v>
          </cell>
          <cell r="E2173" t="str">
            <v>78008</v>
          </cell>
          <cell r="F2173" t="str">
            <v>PARIS</v>
          </cell>
          <cell r="G2173" t="str">
            <v>FRANCE</v>
          </cell>
          <cell r="H2173" t="str">
            <v>1</v>
          </cell>
          <cell r="I2173" t="str">
            <v>+33 2 98 98 01 40</v>
          </cell>
          <cell r="J2173" t="str">
            <v>pub.re@fitamant.fr</v>
          </cell>
          <cell r="K2173" t="str">
            <v>Veronique</v>
          </cell>
          <cell r="L2173" t="str">
            <v>WALLISER</v>
          </cell>
          <cell r="M2173" t="str">
            <v>+33 2 98 98 01 41</v>
          </cell>
          <cell r="N2173" t="str">
            <v>pub@fitamant.fr</v>
          </cell>
        </row>
        <row r="2174">
          <cell r="A2174">
            <v>1328377</v>
          </cell>
          <cell r="B2174" t="str">
            <v>UW UNLIMITED PRESS AGENCY</v>
          </cell>
          <cell r="C2174" t="str">
            <v>25, boulevard Sylvestre</v>
          </cell>
          <cell r="E2174" t="str">
            <v>13012</v>
          </cell>
          <cell r="F2174" t="str">
            <v>MARSEILLE</v>
          </cell>
          <cell r="G2174" t="str">
            <v>FRANCE</v>
          </cell>
          <cell r="H2174" t="str">
            <v>1</v>
          </cell>
          <cell r="I2174" t="str">
            <v>09 54 15 85 93</v>
          </cell>
          <cell r="J2174" t="str">
            <v>redac@eau-mag.fr</v>
          </cell>
          <cell r="K2174" t="str">
            <v>Robert</v>
          </cell>
          <cell r="L2174" t="str">
            <v>MARGAILLAN</v>
          </cell>
          <cell r="M2174" t="str">
            <v>09 54 15 85 93</v>
          </cell>
          <cell r="N2174" t="str">
            <v>redac@eau-mag.fr</v>
          </cell>
        </row>
        <row r="2175">
          <cell r="A2175">
            <v>1328377</v>
          </cell>
          <cell r="B2175" t="str">
            <v>UW UNLIMITED PRESS AGENCY</v>
          </cell>
          <cell r="C2175" t="str">
            <v>25, boulevard Sylvestre</v>
          </cell>
          <cell r="E2175" t="str">
            <v>13012</v>
          </cell>
          <cell r="F2175" t="str">
            <v>MARSEILLE</v>
          </cell>
          <cell r="G2175" t="str">
            <v>FRANCE</v>
          </cell>
          <cell r="H2175" t="str">
            <v>1</v>
          </cell>
          <cell r="I2175" t="str">
            <v>09 54 15 85 93</v>
          </cell>
          <cell r="J2175" t="str">
            <v>redac@eau-mag.fr</v>
          </cell>
          <cell r="K2175" t="str">
            <v>Robert</v>
          </cell>
          <cell r="L2175" t="str">
            <v>MARGAILLAN</v>
          </cell>
          <cell r="M2175" t="str">
            <v>+33954158593</v>
          </cell>
          <cell r="N2175" t="str">
            <v>redac@eau-mag.fr</v>
          </cell>
        </row>
        <row r="2176">
          <cell r="A2176">
            <v>1328522</v>
          </cell>
          <cell r="B2176" t="str">
            <v>VENDING INTERNATIONAL</v>
          </cell>
          <cell r="C2176" t="str">
            <v>15a LONDON ROAD</v>
          </cell>
          <cell r="E2176" t="str">
            <v>ME16 8LY</v>
          </cell>
          <cell r="F2176" t="str">
            <v>MAIDSTONE KENT</v>
          </cell>
          <cell r="G2176" t="str">
            <v>ROYAUME-UNI</v>
          </cell>
          <cell r="H2176" t="str">
            <v>2</v>
          </cell>
          <cell r="J2176" t="str">
            <v/>
          </cell>
          <cell r="L2176" t="str">
            <v>FURR</v>
          </cell>
          <cell r="N2176" t="str">
            <v/>
          </cell>
        </row>
        <row r="2177">
          <cell r="A2177">
            <v>1328522</v>
          </cell>
          <cell r="B2177" t="str">
            <v>VENDING INTERNATIONAL</v>
          </cell>
          <cell r="C2177" t="str">
            <v>15a LONDON ROAD</v>
          </cell>
          <cell r="E2177" t="str">
            <v>ME16 8LY</v>
          </cell>
          <cell r="F2177" t="str">
            <v>MAIDSTONE KENT</v>
          </cell>
          <cell r="G2177" t="str">
            <v>ROYAUME-UNI</v>
          </cell>
          <cell r="H2177" t="str">
            <v>2</v>
          </cell>
          <cell r="J2177" t="str">
            <v/>
          </cell>
          <cell r="L2177" t="str">
            <v>FURR</v>
          </cell>
        </row>
        <row r="2178">
          <cell r="A2178">
            <v>1328522</v>
          </cell>
          <cell r="B2178" t="str">
            <v>VENDING INTERNATIONAL</v>
          </cell>
          <cell r="C2178" t="str">
            <v>15a LONDON ROAD</v>
          </cell>
          <cell r="E2178" t="str">
            <v>ME16 8LY</v>
          </cell>
          <cell r="F2178" t="str">
            <v>MAIDSTONE KENT</v>
          </cell>
          <cell r="G2178" t="str">
            <v>ROYAUME-UNI</v>
          </cell>
          <cell r="H2178" t="str">
            <v>2</v>
          </cell>
          <cell r="J2178" t="str">
            <v/>
          </cell>
          <cell r="K2178" t="str">
            <v>Jenny</v>
          </cell>
          <cell r="L2178" t="str">
            <v>THOMPSON</v>
          </cell>
          <cell r="M2178" t="str">
            <v>+44 (0)1622 687031</v>
          </cell>
        </row>
        <row r="2179">
          <cell r="A2179">
            <v>1328529</v>
          </cell>
          <cell r="B2179" t="str">
            <v>JLJ PRESSE</v>
          </cell>
          <cell r="C2179" t="str">
            <v>8 RUE FRANOIS VILLON</v>
          </cell>
          <cell r="E2179" t="str">
            <v>75015</v>
          </cell>
          <cell r="F2179" t="str">
            <v>PARIS</v>
          </cell>
          <cell r="G2179" t="str">
            <v>FRANCE</v>
          </cell>
          <cell r="H2179" t="str">
            <v>1</v>
          </cell>
          <cell r="J2179" t="str">
            <v/>
          </cell>
          <cell r="L2179" t="str">
            <v>ESDSD</v>
          </cell>
          <cell r="N2179" t="str">
            <v/>
          </cell>
        </row>
        <row r="2180">
          <cell r="A2180">
            <v>1328529</v>
          </cell>
          <cell r="B2180" t="str">
            <v>JLJ PRESSE</v>
          </cell>
          <cell r="C2180" t="str">
            <v>8 RUE FRANOIS VILLON</v>
          </cell>
          <cell r="E2180" t="str">
            <v>75015</v>
          </cell>
          <cell r="F2180" t="str">
            <v>PARIS</v>
          </cell>
          <cell r="G2180" t="str">
            <v>FRANCE</v>
          </cell>
          <cell r="H2180" t="str">
            <v>1</v>
          </cell>
          <cell r="J2180" t="str">
            <v/>
          </cell>
          <cell r="L2180" t="str">
            <v>ESDSD</v>
          </cell>
        </row>
        <row r="2181">
          <cell r="A2181">
            <v>1328529</v>
          </cell>
          <cell r="B2181" t="str">
            <v>JLJ PRESSE</v>
          </cell>
          <cell r="C2181" t="str">
            <v>8 RUE FRANOIS VILLON</v>
          </cell>
          <cell r="E2181" t="str">
            <v>75015</v>
          </cell>
          <cell r="F2181" t="str">
            <v>PARIS</v>
          </cell>
          <cell r="G2181" t="str">
            <v>FRANCE</v>
          </cell>
          <cell r="H2181" t="str">
            <v>1</v>
          </cell>
          <cell r="J2181" t="str">
            <v/>
          </cell>
          <cell r="K2181" t="str">
            <v>Jean Luc</v>
          </cell>
          <cell r="L2181" t="str">
            <v>JICQUEL</v>
          </cell>
        </row>
        <row r="2182">
          <cell r="A2182">
            <v>1329275</v>
          </cell>
          <cell r="B2182" t="str">
            <v>EDITIONS LE MAUSOLEE / REVUES FUNERAIRE</v>
          </cell>
          <cell r="C2182" t="str">
            <v>26 AVENUE ZAC DE CHASSAGNE</v>
          </cell>
          <cell r="E2182" t="str">
            <v>69360</v>
          </cell>
          <cell r="F2182" t="str">
            <v>TERNAY</v>
          </cell>
          <cell r="G2182" t="str">
            <v>FRANCE</v>
          </cell>
          <cell r="H2182" t="str">
            <v>1</v>
          </cell>
          <cell r="I2182" t="str">
            <v>04 72 24 89 33</v>
          </cell>
          <cell r="J2182" t="str">
            <v>c.berger@pierreactual.com</v>
          </cell>
          <cell r="L2182" t="str">
            <v>MARTIN</v>
          </cell>
          <cell r="N2182" t="str">
            <v/>
          </cell>
        </row>
        <row r="2183">
          <cell r="A2183">
            <v>1329275</v>
          </cell>
          <cell r="B2183" t="str">
            <v>EDITIONS LE MAUSOLEE / REVUES FUNERAIRE</v>
          </cell>
          <cell r="C2183" t="str">
            <v>26 AVENUE ZAC DE CHASSAGNE</v>
          </cell>
          <cell r="E2183" t="str">
            <v>69360</v>
          </cell>
          <cell r="F2183" t="str">
            <v>TERNAY</v>
          </cell>
          <cell r="G2183" t="str">
            <v>FRANCE</v>
          </cell>
          <cell r="H2183" t="str">
            <v>1</v>
          </cell>
          <cell r="I2183" t="str">
            <v>04 72 24 89 33</v>
          </cell>
          <cell r="J2183" t="str">
            <v>c.berger@pierreactual.com</v>
          </cell>
          <cell r="K2183" t="str">
            <v>Corinne</v>
          </cell>
          <cell r="L2183" t="str">
            <v>BERGER</v>
          </cell>
          <cell r="M2183" t="str">
            <v>04 72 24 89 33</v>
          </cell>
          <cell r="N2183" t="str">
            <v>c.berger@pierreactual.com</v>
          </cell>
        </row>
        <row r="2184">
          <cell r="A2184">
            <v>1329275</v>
          </cell>
          <cell r="B2184" t="str">
            <v>EDITIONS LE MAUSOLEE / REVUES FUNERAIRE</v>
          </cell>
          <cell r="C2184" t="str">
            <v>26 AVENUE ZAC DE CHASSAGNE</v>
          </cell>
          <cell r="E2184" t="str">
            <v>69360</v>
          </cell>
          <cell r="F2184" t="str">
            <v>TERNAY</v>
          </cell>
          <cell r="G2184" t="str">
            <v>FRANCE</v>
          </cell>
          <cell r="H2184" t="str">
            <v>1</v>
          </cell>
          <cell r="I2184" t="str">
            <v>04 72 24 89 33</v>
          </cell>
          <cell r="J2184" t="str">
            <v>c.berger@pierreactual.com</v>
          </cell>
          <cell r="L2184" t="str">
            <v>MARTIN</v>
          </cell>
        </row>
        <row r="2185">
          <cell r="A2185">
            <v>1330614</v>
          </cell>
          <cell r="B2185" t="str">
            <v>CCIP</v>
          </cell>
          <cell r="C2185" t="str">
            <v>BOURSE DE COMMERCE</v>
          </cell>
          <cell r="D2185" t="str">
            <v>2 RUE DE VIARMES</v>
          </cell>
          <cell r="E2185" t="str">
            <v>75001</v>
          </cell>
          <cell r="F2185" t="str">
            <v>PARIS</v>
          </cell>
          <cell r="G2185" t="str">
            <v>FRANCE</v>
          </cell>
          <cell r="H2185" t="str">
            <v>1</v>
          </cell>
          <cell r="I2185" t="str">
            <v>08 20 01 21 12</v>
          </cell>
          <cell r="J2185" t="str">
            <v>aodri@ccip.fr</v>
          </cell>
          <cell r="K2185" t="str">
            <v>Christelle</v>
          </cell>
          <cell r="L2185" t="str">
            <v>JOLIVET</v>
          </cell>
          <cell r="M2185" t="str">
            <v>+33155653343</v>
          </cell>
          <cell r="N2185" t="str">
            <v>cjolivet@ccip.fr</v>
          </cell>
        </row>
        <row r="2186">
          <cell r="A2186">
            <v>1330614</v>
          </cell>
          <cell r="B2186" t="str">
            <v>CCIP</v>
          </cell>
          <cell r="C2186" t="str">
            <v>BOURSE DE COMMERCE</v>
          </cell>
          <cell r="D2186" t="str">
            <v>2 RUE DE VIARMES</v>
          </cell>
          <cell r="E2186" t="str">
            <v>75001</v>
          </cell>
          <cell r="F2186" t="str">
            <v>PARIS</v>
          </cell>
          <cell r="G2186" t="str">
            <v>FRANCE</v>
          </cell>
          <cell r="H2186" t="str">
            <v>1</v>
          </cell>
          <cell r="I2186" t="str">
            <v>08 20 01 21 12</v>
          </cell>
          <cell r="J2186" t="str">
            <v>aodri@ccip.fr</v>
          </cell>
          <cell r="K2186" t="str">
            <v>LINDA</v>
          </cell>
          <cell r="L2186" t="str">
            <v>TAIEB</v>
          </cell>
          <cell r="M2186" t="str">
            <v>0155653589</v>
          </cell>
          <cell r="N2186" t="str">
            <v/>
          </cell>
        </row>
        <row r="2187">
          <cell r="A2187">
            <v>1330614</v>
          </cell>
          <cell r="B2187" t="str">
            <v>CCIP</v>
          </cell>
          <cell r="C2187" t="str">
            <v>BOURSE DE COMMERCE</v>
          </cell>
          <cell r="D2187" t="str">
            <v>2 RUE DE VIARMES</v>
          </cell>
          <cell r="E2187" t="str">
            <v>75001</v>
          </cell>
          <cell r="F2187" t="str">
            <v>PARIS</v>
          </cell>
          <cell r="G2187" t="str">
            <v>FRANCE</v>
          </cell>
          <cell r="H2187" t="str">
            <v>1</v>
          </cell>
          <cell r="I2187" t="str">
            <v>08 20 01 21 12</v>
          </cell>
          <cell r="J2187" t="str">
            <v>aodri@ccip.fr</v>
          </cell>
          <cell r="K2187" t="str">
            <v>JEAN MARC</v>
          </cell>
          <cell r="L2187" t="str">
            <v>LACARRIERE</v>
          </cell>
          <cell r="M2187" t="str">
            <v>+33155653464</v>
          </cell>
          <cell r="N2187" t="str">
            <v>jmlacarriere@ccip.fr</v>
          </cell>
        </row>
        <row r="2188">
          <cell r="A2188">
            <v>1330614</v>
          </cell>
          <cell r="B2188" t="str">
            <v>CCIP</v>
          </cell>
          <cell r="C2188" t="str">
            <v>BOURSE DE COMMERCE</v>
          </cell>
          <cell r="D2188" t="str">
            <v>2 RUE DE VIARMES</v>
          </cell>
          <cell r="E2188" t="str">
            <v>75001</v>
          </cell>
          <cell r="F2188" t="str">
            <v>PARIS</v>
          </cell>
          <cell r="G2188" t="str">
            <v>FRANCE</v>
          </cell>
          <cell r="H2188" t="str">
            <v>1</v>
          </cell>
          <cell r="I2188" t="str">
            <v>08 20 01 21 12</v>
          </cell>
          <cell r="J2188" t="str">
            <v>aodri@ccip.fr</v>
          </cell>
          <cell r="K2188" t="str">
            <v>CHRISTELLE</v>
          </cell>
          <cell r="L2188" t="str">
            <v>JOLIVET</v>
          </cell>
          <cell r="N2188" t="str">
            <v>cjolivet@ccip.fr</v>
          </cell>
        </row>
        <row r="2189">
          <cell r="A2189">
            <v>1330614</v>
          </cell>
          <cell r="B2189" t="str">
            <v>CCIP</v>
          </cell>
          <cell r="C2189" t="str">
            <v>BOURSE DE COMMERCE</v>
          </cell>
          <cell r="D2189" t="str">
            <v>2 RUE DE VIARMES</v>
          </cell>
          <cell r="E2189" t="str">
            <v>75001</v>
          </cell>
          <cell r="F2189" t="str">
            <v>PARIS</v>
          </cell>
          <cell r="G2189" t="str">
            <v>FRANCE</v>
          </cell>
          <cell r="H2189" t="str">
            <v>1</v>
          </cell>
          <cell r="I2189" t="str">
            <v>08 20 01 21 12</v>
          </cell>
          <cell r="J2189" t="str">
            <v>aodri@ccip.fr</v>
          </cell>
          <cell r="K2189" t="str">
            <v>Christine</v>
          </cell>
          <cell r="L2189" t="str">
            <v>GUEIDAN</v>
          </cell>
          <cell r="M2189" t="str">
            <v>+33 1 55 65 35 73</v>
          </cell>
          <cell r="N2189" t="str">
            <v>cgueidan@cci-paris-idf.fr</v>
          </cell>
        </row>
        <row r="2190">
          <cell r="A2190">
            <v>1330614</v>
          </cell>
          <cell r="B2190" t="str">
            <v>CCIP</v>
          </cell>
          <cell r="C2190" t="str">
            <v>BOURSE DE COMMERCE</v>
          </cell>
          <cell r="D2190" t="str">
            <v>2 RUE DE VIARMES</v>
          </cell>
          <cell r="E2190" t="str">
            <v>75001</v>
          </cell>
          <cell r="F2190" t="str">
            <v>PARIS</v>
          </cell>
          <cell r="G2190" t="str">
            <v>FRANCE</v>
          </cell>
          <cell r="H2190" t="str">
            <v>1</v>
          </cell>
          <cell r="I2190" t="str">
            <v>08 20 01 21 12</v>
          </cell>
          <cell r="J2190" t="str">
            <v>aodri@ccip.fr</v>
          </cell>
          <cell r="K2190" t="str">
            <v>Nathalie</v>
          </cell>
          <cell r="L2190" t="str">
            <v>MORITEL</v>
          </cell>
          <cell r="M2190" t="str">
            <v>+33 1 55 65 34 64</v>
          </cell>
          <cell r="N2190" t="str">
            <v>nmoritel@cci-paris-idf.fr</v>
          </cell>
        </row>
        <row r="2191">
          <cell r="A2191">
            <v>1330634</v>
          </cell>
          <cell r="B2191" t="str">
            <v>ACCEDE PROVENCE ENTREPRENEURS</v>
          </cell>
          <cell r="C2191" t="str">
            <v>KEDGE BUSINESS SCHOOL</v>
          </cell>
          <cell r="D2191" t="str">
            <v>DOMMAINE DE LUMINY - BP 921</v>
          </cell>
          <cell r="E2191" t="str">
            <v>13288</v>
          </cell>
          <cell r="F2191" t="str">
            <v>MARSEILLE CEDEX 9</v>
          </cell>
          <cell r="G2191" t="str">
            <v>FRANCE</v>
          </cell>
          <cell r="H2191" t="str">
            <v>1</v>
          </cell>
          <cell r="I2191" t="str">
            <v>+33 4 91 82 78 35</v>
          </cell>
          <cell r="K2191" t="str">
            <v>Pierre-Louis</v>
          </cell>
          <cell r="L2191" t="str">
            <v>DORLANNE</v>
          </cell>
          <cell r="N2191" t="str">
            <v>pierrelouis.dorlanne@euromed-management.net</v>
          </cell>
        </row>
        <row r="2192">
          <cell r="A2192">
            <v>1330634</v>
          </cell>
          <cell r="B2192" t="str">
            <v>ACCEDE PROVENCE ENTREPRENEURS</v>
          </cell>
          <cell r="C2192" t="str">
            <v>KEDGE BUSINESS SCHOOL</v>
          </cell>
          <cell r="D2192" t="str">
            <v>DOMMAINE DE LUMINY - BP 921</v>
          </cell>
          <cell r="E2192" t="str">
            <v>13288</v>
          </cell>
          <cell r="F2192" t="str">
            <v>MARSEILLE CEDEX 9</v>
          </cell>
          <cell r="G2192" t="str">
            <v>FRANCE</v>
          </cell>
          <cell r="H2192" t="str">
            <v>1</v>
          </cell>
          <cell r="I2192" t="str">
            <v>+33 4 91 82 78 35</v>
          </cell>
          <cell r="K2192" t="str">
            <v>Doron</v>
          </cell>
          <cell r="L2192" t="str">
            <v>BAUGET</v>
          </cell>
          <cell r="N2192" t="str">
            <v>doron.bauget@kedgebs.com</v>
          </cell>
        </row>
        <row r="2193">
          <cell r="A2193">
            <v>1330634</v>
          </cell>
          <cell r="B2193" t="str">
            <v>ACCEDE PROVENCE ENTREPRENEURS</v>
          </cell>
          <cell r="C2193" t="str">
            <v>KEDGE BUSINESS SCHOOL</v>
          </cell>
          <cell r="D2193" t="str">
            <v>DOMMAINE DE LUMINY - BP 921</v>
          </cell>
          <cell r="E2193" t="str">
            <v>13288</v>
          </cell>
          <cell r="F2193" t="str">
            <v>MARSEILLE CEDEX 9</v>
          </cell>
          <cell r="G2193" t="str">
            <v>FRANCE</v>
          </cell>
          <cell r="H2193" t="str">
            <v>1</v>
          </cell>
          <cell r="I2193" t="str">
            <v>+33 4 91 82 78 35</v>
          </cell>
          <cell r="K2193" t="str">
            <v>Adrien</v>
          </cell>
          <cell r="L2193" t="str">
            <v>D'AUMOLE</v>
          </cell>
          <cell r="M2193" t="str">
            <v>+33 4 91 82 78 35</v>
          </cell>
          <cell r="N2193" t="str">
            <v>adrien.daumale@kedgebs.com</v>
          </cell>
        </row>
        <row r="2194">
          <cell r="A2194">
            <v>1330634</v>
          </cell>
          <cell r="B2194" t="str">
            <v>ACCEDE PROVENCE ENTREPRENEURS</v>
          </cell>
          <cell r="C2194" t="str">
            <v>KEDGE BUSINESS SCHOOL</v>
          </cell>
          <cell r="D2194" t="str">
            <v>DOMMAINE DE LUMINY - BP 921</v>
          </cell>
          <cell r="E2194" t="str">
            <v>13288</v>
          </cell>
          <cell r="F2194" t="str">
            <v>MARSEILLE CEDEX 9</v>
          </cell>
          <cell r="G2194" t="str">
            <v>FRANCE</v>
          </cell>
          <cell r="H2194" t="str">
            <v>1</v>
          </cell>
          <cell r="I2194" t="str">
            <v>+33 4 91 82 78 35</v>
          </cell>
          <cell r="K2194" t="str">
            <v>Thomas</v>
          </cell>
          <cell r="L2194" t="str">
            <v>ROLAND</v>
          </cell>
        </row>
        <row r="2195">
          <cell r="A2195">
            <v>1330634</v>
          </cell>
          <cell r="B2195" t="str">
            <v>ACCEDE PROVENCE ENTREPRENEURS</v>
          </cell>
          <cell r="C2195" t="str">
            <v>KEDGE BUSINESS SCHOOL</v>
          </cell>
          <cell r="D2195" t="str">
            <v>DOMMAINE DE LUMINY - BP 921</v>
          </cell>
          <cell r="E2195" t="str">
            <v>13288</v>
          </cell>
          <cell r="F2195" t="str">
            <v>MARSEILLE CEDEX 9</v>
          </cell>
          <cell r="G2195" t="str">
            <v>FRANCE</v>
          </cell>
          <cell r="H2195" t="str">
            <v>1</v>
          </cell>
          <cell r="I2195" t="str">
            <v>+33 4 91 82 78 35</v>
          </cell>
          <cell r="K2195" t="str">
            <v>Carolyne</v>
          </cell>
          <cell r="L2195" t="str">
            <v>GALLOIS</v>
          </cell>
          <cell r="M2195" t="str">
            <v>+33620128137</v>
          </cell>
          <cell r="N2195" t="str">
            <v>caolyne.gallois@kedgebs.com</v>
          </cell>
        </row>
        <row r="2196">
          <cell r="A2196">
            <v>1330634</v>
          </cell>
          <cell r="B2196" t="str">
            <v>ACCEDE PROVENCE ENTREPRENEURS</v>
          </cell>
          <cell r="C2196" t="str">
            <v>KEDGE BUSINESS SCHOOL</v>
          </cell>
          <cell r="D2196" t="str">
            <v>DOMMAINE DE LUMINY - BP 921</v>
          </cell>
          <cell r="E2196" t="str">
            <v>13288</v>
          </cell>
          <cell r="F2196" t="str">
            <v>MARSEILLE CEDEX 9</v>
          </cell>
          <cell r="G2196" t="str">
            <v>FRANCE</v>
          </cell>
          <cell r="H2196" t="str">
            <v>1</v>
          </cell>
          <cell r="I2196" t="str">
            <v>+33 4 91 82 78 35</v>
          </cell>
          <cell r="K2196" t="str">
            <v>Carolyne</v>
          </cell>
          <cell r="L2196" t="str">
            <v>GALLOIS</v>
          </cell>
          <cell r="M2196" t="str">
            <v>+33491827835</v>
          </cell>
          <cell r="N2196" t="str">
            <v>carolyne.gallois@kedgebs.com</v>
          </cell>
        </row>
        <row r="2197">
          <cell r="A2197">
            <v>1330749</v>
          </cell>
          <cell r="B2197" t="str">
            <v>ARTNOWONLINE.COM</v>
          </cell>
          <cell r="C2197" t="str">
            <v>1000 fifth Street, Suite 200</v>
          </cell>
          <cell r="E2197" t="str">
            <v>33139</v>
          </cell>
          <cell r="F2197" t="str">
            <v>MIAMI, FL</v>
          </cell>
          <cell r="G2197" t="str">
            <v>ETATS-UNIS</v>
          </cell>
          <cell r="H2197" t="str">
            <v>2</v>
          </cell>
          <cell r="K2197" t="str">
            <v>Enrique</v>
          </cell>
          <cell r="L2197" t="str">
            <v>CHUY</v>
          </cell>
          <cell r="N2197" t="str">
            <v/>
          </cell>
        </row>
        <row r="2198">
          <cell r="A2198">
            <v>1330749</v>
          </cell>
          <cell r="B2198" t="str">
            <v>ARTNOWONLINE.COM</v>
          </cell>
          <cell r="C2198" t="str">
            <v>1000 fifth Street, Suite 200</v>
          </cell>
          <cell r="E2198" t="str">
            <v>33139</v>
          </cell>
          <cell r="F2198" t="str">
            <v>MIAMI, FL</v>
          </cell>
          <cell r="G2198" t="str">
            <v>ETATS-UNIS</v>
          </cell>
          <cell r="H2198" t="str">
            <v>2</v>
          </cell>
          <cell r="K2198" t="str">
            <v>Enrique</v>
          </cell>
          <cell r="L2198" t="str">
            <v>CHUY</v>
          </cell>
        </row>
        <row r="2199">
          <cell r="A2199">
            <v>1330783</v>
          </cell>
          <cell r="B2199" t="str">
            <v>ENTUSIASMO MEDIA - L+ARTE</v>
          </cell>
          <cell r="C2199" t="str">
            <v>RUA JOAQUIM ANTONIO DE AGUIAR N°45</v>
          </cell>
          <cell r="D2199" t="str">
            <v>2° DT°</v>
          </cell>
          <cell r="E2199" t="str">
            <v>1070-150</v>
          </cell>
          <cell r="F2199" t="str">
            <v>LISBONNE</v>
          </cell>
          <cell r="G2199" t="str">
            <v>PORTUGAL</v>
          </cell>
          <cell r="H2199" t="str">
            <v>2</v>
          </cell>
          <cell r="K2199" t="str">
            <v>Paula</v>
          </cell>
          <cell r="L2199" t="str">
            <v>Brito</v>
          </cell>
        </row>
        <row r="2200">
          <cell r="A2200">
            <v>1331130</v>
          </cell>
          <cell r="B2200" t="str">
            <v>ALTERNATIVE CHANNEL</v>
          </cell>
          <cell r="C2200" t="str">
            <v>7900 BOULEVARD TASCHEREAU OUEST</v>
          </cell>
          <cell r="D2200" t="str">
            <v>SUITE A-207</v>
          </cell>
          <cell r="E2200" t="str">
            <v>J4X 1C2</v>
          </cell>
          <cell r="F2200" t="str">
            <v>BROSSARD QC</v>
          </cell>
          <cell r="G2200" t="str">
            <v>CANADA</v>
          </cell>
          <cell r="H2200" t="str">
            <v>1</v>
          </cell>
          <cell r="J2200" t="str">
            <v>robin.placet@alternativechannel.com</v>
          </cell>
          <cell r="K2200" t="str">
            <v>HUGUES</v>
          </cell>
          <cell r="L2200" t="str">
            <v>COCHARD</v>
          </cell>
          <cell r="M2200" t="str">
            <v>0155312625</v>
          </cell>
          <cell r="N2200" t="str">
            <v/>
          </cell>
        </row>
        <row r="2201">
          <cell r="A2201">
            <v>1331130</v>
          </cell>
          <cell r="B2201" t="str">
            <v>ALTERNATIVE CHANNEL</v>
          </cell>
          <cell r="C2201" t="str">
            <v>7900 BOULEVARD TASCHEREAU OUEST</v>
          </cell>
          <cell r="D2201" t="str">
            <v>SUITE A-207</v>
          </cell>
          <cell r="E2201" t="str">
            <v>J4X 1C2</v>
          </cell>
          <cell r="F2201" t="str">
            <v>BROSSARD QC</v>
          </cell>
          <cell r="G2201" t="str">
            <v>CANADA</v>
          </cell>
          <cell r="H2201" t="str">
            <v>1</v>
          </cell>
          <cell r="J2201" t="str">
            <v>robin.placet@alternativechannel.com</v>
          </cell>
          <cell r="K2201" t="str">
            <v>Robin</v>
          </cell>
          <cell r="L2201" t="str">
            <v>PLACET</v>
          </cell>
          <cell r="M2201" t="str">
            <v>0975240579</v>
          </cell>
          <cell r="N2201" t="str">
            <v>robin.placet@alternativechannel.com</v>
          </cell>
        </row>
        <row r="2202">
          <cell r="A2202">
            <v>1331130</v>
          </cell>
          <cell r="B2202" t="str">
            <v>ALTERNATIVE CHANNEL</v>
          </cell>
          <cell r="C2202" t="str">
            <v>7900 BOULEVARD TASCHEREAU OUEST</v>
          </cell>
          <cell r="D2202" t="str">
            <v>SUITE A-207</v>
          </cell>
          <cell r="E2202" t="str">
            <v>J4X 1C2</v>
          </cell>
          <cell r="F2202" t="str">
            <v>BROSSARD QC</v>
          </cell>
          <cell r="G2202" t="str">
            <v>CANADA</v>
          </cell>
          <cell r="H2202" t="str">
            <v>1</v>
          </cell>
          <cell r="J2202" t="str">
            <v>robin.placet@alternativechannel.com</v>
          </cell>
          <cell r="K2202" t="str">
            <v>HUGUES</v>
          </cell>
          <cell r="L2202" t="str">
            <v>COCHARD</v>
          </cell>
        </row>
        <row r="2203">
          <cell r="A2203">
            <v>1331174</v>
          </cell>
          <cell r="B2203" t="str">
            <v>BOATMEDIA AG</v>
          </cell>
          <cell r="C2203" t="str">
            <v>2 CASE POSTALE</v>
          </cell>
          <cell r="E2203" t="str">
            <v>CH 3032</v>
          </cell>
          <cell r="F2203" t="str">
            <v>HINTERKAPPELEN</v>
          </cell>
          <cell r="G2203" t="str">
            <v>SUISSE</v>
          </cell>
          <cell r="H2203" t="str">
            <v>1</v>
          </cell>
          <cell r="I2203" t="str">
            <v>0041 313115152</v>
          </cell>
          <cell r="J2203" t="str">
            <v>schuepbach@sbo.ch</v>
          </cell>
          <cell r="K2203" t="str">
            <v>Stefan</v>
          </cell>
          <cell r="L2203" t="str">
            <v>SCHUPBACH</v>
          </cell>
          <cell r="M2203" t="str">
            <v>0041 313115152</v>
          </cell>
          <cell r="N2203" t="str">
            <v>schuepbach@sbo.ch</v>
          </cell>
        </row>
        <row r="2204">
          <cell r="A2204">
            <v>1331181</v>
          </cell>
          <cell r="B2204" t="str">
            <v>JOURNAL DU GOLF SAS</v>
          </cell>
          <cell r="C2204" t="str">
            <v>4 Cours de l'Ile Seguin</v>
          </cell>
          <cell r="E2204" t="str">
            <v>92100</v>
          </cell>
          <cell r="F2204" t="str">
            <v>BOULOGNE BILLANCOURT CEDEX</v>
          </cell>
          <cell r="G2204" t="str">
            <v>FRANCE</v>
          </cell>
          <cell r="H2204" t="str">
            <v>1</v>
          </cell>
          <cell r="I2204" t="str">
            <v>01 40 93 25 11</v>
          </cell>
          <cell r="J2204" t="str">
            <v>fschmitt@journaldugolf.fr</v>
          </cell>
          <cell r="K2204" t="str">
            <v>Krysia</v>
          </cell>
          <cell r="L2204" t="str">
            <v>LEJEUNE</v>
          </cell>
          <cell r="N2204" t="str">
            <v>klejeune@amaurymedias.fr</v>
          </cell>
        </row>
        <row r="2205">
          <cell r="A2205">
            <v>1331181</v>
          </cell>
          <cell r="B2205" t="str">
            <v>JOURNAL DU GOLF SAS</v>
          </cell>
          <cell r="C2205" t="str">
            <v>4 Cours de l'Ile Seguin</v>
          </cell>
          <cell r="E2205" t="str">
            <v>92100</v>
          </cell>
          <cell r="F2205" t="str">
            <v>BOULOGNE BILLANCOURT CEDEX</v>
          </cell>
          <cell r="G2205" t="str">
            <v>FRANCE</v>
          </cell>
          <cell r="H2205" t="str">
            <v>1</v>
          </cell>
          <cell r="I2205" t="str">
            <v>01 40 93 25 11</v>
          </cell>
          <cell r="J2205" t="str">
            <v>fschmitt@journaldugolf.fr</v>
          </cell>
          <cell r="K2205" t="str">
            <v>Frédéric</v>
          </cell>
          <cell r="L2205" t="str">
            <v>SCHMITT</v>
          </cell>
          <cell r="M2205" t="str">
            <v>01 40 93 25 11</v>
          </cell>
          <cell r="N2205" t="str">
            <v>fschmitt@journaldugolf.fr</v>
          </cell>
        </row>
        <row r="2206">
          <cell r="A2206">
            <v>1331181</v>
          </cell>
          <cell r="B2206" t="str">
            <v>JOURNAL DU GOLF SAS</v>
          </cell>
          <cell r="C2206" t="str">
            <v>4 Cours de l'Ile Seguin</v>
          </cell>
          <cell r="E2206" t="str">
            <v>92100</v>
          </cell>
          <cell r="F2206" t="str">
            <v>BOULOGNE BILLANCOURT CEDEX</v>
          </cell>
          <cell r="G2206" t="str">
            <v>FRANCE</v>
          </cell>
          <cell r="H2206" t="str">
            <v>1</v>
          </cell>
          <cell r="I2206" t="str">
            <v>01 40 93 25 11</v>
          </cell>
          <cell r="J2206" t="str">
            <v>fschmitt@journaldugolf.fr</v>
          </cell>
          <cell r="K2206" t="str">
            <v>Sophie</v>
          </cell>
          <cell r="L2206" t="str">
            <v>JOFFOY</v>
          </cell>
          <cell r="N2206" t="str">
            <v>sjoffoy@amaurymedias.fr</v>
          </cell>
        </row>
        <row r="2207">
          <cell r="A2207">
            <v>1331181</v>
          </cell>
          <cell r="B2207" t="str">
            <v>JOURNAL DU GOLF SAS</v>
          </cell>
          <cell r="C2207" t="str">
            <v>4 Cours de l'Ile Seguin</v>
          </cell>
          <cell r="E2207" t="str">
            <v>92100</v>
          </cell>
          <cell r="F2207" t="str">
            <v>BOULOGNE BILLANCOURT CEDEX</v>
          </cell>
          <cell r="G2207" t="str">
            <v>FRANCE</v>
          </cell>
          <cell r="H2207" t="str">
            <v>1</v>
          </cell>
          <cell r="I2207" t="str">
            <v>01 40 93 25 11</v>
          </cell>
          <cell r="J2207" t="str">
            <v>fschmitt@journaldugolf.fr</v>
          </cell>
          <cell r="K2207" t="str">
            <v>Frédéric</v>
          </cell>
          <cell r="L2207" t="str">
            <v>SCHMITT</v>
          </cell>
          <cell r="N2207" t="str">
            <v>fschmitt@journaldugolf.fr</v>
          </cell>
        </row>
        <row r="2208">
          <cell r="A2208">
            <v>1331198</v>
          </cell>
          <cell r="B2208" t="str">
            <v>NUOVI ORIZZONI EDITRICE</v>
          </cell>
          <cell r="C2208" t="str">
            <v>VIA BARLETTA 74</v>
          </cell>
          <cell r="E2208" t="str">
            <v>10136</v>
          </cell>
          <cell r="F2208" t="str">
            <v>SETTIMO T.SE TORINO</v>
          </cell>
          <cell r="G2208" t="str">
            <v>ITALIE</v>
          </cell>
          <cell r="H2208" t="str">
            <v>2</v>
          </cell>
          <cell r="I2208" t="str">
            <v>0039 0229419135</v>
          </cell>
          <cell r="J2208" t="str">
            <v>luciano.cravotto@liberot.it</v>
          </cell>
          <cell r="K2208" t="str">
            <v>LUCIANO</v>
          </cell>
          <cell r="L2208" t="str">
            <v>CRAVOTTO</v>
          </cell>
          <cell r="M2208" t="str">
            <v>0039 0229419135</v>
          </cell>
          <cell r="N2208" t="str">
            <v>luciano.cravotto@liberot.it</v>
          </cell>
        </row>
        <row r="2209">
          <cell r="A2209">
            <v>1331410</v>
          </cell>
          <cell r="B2209" t="str">
            <v>UGM SANTE &amp; TRAVAIL</v>
          </cell>
          <cell r="C2209" t="str">
            <v>28 rue du Sentier</v>
          </cell>
          <cell r="E2209" t="str">
            <v>75002</v>
          </cell>
          <cell r="F2209" t="str">
            <v>PARIS</v>
          </cell>
          <cell r="G2209" t="str">
            <v>FRANCE</v>
          </cell>
          <cell r="H2209" t="str">
            <v>1</v>
          </cell>
          <cell r="J2209" t="str">
            <v/>
          </cell>
          <cell r="K2209" t="str">
            <v>JEREMY</v>
          </cell>
          <cell r="L2209" t="str">
            <v>MARTINET</v>
          </cell>
        </row>
        <row r="2210">
          <cell r="A2210">
            <v>1331410</v>
          </cell>
          <cell r="B2210" t="str">
            <v>UGM SANTE &amp; TRAVAIL</v>
          </cell>
          <cell r="C2210" t="str">
            <v>28 rue du Sentier</v>
          </cell>
          <cell r="E2210" t="str">
            <v>75002</v>
          </cell>
          <cell r="F2210" t="str">
            <v>PARIS</v>
          </cell>
          <cell r="G2210" t="str">
            <v>FRANCE</v>
          </cell>
          <cell r="H2210" t="str">
            <v>1</v>
          </cell>
          <cell r="J2210" t="str">
            <v/>
          </cell>
          <cell r="K2210" t="str">
            <v>JEREMY</v>
          </cell>
          <cell r="L2210" t="str">
            <v>MARTINET</v>
          </cell>
          <cell r="N2210" t="str">
            <v/>
          </cell>
        </row>
        <row r="2211">
          <cell r="A2211">
            <v>1331413</v>
          </cell>
          <cell r="B2211" t="str">
            <v>FRANOL SERVICES</v>
          </cell>
          <cell r="C2211" t="str">
            <v>33 RUE GALILEE</v>
          </cell>
          <cell r="E2211" t="str">
            <v>75116</v>
          </cell>
          <cell r="F2211" t="str">
            <v>PARIS</v>
          </cell>
          <cell r="G2211" t="str">
            <v>FRANCE</v>
          </cell>
          <cell r="H2211" t="str">
            <v>1</v>
          </cell>
          <cell r="K2211" t="str">
            <v>Olivier</v>
          </cell>
          <cell r="L2211" t="str">
            <v>KAUF</v>
          </cell>
          <cell r="N2211" t="str">
            <v/>
          </cell>
        </row>
        <row r="2212">
          <cell r="A2212">
            <v>1331413</v>
          </cell>
          <cell r="B2212" t="str">
            <v>FRANOL SERVICES</v>
          </cell>
          <cell r="C2212" t="str">
            <v>33 RUE GALILEE</v>
          </cell>
          <cell r="E2212" t="str">
            <v>75116</v>
          </cell>
          <cell r="F2212" t="str">
            <v>PARIS</v>
          </cell>
          <cell r="G2212" t="str">
            <v>FRANCE</v>
          </cell>
          <cell r="H2212" t="str">
            <v>1</v>
          </cell>
          <cell r="K2212" t="str">
            <v>OLIVIER</v>
          </cell>
          <cell r="L2212" t="str">
            <v>KAUF</v>
          </cell>
          <cell r="N2212" t="str">
            <v>olivier@riskassur.com</v>
          </cell>
        </row>
        <row r="2213">
          <cell r="A2213">
            <v>1331417</v>
          </cell>
          <cell r="B2213" t="str">
            <v>EVENTO</v>
          </cell>
          <cell r="C2213" t="str">
            <v>Av. Amaia, 2-1° F</v>
          </cell>
          <cell r="D2213" t="str">
            <v>Edif. INBISA</v>
          </cell>
          <cell r="E2213" t="str">
            <v>48940</v>
          </cell>
          <cell r="F2213" t="str">
            <v>LEJONA ( VIZCAYA)</v>
          </cell>
          <cell r="G2213" t="str">
            <v>ESPAGNE</v>
          </cell>
          <cell r="H2213" t="str">
            <v>2</v>
          </cell>
          <cell r="J2213" t="str">
            <v/>
          </cell>
          <cell r="K2213" t="str">
            <v>YOLANDA</v>
          </cell>
          <cell r="L2213" t="str">
            <v>BRINGAS</v>
          </cell>
        </row>
        <row r="2214">
          <cell r="A2214">
            <v>1331417</v>
          </cell>
          <cell r="B2214" t="str">
            <v>EVENTO</v>
          </cell>
          <cell r="C2214" t="str">
            <v>Av. Amaia, 2-1° F</v>
          </cell>
          <cell r="D2214" t="str">
            <v>Edif. INBISA</v>
          </cell>
          <cell r="E2214" t="str">
            <v>48940</v>
          </cell>
          <cell r="F2214" t="str">
            <v>LEJONA ( VIZCAYA)</v>
          </cell>
          <cell r="G2214" t="str">
            <v>ESPAGNE</v>
          </cell>
          <cell r="H2214" t="str">
            <v>2</v>
          </cell>
          <cell r="J2214" t="str">
            <v/>
          </cell>
          <cell r="K2214" t="str">
            <v>Yolanda</v>
          </cell>
          <cell r="L2214" t="str">
            <v>BRINGAS</v>
          </cell>
          <cell r="N2214" t="str">
            <v/>
          </cell>
        </row>
        <row r="2215">
          <cell r="A2215">
            <v>1331428</v>
          </cell>
          <cell r="B2215" t="str">
            <v>L'ANNUAIRE DU TRANSPORT DU MAROC</v>
          </cell>
          <cell r="C2215" t="str">
            <v>6, RUE JAAFAR BNOU HABIB</v>
          </cell>
          <cell r="D2215" t="str">
            <v>1ER ETAGE - N° 2</v>
          </cell>
          <cell r="F2215" t="str">
            <v>CASABLANCA</v>
          </cell>
          <cell r="G2215" t="str">
            <v>MAROC</v>
          </cell>
          <cell r="H2215" t="str">
            <v>1</v>
          </cell>
          <cell r="I2215" t="str">
            <v>00 212  05 22 27 17 79</v>
          </cell>
          <cell r="J2215" t="str">
            <v>aptm2008@gmail.com</v>
          </cell>
          <cell r="K2215" t="str">
            <v>Aboubacar Maddy</v>
          </cell>
          <cell r="L2215" t="str">
            <v>SOUMAH</v>
          </cell>
          <cell r="M2215" t="str">
            <v>00 212 22 77 87 84 59</v>
          </cell>
        </row>
        <row r="2216">
          <cell r="A2216">
            <v>1331428</v>
          </cell>
          <cell r="B2216" t="str">
            <v>L'ANNUAIRE DU TRANSPORT DU MAROC</v>
          </cell>
          <cell r="C2216" t="str">
            <v>6, RUE JAAFAR BNOU HABIB</v>
          </cell>
          <cell r="D2216" t="str">
            <v>1ER ETAGE - N° 2</v>
          </cell>
          <cell r="F2216" t="str">
            <v>CASABLANCA</v>
          </cell>
          <cell r="G2216" t="str">
            <v>MAROC</v>
          </cell>
          <cell r="H2216" t="str">
            <v>1</v>
          </cell>
          <cell r="I2216" t="str">
            <v>00 212  05 22 27 17 79</v>
          </cell>
          <cell r="J2216" t="str">
            <v>aptm2008@gmail.com</v>
          </cell>
          <cell r="K2216" t="str">
            <v>Aboubacar Maddy</v>
          </cell>
          <cell r="L2216" t="str">
            <v>SOUMAH</v>
          </cell>
          <cell r="M2216" t="str">
            <v>00 212 22 77 87 84 59</v>
          </cell>
          <cell r="N2216" t="str">
            <v/>
          </cell>
        </row>
        <row r="2217">
          <cell r="A2217">
            <v>1331562</v>
          </cell>
          <cell r="B2217" t="str">
            <v>GLOBE SAILOR SAS</v>
          </cell>
          <cell r="C2217" t="str">
            <v>52 Rue De Douai</v>
          </cell>
          <cell r="E2217" t="str">
            <v>75009</v>
          </cell>
          <cell r="F2217" t="str">
            <v>PARIS</v>
          </cell>
          <cell r="G2217" t="str">
            <v>FRANCE</v>
          </cell>
          <cell r="H2217" t="str">
            <v>1</v>
          </cell>
          <cell r="I2217" t="str">
            <v>+33180884570</v>
          </cell>
          <cell r="J2217" t="str">
            <v>olivier@theglobesailor.com</v>
          </cell>
          <cell r="K2217" t="str">
            <v>Olivier</v>
          </cell>
          <cell r="L2217" t="str">
            <v>ALBAHARY</v>
          </cell>
          <cell r="M2217" t="str">
            <v>+33180884571</v>
          </cell>
          <cell r="N2217" t="str">
            <v>olivier@theglobesailor.com</v>
          </cell>
        </row>
        <row r="2218">
          <cell r="A2218">
            <v>1331562</v>
          </cell>
          <cell r="B2218" t="str">
            <v>GLOBE SAILOR SAS</v>
          </cell>
          <cell r="C2218" t="str">
            <v>52 Rue De Douai</v>
          </cell>
          <cell r="E2218" t="str">
            <v>75009</v>
          </cell>
          <cell r="F2218" t="str">
            <v>PARIS</v>
          </cell>
          <cell r="G2218" t="str">
            <v>FRANCE</v>
          </cell>
          <cell r="H2218" t="str">
            <v>1</v>
          </cell>
          <cell r="I2218" t="str">
            <v>+33180884570</v>
          </cell>
          <cell r="J2218" t="str">
            <v>olivier@theglobesailor.com</v>
          </cell>
          <cell r="K2218" t="str">
            <v>Olivier</v>
          </cell>
          <cell r="L2218" t="str">
            <v>ALBAHARY</v>
          </cell>
          <cell r="M2218" t="str">
            <v>01 47 98 96 23</v>
          </cell>
          <cell r="N2218" t="str">
            <v>olivier@theglobesailor.com</v>
          </cell>
        </row>
        <row r="2219">
          <cell r="A2219">
            <v>1331918</v>
          </cell>
          <cell r="B2219" t="str">
            <v>FACTORY EDITIONS</v>
          </cell>
          <cell r="C2219" t="str">
            <v>17-19 Rue des Jeuneurs</v>
          </cell>
          <cell r="E2219" t="str">
            <v>75002</v>
          </cell>
          <cell r="F2219" t="str">
            <v>PARIS</v>
          </cell>
          <cell r="G2219" t="str">
            <v>FRANCE</v>
          </cell>
          <cell r="H2219" t="str">
            <v>1</v>
          </cell>
          <cell r="I2219" t="str">
            <v>0140416855</v>
          </cell>
          <cell r="J2219" t="str">
            <v>eglantine@factoryeditions.com</v>
          </cell>
          <cell r="K2219" t="str">
            <v>Eglantine</v>
          </cell>
          <cell r="L2219" t="str">
            <v>CHEVALLIER</v>
          </cell>
          <cell r="M2219" t="str">
            <v>0140416855</v>
          </cell>
          <cell r="N2219" t="str">
            <v>eglantine@factoryeditions.com</v>
          </cell>
        </row>
        <row r="2220">
          <cell r="A2220">
            <v>1331957</v>
          </cell>
          <cell r="B2220" t="str">
            <v>MONO-C GMBH</v>
          </cell>
          <cell r="C2220" t="str">
            <v>Königstor 14A</v>
          </cell>
          <cell r="E2220" t="str">
            <v>D-34117</v>
          </cell>
          <cell r="F2220" t="str">
            <v>KASSEL</v>
          </cell>
          <cell r="G2220" t="str">
            <v>ALLEMAGNE</v>
          </cell>
          <cell r="H2220" t="str">
            <v>2</v>
          </cell>
          <cell r="I2220" t="str">
            <v>+49 561935190</v>
          </cell>
          <cell r="J2220" t="str">
            <v>dieter.neubert@monochrom.com</v>
          </cell>
          <cell r="K2220" t="str">
            <v>Dieter</v>
          </cell>
          <cell r="L2220" t="str">
            <v>NEUBERT</v>
          </cell>
          <cell r="M2220" t="str">
            <v>+49561935190</v>
          </cell>
          <cell r="N2220" t="str">
            <v>dieter.neubert@monochrom.com</v>
          </cell>
        </row>
        <row r="2221">
          <cell r="A2221">
            <v>1331963</v>
          </cell>
          <cell r="B2221" t="str">
            <v>PHOTO ESPANA</v>
          </cell>
          <cell r="C2221" t="str">
            <v>La Fabrica, Almeda 9</v>
          </cell>
          <cell r="E2221" t="str">
            <v>28014</v>
          </cell>
          <cell r="F2221" t="str">
            <v>MADRID</v>
          </cell>
          <cell r="G2221" t="str">
            <v>ESPAGNE</v>
          </cell>
          <cell r="H2221" t="str">
            <v>2</v>
          </cell>
          <cell r="I2221" t="str">
            <v>0034 913601320</v>
          </cell>
          <cell r="J2221" t="str">
            <v>sergio@phedigital.com</v>
          </cell>
          <cell r="K2221" t="str">
            <v>Sergio</v>
          </cell>
          <cell r="L2221" t="str">
            <v>MANTILLA</v>
          </cell>
          <cell r="M2221" t="str">
            <v>+34913601320</v>
          </cell>
          <cell r="N2221" t="str">
            <v>sergio@phedigital.com</v>
          </cell>
        </row>
        <row r="2222">
          <cell r="A2222">
            <v>1331967</v>
          </cell>
          <cell r="B2222" t="str">
            <v>PHOTOICON</v>
          </cell>
          <cell r="C2222" t="str">
            <v>Rua das Hortas, nr. 55 Loja T</v>
          </cell>
          <cell r="E2222" t="str">
            <v>9050-024</v>
          </cell>
          <cell r="F2222" t="str">
            <v>FUNCHAL - MADEIRA</v>
          </cell>
          <cell r="G2222" t="str">
            <v>PORTUGAL</v>
          </cell>
          <cell r="H2222" t="str">
            <v>2</v>
          </cell>
          <cell r="I2222" t="str">
            <v>00351 291282332</v>
          </cell>
          <cell r="J2222" t="str">
            <v>editorial@photoicon.com</v>
          </cell>
          <cell r="K2222" t="str">
            <v>Mike</v>
          </cell>
          <cell r="L2222" t="str">
            <v>VON JOEL</v>
          </cell>
          <cell r="M2222" t="str">
            <v>00351 281282332</v>
          </cell>
          <cell r="N2222" t="str">
            <v>editorial@photoicon.com</v>
          </cell>
        </row>
        <row r="2223">
          <cell r="A2223">
            <v>1331978</v>
          </cell>
          <cell r="B2223" t="str">
            <v>ARTONPAPER</v>
          </cell>
          <cell r="C2223" t="str">
            <v>150 West 28th Street</v>
          </cell>
          <cell r="D2223" t="str">
            <v>Suite 504</v>
          </cell>
          <cell r="E2223" t="str">
            <v>10001</v>
          </cell>
          <cell r="F2223" t="str">
            <v>NEW YORK</v>
          </cell>
          <cell r="G2223" t="str">
            <v>ETATS-UNIS</v>
          </cell>
          <cell r="H2223" t="str">
            <v>2</v>
          </cell>
          <cell r="I2223" t="str">
            <v>001 2126751968</v>
          </cell>
          <cell r="J2223" t="str">
            <v>lisa@dartepub.com</v>
          </cell>
          <cell r="K2223" t="str">
            <v>Lisa</v>
          </cell>
          <cell r="L2223" t="str">
            <v>MALITZ</v>
          </cell>
          <cell r="M2223" t="str">
            <v>001 2126751968</v>
          </cell>
          <cell r="N2223" t="str">
            <v>lisa@dartepub.com</v>
          </cell>
        </row>
        <row r="2224">
          <cell r="A2224">
            <v>1333567</v>
          </cell>
          <cell r="B2224" t="str">
            <v>EDITIONS PREMIERS REGARDS SA</v>
          </cell>
          <cell r="C2224" t="str">
            <v>28 RUE DES UTTINS</v>
          </cell>
          <cell r="E2224" t="str">
            <v>CH-1110</v>
          </cell>
          <cell r="F2224" t="str">
            <v>MORGES</v>
          </cell>
          <cell r="G2224" t="str">
            <v>SUISSE</v>
          </cell>
          <cell r="H2224" t="str">
            <v>1</v>
          </cell>
          <cell r="I2224" t="str">
            <v>00 41 79 726 841</v>
          </cell>
          <cell r="J2224" t="str">
            <v/>
          </cell>
          <cell r="K2224" t="str">
            <v>JEAN CLAUDE</v>
          </cell>
          <cell r="L2224" t="str">
            <v>REGNIER</v>
          </cell>
          <cell r="N2224" t="str">
            <v/>
          </cell>
        </row>
        <row r="2225">
          <cell r="A2225">
            <v>1333567</v>
          </cell>
          <cell r="B2225" t="str">
            <v>EDITIONS PREMIERS REGARDS SA</v>
          </cell>
          <cell r="C2225" t="str">
            <v>28 RUE DES UTTINS</v>
          </cell>
          <cell r="E2225" t="str">
            <v>CH-1110</v>
          </cell>
          <cell r="F2225" t="str">
            <v>MORGES</v>
          </cell>
          <cell r="G2225" t="str">
            <v>SUISSE</v>
          </cell>
          <cell r="H2225" t="str">
            <v>1</v>
          </cell>
          <cell r="I2225" t="str">
            <v>00 41 79 726 841</v>
          </cell>
          <cell r="J2225" t="str">
            <v/>
          </cell>
          <cell r="K2225" t="str">
            <v>JEAN CLAUDE</v>
          </cell>
          <cell r="L2225" t="str">
            <v>REGNIER</v>
          </cell>
        </row>
        <row r="2226">
          <cell r="A2226">
            <v>1333567</v>
          </cell>
          <cell r="B2226" t="str">
            <v>EDITIONS PREMIERS REGARDS SA</v>
          </cell>
          <cell r="C2226" t="str">
            <v>28 RUE DES UTTINS</v>
          </cell>
          <cell r="E2226" t="str">
            <v>CH-1110</v>
          </cell>
          <cell r="F2226" t="str">
            <v>MORGES</v>
          </cell>
          <cell r="G2226" t="str">
            <v>SUISSE</v>
          </cell>
          <cell r="H2226" t="str">
            <v>1</v>
          </cell>
          <cell r="I2226" t="str">
            <v>00 41 79 726 841</v>
          </cell>
          <cell r="J2226" t="str">
            <v/>
          </cell>
          <cell r="K2226" t="str">
            <v>Nicolas</v>
          </cell>
          <cell r="L2226" t="str">
            <v>PEITREQUIN</v>
          </cell>
          <cell r="M2226" t="str">
            <v>+41797266841</v>
          </cell>
          <cell r="N2226" t="str">
            <v>nico@nautisme.ch</v>
          </cell>
        </row>
        <row r="2227">
          <cell r="A2227">
            <v>1333765</v>
          </cell>
          <cell r="B2227" t="str">
            <v>RESADIA</v>
          </cell>
          <cell r="C2227" t="str">
            <v>35 AVENUE VICTOR HUGO</v>
          </cell>
          <cell r="E2227" t="str">
            <v>93500</v>
          </cell>
          <cell r="F2227" t="str">
            <v>PANTIN</v>
          </cell>
          <cell r="G2227" t="str">
            <v>FRANCE</v>
          </cell>
          <cell r="H2227" t="str">
            <v>1</v>
          </cell>
          <cell r="I2227" t="str">
            <v>01 74 73 45 45</v>
          </cell>
          <cell r="K2227" t="str">
            <v>EMMANUELLE</v>
          </cell>
          <cell r="L2227" t="str">
            <v>JOURNA</v>
          </cell>
          <cell r="M2227" t="str">
            <v>+33174734545</v>
          </cell>
          <cell r="N2227" t="str">
            <v>e.journa@resadia.com</v>
          </cell>
        </row>
        <row r="2228">
          <cell r="A2228">
            <v>1333765</v>
          </cell>
          <cell r="B2228" t="str">
            <v>RESADIA</v>
          </cell>
          <cell r="C2228" t="str">
            <v>35 AVENUE VICTOR HUGO</v>
          </cell>
          <cell r="E2228" t="str">
            <v>93500</v>
          </cell>
          <cell r="F2228" t="str">
            <v>PANTIN</v>
          </cell>
          <cell r="G2228" t="str">
            <v>FRANCE</v>
          </cell>
          <cell r="H2228" t="str">
            <v>1</v>
          </cell>
          <cell r="I2228" t="str">
            <v>01 74 73 45 45</v>
          </cell>
          <cell r="K2228" t="str">
            <v>Isabelle</v>
          </cell>
          <cell r="L2228" t="str">
            <v>LETESSIER</v>
          </cell>
          <cell r="M2228" t="str">
            <v>01 74 73 45 34</v>
          </cell>
          <cell r="N2228" t="str">
            <v>i.letessier@resadia.com</v>
          </cell>
        </row>
        <row r="2229">
          <cell r="A2229">
            <v>1333765</v>
          </cell>
          <cell r="B2229" t="str">
            <v>RESADIA</v>
          </cell>
          <cell r="C2229" t="str">
            <v>35 AVENUE VICTOR HUGO</v>
          </cell>
          <cell r="E2229" t="str">
            <v>93500</v>
          </cell>
          <cell r="F2229" t="str">
            <v>PANTIN</v>
          </cell>
          <cell r="G2229" t="str">
            <v>FRANCE</v>
          </cell>
          <cell r="H2229" t="str">
            <v>1</v>
          </cell>
          <cell r="I2229" t="str">
            <v>01 74 73 45 45</v>
          </cell>
          <cell r="K2229" t="str">
            <v>EMMANUELLE</v>
          </cell>
          <cell r="L2229" t="str">
            <v>JOURNA</v>
          </cell>
          <cell r="M2229" t="str">
            <v>01 74 73 45 45</v>
          </cell>
          <cell r="N2229" t="str">
            <v>e.journa@resadia.com</v>
          </cell>
        </row>
        <row r="2230">
          <cell r="A2230">
            <v>1333765</v>
          </cell>
          <cell r="B2230" t="str">
            <v>RESADIA</v>
          </cell>
          <cell r="C2230" t="str">
            <v>35 AVENUE VICTOR HUGO</v>
          </cell>
          <cell r="E2230" t="str">
            <v>93500</v>
          </cell>
          <cell r="F2230" t="str">
            <v>PANTIN</v>
          </cell>
          <cell r="G2230" t="str">
            <v>FRANCE</v>
          </cell>
          <cell r="H2230" t="str">
            <v>1</v>
          </cell>
          <cell r="I2230" t="str">
            <v>01 74 73 45 45</v>
          </cell>
          <cell r="K2230" t="str">
            <v>Isabelle</v>
          </cell>
          <cell r="L2230" t="str">
            <v>LETESSIER.</v>
          </cell>
          <cell r="M2230" t="str">
            <v>+33174734534</v>
          </cell>
          <cell r="N2230" t="str">
            <v>i.letessier@resadia.fr</v>
          </cell>
        </row>
        <row r="2231">
          <cell r="A2231">
            <v>1334233</v>
          </cell>
          <cell r="B2231" t="str">
            <v>CANAL TECH</v>
          </cell>
          <cell r="C2231" t="str">
            <v>14 RUE DU SERGENT BOBILLOT</v>
          </cell>
          <cell r="E2231" t="str">
            <v>92400</v>
          </cell>
          <cell r="F2231" t="str">
            <v>COUBEVOIE</v>
          </cell>
          <cell r="G2231" t="str">
            <v>FRANCE</v>
          </cell>
          <cell r="H2231" t="str">
            <v>1</v>
          </cell>
          <cell r="J2231" t="str">
            <v/>
          </cell>
          <cell r="K2231" t="str">
            <v>BERNARD</v>
          </cell>
          <cell r="L2231" t="str">
            <v>VACHER</v>
          </cell>
          <cell r="N2231" t="str">
            <v>bvacher@channelnews.fr</v>
          </cell>
        </row>
        <row r="2232">
          <cell r="A2232">
            <v>1334233</v>
          </cell>
          <cell r="B2232" t="str">
            <v>CANAL TECH</v>
          </cell>
          <cell r="C2232" t="str">
            <v>14 RUE DU SERGENT BOBILLOT</v>
          </cell>
          <cell r="E2232" t="str">
            <v>92400</v>
          </cell>
          <cell r="F2232" t="str">
            <v>COUBEVOIE</v>
          </cell>
          <cell r="G2232" t="str">
            <v>FRANCE</v>
          </cell>
          <cell r="H2232" t="str">
            <v>1</v>
          </cell>
          <cell r="J2232" t="str">
            <v/>
          </cell>
          <cell r="K2232" t="str">
            <v>BERNARD</v>
          </cell>
          <cell r="L2232" t="str">
            <v>VACHER</v>
          </cell>
        </row>
        <row r="2233">
          <cell r="A2233">
            <v>1334233</v>
          </cell>
          <cell r="B2233" t="str">
            <v>CANAL TECH</v>
          </cell>
          <cell r="C2233" t="str">
            <v>14 RUE DU SERGENT BOBILLOT</v>
          </cell>
          <cell r="E2233" t="str">
            <v>92400</v>
          </cell>
          <cell r="F2233" t="str">
            <v>COUBEVOIE</v>
          </cell>
          <cell r="G2233" t="str">
            <v>FRANCE</v>
          </cell>
          <cell r="H2233" t="str">
            <v>1</v>
          </cell>
          <cell r="J2233" t="str">
            <v/>
          </cell>
          <cell r="K2233" t="str">
            <v>Jean-Francois</v>
          </cell>
          <cell r="L2233" t="str">
            <v>LENILIAS</v>
          </cell>
          <cell r="N2233" t="str">
            <v>jflenilias@canaltech.fr</v>
          </cell>
        </row>
        <row r="2234">
          <cell r="A2234">
            <v>1334233</v>
          </cell>
          <cell r="B2234" t="str">
            <v>CANAL TECH</v>
          </cell>
          <cell r="C2234" t="str">
            <v>14 RUE DU SERGENT BOBILLOT</v>
          </cell>
          <cell r="E2234" t="str">
            <v>92400</v>
          </cell>
          <cell r="F2234" t="str">
            <v>COUBEVOIE</v>
          </cell>
          <cell r="G2234" t="str">
            <v>FRANCE</v>
          </cell>
          <cell r="H2234" t="str">
            <v>1</v>
          </cell>
          <cell r="J2234" t="str">
            <v/>
          </cell>
          <cell r="K2234" t="str">
            <v>Jean-Francois</v>
          </cell>
          <cell r="L2234" t="str">
            <v>LE NILIAS</v>
          </cell>
          <cell r="M2234" t="str">
            <v>+33176772781</v>
          </cell>
          <cell r="N2234" t="str">
            <v>jflenilias@canaltech.fr</v>
          </cell>
        </row>
        <row r="2235">
          <cell r="A2235">
            <v>1334371</v>
          </cell>
          <cell r="B2235" t="str">
            <v>MANUTECH</v>
          </cell>
          <cell r="C2235" t="str">
            <v>Le bois du roux</v>
          </cell>
          <cell r="E2235" t="str">
            <v>58240</v>
          </cell>
          <cell r="F2235" t="str">
            <v>CHANTENAY ST IMBERT</v>
          </cell>
          <cell r="G2235" t="str">
            <v>FRANCE</v>
          </cell>
          <cell r="H2235" t="str">
            <v>1</v>
          </cell>
          <cell r="I2235" t="str">
            <v>03 86 38 65 83</v>
          </cell>
          <cell r="J2235" t="str">
            <v>jlrabeux@manutech.fr</v>
          </cell>
          <cell r="K2235" t="str">
            <v>Jean Louis.</v>
          </cell>
          <cell r="L2235" t="str">
            <v>RABEUX</v>
          </cell>
          <cell r="N2235" t="str">
            <v>jlrabeux@manutech.fr</v>
          </cell>
        </row>
        <row r="2236">
          <cell r="A2236">
            <v>1334371</v>
          </cell>
          <cell r="B2236" t="str">
            <v>MANUTECH</v>
          </cell>
          <cell r="C2236" t="str">
            <v>Le bois du roux</v>
          </cell>
          <cell r="E2236" t="str">
            <v>58240</v>
          </cell>
          <cell r="F2236" t="str">
            <v>CHANTENAY ST IMBERT</v>
          </cell>
          <cell r="G2236" t="str">
            <v>FRANCE</v>
          </cell>
          <cell r="H2236" t="str">
            <v>1</v>
          </cell>
          <cell r="I2236" t="str">
            <v>03 86 38 65 83</v>
          </cell>
          <cell r="J2236" t="str">
            <v>jlrabeux@manutech.fr</v>
          </cell>
          <cell r="K2236" t="str">
            <v>Jean Louis</v>
          </cell>
          <cell r="L2236" t="str">
            <v>RABEUX</v>
          </cell>
          <cell r="M2236" t="str">
            <v>03 86 38 65 83</v>
          </cell>
          <cell r="N2236" t="str">
            <v>jlrabeux@manutech.fr</v>
          </cell>
        </row>
        <row r="2237">
          <cell r="A2237">
            <v>1334385</v>
          </cell>
          <cell r="B2237" t="str">
            <v>DIGICAST</v>
          </cell>
          <cell r="C2237" t="str">
            <v>Via Mecenate, 91</v>
          </cell>
          <cell r="E2237" t="str">
            <v>20138</v>
          </cell>
          <cell r="F2237" t="str">
            <v>MILANO</v>
          </cell>
          <cell r="G2237" t="str">
            <v>ITALIE</v>
          </cell>
          <cell r="H2237" t="str">
            <v>2</v>
          </cell>
          <cell r="J2237" t="str">
            <v/>
          </cell>
          <cell r="K2237" t="str">
            <v>Gianluca</v>
          </cell>
          <cell r="L2237" t="str">
            <v>PALADINI</v>
          </cell>
        </row>
        <row r="2238">
          <cell r="A2238">
            <v>1334597</v>
          </cell>
          <cell r="B2238" t="str">
            <v>TROIS BARBES SARL</v>
          </cell>
          <cell r="C2238" t="str">
            <v>94 rue du Dôme</v>
          </cell>
          <cell r="E2238" t="str">
            <v>92100</v>
          </cell>
          <cell r="F2238" t="str">
            <v>BOULOGNE BILLANCOURT</v>
          </cell>
          <cell r="G2238" t="str">
            <v>FRANCE</v>
          </cell>
          <cell r="H2238" t="str">
            <v>1</v>
          </cell>
          <cell r="I2238" t="str">
            <v>09 52 45 75 00</v>
          </cell>
          <cell r="K2238" t="str">
            <v>Joachim</v>
          </cell>
          <cell r="L2238" t="str">
            <v>RENEAUME</v>
          </cell>
          <cell r="M2238" t="str">
            <v>09 52 45 75 00</v>
          </cell>
          <cell r="N2238" t="str">
            <v>contact@troisbarbes.com</v>
          </cell>
        </row>
        <row r="2239">
          <cell r="A2239">
            <v>1334597</v>
          </cell>
          <cell r="B2239" t="str">
            <v>TROIS BARBES SARL</v>
          </cell>
          <cell r="C2239" t="str">
            <v>94 rue du Dôme</v>
          </cell>
          <cell r="E2239" t="str">
            <v>92100</v>
          </cell>
          <cell r="F2239" t="str">
            <v>BOULOGNE BILLANCOURT</v>
          </cell>
          <cell r="G2239" t="str">
            <v>FRANCE</v>
          </cell>
          <cell r="H2239" t="str">
            <v>1</v>
          </cell>
          <cell r="I2239" t="str">
            <v>09 52 45 75 00</v>
          </cell>
          <cell r="K2239" t="str">
            <v>JOACHIM</v>
          </cell>
          <cell r="L2239" t="str">
            <v>RENEAUME</v>
          </cell>
          <cell r="M2239" t="str">
            <v>+33952457500</v>
          </cell>
          <cell r="N2239" t="str">
            <v>jreneaume@gmail.com</v>
          </cell>
        </row>
        <row r="2240">
          <cell r="A2240">
            <v>1334597</v>
          </cell>
          <cell r="B2240" t="str">
            <v>TROIS BARBES SARL</v>
          </cell>
          <cell r="C2240" t="str">
            <v>94 rue du Dôme</v>
          </cell>
          <cell r="E2240" t="str">
            <v>92100</v>
          </cell>
          <cell r="F2240" t="str">
            <v>BOULOGNE BILLANCOURT</v>
          </cell>
          <cell r="G2240" t="str">
            <v>FRANCE</v>
          </cell>
          <cell r="H2240" t="str">
            <v>1</v>
          </cell>
          <cell r="I2240" t="str">
            <v>09 52 45 75 00</v>
          </cell>
          <cell r="K2240" t="str">
            <v>Joachim</v>
          </cell>
          <cell r="L2240" t="str">
            <v>RENEAUME</v>
          </cell>
          <cell r="N2240" t="str">
            <v>jreneaume@gmail.com</v>
          </cell>
        </row>
        <row r="2241">
          <cell r="A2241">
            <v>1334626</v>
          </cell>
          <cell r="B2241" t="str">
            <v>MIDA EDITORE</v>
          </cell>
          <cell r="C2241" t="str">
            <v>33 VIALE CONI ZUGNA</v>
          </cell>
          <cell r="E2241" t="str">
            <v>20144</v>
          </cell>
          <cell r="F2241" t="str">
            <v>MILANO</v>
          </cell>
          <cell r="G2241" t="str">
            <v>ITALIE</v>
          </cell>
          <cell r="H2241" t="str">
            <v>2</v>
          </cell>
          <cell r="J2241" t="str">
            <v>dorothee@gricourt.fr</v>
          </cell>
          <cell r="K2241" t="str">
            <v>Loredana</v>
          </cell>
          <cell r="L2241" t="str">
            <v>Villani</v>
          </cell>
          <cell r="N2241" t="str">
            <v>loredana.villani@midaeditore.com</v>
          </cell>
        </row>
        <row r="2242">
          <cell r="A2242">
            <v>1334889</v>
          </cell>
          <cell r="B2242" t="str">
            <v>MUSCLE &amp; FITNESS</v>
          </cell>
          <cell r="C2242" t="str">
            <v>WEIDER PUBLISHING LTD.</v>
          </cell>
          <cell r="D2242" t="str">
            <v>10 WINDSOR COURT - CLARENCE DRIVE</v>
          </cell>
          <cell r="E2242" t="str">
            <v>HG1 2PE</v>
          </cell>
          <cell r="F2242" t="str">
            <v>HARROGATE</v>
          </cell>
          <cell r="G2242" t="str">
            <v>ROYAUME-UNI</v>
          </cell>
          <cell r="H2242" t="str">
            <v>2</v>
          </cell>
          <cell r="I2242" t="str">
            <v>0044 01423877059</v>
          </cell>
          <cell r="J2242" t="str">
            <v>chawksworth@weideruk.com</v>
          </cell>
          <cell r="K2242" t="str">
            <v>CHARLOTTE</v>
          </cell>
          <cell r="L2242" t="str">
            <v>HAWKSWORTH</v>
          </cell>
        </row>
        <row r="2243">
          <cell r="A2243">
            <v>1334889</v>
          </cell>
          <cell r="B2243" t="str">
            <v>MUSCLE &amp; FITNESS</v>
          </cell>
          <cell r="C2243" t="str">
            <v>WEIDER PUBLISHING LTD.</v>
          </cell>
          <cell r="D2243" t="str">
            <v>10 WINDSOR COURT - CLARENCE DRIVE</v>
          </cell>
          <cell r="E2243" t="str">
            <v>HG1 2PE</v>
          </cell>
          <cell r="F2243" t="str">
            <v>HARROGATE</v>
          </cell>
          <cell r="G2243" t="str">
            <v>ROYAUME-UNI</v>
          </cell>
          <cell r="H2243" t="str">
            <v>2</v>
          </cell>
          <cell r="I2243" t="str">
            <v>0044 01423877059</v>
          </cell>
          <cell r="J2243" t="str">
            <v>chawksworth@weideruk.com</v>
          </cell>
          <cell r="K2243" t="str">
            <v>CHARLOTTE</v>
          </cell>
          <cell r="L2243" t="str">
            <v>HAWKSWORTH</v>
          </cell>
          <cell r="M2243" t="str">
            <v>0044 01423877059</v>
          </cell>
          <cell r="N2243" t="str">
            <v/>
          </cell>
        </row>
        <row r="2244">
          <cell r="A2244">
            <v>1335342</v>
          </cell>
          <cell r="B2244" t="str">
            <v>TIME INC LTD</v>
          </cell>
          <cell r="C2244" t="str">
            <v>Blue Fin Building</v>
          </cell>
          <cell r="D2244" t="str">
            <v>110 Southwark St</v>
          </cell>
          <cell r="E2244" t="str">
            <v>SE1 0SU</v>
          </cell>
          <cell r="F2244" t="str">
            <v>LONDON</v>
          </cell>
          <cell r="G2244" t="str">
            <v>ROYAUME-UNI</v>
          </cell>
          <cell r="H2244" t="str">
            <v>2</v>
          </cell>
          <cell r="I2244" t="str">
            <v>+442031484283</v>
          </cell>
          <cell r="K2244" t="str">
            <v>LAURENT</v>
          </cell>
          <cell r="L2244" t="str">
            <v>SUBRA</v>
          </cell>
          <cell r="M2244" t="str">
            <v>+442087268121</v>
          </cell>
          <cell r="N2244" t="str">
            <v>laurent_subra@ipcmedia.com</v>
          </cell>
        </row>
        <row r="2245">
          <cell r="A2245">
            <v>1335342</v>
          </cell>
          <cell r="B2245" t="str">
            <v>TIME INC LTD</v>
          </cell>
          <cell r="C2245" t="str">
            <v>Blue Fin Building</v>
          </cell>
          <cell r="D2245" t="str">
            <v>110 Southwark St</v>
          </cell>
          <cell r="E2245" t="str">
            <v>SE1 0SU</v>
          </cell>
          <cell r="F2245" t="str">
            <v>LONDON</v>
          </cell>
          <cell r="G2245" t="str">
            <v>ROYAUME-UNI</v>
          </cell>
          <cell r="H2245" t="str">
            <v>2</v>
          </cell>
          <cell r="I2245" t="str">
            <v>+442031484283</v>
          </cell>
          <cell r="K2245" t="str">
            <v>Philip</v>
          </cell>
          <cell r="L2245" t="str">
            <v>PEREIRA</v>
          </cell>
        </row>
        <row r="2246">
          <cell r="A2246">
            <v>1335342</v>
          </cell>
          <cell r="B2246" t="str">
            <v>TIME INC LTD</v>
          </cell>
          <cell r="C2246" t="str">
            <v>Blue Fin Building</v>
          </cell>
          <cell r="D2246" t="str">
            <v>110 Southwark St</v>
          </cell>
          <cell r="E2246" t="str">
            <v>SE1 0SU</v>
          </cell>
          <cell r="F2246" t="str">
            <v>LONDON</v>
          </cell>
          <cell r="G2246" t="str">
            <v>ROYAUME-UNI</v>
          </cell>
          <cell r="H2246" t="str">
            <v>2</v>
          </cell>
          <cell r="I2246" t="str">
            <v>+442031484283</v>
          </cell>
          <cell r="K2246" t="str">
            <v>Richard</v>
          </cell>
          <cell r="L2246" t="str">
            <v>SHEAD</v>
          </cell>
          <cell r="M2246" t="str">
            <v>+442031484283</v>
          </cell>
          <cell r="N2246" t="str">
            <v>richard.shead@timeinc.com</v>
          </cell>
        </row>
        <row r="2247">
          <cell r="A2247">
            <v>1335342</v>
          </cell>
          <cell r="B2247" t="str">
            <v>TIME INC LTD</v>
          </cell>
          <cell r="C2247" t="str">
            <v>Blue Fin Building</v>
          </cell>
          <cell r="D2247" t="str">
            <v>110 Southwark St</v>
          </cell>
          <cell r="E2247" t="str">
            <v>SE1 0SU</v>
          </cell>
          <cell r="F2247" t="str">
            <v>LONDON</v>
          </cell>
          <cell r="G2247" t="str">
            <v>ROYAUME-UNI</v>
          </cell>
          <cell r="H2247" t="str">
            <v>2</v>
          </cell>
          <cell r="I2247" t="str">
            <v>+442031484283</v>
          </cell>
          <cell r="K2247" t="str">
            <v>Amy</v>
          </cell>
          <cell r="L2247" t="str">
            <v>GOLBY</v>
          </cell>
          <cell r="M2247" t="str">
            <v>+441252555133</v>
          </cell>
          <cell r="N2247" t="str">
            <v>amy.golby@timeinc.com</v>
          </cell>
        </row>
        <row r="2248">
          <cell r="A2248">
            <v>1335346</v>
          </cell>
          <cell r="B2248" t="str">
            <v>OYSTER HOUSE MEDIA LTD</v>
          </cell>
          <cell r="C2248" t="str">
            <v>Oyster House</v>
          </cell>
          <cell r="D2248" t="str">
            <v>HunterIs Lodge</v>
          </cell>
          <cell r="E2248" t="str">
            <v>EX15 2DY</v>
          </cell>
          <cell r="F2248" t="str">
            <v>KENTISBEARE</v>
          </cell>
          <cell r="G2248" t="str">
            <v>ROYAUME-UNI</v>
          </cell>
          <cell r="H2248" t="str">
            <v>2</v>
          </cell>
          <cell r="I2248" t="str">
            <v>01884 266 100</v>
          </cell>
          <cell r="K2248" t="str">
            <v>MICHAELA</v>
          </cell>
          <cell r="L2248" t="str">
            <v>MONTGOMERYSWAN</v>
          </cell>
          <cell r="M2248" t="str">
            <v>+441884266100</v>
          </cell>
          <cell r="N2248" t="str">
            <v>michaela@oysterhousemedia.co.uk</v>
          </cell>
        </row>
        <row r="2249">
          <cell r="A2249">
            <v>1335346</v>
          </cell>
          <cell r="B2249" t="str">
            <v>OYSTER HOUSE MEDIA LTD</v>
          </cell>
          <cell r="C2249" t="str">
            <v>Oyster House</v>
          </cell>
          <cell r="D2249" t="str">
            <v>HunterIs Lodge</v>
          </cell>
          <cell r="E2249" t="str">
            <v>EX15 2DY</v>
          </cell>
          <cell r="F2249" t="str">
            <v>KENTISBEARE</v>
          </cell>
          <cell r="G2249" t="str">
            <v>ROYAUME-UNI</v>
          </cell>
          <cell r="H2249" t="str">
            <v>2</v>
          </cell>
          <cell r="I2249" t="str">
            <v>01884 266 100</v>
          </cell>
          <cell r="K2249" t="str">
            <v>Michaela</v>
          </cell>
          <cell r="L2249" t="str">
            <v>Montgomery-Swan</v>
          </cell>
          <cell r="N2249" t="str">
            <v>michaela@oysterhousemedia.co.uk</v>
          </cell>
        </row>
        <row r="2250">
          <cell r="A2250">
            <v>1336026</v>
          </cell>
          <cell r="B2250" t="str">
            <v>EDITIONS FRANCAISES DE GUIDES</v>
          </cell>
          <cell r="C2250" t="str">
            <v>9 BOULEVARD JEAN-JAURES</v>
          </cell>
          <cell r="E2250" t="str">
            <v>92100</v>
          </cell>
          <cell r="F2250" t="str">
            <v>BOULOGNE</v>
          </cell>
          <cell r="G2250" t="str">
            <v>FRANCE</v>
          </cell>
          <cell r="H2250" t="str">
            <v>1</v>
          </cell>
          <cell r="I2250" t="str">
            <v>+33 1 55 57 10 10</v>
          </cell>
          <cell r="J2250" t="str">
            <v>i.demarnix@facilities.fr</v>
          </cell>
          <cell r="K2250" t="str">
            <v>ISABELLE</v>
          </cell>
          <cell r="L2250" t="str">
            <v>DE MARNIX</v>
          </cell>
          <cell r="M2250" t="str">
            <v>0155571010</v>
          </cell>
          <cell r="N2250" t="str">
            <v>i.demarnnix@facilities.fr</v>
          </cell>
        </row>
        <row r="2251">
          <cell r="A2251">
            <v>1336026</v>
          </cell>
          <cell r="B2251" t="str">
            <v>EDITIONS FRANCAISES DE GUIDES</v>
          </cell>
          <cell r="C2251" t="str">
            <v>9 BOULEVARD JEAN-JAURES</v>
          </cell>
          <cell r="E2251" t="str">
            <v>92100</v>
          </cell>
          <cell r="F2251" t="str">
            <v>BOULOGNE</v>
          </cell>
          <cell r="G2251" t="str">
            <v>FRANCE</v>
          </cell>
          <cell r="H2251" t="str">
            <v>1</v>
          </cell>
          <cell r="I2251" t="str">
            <v>+33 1 55 57 10 10</v>
          </cell>
          <cell r="J2251" t="str">
            <v>i.demarnix@facilities.fr</v>
          </cell>
          <cell r="K2251" t="str">
            <v>Isabelle</v>
          </cell>
          <cell r="L2251" t="str">
            <v>DE MARNIX</v>
          </cell>
          <cell r="M2251" t="str">
            <v>+33 1 55 57 10 15</v>
          </cell>
          <cell r="N2251" t="str">
            <v>i.demarnnix@facilities.fr</v>
          </cell>
        </row>
        <row r="2252">
          <cell r="A2252">
            <v>1336792</v>
          </cell>
          <cell r="B2252" t="str">
            <v>PAGES TRANSPORT</v>
          </cell>
          <cell r="C2252" t="str">
            <v>71 Rue Desnouettes</v>
          </cell>
          <cell r="E2252" t="str">
            <v>75015</v>
          </cell>
          <cell r="F2252" t="str">
            <v>PARIS</v>
          </cell>
          <cell r="G2252" t="str">
            <v>FRANCE</v>
          </cell>
          <cell r="H2252" t="str">
            <v>1</v>
          </cell>
          <cell r="I2252" t="str">
            <v>06 76 92 69 94</v>
          </cell>
          <cell r="J2252" t="str">
            <v>roland.dallerta@pagestransport.com</v>
          </cell>
          <cell r="K2252" t="str">
            <v>Roland</v>
          </cell>
          <cell r="L2252" t="str">
            <v>DALL'ERTA</v>
          </cell>
          <cell r="M2252" t="str">
            <v>06 76 92 69 94</v>
          </cell>
          <cell r="N2252" t="str">
            <v>roland.dallerta@pagestransport.com</v>
          </cell>
        </row>
        <row r="2253">
          <cell r="A2253">
            <v>1336792</v>
          </cell>
          <cell r="B2253" t="str">
            <v>PAGES TRANSPORT</v>
          </cell>
          <cell r="C2253" t="str">
            <v>71 Rue Desnouettes</v>
          </cell>
          <cell r="E2253" t="str">
            <v>75015</v>
          </cell>
          <cell r="F2253" t="str">
            <v>PARIS</v>
          </cell>
          <cell r="G2253" t="str">
            <v>FRANCE</v>
          </cell>
          <cell r="H2253" t="str">
            <v>1</v>
          </cell>
          <cell r="I2253" t="str">
            <v>06 76 92 69 94</v>
          </cell>
          <cell r="J2253" t="str">
            <v>roland.dallerta@pagestransport.com</v>
          </cell>
          <cell r="K2253" t="str">
            <v>Roland</v>
          </cell>
          <cell r="L2253" t="str">
            <v>DALL'ERTA</v>
          </cell>
          <cell r="M2253" t="str">
            <v>06 76 92 69 94</v>
          </cell>
          <cell r="N2253" t="str">
            <v>roland.dallerta@pagestransport.com</v>
          </cell>
        </row>
        <row r="2254">
          <cell r="A2254">
            <v>1337759</v>
          </cell>
          <cell r="B2254" t="str">
            <v>INFO6TM</v>
          </cell>
          <cell r="C2254" t="str">
            <v>1 RUE EUGENE ET ARMAND PEUGEOT</v>
          </cell>
          <cell r="E2254" t="str">
            <v>92856</v>
          </cell>
          <cell r="F2254" t="str">
            <v>RUEIL-MALMAISON CEDEX</v>
          </cell>
          <cell r="G2254" t="str">
            <v>FRANCE</v>
          </cell>
          <cell r="H2254" t="str">
            <v>1</v>
          </cell>
          <cell r="I2254" t="str">
            <v>+331 76 73 30 00</v>
          </cell>
          <cell r="K2254" t="str">
            <v>Barbara</v>
          </cell>
          <cell r="L2254" t="str">
            <v>SPEICHER</v>
          </cell>
          <cell r="M2254" t="str">
            <v>+33176734048</v>
          </cell>
          <cell r="N2254" t="str">
            <v>bspeicher@wolters-kluwer.fr</v>
          </cell>
        </row>
        <row r="2255">
          <cell r="A2255">
            <v>1337759</v>
          </cell>
          <cell r="B2255" t="str">
            <v>INFO6TM</v>
          </cell>
          <cell r="C2255" t="str">
            <v>1 RUE EUGENE ET ARMAND PEUGEOT</v>
          </cell>
          <cell r="E2255" t="str">
            <v>92856</v>
          </cell>
          <cell r="F2255" t="str">
            <v>RUEIL-MALMAISON CEDEX</v>
          </cell>
          <cell r="G2255" t="str">
            <v>FRANCE</v>
          </cell>
          <cell r="H2255" t="str">
            <v>1</v>
          </cell>
          <cell r="I2255" t="str">
            <v>+331 76 73 30 00</v>
          </cell>
          <cell r="K2255" t="str">
            <v>ABDOL</v>
          </cell>
          <cell r="L2255" t="str">
            <v>AMIRI</v>
          </cell>
          <cell r="N2255" t="str">
            <v>aaamiri@wolters-kluwer.fr</v>
          </cell>
        </row>
        <row r="2256">
          <cell r="A2256">
            <v>1337759</v>
          </cell>
          <cell r="B2256" t="str">
            <v>INFO6TM</v>
          </cell>
          <cell r="C2256" t="str">
            <v>1 RUE EUGENE ET ARMAND PEUGEOT</v>
          </cell>
          <cell r="E2256" t="str">
            <v>92856</v>
          </cell>
          <cell r="F2256" t="str">
            <v>RUEIL-MALMAISON CEDEX</v>
          </cell>
          <cell r="G2256" t="str">
            <v>FRANCE</v>
          </cell>
          <cell r="H2256" t="str">
            <v>1</v>
          </cell>
          <cell r="I2256" t="str">
            <v>+331 76 73 30 00</v>
          </cell>
          <cell r="K2256" t="str">
            <v>Barbara.</v>
          </cell>
          <cell r="L2256" t="str">
            <v>SPEICHER</v>
          </cell>
          <cell r="N2256" t="str">
            <v>bspeicher@wolters-kluwer.fr</v>
          </cell>
        </row>
        <row r="2257">
          <cell r="A2257">
            <v>1337759</v>
          </cell>
          <cell r="B2257" t="str">
            <v>INFO6TM</v>
          </cell>
          <cell r="C2257" t="str">
            <v>1 RUE EUGENE ET ARMAND PEUGEOT</v>
          </cell>
          <cell r="E2257" t="str">
            <v>92856</v>
          </cell>
          <cell r="F2257" t="str">
            <v>RUEIL-MALMAISON CEDEX</v>
          </cell>
          <cell r="G2257" t="str">
            <v>FRANCE</v>
          </cell>
          <cell r="H2257" t="str">
            <v>1</v>
          </cell>
          <cell r="I2257" t="str">
            <v>+331 76 73 30 00</v>
          </cell>
          <cell r="K2257" t="str">
            <v>Laurence</v>
          </cell>
          <cell r="L2257" t="str">
            <v>FOURNET</v>
          </cell>
          <cell r="N2257" t="str">
            <v>lfournet@wolters-kluwer.fr</v>
          </cell>
        </row>
        <row r="2258">
          <cell r="A2258">
            <v>1337759</v>
          </cell>
          <cell r="B2258" t="str">
            <v>INFO6TM</v>
          </cell>
          <cell r="C2258" t="str">
            <v>1 RUE EUGENE ET ARMAND PEUGEOT</v>
          </cell>
          <cell r="E2258" t="str">
            <v>92856</v>
          </cell>
          <cell r="F2258" t="str">
            <v>RUEIL-MALMAISON CEDEX</v>
          </cell>
          <cell r="G2258" t="str">
            <v>FRANCE</v>
          </cell>
          <cell r="H2258" t="str">
            <v>1</v>
          </cell>
          <cell r="I2258" t="str">
            <v>+331 76 73 30 00</v>
          </cell>
          <cell r="K2258" t="str">
            <v>Martine</v>
          </cell>
          <cell r="L2258" t="str">
            <v>Destivelle</v>
          </cell>
          <cell r="N2258" t="str">
            <v>mdestivelle@wolters-kluwer.fr</v>
          </cell>
        </row>
        <row r="2259">
          <cell r="A2259">
            <v>1337759</v>
          </cell>
          <cell r="B2259" t="str">
            <v>INFO6TM</v>
          </cell>
          <cell r="C2259" t="str">
            <v>1 RUE EUGENE ET ARMAND PEUGEOT</v>
          </cell>
          <cell r="E2259" t="str">
            <v>92856</v>
          </cell>
          <cell r="F2259" t="str">
            <v>RUEIL-MALMAISON CEDEX</v>
          </cell>
          <cell r="G2259" t="str">
            <v>FRANCE</v>
          </cell>
          <cell r="H2259" t="str">
            <v>1</v>
          </cell>
          <cell r="I2259" t="str">
            <v>+331 76 73 30 00</v>
          </cell>
          <cell r="K2259" t="str">
            <v>Sylvie</v>
          </cell>
          <cell r="L2259" t="str">
            <v>Caron</v>
          </cell>
          <cell r="N2259" t="str">
            <v>scaron@wolters-kluwer.fr</v>
          </cell>
        </row>
        <row r="2260">
          <cell r="A2260">
            <v>1337759</v>
          </cell>
          <cell r="B2260" t="str">
            <v>INFO6TM</v>
          </cell>
          <cell r="C2260" t="str">
            <v>1 RUE EUGENE ET ARMAND PEUGEOT</v>
          </cell>
          <cell r="E2260" t="str">
            <v>92856</v>
          </cell>
          <cell r="F2260" t="str">
            <v>RUEIL-MALMAISON CEDEX</v>
          </cell>
          <cell r="G2260" t="str">
            <v>FRANCE</v>
          </cell>
          <cell r="H2260" t="str">
            <v>1</v>
          </cell>
          <cell r="I2260" t="str">
            <v>+331 76 73 30 00</v>
          </cell>
          <cell r="K2260" t="str">
            <v>Raphael</v>
          </cell>
          <cell r="L2260" t="str">
            <v>DA SILVA</v>
          </cell>
          <cell r="N2260" t="str">
            <v>rdasilva@wolters-kluwer.fr</v>
          </cell>
        </row>
        <row r="2261">
          <cell r="A2261">
            <v>1337759</v>
          </cell>
          <cell r="B2261" t="str">
            <v>INFO6TM</v>
          </cell>
          <cell r="C2261" t="str">
            <v>1 RUE EUGENE ET ARMAND PEUGEOT</v>
          </cell>
          <cell r="E2261" t="str">
            <v>92856</v>
          </cell>
          <cell r="F2261" t="str">
            <v>RUEIL-MALMAISON CEDEX</v>
          </cell>
          <cell r="G2261" t="str">
            <v>FRANCE</v>
          </cell>
          <cell r="H2261" t="str">
            <v>1</v>
          </cell>
          <cell r="I2261" t="str">
            <v>+331 76 73 30 00</v>
          </cell>
          <cell r="K2261" t="str">
            <v>raphael</v>
          </cell>
          <cell r="L2261" t="str">
            <v>dasilva</v>
          </cell>
          <cell r="N2261" t="str">
            <v>rdasilva@wolters-kluwer.fr</v>
          </cell>
        </row>
        <row r="2262">
          <cell r="A2262">
            <v>1337759</v>
          </cell>
          <cell r="B2262" t="str">
            <v>INFO6TM</v>
          </cell>
          <cell r="C2262" t="str">
            <v>1 RUE EUGENE ET ARMAND PEUGEOT</v>
          </cell>
          <cell r="E2262" t="str">
            <v>92856</v>
          </cell>
          <cell r="F2262" t="str">
            <v>RUEIL-MALMAISON CEDEX</v>
          </cell>
          <cell r="G2262" t="str">
            <v>FRANCE</v>
          </cell>
          <cell r="H2262" t="str">
            <v>1</v>
          </cell>
          <cell r="I2262" t="str">
            <v>+331 76 73 30 00</v>
          </cell>
          <cell r="K2262" t="str">
            <v>Alex.</v>
          </cell>
          <cell r="L2262" t="str">
            <v>GOMES</v>
          </cell>
          <cell r="M2262" t="str">
            <v>+33185583396</v>
          </cell>
          <cell r="N2262" t="str">
            <v>a.gomes@info6tm.com</v>
          </cell>
        </row>
        <row r="2263">
          <cell r="A2263">
            <v>1337759</v>
          </cell>
          <cell r="B2263" t="str">
            <v>INFO6TM</v>
          </cell>
          <cell r="C2263" t="str">
            <v>1 RUE EUGENE ET ARMAND PEUGEOT</v>
          </cell>
          <cell r="E2263" t="str">
            <v>92856</v>
          </cell>
          <cell r="F2263" t="str">
            <v>RUEIL-MALMAISON CEDEX</v>
          </cell>
          <cell r="G2263" t="str">
            <v>FRANCE</v>
          </cell>
          <cell r="H2263" t="str">
            <v>1</v>
          </cell>
          <cell r="I2263" t="str">
            <v>+331 76 73 30 00</v>
          </cell>
          <cell r="K2263" t="str">
            <v>ALEX</v>
          </cell>
          <cell r="L2263" t="str">
            <v>GOMES</v>
          </cell>
          <cell r="M2263" t="str">
            <v>+33185583396</v>
          </cell>
          <cell r="N2263" t="str">
            <v>a.gomes@info6tm.com</v>
          </cell>
        </row>
        <row r="2264">
          <cell r="A2264">
            <v>1337759</v>
          </cell>
          <cell r="B2264" t="str">
            <v>INFO6TM</v>
          </cell>
          <cell r="C2264" t="str">
            <v>1 RUE EUGENE ET ARMAND PEUGEOT</v>
          </cell>
          <cell r="E2264" t="str">
            <v>92856</v>
          </cell>
          <cell r="F2264" t="str">
            <v>RUEIL-MALMAISON CEDEX</v>
          </cell>
          <cell r="G2264" t="str">
            <v>FRANCE</v>
          </cell>
          <cell r="H2264" t="str">
            <v>1</v>
          </cell>
          <cell r="I2264" t="str">
            <v>+331 76 73 30 00</v>
          </cell>
          <cell r="K2264" t="str">
            <v>Alex</v>
          </cell>
          <cell r="L2264" t="str">
            <v>GOMES</v>
          </cell>
          <cell r="N2264" t="str">
            <v>agomes@wolters-kluwer.fr</v>
          </cell>
        </row>
        <row r="2265">
          <cell r="A2265">
            <v>1338240</v>
          </cell>
          <cell r="B2265" t="str">
            <v>APSIE</v>
          </cell>
          <cell r="C2265" t="str">
            <v>17, rue Richelieu</v>
          </cell>
          <cell r="E2265" t="str">
            <v>92230</v>
          </cell>
          <cell r="F2265" t="str">
            <v>GENNEVILLIERS</v>
          </cell>
          <cell r="G2265" t="str">
            <v>FRANCE</v>
          </cell>
          <cell r="H2265" t="str">
            <v>1</v>
          </cell>
          <cell r="I2265" t="str">
            <v>01 46 67 14 18</v>
          </cell>
          <cell r="J2265" t="str">
            <v>apsie-idf@apsie.org</v>
          </cell>
          <cell r="K2265" t="str">
            <v>Desislava</v>
          </cell>
          <cell r="L2265" t="str">
            <v>GENOVA</v>
          </cell>
          <cell r="M2265" t="str">
            <v>01 46 67 14 18</v>
          </cell>
          <cell r="N2265" t="str">
            <v>dgenova@apsie.org</v>
          </cell>
        </row>
        <row r="2266">
          <cell r="A2266">
            <v>1338287</v>
          </cell>
          <cell r="B2266" t="str">
            <v>STAR PRESSE</v>
          </cell>
          <cell r="C2266" t="str">
            <v>41, ALLEE NICOLAS CARNOT</v>
          </cell>
          <cell r="E2266" t="str">
            <v>93340</v>
          </cell>
          <cell r="F2266" t="str">
            <v>LE RAINCY</v>
          </cell>
          <cell r="G2266" t="str">
            <v>FRANCE</v>
          </cell>
          <cell r="H2266" t="str">
            <v>1</v>
          </cell>
          <cell r="I2266" t="str">
            <v>+33 1 56 46 05 60</v>
          </cell>
          <cell r="K2266" t="str">
            <v>JENNIFER</v>
          </cell>
          <cell r="L2266" t="str">
            <v>BELLAICHE</v>
          </cell>
          <cell r="M2266" t="str">
            <v>+33156460560</v>
          </cell>
          <cell r="N2266" t="str">
            <v>jennifer.starpresse@gmail.com</v>
          </cell>
        </row>
        <row r="2267">
          <cell r="A2267">
            <v>1338287</v>
          </cell>
          <cell r="B2267" t="str">
            <v>STAR PRESSE</v>
          </cell>
          <cell r="C2267" t="str">
            <v>41, ALLEE NICOLAS CARNOT</v>
          </cell>
          <cell r="E2267" t="str">
            <v>93340</v>
          </cell>
          <cell r="F2267" t="str">
            <v>LE RAINCY</v>
          </cell>
          <cell r="G2267" t="str">
            <v>FRANCE</v>
          </cell>
          <cell r="H2267" t="str">
            <v>1</v>
          </cell>
          <cell r="I2267" t="str">
            <v>+33 1 56 46 05 60</v>
          </cell>
          <cell r="K2267" t="str">
            <v>Marc</v>
          </cell>
          <cell r="L2267" t="str">
            <v>LEVY</v>
          </cell>
          <cell r="N2267" t="str">
            <v>comptabilite@star-presse.com</v>
          </cell>
        </row>
        <row r="2268">
          <cell r="A2268">
            <v>1338287</v>
          </cell>
          <cell r="B2268" t="str">
            <v>STAR PRESSE</v>
          </cell>
          <cell r="C2268" t="str">
            <v>41, ALLEE NICOLAS CARNOT</v>
          </cell>
          <cell r="E2268" t="str">
            <v>93340</v>
          </cell>
          <cell r="F2268" t="str">
            <v>LE RAINCY</v>
          </cell>
          <cell r="G2268" t="str">
            <v>FRANCE</v>
          </cell>
          <cell r="H2268" t="str">
            <v>1</v>
          </cell>
          <cell r="I2268" t="str">
            <v>+33 1 56 46 05 60</v>
          </cell>
          <cell r="K2268" t="str">
            <v>Karina</v>
          </cell>
          <cell r="L2268" t="str">
            <v>ELMAH</v>
          </cell>
          <cell r="M2268" t="str">
            <v>+33 1 56 46 05 60</v>
          </cell>
          <cell r="N2268" t="str">
            <v>karina@star-presse.com</v>
          </cell>
        </row>
        <row r="2269">
          <cell r="A2269">
            <v>1338287</v>
          </cell>
          <cell r="B2269" t="str">
            <v>STAR PRESSE</v>
          </cell>
          <cell r="C2269" t="str">
            <v>41, ALLEE NICOLAS CARNOT</v>
          </cell>
          <cell r="E2269" t="str">
            <v>93340</v>
          </cell>
          <cell r="F2269" t="str">
            <v>LE RAINCY</v>
          </cell>
          <cell r="G2269" t="str">
            <v>FRANCE</v>
          </cell>
          <cell r="H2269" t="str">
            <v>1</v>
          </cell>
          <cell r="I2269" t="str">
            <v>+33 1 56 46 05 60</v>
          </cell>
          <cell r="K2269" t="str">
            <v>Virginie</v>
          </cell>
          <cell r="L2269" t="str">
            <v>LELONG</v>
          </cell>
          <cell r="M2269" t="str">
            <v>+33156460560</v>
          </cell>
          <cell r="N2269" t="str">
            <v>virginielelong55@yahoo.fr</v>
          </cell>
        </row>
        <row r="2270">
          <cell r="A2270">
            <v>1338287</v>
          </cell>
          <cell r="B2270" t="str">
            <v>STAR PRESSE</v>
          </cell>
          <cell r="C2270" t="str">
            <v>41, ALLEE NICOLAS CARNOT</v>
          </cell>
          <cell r="E2270" t="str">
            <v>93340</v>
          </cell>
          <cell r="F2270" t="str">
            <v>LE RAINCY</v>
          </cell>
          <cell r="G2270" t="str">
            <v>FRANCE</v>
          </cell>
          <cell r="H2270" t="str">
            <v>1</v>
          </cell>
          <cell r="I2270" t="str">
            <v>+33 1 56 46 05 60</v>
          </cell>
          <cell r="K2270" t="str">
            <v>Jean Francois</v>
          </cell>
          <cell r="L2270" t="str">
            <v>.AUBERT</v>
          </cell>
        </row>
        <row r="2271">
          <cell r="A2271">
            <v>1338729</v>
          </cell>
          <cell r="B2271" t="str">
            <v>MEDIA ACCESS</v>
          </cell>
          <cell r="C2271" t="str">
            <v>12 RUE LA FAYETTE</v>
          </cell>
          <cell r="E2271" t="str">
            <v>75009</v>
          </cell>
          <cell r="F2271" t="str">
            <v>PARIS</v>
          </cell>
          <cell r="G2271" t="str">
            <v>FRANCE</v>
          </cell>
          <cell r="H2271" t="str">
            <v>1</v>
          </cell>
          <cell r="I2271" t="str">
            <v>01 39 43 65 09</v>
          </cell>
          <cell r="J2271" t="str">
            <v>laurence@scsolutions.fr</v>
          </cell>
          <cell r="K2271" t="str">
            <v>Laurence</v>
          </cell>
          <cell r="L2271" t="str">
            <v>PASQUIER</v>
          </cell>
          <cell r="N2271" t="str">
            <v>laurence@scsolutions.fr</v>
          </cell>
        </row>
        <row r="2272">
          <cell r="A2272">
            <v>1338729</v>
          </cell>
          <cell r="B2272" t="str">
            <v>MEDIA ACCESS</v>
          </cell>
          <cell r="C2272" t="str">
            <v>12 RUE LA FAYETTE</v>
          </cell>
          <cell r="E2272" t="str">
            <v>75009</v>
          </cell>
          <cell r="F2272" t="str">
            <v>PARIS</v>
          </cell>
          <cell r="G2272" t="str">
            <v>FRANCE</v>
          </cell>
          <cell r="H2272" t="str">
            <v>1</v>
          </cell>
          <cell r="I2272" t="str">
            <v>01 39 43 65 09</v>
          </cell>
          <cell r="J2272" t="str">
            <v>laurence@scsolutions.fr</v>
          </cell>
          <cell r="K2272" t="str">
            <v>Laurence</v>
          </cell>
          <cell r="L2272" t="str">
            <v>PASQUIER</v>
          </cell>
          <cell r="M2272" t="str">
            <v>01 39 43 65 09</v>
          </cell>
          <cell r="N2272" t="str">
            <v>laurence@scsolutions.fr</v>
          </cell>
        </row>
        <row r="2273">
          <cell r="A2273">
            <v>1339959</v>
          </cell>
          <cell r="B2273" t="str">
            <v>SIGNAGEWORLD</v>
          </cell>
          <cell r="C2273" t="str">
            <v>103 Abhijeet Court building</v>
          </cell>
          <cell r="D2273" t="str">
            <v>Bhandarkar Road</v>
          </cell>
          <cell r="E2273" t="str">
            <v>411004</v>
          </cell>
          <cell r="F2273" t="str">
            <v>PUNE CITY</v>
          </cell>
          <cell r="G2273" t="str">
            <v>INDE</v>
          </cell>
          <cell r="H2273" t="str">
            <v>2</v>
          </cell>
          <cell r="J2273" t="str">
            <v>kedarkanitkar@yahoo.com</v>
          </cell>
          <cell r="K2273" t="str">
            <v>Kedar</v>
          </cell>
          <cell r="L2273" t="str">
            <v>KANITKAR</v>
          </cell>
          <cell r="N2273" t="str">
            <v>kedarkanitkar@yahoo.com</v>
          </cell>
        </row>
        <row r="2274">
          <cell r="A2274">
            <v>1339959</v>
          </cell>
          <cell r="B2274" t="str">
            <v>SIGNAGEWORLD</v>
          </cell>
          <cell r="C2274" t="str">
            <v>103 Abhijeet Court building</v>
          </cell>
          <cell r="D2274" t="str">
            <v>Bhandarkar Road</v>
          </cell>
          <cell r="E2274" t="str">
            <v>411004</v>
          </cell>
          <cell r="F2274" t="str">
            <v>PUNE CITY</v>
          </cell>
          <cell r="G2274" t="str">
            <v>INDE</v>
          </cell>
          <cell r="H2274" t="str">
            <v>2</v>
          </cell>
          <cell r="J2274" t="str">
            <v>kedarkanitkar@yahoo.com</v>
          </cell>
          <cell r="K2274" t="str">
            <v>Kedar</v>
          </cell>
          <cell r="L2274" t="str">
            <v>KANITKAR</v>
          </cell>
          <cell r="N2274" t="str">
            <v>kedarkanitkar@yahoo.com</v>
          </cell>
        </row>
        <row r="2275">
          <cell r="A2275">
            <v>1341247</v>
          </cell>
          <cell r="B2275" t="str">
            <v>CANAL MEDIA TV</v>
          </cell>
          <cell r="C2275" t="str">
            <v>22 BOULEVARD MAILLOT</v>
          </cell>
          <cell r="E2275" t="str">
            <v>92200</v>
          </cell>
          <cell r="F2275" t="str">
            <v>NEUILLY SUR SEINE</v>
          </cell>
          <cell r="G2275" t="str">
            <v>FRANCE</v>
          </cell>
          <cell r="H2275" t="str">
            <v>1</v>
          </cell>
          <cell r="I2275" t="str">
            <v>0626892568</v>
          </cell>
          <cell r="J2275" t="str">
            <v>asaby@cmediatv.fr</v>
          </cell>
          <cell r="K2275" t="str">
            <v>ANTONIN</v>
          </cell>
          <cell r="L2275" t="str">
            <v>SABY</v>
          </cell>
          <cell r="M2275" t="str">
            <v>0626892568</v>
          </cell>
          <cell r="N2275" t="str">
            <v/>
          </cell>
        </row>
        <row r="2276">
          <cell r="A2276">
            <v>1341247</v>
          </cell>
          <cell r="B2276" t="str">
            <v>CANAL MEDIA TV</v>
          </cell>
          <cell r="C2276" t="str">
            <v>22 BOULEVARD MAILLOT</v>
          </cell>
          <cell r="E2276" t="str">
            <v>92200</v>
          </cell>
          <cell r="F2276" t="str">
            <v>NEUILLY SUR SEINE</v>
          </cell>
          <cell r="G2276" t="str">
            <v>FRANCE</v>
          </cell>
          <cell r="H2276" t="str">
            <v>1</v>
          </cell>
          <cell r="I2276" t="str">
            <v>0626892568</v>
          </cell>
          <cell r="J2276" t="str">
            <v>asaby@cmediatv.fr</v>
          </cell>
          <cell r="K2276" t="str">
            <v>.</v>
          </cell>
          <cell r="L2276" t="str">
            <v>Guillaume</v>
          </cell>
          <cell r="N2276" t="str">
            <v>asaby@cmediatv.fr</v>
          </cell>
        </row>
        <row r="2277">
          <cell r="A2277">
            <v>1341247</v>
          </cell>
          <cell r="B2277" t="str">
            <v>CANAL MEDIA TV</v>
          </cell>
          <cell r="C2277" t="str">
            <v>22 BOULEVARD MAILLOT</v>
          </cell>
          <cell r="E2277" t="str">
            <v>92200</v>
          </cell>
          <cell r="F2277" t="str">
            <v>NEUILLY SUR SEINE</v>
          </cell>
          <cell r="G2277" t="str">
            <v>FRANCE</v>
          </cell>
          <cell r="H2277" t="str">
            <v>1</v>
          </cell>
          <cell r="I2277" t="str">
            <v>0626892568</v>
          </cell>
          <cell r="J2277" t="str">
            <v>asaby@cmediatv.fr</v>
          </cell>
          <cell r="K2277" t="str">
            <v>ANTONIN</v>
          </cell>
          <cell r="L2277" t="str">
            <v>SABY</v>
          </cell>
          <cell r="N2277" t="str">
            <v>asaby@cmediatv.fr</v>
          </cell>
        </row>
        <row r="2278">
          <cell r="A2278">
            <v>1341768</v>
          </cell>
          <cell r="B2278" t="str">
            <v>CHINA ELECTRONICS INT'L EXH &amp; AD CO LTD</v>
          </cell>
          <cell r="C2278" t="str">
            <v>RM 1501</v>
          </cell>
          <cell r="D2278" t="str">
            <v>ELECTRONICS BUILDING, A23, FUXING ROAD</v>
          </cell>
          <cell r="E2278" t="str">
            <v>100036</v>
          </cell>
          <cell r="F2278" t="str">
            <v>BEIJING</v>
          </cell>
          <cell r="G2278" t="str">
            <v>CHINE</v>
          </cell>
          <cell r="H2278" t="str">
            <v>2</v>
          </cell>
          <cell r="I2278" t="str">
            <v>+86 1068298675</v>
          </cell>
          <cell r="J2278" t="str">
            <v>shanxiao@ceiec.com.cn</v>
          </cell>
          <cell r="K2278" t="str">
            <v>Cecilia</v>
          </cell>
          <cell r="L2278" t="str">
            <v>SHAN</v>
          </cell>
          <cell r="M2278" t="str">
            <v>0086 106829  8675</v>
          </cell>
          <cell r="N2278" t="str">
            <v>shanxiao@ceic.com.cn</v>
          </cell>
        </row>
        <row r="2279">
          <cell r="A2279">
            <v>1341768</v>
          </cell>
          <cell r="B2279" t="str">
            <v>CHINA ELECTRONICS INT'L EXH &amp; AD CO LTD</v>
          </cell>
          <cell r="C2279" t="str">
            <v>RM 1501</v>
          </cell>
          <cell r="D2279" t="str">
            <v>ELECTRONICS BUILDING, A23, FUXING ROAD</v>
          </cell>
          <cell r="E2279" t="str">
            <v>100036</v>
          </cell>
          <cell r="F2279" t="str">
            <v>BEIJING</v>
          </cell>
          <cell r="G2279" t="str">
            <v>CHINE</v>
          </cell>
          <cell r="H2279" t="str">
            <v>2</v>
          </cell>
          <cell r="I2279" t="str">
            <v>+86 1068298675</v>
          </cell>
          <cell r="J2279" t="str">
            <v>shanxiao@ceiec.com.cn</v>
          </cell>
          <cell r="K2279" t="str">
            <v>Cecilia</v>
          </cell>
          <cell r="L2279" t="str">
            <v>SHAN</v>
          </cell>
          <cell r="M2279" t="str">
            <v>+86 10 6829 8675</v>
          </cell>
          <cell r="N2279" t="str">
            <v>shanxiao@ceiec.com.cn</v>
          </cell>
        </row>
        <row r="2280">
          <cell r="A2280">
            <v>1342174</v>
          </cell>
          <cell r="B2280" t="str">
            <v>BE-MA EDITRICE SRL</v>
          </cell>
          <cell r="C2280" t="str">
            <v>VIA TEOCRITO 47</v>
          </cell>
          <cell r="E2280" t="str">
            <v>20128</v>
          </cell>
          <cell r="F2280" t="str">
            <v>MILAN</v>
          </cell>
          <cell r="G2280" t="str">
            <v>ITALIE</v>
          </cell>
          <cell r="H2280" t="str">
            <v>2</v>
          </cell>
          <cell r="I2280" t="str">
            <v>0039 2252071</v>
          </cell>
          <cell r="J2280" t="str">
            <v/>
          </cell>
          <cell r="K2280" t="str">
            <v>VALERIA</v>
          </cell>
          <cell r="L2280" t="str">
            <v>DEL VAGLIA</v>
          </cell>
          <cell r="M2280" t="str">
            <v>0039 2252071</v>
          </cell>
          <cell r="N2280" t="str">
            <v/>
          </cell>
        </row>
        <row r="2281">
          <cell r="A2281">
            <v>1342174</v>
          </cell>
          <cell r="B2281" t="str">
            <v>BE-MA EDITRICE SRL</v>
          </cell>
          <cell r="C2281" t="str">
            <v>VIA TEOCRITO 47</v>
          </cell>
          <cell r="E2281" t="str">
            <v>20128</v>
          </cell>
          <cell r="F2281" t="str">
            <v>MILAN</v>
          </cell>
          <cell r="G2281" t="str">
            <v>ITALIE</v>
          </cell>
          <cell r="H2281" t="str">
            <v>2</v>
          </cell>
          <cell r="I2281" t="str">
            <v>0039 2252071</v>
          </cell>
          <cell r="J2281" t="str">
            <v/>
          </cell>
          <cell r="K2281" t="str">
            <v>FIORELLA</v>
          </cell>
          <cell r="L2281" t="str">
            <v>BASERGA</v>
          </cell>
          <cell r="N2281" t="str">
            <v>matteo.debartolomeis@bema.it</v>
          </cell>
        </row>
        <row r="2282">
          <cell r="A2282">
            <v>1342670</v>
          </cell>
          <cell r="B2282" t="str">
            <v>GRUPPO M SRL</v>
          </cell>
          <cell r="C2282" t="str">
            <v>VIA SARPI, 42</v>
          </cell>
          <cell r="E2282" t="str">
            <v>20154</v>
          </cell>
          <cell r="F2282" t="str">
            <v>MILANO</v>
          </cell>
          <cell r="G2282" t="str">
            <v>ITALIE</v>
          </cell>
          <cell r="H2282" t="str">
            <v>2</v>
          </cell>
          <cell r="I2282" t="str">
            <v>+3902463462</v>
          </cell>
          <cell r="J2282" t="str">
            <v>segretaria@leaderinterservice.com</v>
          </cell>
          <cell r="K2282" t="str">
            <v>Margherita Celia</v>
          </cell>
          <cell r="L2282" t="str">
            <v>BERTOLOTTI</v>
          </cell>
          <cell r="M2282" t="str">
            <v>+3902463462</v>
          </cell>
          <cell r="N2282" t="str">
            <v>margherita_celiab@leaderinterservice.com</v>
          </cell>
        </row>
        <row r="2283">
          <cell r="A2283">
            <v>1343267</v>
          </cell>
          <cell r="B2283" t="str">
            <v>FOTOLIA BY ADOBE</v>
          </cell>
          <cell r="C2283" t="str">
            <v>345 PARK AVENUE</v>
          </cell>
          <cell r="E2283" t="str">
            <v>CA-95110</v>
          </cell>
          <cell r="F2283" t="str">
            <v>SAN JOSE</v>
          </cell>
          <cell r="G2283" t="str">
            <v>ETATS-UNIS</v>
          </cell>
          <cell r="H2283" t="str">
            <v>2</v>
          </cell>
          <cell r="I2283" t="str">
            <v>08 05 54 26 09</v>
          </cell>
          <cell r="K2283" t="str">
            <v>Karen</v>
          </cell>
          <cell r="L2283" t="str">
            <v>SEROR</v>
          </cell>
          <cell r="M2283" t="str">
            <v>+33 1 83 62 24 76</v>
          </cell>
          <cell r="N2283" t="str">
            <v>kseror@adobe.com</v>
          </cell>
        </row>
        <row r="2284">
          <cell r="A2284">
            <v>1343267</v>
          </cell>
          <cell r="B2284" t="str">
            <v>FOTOLIA BY ADOBE</v>
          </cell>
          <cell r="C2284" t="str">
            <v>345 PARK AVENUE</v>
          </cell>
          <cell r="E2284" t="str">
            <v>CA-95110</v>
          </cell>
          <cell r="F2284" t="str">
            <v>SAN JOSE</v>
          </cell>
          <cell r="G2284" t="str">
            <v>ETATS-UNIS</v>
          </cell>
          <cell r="H2284" t="str">
            <v>2</v>
          </cell>
          <cell r="I2284" t="str">
            <v>08 05 54 26 09</v>
          </cell>
          <cell r="K2284" t="str">
            <v>Guillaume</v>
          </cell>
          <cell r="L2284" t="str">
            <v>LE BLEIS</v>
          </cell>
          <cell r="M2284" t="str">
            <v>06 71 19 13 98</v>
          </cell>
          <cell r="N2284" t="str">
            <v>guillaume@fotolia.com</v>
          </cell>
        </row>
        <row r="2285">
          <cell r="A2285">
            <v>1343267</v>
          </cell>
          <cell r="B2285" t="str">
            <v>FOTOLIA BY ADOBE</v>
          </cell>
          <cell r="C2285" t="str">
            <v>345 PARK AVENUE</v>
          </cell>
          <cell r="E2285" t="str">
            <v>CA-95110</v>
          </cell>
          <cell r="F2285" t="str">
            <v>SAN JOSE</v>
          </cell>
          <cell r="G2285" t="str">
            <v>ETATS-UNIS</v>
          </cell>
          <cell r="H2285" t="str">
            <v>2</v>
          </cell>
          <cell r="I2285" t="str">
            <v>08 05 54 26 09</v>
          </cell>
          <cell r="K2285" t="str">
            <v>Benoit</v>
          </cell>
          <cell r="L2285" t="str">
            <v>CAIRE</v>
          </cell>
          <cell r="N2285" t="str">
            <v>benoit@fotolia.com</v>
          </cell>
        </row>
        <row r="2286">
          <cell r="A2286">
            <v>1343267</v>
          </cell>
          <cell r="B2286" t="str">
            <v>FOTOLIA BY ADOBE</v>
          </cell>
          <cell r="C2286" t="str">
            <v>345 PARK AVENUE</v>
          </cell>
          <cell r="E2286" t="str">
            <v>CA-95110</v>
          </cell>
          <cell r="F2286" t="str">
            <v>SAN JOSE</v>
          </cell>
          <cell r="G2286" t="str">
            <v>ETATS-UNIS</v>
          </cell>
          <cell r="H2286" t="str">
            <v>2</v>
          </cell>
          <cell r="I2286" t="str">
            <v>08 05 54 26 09</v>
          </cell>
          <cell r="K2286" t="str">
            <v>Karen</v>
          </cell>
          <cell r="L2286" t="str">
            <v>SEROR</v>
          </cell>
          <cell r="M2286" t="str">
            <v>+33183622476</v>
          </cell>
          <cell r="N2286" t="str">
            <v>kseror@adobe.com</v>
          </cell>
        </row>
        <row r="2287">
          <cell r="A2287">
            <v>1343267</v>
          </cell>
          <cell r="B2287" t="str">
            <v>FOTOLIA BY ADOBE</v>
          </cell>
          <cell r="C2287" t="str">
            <v>345 PARK AVENUE</v>
          </cell>
          <cell r="E2287" t="str">
            <v>CA-95110</v>
          </cell>
          <cell r="F2287" t="str">
            <v>SAN JOSE</v>
          </cell>
          <cell r="G2287" t="str">
            <v>ETATS-UNIS</v>
          </cell>
          <cell r="H2287" t="str">
            <v>2</v>
          </cell>
          <cell r="I2287" t="str">
            <v>08 05 54 26 09</v>
          </cell>
          <cell r="K2287" t="str">
            <v>Karen</v>
          </cell>
          <cell r="L2287" t="str">
            <v>SERER</v>
          </cell>
          <cell r="M2287" t="str">
            <v>01 83 62 24 76</v>
          </cell>
          <cell r="N2287" t="str">
            <v>kseror@adobe.com</v>
          </cell>
        </row>
        <row r="2288">
          <cell r="A2288">
            <v>1344290</v>
          </cell>
          <cell r="B2288" t="str">
            <v>RPDG</v>
          </cell>
          <cell r="C2288" t="str">
            <v>7 BIS RUE MERIMEE</v>
          </cell>
          <cell r="E2288" t="str">
            <v>75016</v>
          </cell>
          <cell r="F2288" t="str">
            <v>PARIS</v>
          </cell>
          <cell r="G2288" t="str">
            <v>FRANCE</v>
          </cell>
          <cell r="H2288" t="str">
            <v>1</v>
          </cell>
          <cell r="I2288" t="str">
            <v>+33153700910</v>
          </cell>
          <cell r="K2288" t="str">
            <v>Daphne</v>
          </cell>
          <cell r="L2288" t="str">
            <v>GROSS</v>
          </cell>
          <cell r="M2288" t="str">
            <v>+33153700910</v>
          </cell>
          <cell r="N2288" t="str">
            <v>daphnegross@rdpg.fr</v>
          </cell>
        </row>
        <row r="2289">
          <cell r="A2289">
            <v>1344290</v>
          </cell>
          <cell r="B2289" t="str">
            <v>RPDG</v>
          </cell>
          <cell r="C2289" t="str">
            <v>7 BIS RUE MERIMEE</v>
          </cell>
          <cell r="E2289" t="str">
            <v>75016</v>
          </cell>
          <cell r="F2289" t="str">
            <v>PARIS</v>
          </cell>
          <cell r="G2289" t="str">
            <v>FRANCE</v>
          </cell>
          <cell r="H2289" t="str">
            <v>1</v>
          </cell>
          <cell r="I2289" t="str">
            <v>+33153700910</v>
          </cell>
          <cell r="K2289" t="str">
            <v>Daphné</v>
          </cell>
          <cell r="L2289" t="str">
            <v>GROSS</v>
          </cell>
          <cell r="N2289" t="str">
            <v>daphnegross@rdpg.fr</v>
          </cell>
        </row>
        <row r="2290">
          <cell r="A2290">
            <v>1345032</v>
          </cell>
          <cell r="B2290" t="str">
            <v>NEOMEDIAL</v>
          </cell>
          <cell r="C2290" t="str">
            <v>20 BIS RUE DES CHAMPS</v>
          </cell>
          <cell r="E2290" t="str">
            <v>92600</v>
          </cell>
          <cell r="F2290" t="str">
            <v>ASNIERES SUR SEINE</v>
          </cell>
          <cell r="G2290" t="str">
            <v>FRANCE</v>
          </cell>
          <cell r="H2290" t="str">
            <v>1</v>
          </cell>
          <cell r="I2290" t="str">
            <v>01 40 11 74 70</v>
          </cell>
          <cell r="K2290" t="str">
            <v>Eric</v>
          </cell>
          <cell r="L2290" t="str">
            <v>SHORJIAN</v>
          </cell>
          <cell r="N2290" t="str">
            <v>shorjian@neomag.fr</v>
          </cell>
        </row>
        <row r="2291">
          <cell r="A2291">
            <v>1345032</v>
          </cell>
          <cell r="B2291" t="str">
            <v>NEOMEDIAL</v>
          </cell>
          <cell r="C2291" t="str">
            <v>20 BIS RUE DES CHAMPS</v>
          </cell>
          <cell r="E2291" t="str">
            <v>92600</v>
          </cell>
          <cell r="F2291" t="str">
            <v>ASNIERES SUR SEINE</v>
          </cell>
          <cell r="G2291" t="str">
            <v>FRANCE</v>
          </cell>
          <cell r="H2291" t="str">
            <v>1</v>
          </cell>
          <cell r="I2291" t="str">
            <v>01 40 11 74 70</v>
          </cell>
          <cell r="K2291" t="str">
            <v>Eric</v>
          </cell>
          <cell r="L2291" t="str">
            <v>SHORJIAN</v>
          </cell>
          <cell r="M2291" t="str">
            <v>01 41 11 74 70</v>
          </cell>
          <cell r="N2291" t="str">
            <v>shorjian@neomag.fr</v>
          </cell>
        </row>
        <row r="2292">
          <cell r="A2292">
            <v>1346003</v>
          </cell>
          <cell r="B2292" t="str">
            <v>KINNAREE MEDIA MARKETING</v>
          </cell>
          <cell r="C2292" t="str">
            <v>10/24 Moo3 KWAANG ROAD</v>
          </cell>
          <cell r="D2292" t="str">
            <v>T.VICHIT - A.MUANG</v>
          </cell>
          <cell r="E2292" t="str">
            <v>83000</v>
          </cell>
          <cell r="F2292" t="str">
            <v>PHUKET</v>
          </cell>
          <cell r="G2292" t="str">
            <v>THAILANDE</v>
          </cell>
          <cell r="H2292" t="str">
            <v>2</v>
          </cell>
          <cell r="I2292" t="str">
            <v>+66 076263737</v>
          </cell>
          <cell r="J2292" t="str">
            <v>rachel@kinnareemedia.com</v>
          </cell>
          <cell r="K2292" t="str">
            <v>RACHEL</v>
          </cell>
          <cell r="L2292" t="str">
            <v>WILLIAMS</v>
          </cell>
          <cell r="M2292" t="str">
            <v>+6676263737</v>
          </cell>
          <cell r="N2292" t="str">
            <v>rachel@kinnareemedia.com</v>
          </cell>
        </row>
        <row r="2293">
          <cell r="A2293">
            <v>1346830</v>
          </cell>
          <cell r="B2293" t="str">
            <v>CIMAX</v>
          </cell>
          <cell r="C2293" t="str">
            <v>12 PLACE GEORGES POMPIDOU</v>
          </cell>
          <cell r="E2293" t="str">
            <v>93160</v>
          </cell>
          <cell r="F2293" t="str">
            <v>NOISY LE GRAND</v>
          </cell>
          <cell r="G2293" t="str">
            <v>FRANCE</v>
          </cell>
          <cell r="H2293" t="str">
            <v>1</v>
          </cell>
          <cell r="I2293" t="str">
            <v>+33 1 45 92 96 96</v>
          </cell>
          <cell r="J2293" t="str">
            <v>direction@nextic.fr</v>
          </cell>
          <cell r="K2293" t="str">
            <v>Anne Caroline</v>
          </cell>
          <cell r="L2293" t="str">
            <v>PREVOT LEYGONIE</v>
          </cell>
          <cell r="M2293" t="str">
            <v>01 45 92 99 98</v>
          </cell>
          <cell r="N2293" t="str">
            <v>ac.prevot@cimaxonline.fr</v>
          </cell>
        </row>
        <row r="2294">
          <cell r="A2294">
            <v>1346830</v>
          </cell>
          <cell r="B2294" t="str">
            <v>CIMAX</v>
          </cell>
          <cell r="C2294" t="str">
            <v>12 PLACE GEORGES POMPIDOU</v>
          </cell>
          <cell r="E2294" t="str">
            <v>93160</v>
          </cell>
          <cell r="F2294" t="str">
            <v>NOISY LE GRAND</v>
          </cell>
          <cell r="G2294" t="str">
            <v>FRANCE</v>
          </cell>
          <cell r="H2294" t="str">
            <v>1</v>
          </cell>
          <cell r="I2294" t="str">
            <v>+33 1 45 92 96 96</v>
          </cell>
          <cell r="J2294" t="str">
            <v>direction@nextic.fr</v>
          </cell>
          <cell r="K2294" t="str">
            <v>Xavier</v>
          </cell>
          <cell r="L2294" t="str">
            <v>FODOR</v>
          </cell>
          <cell r="M2294" t="str">
            <v>01 70 13 43 81</v>
          </cell>
          <cell r="N2294" t="str">
            <v>direction@nextic.fr</v>
          </cell>
        </row>
        <row r="2295">
          <cell r="A2295">
            <v>1346830</v>
          </cell>
          <cell r="B2295" t="str">
            <v>CIMAX</v>
          </cell>
          <cell r="C2295" t="str">
            <v>12 PLACE GEORGES POMPIDOU</v>
          </cell>
          <cell r="E2295" t="str">
            <v>93160</v>
          </cell>
          <cell r="F2295" t="str">
            <v>NOISY LE GRAND</v>
          </cell>
          <cell r="G2295" t="str">
            <v>FRANCE</v>
          </cell>
          <cell r="H2295" t="str">
            <v>1</v>
          </cell>
          <cell r="I2295" t="str">
            <v>+33 1 45 92 96 96</v>
          </cell>
          <cell r="J2295" t="str">
            <v>direction@nextic.fr</v>
          </cell>
          <cell r="K2295" t="str">
            <v>Xavier</v>
          </cell>
          <cell r="L2295" t="str">
            <v>FODOR</v>
          </cell>
          <cell r="N2295" t="str">
            <v/>
          </cell>
        </row>
        <row r="2296">
          <cell r="A2296">
            <v>1346830</v>
          </cell>
          <cell r="B2296" t="str">
            <v>CIMAX</v>
          </cell>
          <cell r="C2296" t="str">
            <v>12 PLACE GEORGES POMPIDOU</v>
          </cell>
          <cell r="E2296" t="str">
            <v>93160</v>
          </cell>
          <cell r="F2296" t="str">
            <v>NOISY LE GRAND</v>
          </cell>
          <cell r="G2296" t="str">
            <v>FRANCE</v>
          </cell>
          <cell r="H2296" t="str">
            <v>1</v>
          </cell>
          <cell r="I2296" t="str">
            <v>+33 1 45 92 96 96</v>
          </cell>
          <cell r="J2296" t="str">
            <v>direction@nextic.fr</v>
          </cell>
          <cell r="K2296" t="str">
            <v>Sebastien</v>
          </cell>
          <cell r="L2296" t="str">
            <v>GUENEE</v>
          </cell>
          <cell r="N2296" t="str">
            <v>s.guenee@groupe-cimax.fr</v>
          </cell>
        </row>
        <row r="2297">
          <cell r="A2297">
            <v>1347767</v>
          </cell>
          <cell r="B2297" t="str">
            <v>ELAMED E. IR. CHOLEWA SPOLKA JAWNA</v>
          </cell>
          <cell r="C2297" t="str">
            <v>Al. Rozdzienskiego 188</v>
          </cell>
          <cell r="E2297" t="str">
            <v>40203</v>
          </cell>
          <cell r="F2297" t="str">
            <v>KATOWICE</v>
          </cell>
          <cell r="G2297" t="str">
            <v>FRANCE</v>
          </cell>
          <cell r="H2297" t="str">
            <v>1</v>
          </cell>
          <cell r="J2297" t="str">
            <v/>
          </cell>
          <cell r="K2297" t="str">
            <v>MALGORAZATA</v>
          </cell>
          <cell r="L2297" t="str">
            <v>PODPLOMYK</v>
          </cell>
        </row>
        <row r="2298">
          <cell r="A2298">
            <v>1347767</v>
          </cell>
          <cell r="B2298" t="str">
            <v>ELAMED E. IR. CHOLEWA SPOLKA JAWNA</v>
          </cell>
          <cell r="C2298" t="str">
            <v>Al. Rozdzienskiego 188</v>
          </cell>
          <cell r="E2298" t="str">
            <v>40203</v>
          </cell>
          <cell r="F2298" t="str">
            <v>KATOWICE</v>
          </cell>
          <cell r="G2298" t="str">
            <v>FRANCE</v>
          </cell>
          <cell r="H2298" t="str">
            <v>1</v>
          </cell>
          <cell r="J2298" t="str">
            <v/>
          </cell>
          <cell r="K2298" t="str">
            <v>MALGORAZATA</v>
          </cell>
          <cell r="L2298" t="str">
            <v>PODPLOMYK</v>
          </cell>
          <cell r="N2298" t="str">
            <v/>
          </cell>
        </row>
        <row r="2299">
          <cell r="A2299">
            <v>1349187</v>
          </cell>
          <cell r="B2299" t="str">
            <v>DEA EDIZIONI SAS</v>
          </cell>
          <cell r="C2299" t="str">
            <v>STRADA DEL PORTONE 127</v>
          </cell>
          <cell r="E2299" t="str">
            <v>10095</v>
          </cell>
          <cell r="F2299" t="str">
            <v>GRUGLIASCO</v>
          </cell>
          <cell r="G2299" t="str">
            <v>ITALIE</v>
          </cell>
          <cell r="H2299" t="str">
            <v>2</v>
          </cell>
          <cell r="I2299" t="str">
            <v>+39 117802164</v>
          </cell>
          <cell r="J2299" t="str">
            <v>info@vgambinoeditore.it</v>
          </cell>
          <cell r="K2299" t="str">
            <v>Maeva</v>
          </cell>
          <cell r="L2299" t="str">
            <v>BRUNERO BRONZIN</v>
          </cell>
          <cell r="M2299" t="str">
            <v>+39 117 80 21 64</v>
          </cell>
          <cell r="N2299" t="str">
            <v>m.brunero@deaedizioni.it</v>
          </cell>
        </row>
        <row r="2300">
          <cell r="A2300">
            <v>1349187</v>
          </cell>
          <cell r="B2300" t="str">
            <v>DEA EDIZIONI SAS</v>
          </cell>
          <cell r="C2300" t="str">
            <v>STRADA DEL PORTONE 127</v>
          </cell>
          <cell r="E2300" t="str">
            <v>10095</v>
          </cell>
          <cell r="F2300" t="str">
            <v>GRUGLIASCO</v>
          </cell>
          <cell r="G2300" t="str">
            <v>ITALIE</v>
          </cell>
          <cell r="H2300" t="str">
            <v>2</v>
          </cell>
          <cell r="I2300" t="str">
            <v>+39 117802164</v>
          </cell>
          <cell r="J2300" t="str">
            <v>info@vgambinoeditore.it</v>
          </cell>
          <cell r="K2300" t="str">
            <v>VIRGINIA</v>
          </cell>
          <cell r="L2300" t="str">
            <v>GAMBINO</v>
          </cell>
          <cell r="N2300" t="str">
            <v>info@vgambinoeditore.it</v>
          </cell>
        </row>
        <row r="2301">
          <cell r="A2301">
            <v>1349187</v>
          </cell>
          <cell r="B2301" t="str">
            <v>DEA EDIZIONI SAS</v>
          </cell>
          <cell r="C2301" t="str">
            <v>STRADA DEL PORTONE 127</v>
          </cell>
          <cell r="E2301" t="str">
            <v>10095</v>
          </cell>
          <cell r="F2301" t="str">
            <v>GRUGLIASCO</v>
          </cell>
          <cell r="G2301" t="str">
            <v>ITALIE</v>
          </cell>
          <cell r="H2301" t="str">
            <v>2</v>
          </cell>
          <cell r="I2301" t="str">
            <v>+39 117802164</v>
          </cell>
          <cell r="J2301" t="str">
            <v>info@vgambinoeditore.it</v>
          </cell>
          <cell r="K2301" t="str">
            <v>VIRGINIA</v>
          </cell>
          <cell r="L2301" t="str">
            <v>GAMBINO</v>
          </cell>
          <cell r="M2301" t="str">
            <v>+39 0239260098</v>
          </cell>
          <cell r="N2301" t="str">
            <v>info@vgambinoeditore.it</v>
          </cell>
        </row>
        <row r="2302">
          <cell r="A2302">
            <v>1349187</v>
          </cell>
          <cell r="B2302" t="str">
            <v>DEA EDIZIONI SAS</v>
          </cell>
          <cell r="C2302" t="str">
            <v>STRADA DEL PORTONE 127</v>
          </cell>
          <cell r="E2302" t="str">
            <v>10095</v>
          </cell>
          <cell r="F2302" t="str">
            <v>GRUGLIASCO</v>
          </cell>
          <cell r="G2302" t="str">
            <v>ITALIE</v>
          </cell>
          <cell r="H2302" t="str">
            <v>2</v>
          </cell>
          <cell r="I2302" t="str">
            <v>+39 117802164</v>
          </cell>
          <cell r="J2302" t="str">
            <v>info@vgambinoeditore.it</v>
          </cell>
          <cell r="K2302" t="str">
            <v>BEATRICE</v>
          </cell>
          <cell r="L2302" t="str">
            <v>CELINO</v>
          </cell>
          <cell r="M2302" t="str">
            <v>+390117802164</v>
          </cell>
          <cell r="N2302" t="str">
            <v>b.celino@deaedizioni.it</v>
          </cell>
        </row>
        <row r="2303">
          <cell r="A2303">
            <v>1361243</v>
          </cell>
          <cell r="B2303" t="str">
            <v>BGS EDITIONS</v>
          </cell>
          <cell r="C2303" t="str">
            <v>94 RUE PIERRE CURIE</v>
          </cell>
          <cell r="E2303" t="str">
            <v>91600</v>
          </cell>
          <cell r="F2303" t="str">
            <v>SAVIGNY SUR ORGE</v>
          </cell>
          <cell r="G2303" t="str">
            <v>FRANCE</v>
          </cell>
          <cell r="H2303" t="str">
            <v>1</v>
          </cell>
          <cell r="I2303" t="str">
            <v>01 80 37 18 57</v>
          </cell>
          <cell r="K2303" t="str">
            <v>BRUNO</v>
          </cell>
          <cell r="L2303" t="str">
            <v>IBANEZ</v>
          </cell>
          <cell r="N2303" t="str">
            <v>b.ibanez@solutionsutilitaires.com</v>
          </cell>
        </row>
        <row r="2304">
          <cell r="A2304">
            <v>1361243</v>
          </cell>
          <cell r="B2304" t="str">
            <v>BGS EDITIONS</v>
          </cell>
          <cell r="C2304" t="str">
            <v>94 RUE PIERRE CURIE</v>
          </cell>
          <cell r="E2304" t="str">
            <v>91600</v>
          </cell>
          <cell r="F2304" t="str">
            <v>SAVIGNY SUR ORGE</v>
          </cell>
          <cell r="G2304" t="str">
            <v>FRANCE</v>
          </cell>
          <cell r="H2304" t="str">
            <v>1</v>
          </cell>
          <cell r="I2304" t="str">
            <v>01 80 37 18 57</v>
          </cell>
          <cell r="K2304" t="str">
            <v>Bruno</v>
          </cell>
          <cell r="L2304" t="str">
            <v>IBANEZ</v>
          </cell>
          <cell r="M2304" t="str">
            <v>01 60 13 49 21</v>
          </cell>
          <cell r="N2304" t="str">
            <v>b.ibanez@solutionsutilitaires.com</v>
          </cell>
        </row>
        <row r="2305">
          <cell r="A2305">
            <v>1361401</v>
          </cell>
          <cell r="B2305" t="str">
            <v>CONTRAPPUNTO SRL</v>
          </cell>
          <cell r="C2305" t="str">
            <v>VIA ARENA 23</v>
          </cell>
          <cell r="E2305" t="str">
            <v>20123</v>
          </cell>
          <cell r="F2305" t="str">
            <v>MILAN</v>
          </cell>
          <cell r="G2305" t="str">
            <v>ITALIE</v>
          </cell>
          <cell r="H2305" t="str">
            <v>2</v>
          </cell>
          <cell r="I2305" t="str">
            <v>+3928356631</v>
          </cell>
          <cell r="J2305" t="str">
            <v>info@moussemagazine.it</v>
          </cell>
          <cell r="K2305" t="str">
            <v>STEFANO</v>
          </cell>
          <cell r="L2305" t="str">
            <v>CERNUSCHI</v>
          </cell>
        </row>
        <row r="2306">
          <cell r="A2306">
            <v>1361401</v>
          </cell>
          <cell r="B2306" t="str">
            <v>CONTRAPPUNTO SRL</v>
          </cell>
          <cell r="C2306" t="str">
            <v>VIA ARENA 23</v>
          </cell>
          <cell r="E2306" t="str">
            <v>20123</v>
          </cell>
          <cell r="F2306" t="str">
            <v>MILAN</v>
          </cell>
          <cell r="G2306" t="str">
            <v>ITALIE</v>
          </cell>
          <cell r="H2306" t="str">
            <v>2</v>
          </cell>
          <cell r="I2306" t="str">
            <v>+3928356631</v>
          </cell>
          <cell r="J2306" t="str">
            <v>info@moussemagazine.it</v>
          </cell>
          <cell r="K2306" t="str">
            <v>Carlotta</v>
          </cell>
          <cell r="L2306" t="str">
            <v>POLI</v>
          </cell>
          <cell r="N2306" t="str">
            <v>carlotta@moussemagazine.it</v>
          </cell>
        </row>
        <row r="2307">
          <cell r="A2307">
            <v>1361401</v>
          </cell>
          <cell r="B2307" t="str">
            <v>CONTRAPPUNTO SRL</v>
          </cell>
          <cell r="C2307" t="str">
            <v>VIA ARENA 23</v>
          </cell>
          <cell r="E2307" t="str">
            <v>20123</v>
          </cell>
          <cell r="F2307" t="str">
            <v>MILAN</v>
          </cell>
          <cell r="G2307" t="str">
            <v>ITALIE</v>
          </cell>
          <cell r="H2307" t="str">
            <v>2</v>
          </cell>
          <cell r="I2307" t="str">
            <v>+3928356631</v>
          </cell>
          <cell r="J2307" t="str">
            <v>info@moussemagazine.it</v>
          </cell>
          <cell r="K2307" t="str">
            <v>STEFANO</v>
          </cell>
          <cell r="L2307" t="str">
            <v>CERNUSCHI</v>
          </cell>
          <cell r="M2307" t="str">
            <v>0039 28356631</v>
          </cell>
          <cell r="N2307" t="str">
            <v>amministrazione@moussemagazine.it</v>
          </cell>
        </row>
        <row r="2308">
          <cell r="A2308">
            <v>1361401</v>
          </cell>
          <cell r="B2308" t="str">
            <v>CONTRAPPUNTO SRL</v>
          </cell>
          <cell r="C2308" t="str">
            <v>VIA ARENA 23</v>
          </cell>
          <cell r="E2308" t="str">
            <v>20123</v>
          </cell>
          <cell r="F2308" t="str">
            <v>MILAN</v>
          </cell>
          <cell r="G2308" t="str">
            <v>ITALIE</v>
          </cell>
          <cell r="H2308" t="str">
            <v>2</v>
          </cell>
          <cell r="I2308" t="str">
            <v>+3928356631</v>
          </cell>
          <cell r="J2308" t="str">
            <v>info@moussemagazine.it</v>
          </cell>
          <cell r="K2308" t="str">
            <v>Edoardo</v>
          </cell>
          <cell r="L2308" t="str">
            <v>BONASPETTI</v>
          </cell>
        </row>
        <row r="2309">
          <cell r="A2309">
            <v>1365907</v>
          </cell>
          <cell r="B2309" t="str">
            <v>SEMAINE</v>
          </cell>
          <cell r="C2309" t="str">
            <v>67 rue du Quatre Septembre</v>
          </cell>
          <cell r="E2309" t="str">
            <v>13200</v>
          </cell>
          <cell r="F2309" t="str">
            <v>ARLES</v>
          </cell>
          <cell r="G2309" t="str">
            <v>FRANCE</v>
          </cell>
          <cell r="H2309" t="str">
            <v>1</v>
          </cell>
          <cell r="I2309" t="str">
            <v>09 54 88 85 67</v>
          </cell>
          <cell r="J2309" t="str">
            <v>contact@analogues.fr</v>
          </cell>
          <cell r="K2309" t="str">
            <v>GW?NOLA</v>
          </cell>
          <cell r="L2309" t="str">
            <v>M?NOU</v>
          </cell>
          <cell r="M2309" t="str">
            <v>0954888567</v>
          </cell>
          <cell r="N2309" t="str">
            <v/>
          </cell>
        </row>
        <row r="2310">
          <cell r="A2310">
            <v>1365907</v>
          </cell>
          <cell r="B2310" t="str">
            <v>SEMAINE</v>
          </cell>
          <cell r="C2310" t="str">
            <v>67 rue du Quatre Septembre</v>
          </cell>
          <cell r="E2310" t="str">
            <v>13200</v>
          </cell>
          <cell r="F2310" t="str">
            <v>ARLES</v>
          </cell>
          <cell r="G2310" t="str">
            <v>FRANCE</v>
          </cell>
          <cell r="H2310" t="str">
            <v>1</v>
          </cell>
          <cell r="I2310" t="str">
            <v>09 54 88 85 67</v>
          </cell>
          <cell r="J2310" t="str">
            <v>contact@analogues.fr</v>
          </cell>
          <cell r="K2310" t="str">
            <v>GWÉNOLA</v>
          </cell>
          <cell r="L2310" t="str">
            <v>MÉNOU.</v>
          </cell>
        </row>
        <row r="2311">
          <cell r="A2311">
            <v>1366645</v>
          </cell>
          <cell r="B2311" t="str">
            <v>CANAL EXPO</v>
          </cell>
          <cell r="C2311" t="str">
            <v>79 RUE CHAPTAL</v>
          </cell>
          <cell r="E2311" t="str">
            <v>92300</v>
          </cell>
          <cell r="F2311" t="str">
            <v>LEVALLOIS PERRET</v>
          </cell>
          <cell r="G2311" t="str">
            <v>FRANCE</v>
          </cell>
          <cell r="H2311" t="str">
            <v>1</v>
          </cell>
          <cell r="J2311" t="str">
            <v/>
          </cell>
          <cell r="K2311" t="str">
            <v>GILDAS</v>
          </cell>
          <cell r="L2311" t="str">
            <v>RONDEPIERRE</v>
          </cell>
          <cell r="M2311" t="str">
            <v>+33171113752</v>
          </cell>
          <cell r="N2311" t="str">
            <v>gildas@canalexpo.9pass.net</v>
          </cell>
        </row>
        <row r="2312">
          <cell r="A2312">
            <v>1366645</v>
          </cell>
          <cell r="B2312" t="str">
            <v>CANAL EXPO</v>
          </cell>
          <cell r="C2312" t="str">
            <v>79 RUE CHAPTAL</v>
          </cell>
          <cell r="E2312" t="str">
            <v>92300</v>
          </cell>
          <cell r="F2312" t="str">
            <v>LEVALLOIS PERRET</v>
          </cell>
          <cell r="G2312" t="str">
            <v>FRANCE</v>
          </cell>
          <cell r="H2312" t="str">
            <v>1</v>
          </cell>
          <cell r="J2312" t="str">
            <v/>
          </cell>
          <cell r="K2312" t="str">
            <v>Gildas</v>
          </cell>
          <cell r="L2312" t="str">
            <v>RONDEPIERRE</v>
          </cell>
          <cell r="M2312" t="str">
            <v>01 71 11 37 52</v>
          </cell>
          <cell r="N2312" t="str">
            <v>gildas@canalexpo.9pass.net</v>
          </cell>
        </row>
        <row r="2313">
          <cell r="A2313">
            <v>1366726</v>
          </cell>
          <cell r="B2313" t="str">
            <v>FASHION UNITED INFONOMY B.V.</v>
          </cell>
          <cell r="C2313" t="str">
            <v>HOGEHILWEG 8</v>
          </cell>
          <cell r="E2313" t="str">
            <v>1101CC</v>
          </cell>
          <cell r="F2313" t="str">
            <v>AMSTERDAM ZUIDOOST</v>
          </cell>
          <cell r="G2313" t="str">
            <v>PAYS-BAS</v>
          </cell>
          <cell r="H2313" t="str">
            <v>2</v>
          </cell>
          <cell r="J2313" t="str">
            <v/>
          </cell>
          <cell r="K2313" t="str">
            <v>XAVIER</v>
          </cell>
          <cell r="L2313" t="str">
            <v>JOLY</v>
          </cell>
          <cell r="N2313" t="str">
            <v/>
          </cell>
        </row>
        <row r="2314">
          <cell r="A2314">
            <v>1366726</v>
          </cell>
          <cell r="B2314" t="str">
            <v>FASHION UNITED INFONOMY B.V.</v>
          </cell>
          <cell r="C2314" t="str">
            <v>HOGEHILWEG 8</v>
          </cell>
          <cell r="E2314" t="str">
            <v>1101CC</v>
          </cell>
          <cell r="F2314" t="str">
            <v>AMSTERDAM ZUIDOOST</v>
          </cell>
          <cell r="G2314" t="str">
            <v>PAYS-BAS</v>
          </cell>
          <cell r="H2314" t="str">
            <v>2</v>
          </cell>
          <cell r="J2314" t="str">
            <v/>
          </cell>
          <cell r="K2314" t="str">
            <v>XAVIER</v>
          </cell>
          <cell r="L2314" t="str">
            <v>JOLY</v>
          </cell>
          <cell r="N2314" t="str">
            <v>xavier@fashionunited.com</v>
          </cell>
        </row>
        <row r="2315">
          <cell r="A2315">
            <v>1366866</v>
          </cell>
          <cell r="B2315" t="str">
            <v>SC EUROEXPO SRL</v>
          </cell>
          <cell r="C2315" t="str">
            <v>1, Expozitiei blv Naturastein Building, floor 1,</v>
          </cell>
          <cell r="D2315" t="str">
            <v>room 202, district 1</v>
          </cell>
          <cell r="E2315" t="str">
            <v>01210</v>
          </cell>
          <cell r="F2315" t="str">
            <v>BUCHAREST</v>
          </cell>
          <cell r="G2315" t="str">
            <v>ROUMANIE</v>
          </cell>
          <cell r="H2315" t="str">
            <v>2</v>
          </cell>
          <cell r="I2315" t="str">
            <v>0040 0212241972</v>
          </cell>
          <cell r="J2315" t="str">
            <v>adelinatincu@euroexpo.ro</v>
          </cell>
          <cell r="K2315" t="str">
            <v>Camelia</v>
          </cell>
          <cell r="L2315" t="str">
            <v>BUDA</v>
          </cell>
        </row>
        <row r="2316">
          <cell r="A2316">
            <v>1366866</v>
          </cell>
          <cell r="B2316" t="str">
            <v>SC EUROEXPO SRL</v>
          </cell>
          <cell r="C2316" t="str">
            <v>1, Expozitiei blv Naturastein Building, floor 1,</v>
          </cell>
          <cell r="D2316" t="str">
            <v>room 202, district 1</v>
          </cell>
          <cell r="E2316" t="str">
            <v>01210</v>
          </cell>
          <cell r="F2316" t="str">
            <v>BUCHAREST</v>
          </cell>
          <cell r="G2316" t="str">
            <v>ROUMANIE</v>
          </cell>
          <cell r="H2316" t="str">
            <v>2</v>
          </cell>
          <cell r="I2316" t="str">
            <v>0040 0212241972</v>
          </cell>
          <cell r="J2316" t="str">
            <v>adelinatincu@euroexpo.ro</v>
          </cell>
          <cell r="K2316" t="str">
            <v>Angelina</v>
          </cell>
          <cell r="L2316" t="str">
            <v>TINCU</v>
          </cell>
          <cell r="M2316" t="str">
            <v>0040 0212241972</v>
          </cell>
          <cell r="N2316" t="str">
            <v>adelinatincu@euroexpo.ro</v>
          </cell>
        </row>
        <row r="2317">
          <cell r="A2317">
            <v>1366866</v>
          </cell>
          <cell r="B2317" t="str">
            <v>SC EUROEXPO SRL</v>
          </cell>
          <cell r="C2317" t="str">
            <v>1, Expozitiei blv Naturastein Building, floor 1,</v>
          </cell>
          <cell r="D2317" t="str">
            <v>room 202, district 1</v>
          </cell>
          <cell r="E2317" t="str">
            <v>01210</v>
          </cell>
          <cell r="F2317" t="str">
            <v>BUCHAREST</v>
          </cell>
          <cell r="G2317" t="str">
            <v>ROUMANIE</v>
          </cell>
          <cell r="H2317" t="str">
            <v>2</v>
          </cell>
          <cell r="I2317" t="str">
            <v>0040 0212241972</v>
          </cell>
          <cell r="J2317" t="str">
            <v>adelinatincu@euroexpo.ro</v>
          </cell>
          <cell r="K2317" t="str">
            <v>ADELINA</v>
          </cell>
          <cell r="L2317" t="str">
            <v>TINCU</v>
          </cell>
          <cell r="M2317" t="str">
            <v>+40212241972</v>
          </cell>
          <cell r="N2317" t="str">
            <v>adelinatincu@euroexpo.ro</v>
          </cell>
        </row>
        <row r="2318">
          <cell r="A2318">
            <v>1367145</v>
          </cell>
          <cell r="B2318" t="str">
            <v>SOCIETE NOUVELLE CONSTRUIRE</v>
          </cell>
          <cell r="C2318" t="str">
            <v>744 RUE BOUKROA</v>
          </cell>
          <cell r="D2318" t="str">
            <v>RESIDENCE HANANE JASSIN 1 BOURGOGNE</v>
          </cell>
          <cell r="F2318" t="str">
            <v>CASABLANCA</v>
          </cell>
          <cell r="G2318" t="str">
            <v>MAROC</v>
          </cell>
          <cell r="H2318" t="str">
            <v>1</v>
          </cell>
          <cell r="I2318" t="str">
            <v>00212 273627</v>
          </cell>
          <cell r="J2318" t="str">
            <v/>
          </cell>
          <cell r="K2318" t="str">
            <v>Talal</v>
          </cell>
          <cell r="L2318" t="str">
            <v>ABDELKRIM</v>
          </cell>
        </row>
        <row r="2319">
          <cell r="A2319">
            <v>1367523</v>
          </cell>
          <cell r="B2319" t="str">
            <v>ASSITEB</v>
          </cell>
          <cell r="C2319" t="str">
            <v>33 RUE DE METZ</v>
          </cell>
          <cell r="E2319" t="str">
            <v>94170</v>
          </cell>
          <cell r="F2319" t="str">
            <v>LE PERREUX</v>
          </cell>
          <cell r="G2319" t="str">
            <v>FRANCE</v>
          </cell>
          <cell r="H2319" t="str">
            <v>1</v>
          </cell>
          <cell r="I2319" t="str">
            <v>+33148729274</v>
          </cell>
          <cell r="J2319" t="str">
            <v>assiteb-biorif@orange.fr</v>
          </cell>
          <cell r="K2319" t="str">
            <v>NELLY</v>
          </cell>
          <cell r="L2319" t="str">
            <v>MARCHAL</v>
          </cell>
          <cell r="M2319" t="str">
            <v>+33148729274</v>
          </cell>
          <cell r="N2319" t="str">
            <v>assiteb-biorif@orange.fr</v>
          </cell>
        </row>
        <row r="2320">
          <cell r="A2320">
            <v>1367523</v>
          </cell>
          <cell r="B2320" t="str">
            <v>ASSITEB</v>
          </cell>
          <cell r="C2320" t="str">
            <v>33 RUE DE METZ</v>
          </cell>
          <cell r="E2320" t="str">
            <v>94170</v>
          </cell>
          <cell r="F2320" t="str">
            <v>LE PERREUX</v>
          </cell>
          <cell r="G2320" t="str">
            <v>FRANCE</v>
          </cell>
          <cell r="H2320" t="str">
            <v>1</v>
          </cell>
          <cell r="I2320" t="str">
            <v>+33148729274</v>
          </cell>
          <cell r="J2320" t="str">
            <v>assiteb-biorif@orange.fr</v>
          </cell>
          <cell r="K2320" t="str">
            <v>Nelly</v>
          </cell>
          <cell r="L2320" t="str">
            <v>MARCHAL</v>
          </cell>
          <cell r="M2320" t="str">
            <v>01 48 72 92 74</v>
          </cell>
          <cell r="N2320" t="str">
            <v>assiteb-biorif@orange.fr</v>
          </cell>
        </row>
        <row r="2321">
          <cell r="A2321">
            <v>1368101</v>
          </cell>
          <cell r="B2321" t="str">
            <v>ASSO SRL / KALEIDOSCOPE</v>
          </cell>
          <cell r="C2321" t="str">
            <v>Galleria Buenos Aires, 10</v>
          </cell>
          <cell r="E2321" t="str">
            <v>20124</v>
          </cell>
          <cell r="F2321" t="str">
            <v>MILANO</v>
          </cell>
          <cell r="G2321" t="str">
            <v>ITALIE</v>
          </cell>
          <cell r="H2321" t="str">
            <v>2</v>
          </cell>
          <cell r="J2321" t="str">
            <v/>
          </cell>
          <cell r="K2321" t="str">
            <v>CRISTINA</v>
          </cell>
          <cell r="L2321" t="str">
            <v>TRAVAGLINI</v>
          </cell>
        </row>
        <row r="2322">
          <cell r="A2322">
            <v>1368498</v>
          </cell>
          <cell r="B2322" t="str">
            <v>POLLUTION ENGINEERING (MAGAZINE)</v>
          </cell>
          <cell r="C2322" t="str">
            <v>2401 W. BIG BEAVER RD - STE 700</v>
          </cell>
          <cell r="E2322" t="str">
            <v>48084</v>
          </cell>
          <cell r="F2322" t="str">
            <v>TROY MICHIGAN</v>
          </cell>
          <cell r="G2322" t="str">
            <v>ETATS-UNIS</v>
          </cell>
          <cell r="H2322" t="str">
            <v>2</v>
          </cell>
          <cell r="I2322" t="str">
            <v>001 2482446248</v>
          </cell>
          <cell r="J2322" t="str">
            <v>seth@pollutionengineering.com</v>
          </cell>
          <cell r="K2322" t="str">
            <v>Seth</v>
          </cell>
          <cell r="L2322" t="str">
            <v>FISHER</v>
          </cell>
          <cell r="M2322" t="str">
            <v>00 1 248 244 6248</v>
          </cell>
          <cell r="N2322" t="str">
            <v>seth@pollutionengineering.com</v>
          </cell>
        </row>
        <row r="2323">
          <cell r="A2323">
            <v>1368498</v>
          </cell>
          <cell r="B2323" t="str">
            <v>POLLUTION ENGINEERING (MAGAZINE)</v>
          </cell>
          <cell r="C2323" t="str">
            <v>2401 W. BIG BEAVER RD - STE 700</v>
          </cell>
          <cell r="E2323" t="str">
            <v>48084</v>
          </cell>
          <cell r="F2323" t="str">
            <v>TROY MICHIGAN</v>
          </cell>
          <cell r="G2323" t="str">
            <v>ETATS-UNIS</v>
          </cell>
          <cell r="H2323" t="str">
            <v>2</v>
          </cell>
          <cell r="I2323" t="str">
            <v>001 2482446248</v>
          </cell>
          <cell r="J2323" t="str">
            <v>seth@pollutionengineering.com</v>
          </cell>
          <cell r="K2323" t="str">
            <v>SETH</v>
          </cell>
          <cell r="L2323" t="str">
            <v>FISHER</v>
          </cell>
          <cell r="M2323" t="str">
            <v>001 2482446248</v>
          </cell>
          <cell r="N2323" t="str">
            <v>seth@pollutionengineering.com</v>
          </cell>
        </row>
        <row r="2324">
          <cell r="A2324">
            <v>1368498</v>
          </cell>
          <cell r="B2324" t="str">
            <v>POLLUTION ENGINEERING (MAGAZINE)</v>
          </cell>
          <cell r="C2324" t="str">
            <v>2401 W. BIG BEAVER RD - STE 700</v>
          </cell>
          <cell r="E2324" t="str">
            <v>48084</v>
          </cell>
          <cell r="F2324" t="str">
            <v>TROY MICHIGAN</v>
          </cell>
          <cell r="G2324" t="str">
            <v>ETATS-UNIS</v>
          </cell>
          <cell r="H2324" t="str">
            <v>2</v>
          </cell>
          <cell r="I2324" t="str">
            <v>001 2482446248</v>
          </cell>
          <cell r="J2324" t="str">
            <v>seth@pollutionengineering.com</v>
          </cell>
          <cell r="K2324" t="str">
            <v>SETH</v>
          </cell>
          <cell r="L2324" t="str">
            <v>FISHER</v>
          </cell>
          <cell r="N2324" t="str">
            <v>seth@pollutionengineering.com</v>
          </cell>
        </row>
        <row r="2325">
          <cell r="A2325">
            <v>1368900</v>
          </cell>
          <cell r="B2325" t="str">
            <v>LOGISTIK HEUTE</v>
          </cell>
          <cell r="C2325" t="str">
            <v>HUSS VERLAG GMBH</v>
          </cell>
          <cell r="D2325" t="str">
            <v>JOSEPH DOLLINGER BOGEN 5</v>
          </cell>
          <cell r="E2325" t="str">
            <v>80912</v>
          </cell>
          <cell r="F2325" t="str">
            <v>MUNCHEN</v>
          </cell>
          <cell r="G2325" t="str">
            <v>ALLEMAGNE</v>
          </cell>
          <cell r="H2325" t="str">
            <v>2</v>
          </cell>
          <cell r="I2325" t="str">
            <v>00 49 893 2391260</v>
          </cell>
          <cell r="J2325" t="str">
            <v>marion.mann@huss-verlag.de</v>
          </cell>
          <cell r="K2325" t="str">
            <v>Marion.</v>
          </cell>
          <cell r="L2325" t="str">
            <v>MANN</v>
          </cell>
          <cell r="N2325" t="str">
            <v>marion.mann@huss-verlag.de</v>
          </cell>
        </row>
        <row r="2326">
          <cell r="A2326">
            <v>1368900</v>
          </cell>
          <cell r="B2326" t="str">
            <v>LOGISTIK HEUTE</v>
          </cell>
          <cell r="C2326" t="str">
            <v>HUSS VERLAG GMBH</v>
          </cell>
          <cell r="D2326" t="str">
            <v>JOSEPH DOLLINGER BOGEN 5</v>
          </cell>
          <cell r="E2326" t="str">
            <v>80912</v>
          </cell>
          <cell r="F2326" t="str">
            <v>MUNCHEN</v>
          </cell>
          <cell r="G2326" t="str">
            <v>ALLEMAGNE</v>
          </cell>
          <cell r="H2326" t="str">
            <v>2</v>
          </cell>
          <cell r="I2326" t="str">
            <v>00 49 893 2391260</v>
          </cell>
          <cell r="J2326" t="str">
            <v>marion.mann@huss-verlag.de</v>
          </cell>
          <cell r="K2326" t="str">
            <v>Marion</v>
          </cell>
          <cell r="L2326" t="str">
            <v>MANN</v>
          </cell>
          <cell r="M2326" t="str">
            <v>00 49 893 239 1420</v>
          </cell>
          <cell r="N2326" t="str">
            <v>marion.mann@huss-verlag.de</v>
          </cell>
        </row>
        <row r="2327">
          <cell r="A2327">
            <v>1368900</v>
          </cell>
          <cell r="B2327" t="str">
            <v>LOGISTIK HEUTE</v>
          </cell>
          <cell r="C2327" t="str">
            <v>HUSS VERLAG GMBH</v>
          </cell>
          <cell r="D2327" t="str">
            <v>JOSEPH DOLLINGER BOGEN 5</v>
          </cell>
          <cell r="E2327" t="str">
            <v>80912</v>
          </cell>
          <cell r="F2327" t="str">
            <v>MUNCHEN</v>
          </cell>
          <cell r="G2327" t="str">
            <v>ALLEMAGNE</v>
          </cell>
          <cell r="H2327" t="str">
            <v>2</v>
          </cell>
          <cell r="I2327" t="str">
            <v>00 49 893 2391260</v>
          </cell>
          <cell r="J2327" t="str">
            <v>marion.mann@huss-verlag.de</v>
          </cell>
          <cell r="L2327" t="str">
            <v>BRANDEBURG</v>
          </cell>
        </row>
        <row r="2328">
          <cell r="A2328">
            <v>1370399</v>
          </cell>
          <cell r="B2328" t="str">
            <v>ANAIS SU</v>
          </cell>
          <cell r="C2328" t="str">
            <v>54 RUE GRENETA</v>
          </cell>
          <cell r="E2328" t="str">
            <v>75002</v>
          </cell>
          <cell r="F2328" t="str">
            <v>PARIS</v>
          </cell>
          <cell r="G2328" t="str">
            <v>FRANCE</v>
          </cell>
          <cell r="H2328" t="str">
            <v>1</v>
          </cell>
          <cell r="J2328" t="str">
            <v>vijay@anais-su.com</v>
          </cell>
          <cell r="K2328" t="str">
            <v>VIJAY</v>
          </cell>
          <cell r="L2328" t="str">
            <v>AHUJA</v>
          </cell>
          <cell r="N2328" t="str">
            <v>vijay@anais-su.com</v>
          </cell>
        </row>
        <row r="2329">
          <cell r="A2329">
            <v>1370768</v>
          </cell>
          <cell r="B2329" t="str">
            <v>EC4 / EFCC</v>
          </cell>
          <cell r="C2329" t="str">
            <v>VIA CARLO FARINI 81</v>
          </cell>
          <cell r="D2329" t="str">
            <v>C/O IFCC OFFICE</v>
          </cell>
          <cell r="E2329" t="str">
            <v>20159</v>
          </cell>
          <cell r="F2329" t="str">
            <v>MILANO</v>
          </cell>
          <cell r="G2329" t="str">
            <v>ITALIE</v>
          </cell>
          <cell r="H2329" t="str">
            <v>2</v>
          </cell>
          <cell r="I2329" t="str">
            <v>01 43 62 80 80</v>
          </cell>
          <cell r="J2329" t="str">
            <v>simone.zerah@wanadoo.fr</v>
          </cell>
          <cell r="K2329" t="str">
            <v>SIMONE</v>
          </cell>
          <cell r="L2329" t="str">
            <v>ZERAH</v>
          </cell>
          <cell r="M2329" t="str">
            <v>+33 143628080</v>
          </cell>
          <cell r="N2329" t="str">
            <v>simone.zerah@wanadoo.fr</v>
          </cell>
        </row>
        <row r="2330">
          <cell r="A2330">
            <v>1370768</v>
          </cell>
          <cell r="B2330" t="str">
            <v>EC4 / EFCC</v>
          </cell>
          <cell r="C2330" t="str">
            <v>VIA CARLO FARINI 81</v>
          </cell>
          <cell r="D2330" t="str">
            <v>C/O IFCC OFFICE</v>
          </cell>
          <cell r="E2330" t="str">
            <v>20159</v>
          </cell>
          <cell r="F2330" t="str">
            <v>MILANO</v>
          </cell>
          <cell r="G2330" t="str">
            <v>ITALIE</v>
          </cell>
          <cell r="H2330" t="str">
            <v>2</v>
          </cell>
          <cell r="I2330" t="str">
            <v>01 43 62 80 80</v>
          </cell>
          <cell r="J2330" t="str">
            <v>simone.zerah@wanadoo.fr</v>
          </cell>
          <cell r="K2330" t="str">
            <v>Simone</v>
          </cell>
          <cell r="L2330" t="str">
            <v>ZERAH</v>
          </cell>
          <cell r="M2330" t="str">
            <v>06 10 14 73 87</v>
          </cell>
          <cell r="N2330" t="str">
            <v>simone.zerah@wanadoo.fr</v>
          </cell>
        </row>
        <row r="2331">
          <cell r="A2331">
            <v>1370768</v>
          </cell>
          <cell r="B2331" t="str">
            <v>EC4 / EFCC</v>
          </cell>
          <cell r="C2331" t="str">
            <v>VIA CARLO FARINI 81</v>
          </cell>
          <cell r="D2331" t="str">
            <v>C/O IFCC OFFICE</v>
          </cell>
          <cell r="E2331" t="str">
            <v>20159</v>
          </cell>
          <cell r="F2331" t="str">
            <v>MILANO</v>
          </cell>
          <cell r="G2331" t="str">
            <v>ITALIE</v>
          </cell>
          <cell r="H2331" t="str">
            <v>2</v>
          </cell>
          <cell r="I2331" t="str">
            <v>01 43 62 80 80</v>
          </cell>
          <cell r="J2331" t="str">
            <v>simone.zerah@wanadoo.fr</v>
          </cell>
          <cell r="K2331" t="str">
            <v>Silvia</v>
          </cell>
          <cell r="L2331" t="str">
            <v>Cattaneo</v>
          </cell>
          <cell r="N2331" t="str">
            <v>silvia.cattaneo@efcclm.eu</v>
          </cell>
        </row>
        <row r="2332">
          <cell r="A2332">
            <v>1370778</v>
          </cell>
          <cell r="B2332" t="str">
            <v>ASIS FRANCE</v>
          </cell>
          <cell r="C2332" t="str">
            <v>38 RUE DE L'ORANGERIE</v>
          </cell>
          <cell r="E2332" t="str">
            <v>78000</v>
          </cell>
          <cell r="F2332" t="str">
            <v>VERSAILLES</v>
          </cell>
          <cell r="G2332" t="str">
            <v>FRANCE</v>
          </cell>
          <cell r="H2332" t="str">
            <v>1</v>
          </cell>
          <cell r="K2332" t="str">
            <v>Sylvan</v>
          </cell>
          <cell r="L2332" t="str">
            <v>RAVINET</v>
          </cell>
          <cell r="N2332" t="str">
            <v>sylvan.ravinet@asisonline.fr</v>
          </cell>
        </row>
        <row r="2333">
          <cell r="A2333">
            <v>1370778</v>
          </cell>
          <cell r="B2333" t="str">
            <v>ASIS FRANCE</v>
          </cell>
          <cell r="C2333" t="str">
            <v>38 RUE DE L'ORANGERIE</v>
          </cell>
          <cell r="E2333" t="str">
            <v>78000</v>
          </cell>
          <cell r="F2333" t="str">
            <v>VERSAILLES</v>
          </cell>
          <cell r="G2333" t="str">
            <v>FRANCE</v>
          </cell>
          <cell r="H2333" t="str">
            <v>1</v>
          </cell>
          <cell r="K2333" t="str">
            <v>Bernard</v>
          </cell>
          <cell r="L2333" t="str">
            <v>GALEA</v>
          </cell>
        </row>
        <row r="2334">
          <cell r="A2334">
            <v>1370778</v>
          </cell>
          <cell r="B2334" t="str">
            <v>ASIS FRANCE</v>
          </cell>
          <cell r="C2334" t="str">
            <v>38 RUE DE L'ORANGERIE</v>
          </cell>
          <cell r="E2334" t="str">
            <v>78000</v>
          </cell>
          <cell r="F2334" t="str">
            <v>VERSAILLES</v>
          </cell>
          <cell r="G2334" t="str">
            <v>FRANCE</v>
          </cell>
          <cell r="H2334" t="str">
            <v>1</v>
          </cell>
          <cell r="K2334" t="str">
            <v>ERIC</v>
          </cell>
          <cell r="L2334" t="str">
            <v>DAVOINE</v>
          </cell>
          <cell r="N2334" t="str">
            <v>eric.davoine@natixis.com</v>
          </cell>
        </row>
        <row r="2335">
          <cell r="A2335">
            <v>1370778</v>
          </cell>
          <cell r="B2335" t="str">
            <v>ASIS FRANCE</v>
          </cell>
          <cell r="C2335" t="str">
            <v>38 RUE DE L'ORANGERIE</v>
          </cell>
          <cell r="E2335" t="str">
            <v>78000</v>
          </cell>
          <cell r="F2335" t="str">
            <v>VERSAILLES</v>
          </cell>
          <cell r="G2335" t="str">
            <v>FRANCE</v>
          </cell>
          <cell r="H2335" t="str">
            <v>1</v>
          </cell>
          <cell r="K2335" t="str">
            <v>Nicolas</v>
          </cell>
          <cell r="L2335" t="str">
            <v>LE SAUX</v>
          </cell>
          <cell r="N2335" t="str">
            <v>nlesaux@ataoconsulting.com</v>
          </cell>
        </row>
        <row r="2336">
          <cell r="A2336">
            <v>1370778</v>
          </cell>
          <cell r="B2336" t="str">
            <v>ASIS FRANCE</v>
          </cell>
          <cell r="C2336" t="str">
            <v>38 RUE DE L'ORANGERIE</v>
          </cell>
          <cell r="E2336" t="str">
            <v>78000</v>
          </cell>
          <cell r="F2336" t="str">
            <v>VERSAILLES</v>
          </cell>
          <cell r="G2336" t="str">
            <v>FRANCE</v>
          </cell>
          <cell r="H2336" t="str">
            <v>1</v>
          </cell>
          <cell r="K2336" t="str">
            <v>Eric</v>
          </cell>
          <cell r="L2336" t="str">
            <v>DAVOINE</v>
          </cell>
          <cell r="N2336" t="str">
            <v>asis.france.249@gmail.com</v>
          </cell>
        </row>
        <row r="2337">
          <cell r="A2337">
            <v>1370987</v>
          </cell>
          <cell r="B2337" t="str">
            <v>IDM SRL</v>
          </cell>
          <cell r="C2337" t="str">
            <v>1 PIAZZA AGRIPPA</v>
          </cell>
          <cell r="E2337" t="str">
            <v>20141</v>
          </cell>
          <cell r="F2337" t="str">
            <v>MILANO</v>
          </cell>
          <cell r="G2337" t="str">
            <v>ITALIE</v>
          </cell>
          <cell r="H2337" t="str">
            <v>2</v>
          </cell>
          <cell r="I2337" t="str">
            <v>0039 0289546696</v>
          </cell>
          <cell r="J2337" t="str">
            <v/>
          </cell>
          <cell r="K2337" t="str">
            <v>Maraialuisa</v>
          </cell>
          <cell r="L2337" t="str">
            <v>ROSSELLA</v>
          </cell>
          <cell r="M2337" t="str">
            <v>+39 0289 546 696</v>
          </cell>
        </row>
        <row r="2338">
          <cell r="A2338">
            <v>1370987</v>
          </cell>
          <cell r="B2338" t="str">
            <v>IDM SRL</v>
          </cell>
          <cell r="C2338" t="str">
            <v>1 PIAZZA AGRIPPA</v>
          </cell>
          <cell r="E2338" t="str">
            <v>20141</v>
          </cell>
          <cell r="F2338" t="str">
            <v>MILANO</v>
          </cell>
          <cell r="G2338" t="str">
            <v>ITALIE</v>
          </cell>
          <cell r="H2338" t="str">
            <v>2</v>
          </cell>
          <cell r="I2338" t="str">
            <v>0039 0289546696</v>
          </cell>
          <cell r="J2338" t="str">
            <v/>
          </cell>
          <cell r="K2338" t="str">
            <v>Laura</v>
          </cell>
          <cell r="L2338" t="str">
            <v>GREGODUTTI</v>
          </cell>
          <cell r="M2338" t="str">
            <v>0039 0289546696</v>
          </cell>
          <cell r="N2338" t="str">
            <v>amministrazione@idm.net</v>
          </cell>
        </row>
        <row r="2339">
          <cell r="A2339">
            <v>1370987</v>
          </cell>
          <cell r="B2339" t="str">
            <v>IDM SRL</v>
          </cell>
          <cell r="C2339" t="str">
            <v>1 PIAZZA AGRIPPA</v>
          </cell>
          <cell r="E2339" t="str">
            <v>20141</v>
          </cell>
          <cell r="F2339" t="str">
            <v>MILANO</v>
          </cell>
          <cell r="G2339" t="str">
            <v>ITALIE</v>
          </cell>
          <cell r="H2339" t="str">
            <v>2</v>
          </cell>
          <cell r="I2339" t="str">
            <v>0039 0289546696</v>
          </cell>
          <cell r="J2339" t="str">
            <v/>
          </cell>
          <cell r="K2339" t="str">
            <v>MARIALUISA</v>
          </cell>
          <cell r="L2339" t="str">
            <v>ROSSELLA</v>
          </cell>
        </row>
        <row r="2340">
          <cell r="A2340">
            <v>1371517</v>
          </cell>
          <cell r="B2340" t="str">
            <v>SOGELINK - DICT.FR</v>
          </cell>
          <cell r="C2340" t="str">
            <v>131 CHEMIN DU BAC A TRAILLE</v>
          </cell>
          <cell r="D2340" t="str">
            <v>LES PORTES DU RHONE</v>
          </cell>
          <cell r="E2340" t="str">
            <v>69647</v>
          </cell>
          <cell r="F2340" t="str">
            <v>CALUIRE  ET CUIRE CEDEX</v>
          </cell>
          <cell r="G2340" t="str">
            <v>FRANCE</v>
          </cell>
          <cell r="H2340" t="str">
            <v>1</v>
          </cell>
          <cell r="I2340" t="str">
            <v>0 820 820 990</v>
          </cell>
          <cell r="K2340" t="str">
            <v>FANNY</v>
          </cell>
          <cell r="L2340" t="str">
            <v>RAYNAUD</v>
          </cell>
          <cell r="M2340" t="str">
            <v>0820820990</v>
          </cell>
          <cell r="N2340" t="str">
            <v>raynaud@dict.fr</v>
          </cell>
        </row>
        <row r="2341">
          <cell r="A2341">
            <v>1371517</v>
          </cell>
          <cell r="B2341" t="str">
            <v>SOGELINK - DICT.FR</v>
          </cell>
          <cell r="C2341" t="str">
            <v>131 CHEMIN DU BAC A TRAILLE</v>
          </cell>
          <cell r="D2341" t="str">
            <v>LES PORTES DU RHONE</v>
          </cell>
          <cell r="E2341" t="str">
            <v>69647</v>
          </cell>
          <cell r="F2341" t="str">
            <v>CALUIRE  ET CUIRE CEDEX</v>
          </cell>
          <cell r="G2341" t="str">
            <v>FRANCE</v>
          </cell>
          <cell r="H2341" t="str">
            <v>1</v>
          </cell>
          <cell r="I2341" t="str">
            <v>0 820 820 990</v>
          </cell>
          <cell r="K2341" t="str">
            <v>Fanny</v>
          </cell>
          <cell r="L2341" t="str">
            <v>RAYNAUD</v>
          </cell>
          <cell r="M2341" t="str">
            <v>+33 4 37 69 76 05</v>
          </cell>
          <cell r="N2341" t="str">
            <v>fanny.raynaud@sogelink.fr</v>
          </cell>
        </row>
        <row r="2342">
          <cell r="A2342">
            <v>1371517</v>
          </cell>
          <cell r="B2342" t="str">
            <v>SOGELINK - DICT.FR</v>
          </cell>
          <cell r="C2342" t="str">
            <v>131 CHEMIN DU BAC A TRAILLE</v>
          </cell>
          <cell r="D2342" t="str">
            <v>LES PORTES DU RHONE</v>
          </cell>
          <cell r="E2342" t="str">
            <v>69647</v>
          </cell>
          <cell r="F2342" t="str">
            <v>CALUIRE  ET CUIRE CEDEX</v>
          </cell>
          <cell r="G2342" t="str">
            <v>FRANCE</v>
          </cell>
          <cell r="H2342" t="str">
            <v>1</v>
          </cell>
          <cell r="I2342" t="str">
            <v>0 820 820 990</v>
          </cell>
          <cell r="K2342" t="str">
            <v>Maximilien</v>
          </cell>
          <cell r="L2342" t="str">
            <v>RIVAL</v>
          </cell>
          <cell r="M2342" t="str">
            <v>+33 4 37 69 71 82</v>
          </cell>
          <cell r="N2342" t="str">
            <v>maximilien.rival@sogelink.fr</v>
          </cell>
        </row>
        <row r="2343">
          <cell r="A2343">
            <v>1371517</v>
          </cell>
          <cell r="B2343" t="str">
            <v>SOGELINK - DICT.FR</v>
          </cell>
          <cell r="C2343" t="str">
            <v>131 CHEMIN DU BAC A TRAILLE</v>
          </cell>
          <cell r="D2343" t="str">
            <v>LES PORTES DU RHONE</v>
          </cell>
          <cell r="E2343" t="str">
            <v>69647</v>
          </cell>
          <cell r="F2343" t="str">
            <v>CALUIRE  ET CUIRE CEDEX</v>
          </cell>
          <cell r="G2343" t="str">
            <v>FRANCE</v>
          </cell>
          <cell r="H2343" t="str">
            <v>1</v>
          </cell>
          <cell r="I2343" t="str">
            <v>0 820 820 990</v>
          </cell>
          <cell r="K2343" t="str">
            <v>MAXIMILIEN</v>
          </cell>
          <cell r="L2343" t="str">
            <v>RIVAL</v>
          </cell>
          <cell r="N2343" t="str">
            <v>maximilien.rival@sogelink.fr</v>
          </cell>
        </row>
        <row r="2344">
          <cell r="A2344">
            <v>1371517</v>
          </cell>
          <cell r="B2344" t="str">
            <v>SOGELINK - DICT.FR</v>
          </cell>
          <cell r="C2344" t="str">
            <v>131 CHEMIN DU BAC A TRAILLE</v>
          </cell>
          <cell r="D2344" t="str">
            <v>LES PORTES DU RHONE</v>
          </cell>
          <cell r="E2344" t="str">
            <v>69647</v>
          </cell>
          <cell r="F2344" t="str">
            <v>CALUIRE  ET CUIRE CEDEX</v>
          </cell>
          <cell r="G2344" t="str">
            <v>FRANCE</v>
          </cell>
          <cell r="H2344" t="str">
            <v>1</v>
          </cell>
          <cell r="I2344" t="str">
            <v>0 820 820 990</v>
          </cell>
          <cell r="K2344" t="str">
            <v>LAURINE</v>
          </cell>
          <cell r="L2344" t="str">
            <v>MORO-GARCIA</v>
          </cell>
          <cell r="M2344" t="str">
            <v>+33820820990</v>
          </cell>
          <cell r="N2344" t="str">
            <v>laurine.morogarcia@sogelink.fr</v>
          </cell>
        </row>
        <row r="2345">
          <cell r="A2345">
            <v>1371532</v>
          </cell>
          <cell r="B2345" t="str">
            <v>LAWFICOM EDITIONS</v>
          </cell>
          <cell r="C2345" t="str">
            <v>12 RUE DE LA CHAUSSEE D'ANTIN</v>
          </cell>
          <cell r="E2345" t="str">
            <v>75009</v>
          </cell>
          <cell r="F2345" t="str">
            <v>PARIS</v>
          </cell>
          <cell r="G2345" t="str">
            <v>FRANCE</v>
          </cell>
          <cell r="H2345" t="str">
            <v>1</v>
          </cell>
          <cell r="I2345" t="str">
            <v>01 43 92 93 94</v>
          </cell>
          <cell r="J2345" t="str">
            <v>rjaunez@magazine-decideurs.com</v>
          </cell>
          <cell r="K2345" t="str">
            <v>ROSALIE</v>
          </cell>
          <cell r="L2345" t="str">
            <v>JAUNEZ</v>
          </cell>
          <cell r="M2345" t="str">
            <v>01 43 92 93 84</v>
          </cell>
          <cell r="N2345" t="str">
            <v>rjaunez@magazine-decideurs.com</v>
          </cell>
        </row>
        <row r="2346">
          <cell r="A2346">
            <v>1371532</v>
          </cell>
          <cell r="B2346" t="str">
            <v>LAWFICOM EDITIONS</v>
          </cell>
          <cell r="C2346" t="str">
            <v>12 RUE DE LA CHAUSSEE D'ANTIN</v>
          </cell>
          <cell r="E2346" t="str">
            <v>75009</v>
          </cell>
          <cell r="F2346" t="str">
            <v>PARIS</v>
          </cell>
          <cell r="G2346" t="str">
            <v>FRANCE</v>
          </cell>
          <cell r="H2346" t="str">
            <v>1</v>
          </cell>
          <cell r="I2346" t="str">
            <v>01 43 92 93 94</v>
          </cell>
          <cell r="J2346" t="str">
            <v>rjaunez@magazine-decideurs.com</v>
          </cell>
          <cell r="K2346" t="str">
            <v>ROSALIE</v>
          </cell>
          <cell r="L2346" t="str">
            <v>JAUNEZ</v>
          </cell>
          <cell r="N2346" t="str">
            <v>rjaunez@magazine-decideurs.com</v>
          </cell>
        </row>
        <row r="2347">
          <cell r="A2347">
            <v>1371721</v>
          </cell>
          <cell r="B2347" t="str">
            <v>ARCHIPRESSE &amp; ASSOCIES SARL</v>
          </cell>
          <cell r="C2347" t="str">
            <v>54/56 AVENUE HOCHE</v>
          </cell>
          <cell r="E2347" t="str">
            <v>75008</v>
          </cell>
          <cell r="F2347" t="str">
            <v>PARIS</v>
          </cell>
          <cell r="G2347" t="str">
            <v>FRANCE</v>
          </cell>
          <cell r="H2347" t="str">
            <v>1</v>
          </cell>
          <cell r="I2347" t="str">
            <v>01 58 05 17 51</v>
          </cell>
          <cell r="K2347" t="str">
            <v>Laure</v>
          </cell>
          <cell r="L2347" t="str">
            <v>PAUGAM</v>
          </cell>
          <cell r="M2347" t="str">
            <v>01 58 05 17 51</v>
          </cell>
        </row>
        <row r="2348">
          <cell r="A2348">
            <v>1372048</v>
          </cell>
          <cell r="B2348" t="str">
            <v>TOURNAGES EN DIRECT</v>
          </cell>
          <cell r="C2348" t="str">
            <v>BAT 112</v>
          </cell>
          <cell r="D2348" t="str">
            <v>50, avenue du President Wilson</v>
          </cell>
          <cell r="E2348" t="str">
            <v>93214</v>
          </cell>
          <cell r="F2348" t="str">
            <v>SAINT DENIS LA PLAINE</v>
          </cell>
          <cell r="G2348" t="str">
            <v>FRANCE</v>
          </cell>
          <cell r="H2348" t="str">
            <v>1</v>
          </cell>
          <cell r="I2348" t="str">
            <v>06 99 23 90 09</v>
          </cell>
          <cell r="J2348" t="str">
            <v/>
          </cell>
          <cell r="K2348" t="str">
            <v>JEAN MARC</v>
          </cell>
          <cell r="L2348" t="str">
            <v>DENOVAT</v>
          </cell>
          <cell r="M2348" t="str">
            <v>06 99 23 90 09</v>
          </cell>
          <cell r="N2348" t="str">
            <v>jeanmarc@dx-inc.com</v>
          </cell>
        </row>
        <row r="2349">
          <cell r="A2349">
            <v>1372048</v>
          </cell>
          <cell r="B2349" t="str">
            <v>TOURNAGES EN DIRECT</v>
          </cell>
          <cell r="C2349" t="str">
            <v>BAT 112</v>
          </cell>
          <cell r="D2349" t="str">
            <v>50, avenue du President Wilson</v>
          </cell>
          <cell r="E2349" t="str">
            <v>93214</v>
          </cell>
          <cell r="F2349" t="str">
            <v>SAINT DENIS LA PLAINE</v>
          </cell>
          <cell r="G2349" t="str">
            <v>FRANCE</v>
          </cell>
          <cell r="H2349" t="str">
            <v>1</v>
          </cell>
          <cell r="I2349" t="str">
            <v>06 99 23 90 09</v>
          </cell>
          <cell r="J2349" t="str">
            <v/>
          </cell>
          <cell r="K2349" t="str">
            <v>JEAN MARC</v>
          </cell>
          <cell r="L2349" t="str">
            <v>DENOVAT</v>
          </cell>
        </row>
        <row r="2350">
          <cell r="A2350">
            <v>1372060</v>
          </cell>
          <cell r="B2350" t="str">
            <v>GREEN UNIVERS</v>
          </cell>
          <cell r="C2350" t="str">
            <v>19 RUE MARTEL</v>
          </cell>
          <cell r="E2350" t="str">
            <v>75010</v>
          </cell>
          <cell r="F2350" t="str">
            <v>PARIS</v>
          </cell>
          <cell r="G2350" t="str">
            <v>FRANCE</v>
          </cell>
          <cell r="H2350" t="str">
            <v>1</v>
          </cell>
          <cell r="I2350" t="str">
            <v>0619268593</v>
          </cell>
          <cell r="J2350" t="str">
            <v>patricia.laurent@greenunivers.com</v>
          </cell>
          <cell r="K2350" t="str">
            <v>PATRICIA</v>
          </cell>
          <cell r="L2350" t="str">
            <v>LAURENT</v>
          </cell>
          <cell r="M2350" t="str">
            <v>0619268593</v>
          </cell>
          <cell r="N2350" t="str">
            <v>patricia.laurent@greenunivers.com</v>
          </cell>
        </row>
        <row r="2351">
          <cell r="A2351">
            <v>1372060</v>
          </cell>
          <cell r="B2351" t="str">
            <v>GREEN UNIVERS</v>
          </cell>
          <cell r="C2351" t="str">
            <v>19 RUE MARTEL</v>
          </cell>
          <cell r="E2351" t="str">
            <v>75010</v>
          </cell>
          <cell r="F2351" t="str">
            <v>PARIS</v>
          </cell>
          <cell r="G2351" t="str">
            <v>FRANCE</v>
          </cell>
          <cell r="H2351" t="str">
            <v>1</v>
          </cell>
          <cell r="I2351" t="str">
            <v>0619268593</v>
          </cell>
          <cell r="J2351" t="str">
            <v>patricia.laurent@greenunivers.com</v>
          </cell>
          <cell r="K2351" t="str">
            <v>PATRICIA</v>
          </cell>
          <cell r="L2351" t="str">
            <v>LAURENT</v>
          </cell>
          <cell r="N2351" t="str">
            <v>patricia.laurent@greenunivers.com</v>
          </cell>
        </row>
        <row r="2352">
          <cell r="A2352">
            <v>1372060</v>
          </cell>
          <cell r="B2352" t="str">
            <v>GREEN UNIVERS</v>
          </cell>
          <cell r="C2352" t="str">
            <v>19 RUE MARTEL</v>
          </cell>
          <cell r="E2352" t="str">
            <v>75010</v>
          </cell>
          <cell r="F2352" t="str">
            <v>PARIS</v>
          </cell>
          <cell r="G2352" t="str">
            <v>FRANCE</v>
          </cell>
          <cell r="H2352" t="str">
            <v>1</v>
          </cell>
          <cell r="I2352" t="str">
            <v>0619268593</v>
          </cell>
          <cell r="J2352" t="str">
            <v>patricia.laurent@greenunivers.com</v>
          </cell>
          <cell r="K2352" t="str">
            <v>LUDOVIC</v>
          </cell>
          <cell r="L2352" t="str">
            <v>SABOT</v>
          </cell>
          <cell r="N2352" t="str">
            <v>ludovic.sabot@greenunivers.com</v>
          </cell>
        </row>
        <row r="2353">
          <cell r="A2353">
            <v>1372507</v>
          </cell>
          <cell r="B2353" t="str">
            <v>ONE HEART CHANNEL COMMUNICATION</v>
          </cell>
          <cell r="C2353" t="str">
            <v>2 RUE FLECHIER</v>
          </cell>
          <cell r="E2353" t="str">
            <v>75009</v>
          </cell>
          <cell r="F2353" t="str">
            <v>PARIS</v>
          </cell>
          <cell r="G2353" t="str">
            <v>FRANCE</v>
          </cell>
          <cell r="H2353" t="str">
            <v>1</v>
          </cell>
          <cell r="I2353" t="str">
            <v>01 44 40 20 42</v>
          </cell>
          <cell r="J2353" t="str">
            <v>annesophie@oneheartchannel.fr</v>
          </cell>
          <cell r="K2353" t="str">
            <v>ANNE SOPHIE</v>
          </cell>
          <cell r="L2353" t="str">
            <v>DE MONES</v>
          </cell>
          <cell r="M2353" t="str">
            <v>0144402042</v>
          </cell>
          <cell r="N2353" t="str">
            <v>annesophie@oneheartchannel.fr</v>
          </cell>
        </row>
        <row r="2354">
          <cell r="A2354">
            <v>1372507</v>
          </cell>
          <cell r="B2354" t="str">
            <v>ONE HEART CHANNEL COMMUNICATION</v>
          </cell>
          <cell r="C2354" t="str">
            <v>2 RUE FLECHIER</v>
          </cell>
          <cell r="E2354" t="str">
            <v>75009</v>
          </cell>
          <cell r="F2354" t="str">
            <v>PARIS</v>
          </cell>
          <cell r="G2354" t="str">
            <v>FRANCE</v>
          </cell>
          <cell r="H2354" t="str">
            <v>1</v>
          </cell>
          <cell r="I2354" t="str">
            <v>01 44 40 20 42</v>
          </cell>
          <cell r="J2354" t="str">
            <v>annesophie@oneheartchannel.fr</v>
          </cell>
          <cell r="K2354" t="str">
            <v>ANNE SOPHIE</v>
          </cell>
          <cell r="L2354" t="str">
            <v>DE MONES</v>
          </cell>
          <cell r="N2354" t="str">
            <v>annesophie@oneheartchannel.fr</v>
          </cell>
        </row>
        <row r="2355">
          <cell r="A2355">
            <v>1372648</v>
          </cell>
          <cell r="B2355" t="str">
            <v>STUNINGS MEDIEN GMBH</v>
          </cell>
          <cell r="C2355" t="str">
            <v>DIESSEMER BRUCH 167</v>
          </cell>
          <cell r="E2355" t="str">
            <v>47805</v>
          </cell>
          <cell r="F2355" t="str">
            <v>KREFELD</v>
          </cell>
          <cell r="G2355" t="str">
            <v>ALLEMAGNE</v>
          </cell>
          <cell r="H2355" t="str">
            <v>2</v>
          </cell>
          <cell r="I2355" t="str">
            <v>0049 215115100</v>
          </cell>
          <cell r="K2355" t="str">
            <v>NATALIE</v>
          </cell>
          <cell r="L2355" t="str">
            <v>KLEIN KUTZ</v>
          </cell>
          <cell r="M2355" t="str">
            <v>0049 215115100</v>
          </cell>
          <cell r="N2355" t="str">
            <v>natalie.klein-ktutz@stuning.de</v>
          </cell>
        </row>
        <row r="2356">
          <cell r="A2356">
            <v>1372929</v>
          </cell>
          <cell r="B2356" t="str">
            <v>CBE - CONFEDERATION DES BIOLOGISTES</v>
          </cell>
          <cell r="C2356" t="str">
            <v>11 rue de Fleurus</v>
          </cell>
          <cell r="E2356" t="str">
            <v>75006</v>
          </cell>
          <cell r="F2356" t="str">
            <v>PARIS</v>
          </cell>
          <cell r="G2356" t="str">
            <v>FRANCE</v>
          </cell>
          <cell r="H2356" t="str">
            <v>1</v>
          </cell>
          <cell r="I2356" t="str">
            <v>+33 153638500</v>
          </cell>
          <cell r="J2356" t="str">
            <v>jeanpierre@molgatini.net</v>
          </cell>
          <cell r="K2356" t="str">
            <v>JEAN PIERRE</v>
          </cell>
          <cell r="L2356" t="str">
            <v>MOLGATINI</v>
          </cell>
          <cell r="M2356" t="str">
            <v>01 53 63 85 00</v>
          </cell>
          <cell r="N2356" t="str">
            <v>jean-pierre@molgatini.net</v>
          </cell>
        </row>
        <row r="2357">
          <cell r="A2357">
            <v>1372929</v>
          </cell>
          <cell r="B2357" t="str">
            <v>CBE - CONFEDERATION DES BIOLOGISTES</v>
          </cell>
          <cell r="C2357" t="str">
            <v>11 rue de Fleurus</v>
          </cell>
          <cell r="E2357" t="str">
            <v>75006</v>
          </cell>
          <cell r="F2357" t="str">
            <v>PARIS</v>
          </cell>
          <cell r="G2357" t="str">
            <v>FRANCE</v>
          </cell>
          <cell r="H2357" t="str">
            <v>1</v>
          </cell>
          <cell r="I2357" t="str">
            <v>+33 153638500</v>
          </cell>
          <cell r="J2357" t="str">
            <v>jeanpierre@molgatini.net</v>
          </cell>
          <cell r="K2357" t="str">
            <v>JEAN PIERRE</v>
          </cell>
          <cell r="L2357" t="str">
            <v>MOLGATINI</v>
          </cell>
          <cell r="M2357" t="str">
            <v>+33 680019113</v>
          </cell>
          <cell r="N2357" t="str">
            <v>jeanpierre.molgatini@laposte.net</v>
          </cell>
        </row>
        <row r="2358">
          <cell r="A2358">
            <v>1373897</v>
          </cell>
          <cell r="B2358" t="str">
            <v>PANDOR</v>
          </cell>
          <cell r="C2358" t="str">
            <v>91 RUE DU FAUBOURG SAINT HONORE</v>
          </cell>
          <cell r="E2358" t="str">
            <v>75008</v>
          </cell>
          <cell r="F2358" t="str">
            <v>PARIS</v>
          </cell>
          <cell r="G2358" t="str">
            <v>FRANCE</v>
          </cell>
          <cell r="H2358" t="str">
            <v>1</v>
          </cell>
          <cell r="I2358" t="str">
            <v>0664300399</v>
          </cell>
          <cell r="J2358" t="str">
            <v>alexandre@greenbiz.fr</v>
          </cell>
          <cell r="K2358" t="str">
            <v>THIERRY</v>
          </cell>
          <cell r="L2358" t="str">
            <v>ALEXANDRE</v>
          </cell>
          <cell r="M2358" t="str">
            <v>0664300399</v>
          </cell>
          <cell r="N2358" t="str">
            <v>alexandre@greenbiz.fr</v>
          </cell>
        </row>
        <row r="2359">
          <cell r="A2359">
            <v>1373897</v>
          </cell>
          <cell r="B2359" t="str">
            <v>PANDOR</v>
          </cell>
          <cell r="C2359" t="str">
            <v>91 RUE DU FAUBOURG SAINT HONORE</v>
          </cell>
          <cell r="E2359" t="str">
            <v>75008</v>
          </cell>
          <cell r="F2359" t="str">
            <v>PARIS</v>
          </cell>
          <cell r="G2359" t="str">
            <v>FRANCE</v>
          </cell>
          <cell r="H2359" t="str">
            <v>1</v>
          </cell>
          <cell r="I2359" t="str">
            <v>0664300399</v>
          </cell>
          <cell r="J2359" t="str">
            <v>alexandre@greenbiz.fr</v>
          </cell>
          <cell r="K2359" t="str">
            <v>THIERRY</v>
          </cell>
          <cell r="L2359" t="str">
            <v>ALEXANDRE</v>
          </cell>
          <cell r="N2359" t="str">
            <v>alexandre@greenbiz.fr</v>
          </cell>
        </row>
        <row r="2360">
          <cell r="A2360">
            <v>1375043</v>
          </cell>
          <cell r="B2360" t="str">
            <v>AFSI (ASSOCIATION FRANCAISE</v>
          </cell>
          <cell r="C2360" t="str">
            <v>26 RUE DAUVEMONT</v>
          </cell>
          <cell r="E2360" t="str">
            <v>75018</v>
          </cell>
          <cell r="F2360" t="str">
            <v>PARIS</v>
          </cell>
          <cell r="G2360" t="str">
            <v>FRANCE</v>
          </cell>
          <cell r="H2360" t="str">
            <v>1</v>
          </cell>
          <cell r="I2360" t="str">
            <v>06 07 47 80 23</v>
          </cell>
          <cell r="K2360" t="str">
            <v>LAURENT</v>
          </cell>
          <cell r="L2360" t="str">
            <v>ZEILIG</v>
          </cell>
          <cell r="M2360" t="str">
            <v>06 07 47 80 23</v>
          </cell>
          <cell r="N2360" t="str">
            <v>laurent.zeilig@afsi.eu</v>
          </cell>
        </row>
        <row r="2361">
          <cell r="A2361">
            <v>1375043</v>
          </cell>
          <cell r="B2361" t="str">
            <v>AFSI (ASSOCIATION FRANCAISE</v>
          </cell>
          <cell r="C2361" t="str">
            <v>26 RUE DAUVEMONT</v>
          </cell>
          <cell r="E2361" t="str">
            <v>75018</v>
          </cell>
          <cell r="F2361" t="str">
            <v>PARIS</v>
          </cell>
          <cell r="G2361" t="str">
            <v>FRANCE</v>
          </cell>
          <cell r="H2361" t="str">
            <v>1</v>
          </cell>
          <cell r="I2361" t="str">
            <v>06 07 47 80 23</v>
          </cell>
          <cell r="K2361" t="str">
            <v>Pierre-Antoine</v>
          </cell>
          <cell r="L2361" t="str">
            <v>COUTANT</v>
          </cell>
          <cell r="N2361" t="str">
            <v>pierreantoinecoutant@afsi.eu</v>
          </cell>
        </row>
        <row r="2362">
          <cell r="A2362">
            <v>1375043</v>
          </cell>
          <cell r="B2362" t="str">
            <v>AFSI (ASSOCIATION FRANCAISE</v>
          </cell>
          <cell r="C2362" t="str">
            <v>26 RUE DAUVEMONT</v>
          </cell>
          <cell r="E2362" t="str">
            <v>75018</v>
          </cell>
          <cell r="F2362" t="str">
            <v>PARIS</v>
          </cell>
          <cell r="G2362" t="str">
            <v>FRANCE</v>
          </cell>
          <cell r="H2362" t="str">
            <v>1</v>
          </cell>
          <cell r="I2362" t="str">
            <v>06 07 47 80 23</v>
          </cell>
          <cell r="K2362" t="str">
            <v>Michel</v>
          </cell>
          <cell r="L2362" t="str">
            <v>CASANG</v>
          </cell>
          <cell r="N2362" t="str">
            <v>michelcasang@afsi.eu</v>
          </cell>
        </row>
        <row r="2363">
          <cell r="A2363">
            <v>1375043</v>
          </cell>
          <cell r="B2363" t="str">
            <v>AFSI (ASSOCIATION FRANCAISE</v>
          </cell>
          <cell r="C2363" t="str">
            <v>26 RUE DAUVEMONT</v>
          </cell>
          <cell r="E2363" t="str">
            <v>75018</v>
          </cell>
          <cell r="F2363" t="str">
            <v>PARIS</v>
          </cell>
          <cell r="G2363" t="str">
            <v>FRANCE</v>
          </cell>
          <cell r="H2363" t="str">
            <v>1</v>
          </cell>
          <cell r="I2363" t="str">
            <v>06 07 47 80 23</v>
          </cell>
          <cell r="K2363" t="str">
            <v>Patrice</v>
          </cell>
          <cell r="L2363" t="str">
            <v>GRISOLET</v>
          </cell>
          <cell r="N2363" t="str">
            <v>patricegrisolet@afsi.eu</v>
          </cell>
        </row>
        <row r="2364">
          <cell r="A2364">
            <v>1375043</v>
          </cell>
          <cell r="B2364" t="str">
            <v>AFSI (ASSOCIATION FRANCAISE</v>
          </cell>
          <cell r="C2364" t="str">
            <v>26 RUE DAUVEMONT</v>
          </cell>
          <cell r="E2364" t="str">
            <v>75018</v>
          </cell>
          <cell r="F2364" t="str">
            <v>PARIS</v>
          </cell>
          <cell r="G2364" t="str">
            <v>FRANCE</v>
          </cell>
          <cell r="H2364" t="str">
            <v>1</v>
          </cell>
          <cell r="I2364" t="str">
            <v>06 07 47 80 23</v>
          </cell>
          <cell r="K2364" t="str">
            <v>PIERRE ANTOINE</v>
          </cell>
          <cell r="L2364" t="str">
            <v>COUTANT</v>
          </cell>
          <cell r="M2364" t="str">
            <v>+33685213591</v>
          </cell>
          <cell r="N2364" t="str">
            <v>pierreantoinecoutant@afsi.eu</v>
          </cell>
        </row>
        <row r="2365">
          <cell r="A2365">
            <v>1375189</v>
          </cell>
          <cell r="B2365" t="str">
            <v>VGB EDITIONS / JET PULSION MAGAZINE</v>
          </cell>
          <cell r="C2365" t="str">
            <v>67 Rue Blomet</v>
          </cell>
          <cell r="E2365" t="str">
            <v>75015</v>
          </cell>
          <cell r="F2365" t="str">
            <v>PARIS</v>
          </cell>
          <cell r="G2365" t="str">
            <v>FRANCE</v>
          </cell>
          <cell r="H2365" t="str">
            <v>1</v>
          </cell>
          <cell r="I2365" t="str">
            <v>01 48 83 21 50</v>
          </cell>
          <cell r="J2365" t="str">
            <v>gyard@intermediaire-rp.fr</v>
          </cell>
          <cell r="K2365" t="str">
            <v>Gael</v>
          </cell>
          <cell r="L2365" t="str">
            <v>YARD</v>
          </cell>
          <cell r="M2365" t="str">
            <v>01 48 83 21 50</v>
          </cell>
          <cell r="N2365" t="str">
            <v>gyard@intermediaire-rp.fr</v>
          </cell>
        </row>
        <row r="2366">
          <cell r="A2366">
            <v>1375189</v>
          </cell>
          <cell r="B2366" t="str">
            <v>VGB EDITIONS / JET PULSION MAGAZINE</v>
          </cell>
          <cell r="C2366" t="str">
            <v>67 Rue Blomet</v>
          </cell>
          <cell r="E2366" t="str">
            <v>75015</v>
          </cell>
          <cell r="F2366" t="str">
            <v>PARIS</v>
          </cell>
          <cell r="G2366" t="str">
            <v>FRANCE</v>
          </cell>
          <cell r="H2366" t="str">
            <v>1</v>
          </cell>
          <cell r="I2366" t="str">
            <v>01 48 83 21 50</v>
          </cell>
          <cell r="J2366" t="str">
            <v>gyard@intermediaire-rp.fr</v>
          </cell>
          <cell r="K2366" t="str">
            <v>GAEL</v>
          </cell>
          <cell r="L2366" t="str">
            <v>YARD</v>
          </cell>
          <cell r="N2366" t="str">
            <v>g.yard@intermediaire-rp.fr</v>
          </cell>
        </row>
        <row r="2367">
          <cell r="A2367">
            <v>1375189</v>
          </cell>
          <cell r="B2367" t="str">
            <v>VGB EDITIONS / JET PULSION MAGAZINE</v>
          </cell>
          <cell r="C2367" t="str">
            <v>67 Rue Blomet</v>
          </cell>
          <cell r="E2367" t="str">
            <v>75015</v>
          </cell>
          <cell r="F2367" t="str">
            <v>PARIS</v>
          </cell>
          <cell r="G2367" t="str">
            <v>FRANCE</v>
          </cell>
          <cell r="H2367" t="str">
            <v>1</v>
          </cell>
          <cell r="I2367" t="str">
            <v>01 48 83 21 50</v>
          </cell>
          <cell r="J2367" t="str">
            <v>gyard@intermediaire-rp.fr</v>
          </cell>
          <cell r="K2367" t="str">
            <v>Olivier</v>
          </cell>
          <cell r="L2367" t="str">
            <v>VIDAL</v>
          </cell>
          <cell r="N2367" t="str">
            <v>info@jetpulsion.com</v>
          </cell>
        </row>
        <row r="2368">
          <cell r="A2368">
            <v>1375248</v>
          </cell>
          <cell r="B2368" t="str">
            <v>C.E.V.</v>
          </cell>
          <cell r="C2368" t="str">
            <v>GENERAL DIAZ PORLIER 105 1° Izq</v>
          </cell>
          <cell r="E2368" t="str">
            <v>28006</v>
          </cell>
          <cell r="F2368" t="str">
            <v>MADRID</v>
          </cell>
          <cell r="G2368" t="str">
            <v>ESPAGNE</v>
          </cell>
          <cell r="H2368" t="str">
            <v>2</v>
          </cell>
          <cell r="I2368" t="str">
            <v>0034 914327658</v>
          </cell>
          <cell r="J2368" t="str">
            <v>mamancebo@contenidosev.com</v>
          </cell>
          <cell r="K2368" t="str">
            <v>IVAN</v>
          </cell>
          <cell r="L2368" t="str">
            <v>FERNANDEZ PECINA</v>
          </cell>
          <cell r="M2368" t="str">
            <v>0034646119311</v>
          </cell>
          <cell r="N2368" t="str">
            <v/>
          </cell>
        </row>
        <row r="2369">
          <cell r="A2369">
            <v>1375248</v>
          </cell>
          <cell r="B2369" t="str">
            <v>C.E.V.</v>
          </cell>
          <cell r="C2369" t="str">
            <v>GENERAL DIAZ PORLIER 105 1° Izq</v>
          </cell>
          <cell r="E2369" t="str">
            <v>28006</v>
          </cell>
          <cell r="F2369" t="str">
            <v>MADRID</v>
          </cell>
          <cell r="G2369" t="str">
            <v>ESPAGNE</v>
          </cell>
          <cell r="H2369" t="str">
            <v>2</v>
          </cell>
          <cell r="I2369" t="str">
            <v>0034 914327658</v>
          </cell>
          <cell r="J2369" t="str">
            <v>mamancebo@contenidosev.com</v>
          </cell>
          <cell r="K2369" t="str">
            <v>MIGUEL ANGEL</v>
          </cell>
          <cell r="L2369" t="str">
            <v>MANCEBO</v>
          </cell>
          <cell r="M2369" t="str">
            <v>0034 914327658</v>
          </cell>
          <cell r="N2369" t="str">
            <v>mamancebo@contenidosev.com</v>
          </cell>
        </row>
        <row r="2370">
          <cell r="A2370">
            <v>1375248</v>
          </cell>
          <cell r="B2370" t="str">
            <v>C.E.V.</v>
          </cell>
          <cell r="C2370" t="str">
            <v>GENERAL DIAZ PORLIER 105 1° Izq</v>
          </cell>
          <cell r="E2370" t="str">
            <v>28006</v>
          </cell>
          <cell r="F2370" t="str">
            <v>MADRID</v>
          </cell>
          <cell r="G2370" t="str">
            <v>ESPAGNE</v>
          </cell>
          <cell r="H2370" t="str">
            <v>2</v>
          </cell>
          <cell r="I2370" t="str">
            <v>0034 914327658</v>
          </cell>
          <cell r="J2370" t="str">
            <v>mamancebo@contenidosev.com</v>
          </cell>
          <cell r="K2370" t="str">
            <v>MONNE</v>
          </cell>
          <cell r="L2370" t="str">
            <v>CARLOTA</v>
          </cell>
          <cell r="N2370" t="str">
            <v>carlotamonne@contenidosev.com</v>
          </cell>
        </row>
        <row r="2371">
          <cell r="A2371">
            <v>1375349</v>
          </cell>
          <cell r="B2371" t="str">
            <v>F&amp;T SARL POUR M19</v>
          </cell>
          <cell r="C2371" t="str">
            <v>8 rue Monsigny</v>
          </cell>
          <cell r="E2371" t="str">
            <v>75002</v>
          </cell>
          <cell r="F2371" t="str">
            <v>PARIS</v>
          </cell>
          <cell r="G2371" t="str">
            <v>FRANCE</v>
          </cell>
          <cell r="H2371" t="str">
            <v>1</v>
          </cell>
          <cell r="I2371" t="str">
            <v>+33147031803</v>
          </cell>
          <cell r="J2371" t="str">
            <v>m19@m19.fr</v>
          </cell>
          <cell r="K2371" t="str">
            <v>PIERRE</v>
          </cell>
          <cell r="L2371" t="str">
            <v>DENAN</v>
          </cell>
          <cell r="M2371" t="str">
            <v>0147031809</v>
          </cell>
          <cell r="N2371" t="str">
            <v>m19@m19.fr</v>
          </cell>
        </row>
        <row r="2372">
          <cell r="A2372">
            <v>1375349</v>
          </cell>
          <cell r="B2372" t="str">
            <v>F&amp;T SARL POUR M19</v>
          </cell>
          <cell r="C2372" t="str">
            <v>8 rue Monsigny</v>
          </cell>
          <cell r="E2372" t="str">
            <v>75002</v>
          </cell>
          <cell r="F2372" t="str">
            <v>PARIS</v>
          </cell>
          <cell r="G2372" t="str">
            <v>FRANCE</v>
          </cell>
          <cell r="H2372" t="str">
            <v>1</v>
          </cell>
          <cell r="I2372" t="str">
            <v>+33147031803</v>
          </cell>
          <cell r="J2372" t="str">
            <v>m19@m19.fr</v>
          </cell>
          <cell r="K2372" t="str">
            <v>PIERRE</v>
          </cell>
          <cell r="L2372" t="str">
            <v>DENAN</v>
          </cell>
          <cell r="M2372" t="str">
            <v>+33147031809</v>
          </cell>
          <cell r="N2372" t="str">
            <v>ftsarl@wanadoo.fr</v>
          </cell>
        </row>
        <row r="2373">
          <cell r="A2373">
            <v>1375349</v>
          </cell>
          <cell r="B2373" t="str">
            <v>F&amp;T SARL POUR M19</v>
          </cell>
          <cell r="C2373" t="str">
            <v>8 rue Monsigny</v>
          </cell>
          <cell r="E2373" t="str">
            <v>75002</v>
          </cell>
          <cell r="F2373" t="str">
            <v>PARIS</v>
          </cell>
          <cell r="G2373" t="str">
            <v>FRANCE</v>
          </cell>
          <cell r="H2373" t="str">
            <v>1</v>
          </cell>
          <cell r="I2373" t="str">
            <v>+33147031803</v>
          </cell>
          <cell r="J2373" t="str">
            <v>m19@m19.fr</v>
          </cell>
          <cell r="K2373" t="str">
            <v>Jessica</v>
          </cell>
          <cell r="L2373" t="str">
            <v>PIERSANTI</v>
          </cell>
          <cell r="N2373" t="str">
            <v>m19@m19.fr</v>
          </cell>
        </row>
        <row r="2374">
          <cell r="A2374">
            <v>1375392</v>
          </cell>
          <cell r="B2374" t="str">
            <v>UP3D</v>
          </cell>
          <cell r="C2374" t="str">
            <v>14 rue Cernushi</v>
          </cell>
          <cell r="E2374" t="str">
            <v>75017</v>
          </cell>
          <cell r="F2374" t="str">
            <v>PARIS</v>
          </cell>
          <cell r="G2374" t="str">
            <v>FRANCE</v>
          </cell>
          <cell r="H2374" t="str">
            <v>1</v>
          </cell>
          <cell r="I2374" t="str">
            <v>06 07 70 79 06</v>
          </cell>
          <cell r="J2374" t="str">
            <v/>
          </cell>
          <cell r="L2374" t="str">
            <v>CASTOR</v>
          </cell>
          <cell r="M2374" t="str">
            <v>06 07 70 79 06</v>
          </cell>
          <cell r="N2374" t="str">
            <v>castorgrip@gmail.com</v>
          </cell>
        </row>
        <row r="2375">
          <cell r="A2375">
            <v>1375392</v>
          </cell>
          <cell r="B2375" t="str">
            <v>UP3D</v>
          </cell>
          <cell r="C2375" t="str">
            <v>14 rue Cernushi</v>
          </cell>
          <cell r="E2375" t="str">
            <v>75017</v>
          </cell>
          <cell r="F2375" t="str">
            <v>PARIS</v>
          </cell>
          <cell r="G2375" t="str">
            <v>FRANCE</v>
          </cell>
          <cell r="H2375" t="str">
            <v>1</v>
          </cell>
          <cell r="I2375" t="str">
            <v>06 07 70 79 06</v>
          </cell>
          <cell r="J2375" t="str">
            <v/>
          </cell>
          <cell r="L2375" t="str">
            <v>CASTOR</v>
          </cell>
          <cell r="N2375" t="str">
            <v>castorgrip@gmail.com</v>
          </cell>
        </row>
        <row r="2376">
          <cell r="A2376">
            <v>1375468</v>
          </cell>
          <cell r="B2376" t="str">
            <v>SILARJUAQ</v>
          </cell>
          <cell r="C2376" t="str">
            <v>7 RUE KELLER</v>
          </cell>
          <cell r="E2376" t="str">
            <v>75011</v>
          </cell>
          <cell r="F2376" t="str">
            <v>PARIS</v>
          </cell>
          <cell r="G2376" t="str">
            <v>FRANCE</v>
          </cell>
          <cell r="H2376" t="str">
            <v>1</v>
          </cell>
          <cell r="I2376" t="str">
            <v>+33 1 56 98 10 05</v>
          </cell>
          <cell r="J2376" t="str">
            <v>amelie.dupart@decisionsdurables.com</v>
          </cell>
          <cell r="K2376" t="str">
            <v>Philippe</v>
          </cell>
          <cell r="L2376" t="str">
            <v>GOUPIL</v>
          </cell>
          <cell r="M2376" t="str">
            <v>+33 1 56 98 10 02</v>
          </cell>
          <cell r="N2376" t="str">
            <v>philippe.goupil@vectorielles.com</v>
          </cell>
        </row>
        <row r="2377">
          <cell r="A2377">
            <v>1375468</v>
          </cell>
          <cell r="B2377" t="str">
            <v>SILARJUAQ</v>
          </cell>
          <cell r="C2377" t="str">
            <v>7 RUE KELLER</v>
          </cell>
          <cell r="E2377" t="str">
            <v>75011</v>
          </cell>
          <cell r="F2377" t="str">
            <v>PARIS</v>
          </cell>
          <cell r="G2377" t="str">
            <v>FRANCE</v>
          </cell>
          <cell r="H2377" t="str">
            <v>1</v>
          </cell>
          <cell r="I2377" t="str">
            <v>+33 1 56 98 10 05</v>
          </cell>
          <cell r="J2377" t="str">
            <v>amelie.dupart@decisionsdurables.com</v>
          </cell>
          <cell r="K2377" t="str">
            <v>AMELIE</v>
          </cell>
          <cell r="L2377" t="str">
            <v>DUPART</v>
          </cell>
          <cell r="M2377" t="str">
            <v>+33156981005</v>
          </cell>
          <cell r="N2377" t="str">
            <v>amelie.dupart@decisionsdurables.com</v>
          </cell>
        </row>
        <row r="2378">
          <cell r="A2378">
            <v>1375468</v>
          </cell>
          <cell r="B2378" t="str">
            <v>SILARJUAQ</v>
          </cell>
          <cell r="C2378" t="str">
            <v>7 RUE KELLER</v>
          </cell>
          <cell r="E2378" t="str">
            <v>75011</v>
          </cell>
          <cell r="F2378" t="str">
            <v>PARIS</v>
          </cell>
          <cell r="G2378" t="str">
            <v>FRANCE</v>
          </cell>
          <cell r="H2378" t="str">
            <v>1</v>
          </cell>
          <cell r="I2378" t="str">
            <v>+33 1 56 98 10 05</v>
          </cell>
          <cell r="J2378" t="str">
            <v>amelie.dupart@decisionsdurables.com</v>
          </cell>
          <cell r="K2378" t="str">
            <v>PHILIPPE</v>
          </cell>
          <cell r="L2378" t="str">
            <v>GOUPIL</v>
          </cell>
          <cell r="N2378" t="str">
            <v>philippe.goupil@vectorielles.com</v>
          </cell>
        </row>
        <row r="2379">
          <cell r="A2379">
            <v>1375468</v>
          </cell>
          <cell r="B2379" t="str">
            <v>SILARJUAQ</v>
          </cell>
          <cell r="C2379" t="str">
            <v>7 RUE KELLER</v>
          </cell>
          <cell r="E2379" t="str">
            <v>75011</v>
          </cell>
          <cell r="F2379" t="str">
            <v>PARIS</v>
          </cell>
          <cell r="G2379" t="str">
            <v>FRANCE</v>
          </cell>
          <cell r="H2379" t="str">
            <v>1</v>
          </cell>
          <cell r="I2379" t="str">
            <v>+33 1 56 98 10 05</v>
          </cell>
          <cell r="J2379" t="str">
            <v>amelie.dupart@decisionsdurables.com</v>
          </cell>
          <cell r="K2379" t="str">
            <v>NAFISSA</v>
          </cell>
          <cell r="L2379" t="str">
            <v>GOUPIL</v>
          </cell>
          <cell r="N2379" t="str">
            <v>nafissa@decisionsdurables.com</v>
          </cell>
        </row>
        <row r="2380">
          <cell r="A2380">
            <v>1375589</v>
          </cell>
          <cell r="B2380" t="str">
            <v>NEXT STEP</v>
          </cell>
          <cell r="C2380" t="str">
            <v>178 RUE D'ALGER</v>
          </cell>
          <cell r="D2380" t="str">
            <v>B.P 415</v>
          </cell>
          <cell r="E2380" t="str">
            <v>59100</v>
          </cell>
          <cell r="F2380" t="str">
            <v>ROUBAIX</v>
          </cell>
          <cell r="G2380" t="str">
            <v>FRANCE</v>
          </cell>
          <cell r="H2380" t="str">
            <v>1</v>
          </cell>
          <cell r="I2380" t="str">
            <v>+33 359083440</v>
          </cell>
          <cell r="K2380" t="str">
            <v>Bruno</v>
          </cell>
          <cell r="L2380" t="str">
            <v>EDLINGER</v>
          </cell>
          <cell r="M2380" t="str">
            <v>03 28 33 46 76</v>
          </cell>
          <cell r="N2380" t="str">
            <v>info@direct.fr</v>
          </cell>
        </row>
        <row r="2381">
          <cell r="A2381">
            <v>1375589</v>
          </cell>
          <cell r="B2381" t="str">
            <v>NEXT STEP</v>
          </cell>
          <cell r="C2381" t="str">
            <v>178 RUE D'ALGER</v>
          </cell>
          <cell r="D2381" t="str">
            <v>B.P 415</v>
          </cell>
          <cell r="E2381" t="str">
            <v>59100</v>
          </cell>
          <cell r="F2381" t="str">
            <v>ROUBAIX</v>
          </cell>
          <cell r="G2381" t="str">
            <v>FRANCE</v>
          </cell>
          <cell r="H2381" t="str">
            <v>1</v>
          </cell>
          <cell r="I2381" t="str">
            <v>+33 359083440</v>
          </cell>
          <cell r="K2381" t="str">
            <v>BRUNO</v>
          </cell>
          <cell r="L2381" t="str">
            <v>EDLINGER</v>
          </cell>
          <cell r="M2381" t="str">
            <v>+33328334676</v>
          </cell>
          <cell r="N2381" t="str">
            <v>b.edlinger@back-office.fr</v>
          </cell>
        </row>
        <row r="2382">
          <cell r="A2382">
            <v>1375589</v>
          </cell>
          <cell r="B2382" t="str">
            <v>NEXT STEP</v>
          </cell>
          <cell r="C2382" t="str">
            <v>178 RUE D'ALGER</v>
          </cell>
          <cell r="D2382" t="str">
            <v>B.P 415</v>
          </cell>
          <cell r="E2382" t="str">
            <v>59100</v>
          </cell>
          <cell r="F2382" t="str">
            <v>ROUBAIX</v>
          </cell>
          <cell r="G2382" t="str">
            <v>FRANCE</v>
          </cell>
          <cell r="H2382" t="str">
            <v>1</v>
          </cell>
          <cell r="I2382" t="str">
            <v>+33 359083440</v>
          </cell>
          <cell r="K2382" t="str">
            <v>Julien</v>
          </cell>
          <cell r="L2382" t="str">
            <v>LEMEILLE</v>
          </cell>
          <cell r="N2382" t="str">
            <v>j.lemeille@back-office.fr</v>
          </cell>
        </row>
        <row r="2383">
          <cell r="A2383">
            <v>1375734</v>
          </cell>
          <cell r="B2383" t="str">
            <v>WINDREPORT SARL</v>
          </cell>
          <cell r="C2383" t="str">
            <v>11 IMPASSE JUTON</v>
          </cell>
          <cell r="E2383" t="str">
            <v>44000</v>
          </cell>
          <cell r="F2383" t="str">
            <v>NANTES</v>
          </cell>
          <cell r="G2383" t="str">
            <v>FRANCE</v>
          </cell>
          <cell r="H2383" t="str">
            <v>1</v>
          </cell>
          <cell r="I2383" t="str">
            <v>02 40 84 30 00</v>
          </cell>
          <cell r="J2383" t="str">
            <v>welcome1@windreport.com</v>
          </cell>
          <cell r="K2383" t="str">
            <v>Yannick</v>
          </cell>
          <cell r="L2383" t="str">
            <v>PERRIGOT</v>
          </cell>
          <cell r="M2383" t="str">
            <v>02 40 84 30 00</v>
          </cell>
          <cell r="N2383" t="str">
            <v>yp@windreport.com</v>
          </cell>
        </row>
        <row r="2384">
          <cell r="A2384">
            <v>1375734</v>
          </cell>
          <cell r="B2384" t="str">
            <v>WINDREPORT SARL</v>
          </cell>
          <cell r="C2384" t="str">
            <v>11 IMPASSE JUTON</v>
          </cell>
          <cell r="E2384" t="str">
            <v>44000</v>
          </cell>
          <cell r="F2384" t="str">
            <v>NANTES</v>
          </cell>
          <cell r="G2384" t="str">
            <v>FRANCE</v>
          </cell>
          <cell r="H2384" t="str">
            <v>1</v>
          </cell>
          <cell r="I2384" t="str">
            <v>02 40 84 30 00</v>
          </cell>
          <cell r="J2384" t="str">
            <v>welcome1@windreport.com</v>
          </cell>
          <cell r="K2384" t="str">
            <v>Yannick</v>
          </cell>
          <cell r="L2384" t="str">
            <v>PERRIGOT</v>
          </cell>
          <cell r="N2384" t="str">
            <v>wng@windreport.com</v>
          </cell>
        </row>
        <row r="2385">
          <cell r="A2385">
            <v>1375734</v>
          </cell>
          <cell r="B2385" t="str">
            <v>WINDREPORT SARL</v>
          </cell>
          <cell r="C2385" t="str">
            <v>11 IMPASSE JUTON</v>
          </cell>
          <cell r="E2385" t="str">
            <v>44000</v>
          </cell>
          <cell r="F2385" t="str">
            <v>NANTES</v>
          </cell>
          <cell r="G2385" t="str">
            <v>FRANCE</v>
          </cell>
          <cell r="H2385" t="str">
            <v>1</v>
          </cell>
          <cell r="I2385" t="str">
            <v>02 40 84 30 00</v>
          </cell>
          <cell r="J2385" t="str">
            <v>welcome1@windreport.com</v>
          </cell>
          <cell r="K2385" t="str">
            <v>Julien</v>
          </cell>
          <cell r="L2385" t="str">
            <v>FERRE</v>
          </cell>
          <cell r="M2385" t="str">
            <v>+33240843000</v>
          </cell>
          <cell r="N2385" t="str">
            <v>jf@windreport.com</v>
          </cell>
        </row>
        <row r="2386">
          <cell r="A2386">
            <v>1375780</v>
          </cell>
          <cell r="B2386" t="str">
            <v>EDITIONS TECHNIQUES &amp; MEDICALES</v>
          </cell>
          <cell r="C2386" t="str">
            <v>SYNTHESE MEDICALE</v>
          </cell>
          <cell r="D2386" t="str">
            <v>16-18 RUE DES HUISSIERS</v>
          </cell>
          <cell r="E2386" t="str">
            <v>92200</v>
          </cell>
          <cell r="F2386" t="str">
            <v>NEUILLY S/SEINE</v>
          </cell>
          <cell r="G2386" t="str">
            <v>FRANCE</v>
          </cell>
          <cell r="H2386" t="str">
            <v>1</v>
          </cell>
          <cell r="I2386" t="str">
            <v>0147477474</v>
          </cell>
          <cell r="J2386" t="str">
            <v>synthese-gem@wanadoo.fr</v>
          </cell>
          <cell r="K2386" t="str">
            <v>CORALIE</v>
          </cell>
          <cell r="L2386" t="str">
            <v>GOLTRANT</v>
          </cell>
          <cell r="M2386" t="str">
            <v>+33147477474</v>
          </cell>
          <cell r="N2386" t="str">
            <v>synthese-gem@wanadoo.fr</v>
          </cell>
        </row>
        <row r="2387">
          <cell r="A2387">
            <v>1375780</v>
          </cell>
          <cell r="B2387" t="str">
            <v>EDITIONS TECHNIQUES &amp; MEDICALES</v>
          </cell>
          <cell r="C2387" t="str">
            <v>SYNTHESE MEDICALE</v>
          </cell>
          <cell r="D2387" t="str">
            <v>16-18 RUE DES HUISSIERS</v>
          </cell>
          <cell r="E2387" t="str">
            <v>92200</v>
          </cell>
          <cell r="F2387" t="str">
            <v>NEUILLY S/SEINE</v>
          </cell>
          <cell r="G2387" t="str">
            <v>FRANCE</v>
          </cell>
          <cell r="H2387" t="str">
            <v>1</v>
          </cell>
          <cell r="I2387" t="str">
            <v>0147477474</v>
          </cell>
          <cell r="J2387" t="str">
            <v>synthese-gem@wanadoo.fr</v>
          </cell>
          <cell r="K2387" t="str">
            <v>CORALIE</v>
          </cell>
          <cell r="L2387" t="str">
            <v>GOLTRANT</v>
          </cell>
          <cell r="M2387" t="str">
            <v>0147477474</v>
          </cell>
          <cell r="N2387" t="str">
            <v>synthese-gem@wanadoo.fr</v>
          </cell>
        </row>
        <row r="2388">
          <cell r="A2388">
            <v>1375888</v>
          </cell>
          <cell r="B2388" t="str">
            <v>CLUB GENERATION RESPONSABLE</v>
          </cell>
          <cell r="D2388" t="str">
            <v>CP 6127</v>
          </cell>
          <cell r="E2388" t="str">
            <v>1002</v>
          </cell>
          <cell r="F2388" t="str">
            <v>LAUSANNE</v>
          </cell>
          <cell r="G2388" t="str">
            <v>SUISSE</v>
          </cell>
          <cell r="H2388" t="str">
            <v>1</v>
          </cell>
          <cell r="I2388" t="str">
            <v>0041 0144746415</v>
          </cell>
          <cell r="J2388" t="str">
            <v>jocelyne@generaton-responsable.fr</v>
          </cell>
          <cell r="K2388" t="str">
            <v>JOCELYNE</v>
          </cell>
          <cell r="L2388" t="str">
            <v>LEPORATTI</v>
          </cell>
          <cell r="M2388" t="str">
            <v>0041 0144746415</v>
          </cell>
          <cell r="N2388" t="str">
            <v>jocelyne@generaton-responsable.fr</v>
          </cell>
        </row>
        <row r="2389">
          <cell r="A2389">
            <v>1375888</v>
          </cell>
          <cell r="B2389" t="str">
            <v>CLUB GENERATION RESPONSABLE</v>
          </cell>
          <cell r="D2389" t="str">
            <v>CP 6127</v>
          </cell>
          <cell r="E2389" t="str">
            <v>1002</v>
          </cell>
          <cell r="F2389" t="str">
            <v>LAUSANNE</v>
          </cell>
          <cell r="G2389" t="str">
            <v>SUISSE</v>
          </cell>
          <cell r="H2389" t="str">
            <v>1</v>
          </cell>
          <cell r="I2389" t="str">
            <v>0041 0144746415</v>
          </cell>
          <cell r="J2389" t="str">
            <v>jocelyne@generaton-responsable.fr</v>
          </cell>
          <cell r="K2389" t="str">
            <v>JOCELYNE</v>
          </cell>
          <cell r="L2389" t="str">
            <v>LEPORATTI</v>
          </cell>
          <cell r="N2389" t="str">
            <v>jocelyne@facetoface-franchise.com</v>
          </cell>
        </row>
        <row r="2390">
          <cell r="A2390">
            <v>1375927</v>
          </cell>
          <cell r="B2390" t="str">
            <v>EFFS</v>
          </cell>
          <cell r="C2390" t="str">
            <v>BUNDESVERBAND DEUTSCHER BESTATTER</v>
          </cell>
          <cell r="D2390" t="str">
            <v>POSTFACH 10 23 34 - VOLMERSWERTHER STR 79</v>
          </cell>
          <cell r="E2390" t="str">
            <v>400414</v>
          </cell>
          <cell r="F2390" t="str">
            <v>DUSSELDORF</v>
          </cell>
          <cell r="G2390" t="str">
            <v>ALLEMAGNE</v>
          </cell>
          <cell r="H2390" t="str">
            <v>2</v>
          </cell>
          <cell r="J2390" t="str">
            <v/>
          </cell>
          <cell r="K2390" t="str">
            <v>JEAN</v>
          </cell>
          <cell r="L2390" t="str">
            <v>NEVEU</v>
          </cell>
          <cell r="N2390" t="str">
            <v/>
          </cell>
        </row>
        <row r="2391">
          <cell r="A2391">
            <v>1376322</v>
          </cell>
          <cell r="B2391" t="str">
            <v>SEASCAPE DISTRIBUTION FRANCE</v>
          </cell>
          <cell r="C2391" t="str">
            <v>10, Route de Quimper</v>
          </cell>
          <cell r="E2391" t="str">
            <v>29950</v>
          </cell>
          <cell r="F2391" t="str">
            <v>GOUESNAC'H</v>
          </cell>
          <cell r="G2391" t="str">
            <v>FRANCE</v>
          </cell>
          <cell r="H2391" t="str">
            <v>1</v>
          </cell>
          <cell r="I2391" t="str">
            <v>02 56 04 84 35</v>
          </cell>
          <cell r="J2391" t="str">
            <v>francoiscoutant33@orange.fr</v>
          </cell>
          <cell r="K2391" t="str">
            <v>Francois</v>
          </cell>
          <cell r="L2391" t="str">
            <v>COUTANT</v>
          </cell>
          <cell r="M2391" t="str">
            <v>02 98 54 82 65</v>
          </cell>
          <cell r="N2391" t="str">
            <v>francoiscoutant33@orange.fr</v>
          </cell>
        </row>
        <row r="2392">
          <cell r="A2392">
            <v>1376322</v>
          </cell>
          <cell r="B2392" t="str">
            <v>SEASCAPE DISTRIBUTION FRANCE</v>
          </cell>
          <cell r="C2392" t="str">
            <v>10, Route de Quimper</v>
          </cell>
          <cell r="E2392" t="str">
            <v>29950</v>
          </cell>
          <cell r="F2392" t="str">
            <v>GOUESNAC'H</v>
          </cell>
          <cell r="G2392" t="str">
            <v>FRANCE</v>
          </cell>
          <cell r="H2392" t="str">
            <v>1</v>
          </cell>
          <cell r="I2392" t="str">
            <v>02 56 04 84 35</v>
          </cell>
          <cell r="J2392" t="str">
            <v>francoiscoutant33@orange.fr</v>
          </cell>
          <cell r="K2392" t="str">
            <v>FRANCOIS</v>
          </cell>
          <cell r="L2392" t="str">
            <v>COUTANT</v>
          </cell>
          <cell r="M2392" t="str">
            <v>06 81 18 14 14</v>
          </cell>
          <cell r="N2392" t="str">
            <v>francoiscoutant33@orange.fr</v>
          </cell>
        </row>
        <row r="2393">
          <cell r="A2393">
            <v>1376478</v>
          </cell>
          <cell r="B2393" t="str">
            <v>VOLVO OCEAN RACE</v>
          </cell>
          <cell r="C2393" t="str">
            <v>Ocean House</v>
          </cell>
          <cell r="D2393" t="str">
            <v>1490 Parkway</v>
          </cell>
          <cell r="E2393" t="str">
            <v>PO15 7AF</v>
          </cell>
          <cell r="F2393" t="str">
            <v>WHITELEY FAREHAM</v>
          </cell>
          <cell r="G2393" t="str">
            <v>ROYAUME-UNI</v>
          </cell>
          <cell r="H2393" t="str">
            <v>2</v>
          </cell>
          <cell r="I2393" t="str">
            <v>00 44 1489554822</v>
          </cell>
          <cell r="J2393" t="str">
            <v>allison.crook@volvooceanrace.com</v>
          </cell>
          <cell r="K2393" t="str">
            <v>Allison</v>
          </cell>
          <cell r="L2393" t="str">
            <v>CROOK</v>
          </cell>
          <cell r="M2393" t="str">
            <v>00 44 1489 554822</v>
          </cell>
          <cell r="N2393" t="str">
            <v>allison.crook@volvooceanrace.com</v>
          </cell>
        </row>
        <row r="2394">
          <cell r="A2394">
            <v>1376478</v>
          </cell>
          <cell r="B2394" t="str">
            <v>VOLVO OCEAN RACE</v>
          </cell>
          <cell r="C2394" t="str">
            <v>Ocean House</v>
          </cell>
          <cell r="D2394" t="str">
            <v>1490 Parkway</v>
          </cell>
          <cell r="E2394" t="str">
            <v>PO15 7AF</v>
          </cell>
          <cell r="F2394" t="str">
            <v>WHITELEY FAREHAM</v>
          </cell>
          <cell r="G2394" t="str">
            <v>ROYAUME-UNI</v>
          </cell>
          <cell r="H2394" t="str">
            <v>2</v>
          </cell>
          <cell r="I2394" t="str">
            <v>00 44 1489554822</v>
          </cell>
          <cell r="J2394" t="str">
            <v>allison.crook@volvooceanrace.com</v>
          </cell>
          <cell r="K2394" t="str">
            <v>ALLISON</v>
          </cell>
          <cell r="L2394" t="str">
            <v>CROOK</v>
          </cell>
          <cell r="N2394" t="str">
            <v>allison.crook@volvooceanrace.com</v>
          </cell>
        </row>
        <row r="2395">
          <cell r="A2395">
            <v>1376478</v>
          </cell>
          <cell r="B2395" t="str">
            <v>VOLVO OCEAN RACE</v>
          </cell>
          <cell r="C2395" t="str">
            <v>Ocean House</v>
          </cell>
          <cell r="D2395" t="str">
            <v>1490 Parkway</v>
          </cell>
          <cell r="E2395" t="str">
            <v>PO15 7AF</v>
          </cell>
          <cell r="F2395" t="str">
            <v>WHITELEY FAREHAM</v>
          </cell>
          <cell r="G2395" t="str">
            <v>ROYAUME-UNI</v>
          </cell>
          <cell r="H2395" t="str">
            <v>2</v>
          </cell>
          <cell r="I2395" t="str">
            <v>00 44 1489554822</v>
          </cell>
          <cell r="J2395" t="str">
            <v>allison.crook@volvooceanrace.com</v>
          </cell>
          <cell r="K2395" t="str">
            <v>Alex</v>
          </cell>
          <cell r="L2395" t="str">
            <v>MERELLO</v>
          </cell>
          <cell r="M2395" t="str">
            <v>+34966011159</v>
          </cell>
          <cell r="N2395" t="str">
            <v>alex.merello@volvooceanrace.com</v>
          </cell>
        </row>
        <row r="2396">
          <cell r="A2396">
            <v>1376888</v>
          </cell>
          <cell r="B2396" t="str">
            <v>NHS-RS SAILING</v>
          </cell>
          <cell r="C2396" t="str">
            <v>70 QUAI P. SEIZE</v>
          </cell>
          <cell r="E2396" t="str">
            <v>69005</v>
          </cell>
          <cell r="F2396" t="str">
            <v>LYON</v>
          </cell>
          <cell r="G2396" t="str">
            <v>FRANCE</v>
          </cell>
          <cell r="H2396" t="str">
            <v>1</v>
          </cell>
          <cell r="I2396" t="str">
            <v>06 71 61 01 29</v>
          </cell>
          <cell r="J2396" t="str">
            <v>nicolashonor@gmail.com</v>
          </cell>
          <cell r="K2396" t="str">
            <v>Nicolas</v>
          </cell>
          <cell r="L2396" t="str">
            <v>HONOR</v>
          </cell>
          <cell r="N2396" t="str">
            <v>nico@rssailing.com</v>
          </cell>
        </row>
        <row r="2397">
          <cell r="A2397">
            <v>1377279</v>
          </cell>
          <cell r="B2397" t="str">
            <v>PORT PLAISANCE.COM</v>
          </cell>
          <cell r="C2397" t="str">
            <v>5 RUE MARCEAU</v>
          </cell>
          <cell r="E2397" t="str">
            <v>83143</v>
          </cell>
          <cell r="F2397" t="str">
            <v>LE VAL</v>
          </cell>
          <cell r="G2397" t="str">
            <v>FRANCE</v>
          </cell>
          <cell r="H2397" t="str">
            <v>1</v>
          </cell>
          <cell r="K2397" t="str">
            <v>Michel</v>
          </cell>
          <cell r="L2397" t="str">
            <v>MISTRAL</v>
          </cell>
          <cell r="N2397" t="str">
            <v/>
          </cell>
        </row>
        <row r="2398">
          <cell r="A2398">
            <v>1377279</v>
          </cell>
          <cell r="B2398" t="str">
            <v>PORT PLAISANCE.COM</v>
          </cell>
          <cell r="C2398" t="str">
            <v>5 RUE MARCEAU</v>
          </cell>
          <cell r="E2398" t="str">
            <v>83143</v>
          </cell>
          <cell r="F2398" t="str">
            <v>LE VAL</v>
          </cell>
          <cell r="G2398" t="str">
            <v>FRANCE</v>
          </cell>
          <cell r="H2398" t="str">
            <v>1</v>
          </cell>
          <cell r="K2398" t="str">
            <v>MICHEL</v>
          </cell>
          <cell r="L2398" t="str">
            <v>MISTRAL</v>
          </cell>
        </row>
        <row r="2399">
          <cell r="A2399">
            <v>1377300</v>
          </cell>
          <cell r="B2399" t="str">
            <v>SAYONE MEDIA</v>
          </cell>
          <cell r="C2399" t="str">
            <v>BRITANNIA HOUSE</v>
          </cell>
          <cell r="D2399" t="str">
            <v>45/53 PRINCE OF WALES ROAD</v>
          </cell>
          <cell r="E2399" t="str">
            <v>NR1 1BL</v>
          </cell>
          <cell r="F2399" t="str">
            <v>NORCICH NORFOLK</v>
          </cell>
          <cell r="G2399" t="str">
            <v>ROYAUME-UNI</v>
          </cell>
          <cell r="H2399" t="str">
            <v>2</v>
          </cell>
          <cell r="I2399" t="str">
            <v>0044 1603671300</v>
          </cell>
          <cell r="J2399" t="str">
            <v>a.catchpole@sayonemedia.com</v>
          </cell>
          <cell r="K2399" t="str">
            <v>A</v>
          </cell>
          <cell r="L2399" t="str">
            <v>CATCHPOLE</v>
          </cell>
          <cell r="M2399" t="str">
            <v>0044 1603671300</v>
          </cell>
          <cell r="N2399" t="str">
            <v>a.catchpole@sayonemedia.com</v>
          </cell>
        </row>
        <row r="2400">
          <cell r="A2400">
            <v>1377300</v>
          </cell>
          <cell r="B2400" t="str">
            <v>SAYONE MEDIA</v>
          </cell>
          <cell r="C2400" t="str">
            <v>BRITANNIA HOUSE</v>
          </cell>
          <cell r="D2400" t="str">
            <v>45/53 PRINCE OF WALES ROAD</v>
          </cell>
          <cell r="E2400" t="str">
            <v>NR1 1BL</v>
          </cell>
          <cell r="F2400" t="str">
            <v>NORCICH NORFOLK</v>
          </cell>
          <cell r="G2400" t="str">
            <v>ROYAUME-UNI</v>
          </cell>
          <cell r="H2400" t="str">
            <v>2</v>
          </cell>
          <cell r="I2400" t="str">
            <v>0044 1603671300</v>
          </cell>
          <cell r="J2400" t="str">
            <v>a.catchpole@sayonemedia.com</v>
          </cell>
          <cell r="K2400" t="str">
            <v>A</v>
          </cell>
          <cell r="L2400" t="str">
            <v>CATCHPOLE</v>
          </cell>
          <cell r="N2400" t="str">
            <v>a.catchpole@sayonemedia.com</v>
          </cell>
        </row>
        <row r="2401">
          <cell r="A2401">
            <v>1377305</v>
          </cell>
          <cell r="B2401" t="str">
            <v>SNORKELING MEDIA</v>
          </cell>
          <cell r="C2401" t="str">
            <v>Le Bourg</v>
          </cell>
          <cell r="E2401" t="str">
            <v>12220</v>
          </cell>
          <cell r="F2401" t="str">
            <v>LES ALBRES</v>
          </cell>
          <cell r="G2401" t="str">
            <v>FRANCE</v>
          </cell>
          <cell r="H2401" t="str">
            <v>1</v>
          </cell>
          <cell r="I2401" t="str">
            <v>04 95 48 51 44</v>
          </cell>
          <cell r="J2401" t="str">
            <v>contact@tribu-snorkeling.com</v>
          </cell>
          <cell r="K2401" t="str">
            <v>Julien</v>
          </cell>
          <cell r="L2401" t="str">
            <v>COLLET</v>
          </cell>
          <cell r="M2401" t="str">
            <v>04 95 48 51 44</v>
          </cell>
          <cell r="N2401" t="str">
            <v>julien.collet@tribu-snorkeling.com</v>
          </cell>
        </row>
        <row r="2402">
          <cell r="A2402">
            <v>1378068</v>
          </cell>
          <cell r="B2402" t="str">
            <v>SC ECOLOGIC GROUP SRL</v>
          </cell>
          <cell r="C2402" t="str">
            <v>RUE IZBICENI N° 104</v>
          </cell>
          <cell r="E2402" t="str">
            <v>013258</v>
          </cell>
          <cell r="F2402" t="str">
            <v>BUCHAREST</v>
          </cell>
          <cell r="G2402" t="str">
            <v>ROUMANIE</v>
          </cell>
          <cell r="H2402" t="str">
            <v>2</v>
          </cell>
          <cell r="I2402" t="str">
            <v>0040 212240799</v>
          </cell>
          <cell r="J2402" t="str">
            <v>mateidumitur2008@yahoo.com</v>
          </cell>
          <cell r="K2402" t="str">
            <v>DUMITRU GHEORGHE</v>
          </cell>
          <cell r="L2402" t="str">
            <v>MATEI</v>
          </cell>
          <cell r="M2402" t="str">
            <v>0040 212240799</v>
          </cell>
          <cell r="N2402" t="str">
            <v>mateidumitur2008@yahoo.com</v>
          </cell>
        </row>
        <row r="2403">
          <cell r="A2403">
            <v>1378068</v>
          </cell>
          <cell r="B2403" t="str">
            <v>SC ECOLOGIC GROUP SRL</v>
          </cell>
          <cell r="C2403" t="str">
            <v>RUE IZBICENI N° 104</v>
          </cell>
          <cell r="E2403" t="str">
            <v>013258</v>
          </cell>
          <cell r="F2403" t="str">
            <v>BUCHAREST</v>
          </cell>
          <cell r="G2403" t="str">
            <v>ROUMANIE</v>
          </cell>
          <cell r="H2403" t="str">
            <v>2</v>
          </cell>
          <cell r="I2403" t="str">
            <v>0040 212240799</v>
          </cell>
          <cell r="J2403" t="str">
            <v>mateidumitur2008@yahoo.com</v>
          </cell>
          <cell r="K2403" t="str">
            <v>DUMITRU GHEORGHE</v>
          </cell>
          <cell r="L2403" t="str">
            <v>MATEI</v>
          </cell>
        </row>
        <row r="2404">
          <cell r="A2404">
            <v>1378097</v>
          </cell>
          <cell r="B2404" t="str">
            <v>FOGLIZZO LEATHER</v>
          </cell>
          <cell r="C2404" t="str">
            <v>Lungo Dora Liguria, 58</v>
          </cell>
          <cell r="E2404" t="str">
            <v>10143</v>
          </cell>
          <cell r="F2404" t="str">
            <v>TORINO</v>
          </cell>
          <cell r="G2404" t="str">
            <v>ITALIE</v>
          </cell>
          <cell r="H2404" t="str">
            <v>2</v>
          </cell>
          <cell r="I2404" t="str">
            <v>0039 0115818728</v>
          </cell>
          <cell r="J2404" t="str">
            <v>info@foglizzo.com</v>
          </cell>
          <cell r="K2404" t="str">
            <v>PAOLO</v>
          </cell>
          <cell r="L2404" t="str">
            <v>FOGLIZZO</v>
          </cell>
          <cell r="M2404" t="str">
            <v>0039 0115818728</v>
          </cell>
        </row>
        <row r="2405">
          <cell r="A2405">
            <v>1378097</v>
          </cell>
          <cell r="B2405" t="str">
            <v>FOGLIZZO LEATHER</v>
          </cell>
          <cell r="C2405" t="str">
            <v>Lungo Dora Liguria, 58</v>
          </cell>
          <cell r="E2405" t="str">
            <v>10143</v>
          </cell>
          <cell r="F2405" t="str">
            <v>TORINO</v>
          </cell>
          <cell r="G2405" t="str">
            <v>ITALIE</v>
          </cell>
          <cell r="H2405" t="str">
            <v>2</v>
          </cell>
          <cell r="I2405" t="str">
            <v>0039 0115818728</v>
          </cell>
          <cell r="J2405" t="str">
            <v>info@foglizzo.com</v>
          </cell>
          <cell r="K2405" t="str">
            <v>Alexandre</v>
          </cell>
          <cell r="L2405" t="str">
            <v>PECIS</v>
          </cell>
          <cell r="M2405" t="str">
            <v>+3903483446718</v>
          </cell>
          <cell r="N2405" t="str">
            <v>alexandre@foglizzo.com</v>
          </cell>
        </row>
        <row r="2406">
          <cell r="A2406">
            <v>1378369</v>
          </cell>
          <cell r="B2406" t="str">
            <v>GLOB'EAU PRESSE</v>
          </cell>
          <cell r="C2406" t="str">
            <v>134 Rue Gallieni</v>
          </cell>
          <cell r="E2406" t="str">
            <v>92100</v>
          </cell>
          <cell r="F2406" t="str">
            <v>BOULOGNE</v>
          </cell>
          <cell r="G2406" t="str">
            <v>FRANCE</v>
          </cell>
          <cell r="H2406" t="str">
            <v>1</v>
          </cell>
          <cell r="I2406" t="str">
            <v>01 55 60 17 90</v>
          </cell>
          <cell r="J2406" t="str">
            <v>contact@globeau.com</v>
          </cell>
          <cell r="K2406" t="str">
            <v>G</v>
          </cell>
          <cell r="L2406" t="str">
            <v>LANGLADE</v>
          </cell>
          <cell r="N2406" t="str">
            <v>contact@globeau.com</v>
          </cell>
        </row>
        <row r="2407">
          <cell r="A2407">
            <v>1378369</v>
          </cell>
          <cell r="B2407" t="str">
            <v>GLOB'EAU PRESSE</v>
          </cell>
          <cell r="C2407" t="str">
            <v>134 Rue Gallieni</v>
          </cell>
          <cell r="E2407" t="str">
            <v>92100</v>
          </cell>
          <cell r="F2407" t="str">
            <v>BOULOGNE</v>
          </cell>
          <cell r="G2407" t="str">
            <v>FRANCE</v>
          </cell>
          <cell r="H2407" t="str">
            <v>1</v>
          </cell>
          <cell r="I2407" t="str">
            <v>01 55 60 17 90</v>
          </cell>
          <cell r="J2407" t="str">
            <v>contact@globeau.com</v>
          </cell>
          <cell r="L2407" t="str">
            <v>LANGLADE</v>
          </cell>
          <cell r="M2407" t="str">
            <v>0155601790</v>
          </cell>
          <cell r="N2407" t="str">
            <v>contact@globeau.com</v>
          </cell>
        </row>
        <row r="2408">
          <cell r="A2408">
            <v>1378369</v>
          </cell>
          <cell r="B2408" t="str">
            <v>GLOB'EAU PRESSE</v>
          </cell>
          <cell r="C2408" t="str">
            <v>134 Rue Gallieni</v>
          </cell>
          <cell r="E2408" t="str">
            <v>92100</v>
          </cell>
          <cell r="F2408" t="str">
            <v>BOULOGNE</v>
          </cell>
          <cell r="G2408" t="str">
            <v>FRANCE</v>
          </cell>
          <cell r="H2408" t="str">
            <v>1</v>
          </cell>
          <cell r="I2408" t="str">
            <v>01 55 60 17 90</v>
          </cell>
          <cell r="J2408" t="str">
            <v>contact@globeau.com</v>
          </cell>
          <cell r="K2408" t="str">
            <v>Catherine</v>
          </cell>
          <cell r="L2408" t="str">
            <v>LANGLADE</v>
          </cell>
          <cell r="M2408" t="str">
            <v>+33155601792</v>
          </cell>
          <cell r="N2408" t="str">
            <v>globeau@free.fr</v>
          </cell>
        </row>
        <row r="2409">
          <cell r="A2409">
            <v>1378397</v>
          </cell>
          <cell r="B2409" t="str">
            <v>ADRENALINE EXPEDITION ASSOCIATION</v>
          </cell>
          <cell r="C2409" t="str">
            <v>4, Chemin de la Taillade</v>
          </cell>
          <cell r="E2409" t="str">
            <v>34190</v>
          </cell>
          <cell r="F2409" t="str">
            <v>MOULES ET BAUCELS</v>
          </cell>
          <cell r="G2409" t="str">
            <v>FRANCE</v>
          </cell>
          <cell r="H2409" t="str">
            <v>1</v>
          </cell>
          <cell r="I2409" t="str">
            <v>06 33 73 13 73</v>
          </cell>
          <cell r="J2409" t="str">
            <v>adrenaline.expe@yahoo.fr</v>
          </cell>
          <cell r="K2409" t="str">
            <v>Sebastien</v>
          </cell>
          <cell r="L2409" t="str">
            <v>ROUBINET</v>
          </cell>
          <cell r="M2409" t="str">
            <v>06 33 73 13 73</v>
          </cell>
          <cell r="N2409" t="str">
            <v>adrenaline.expe@yahoo.fr</v>
          </cell>
        </row>
        <row r="2410">
          <cell r="A2410">
            <v>1379557</v>
          </cell>
          <cell r="B2410" t="str">
            <v>BLEU EVASION - ENAUTIQUE.COM</v>
          </cell>
          <cell r="C2410" t="str">
            <v>16 rue Castrum</v>
          </cell>
          <cell r="E2410" t="str">
            <v>34990</v>
          </cell>
          <cell r="F2410" t="str">
            <v>JUVIGNAC</v>
          </cell>
          <cell r="G2410" t="str">
            <v>FRANCE</v>
          </cell>
          <cell r="H2410" t="str">
            <v>1</v>
          </cell>
          <cell r="I2410" t="str">
            <v>06 24 94 56 40</v>
          </cell>
          <cell r="J2410" t="str">
            <v>enautique@gmail.com</v>
          </cell>
          <cell r="K2410" t="str">
            <v>Franck</v>
          </cell>
          <cell r="L2410" t="str">
            <v>MOUSSEAUX</v>
          </cell>
          <cell r="M2410" t="str">
            <v>06 24 94 56 40</v>
          </cell>
          <cell r="N2410" t="str">
            <v>enautique@gmail.com</v>
          </cell>
        </row>
        <row r="2411">
          <cell r="A2411">
            <v>1379610</v>
          </cell>
          <cell r="B2411" t="str">
            <v>GRUPO ABOUT</v>
          </cell>
          <cell r="C2411" t="str">
            <v>RUA DA MADALENA N° 191 - 4°</v>
          </cell>
          <cell r="E2411" t="str">
            <v>1750-240</v>
          </cell>
          <cell r="F2411" t="str">
            <v>LISBON</v>
          </cell>
          <cell r="G2411" t="str">
            <v>PORTUGAL</v>
          </cell>
          <cell r="H2411" t="str">
            <v>2</v>
          </cell>
          <cell r="I2411" t="str">
            <v>00351 218806123</v>
          </cell>
          <cell r="J2411" t="str">
            <v/>
          </cell>
          <cell r="K2411" t="str">
            <v>FILIPA</v>
          </cell>
          <cell r="L2411" t="str">
            <v>NEWTON</v>
          </cell>
          <cell r="M2411" t="str">
            <v>00351 218806123</v>
          </cell>
          <cell r="N2411" t="str">
            <v/>
          </cell>
        </row>
        <row r="2412">
          <cell r="A2412">
            <v>1379779</v>
          </cell>
          <cell r="B2412" t="str">
            <v>ASSOCIAZIONE CULTURALE PHLEGMATICS</v>
          </cell>
          <cell r="C2412" t="str">
            <v>VIA DELLE OFFICINE, 15</v>
          </cell>
          <cell r="D2412" t="str">
            <v>DROME MAGAZINE</v>
          </cell>
          <cell r="E2412" t="str">
            <v>98040</v>
          </cell>
          <cell r="F2412" t="str">
            <v>VENETICO MARINA (ME)</v>
          </cell>
          <cell r="G2412" t="str">
            <v>ITALIE</v>
          </cell>
          <cell r="H2412" t="str">
            <v>2</v>
          </cell>
          <cell r="I2412" t="str">
            <v>0039 06299 972</v>
          </cell>
          <cell r="J2412" t="str">
            <v>pollak.stefan@gmail.com</v>
          </cell>
          <cell r="K2412" t="str">
            <v>Stefan</v>
          </cell>
          <cell r="L2412" t="str">
            <v>POLLAK</v>
          </cell>
          <cell r="M2412" t="str">
            <v>0039 06299972</v>
          </cell>
          <cell r="N2412" t="str">
            <v>pollak.stefan@gmail.com</v>
          </cell>
        </row>
        <row r="2413">
          <cell r="A2413">
            <v>1379866</v>
          </cell>
          <cell r="B2413" t="str">
            <v>VIRTUAL REGATTA SAS</v>
          </cell>
          <cell r="C2413" t="str">
            <v>41 RUE CAMILLE DESMOULINS</v>
          </cell>
          <cell r="D2413" t="str">
            <v>NEXTDOOR</v>
          </cell>
          <cell r="E2413" t="str">
            <v>92130</v>
          </cell>
          <cell r="F2413" t="str">
            <v>ISSY LES MOULINEAUX</v>
          </cell>
          <cell r="G2413" t="str">
            <v>FRANCE</v>
          </cell>
          <cell r="H2413" t="str">
            <v>1</v>
          </cell>
          <cell r="I2413" t="str">
            <v>09 53 32 55 40/+33 1 45 34 09 13</v>
          </cell>
          <cell r="J2413" t="str">
            <v>contact@manyplayers.com</v>
          </cell>
          <cell r="K2413" t="str">
            <v>Philippe</v>
          </cell>
          <cell r="L2413" t="str">
            <v>GUIGNE</v>
          </cell>
          <cell r="N2413" t="str">
            <v>maxime.bernard@manyplayers.com</v>
          </cell>
        </row>
        <row r="2414">
          <cell r="A2414">
            <v>1379866</v>
          </cell>
          <cell r="B2414" t="str">
            <v>VIRTUAL REGATTA SAS</v>
          </cell>
          <cell r="C2414" t="str">
            <v>41 RUE CAMILLE DESMOULINS</v>
          </cell>
          <cell r="D2414" t="str">
            <v>NEXTDOOR</v>
          </cell>
          <cell r="E2414" t="str">
            <v>92130</v>
          </cell>
          <cell r="F2414" t="str">
            <v>ISSY LES MOULINEAUX</v>
          </cell>
          <cell r="G2414" t="str">
            <v>FRANCE</v>
          </cell>
          <cell r="H2414" t="str">
            <v>1</v>
          </cell>
          <cell r="I2414" t="str">
            <v>09 53 32 55 40/+33 1 45 34 09 13</v>
          </cell>
          <cell r="J2414" t="str">
            <v>contact@manyplayers.com</v>
          </cell>
          <cell r="K2414" t="str">
            <v>Philippe</v>
          </cell>
          <cell r="L2414" t="str">
            <v>GUIGNE</v>
          </cell>
          <cell r="M2414" t="str">
            <v>01 45 34 09 13</v>
          </cell>
          <cell r="N2414" t="str">
            <v/>
          </cell>
        </row>
        <row r="2415">
          <cell r="A2415">
            <v>1379866</v>
          </cell>
          <cell r="B2415" t="str">
            <v>VIRTUAL REGATTA SAS</v>
          </cell>
          <cell r="C2415" t="str">
            <v>41 RUE CAMILLE DESMOULINS</v>
          </cell>
          <cell r="D2415" t="str">
            <v>NEXTDOOR</v>
          </cell>
          <cell r="E2415" t="str">
            <v>92130</v>
          </cell>
          <cell r="F2415" t="str">
            <v>ISSY LES MOULINEAUX</v>
          </cell>
          <cell r="G2415" t="str">
            <v>FRANCE</v>
          </cell>
          <cell r="H2415" t="str">
            <v>1</v>
          </cell>
          <cell r="I2415" t="str">
            <v>09 53 32 55 40/+33 1 45 34 09 13</v>
          </cell>
          <cell r="J2415" t="str">
            <v>contact@manyplayers.com</v>
          </cell>
          <cell r="K2415" t="str">
            <v>Maxime</v>
          </cell>
          <cell r="L2415" t="str">
            <v>BERNARD</v>
          </cell>
          <cell r="N2415" t="str">
            <v>maxime.bernard@manyplayers.com</v>
          </cell>
        </row>
        <row r="2416">
          <cell r="A2416">
            <v>1379866</v>
          </cell>
          <cell r="B2416" t="str">
            <v>VIRTUAL REGATTA SAS</v>
          </cell>
          <cell r="C2416" t="str">
            <v>41 RUE CAMILLE DESMOULINS</v>
          </cell>
          <cell r="D2416" t="str">
            <v>NEXTDOOR</v>
          </cell>
          <cell r="E2416" t="str">
            <v>92130</v>
          </cell>
          <cell r="F2416" t="str">
            <v>ISSY LES MOULINEAUX</v>
          </cell>
          <cell r="G2416" t="str">
            <v>FRANCE</v>
          </cell>
          <cell r="H2416" t="str">
            <v>1</v>
          </cell>
          <cell r="I2416" t="str">
            <v>09 53 32 55 40/+33 1 45 34 09 13</v>
          </cell>
          <cell r="J2416" t="str">
            <v>contact@manyplayers.com</v>
          </cell>
          <cell r="K2416" t="str">
            <v>Thomas</v>
          </cell>
          <cell r="L2416" t="str">
            <v>GAUTHIER</v>
          </cell>
          <cell r="N2416" t="str">
            <v>thomas.gauthier@manyplayers.com</v>
          </cell>
        </row>
        <row r="2417">
          <cell r="A2417">
            <v>1379866</v>
          </cell>
          <cell r="B2417" t="str">
            <v>VIRTUAL REGATTA SAS</v>
          </cell>
          <cell r="C2417" t="str">
            <v>41 RUE CAMILLE DESMOULINS</v>
          </cell>
          <cell r="D2417" t="str">
            <v>NEXTDOOR</v>
          </cell>
          <cell r="E2417" t="str">
            <v>92130</v>
          </cell>
          <cell r="F2417" t="str">
            <v>ISSY LES MOULINEAUX</v>
          </cell>
          <cell r="G2417" t="str">
            <v>FRANCE</v>
          </cell>
          <cell r="H2417" t="str">
            <v>1</v>
          </cell>
          <cell r="I2417" t="str">
            <v>09 53 32 55 40/+33 1 45 34 09 13</v>
          </cell>
          <cell r="J2417" t="str">
            <v>contact@manyplayers.com</v>
          </cell>
          <cell r="K2417" t="str">
            <v>Anne</v>
          </cell>
          <cell r="L2417" t="str">
            <v>COYON</v>
          </cell>
          <cell r="N2417" t="str">
            <v>anne@virtualregatta.com</v>
          </cell>
        </row>
        <row r="2418">
          <cell r="A2418">
            <v>1379873</v>
          </cell>
          <cell r="B2418" t="str">
            <v>NAUTICKI MAGAZIN</v>
          </cell>
          <cell r="C2418" t="str">
            <v>LJUTICE BOGDANA 20</v>
          </cell>
          <cell r="E2418" t="str">
            <v>11000</v>
          </cell>
          <cell r="F2418" t="str">
            <v>BELGRADE</v>
          </cell>
          <cell r="G2418" t="str">
            <v>SERBIE</v>
          </cell>
          <cell r="H2418" t="str">
            <v>2</v>
          </cell>
          <cell r="I2418" t="str">
            <v>+381112442988</v>
          </cell>
          <cell r="J2418" t="str">
            <v>editor@nauticki-magazin.com</v>
          </cell>
          <cell r="K2418" t="str">
            <v>Dejan</v>
          </cell>
          <cell r="L2418" t="str">
            <v>VLASKALIC</v>
          </cell>
          <cell r="N2418" t="str">
            <v/>
          </cell>
        </row>
        <row r="2419">
          <cell r="A2419">
            <v>1379873</v>
          </cell>
          <cell r="B2419" t="str">
            <v>NAUTICKI MAGAZIN</v>
          </cell>
          <cell r="C2419" t="str">
            <v>LJUTICE BOGDANA 20</v>
          </cell>
          <cell r="E2419" t="str">
            <v>11000</v>
          </cell>
          <cell r="F2419" t="str">
            <v>BELGRADE</v>
          </cell>
          <cell r="G2419" t="str">
            <v>SERBIE</v>
          </cell>
          <cell r="H2419" t="str">
            <v>2</v>
          </cell>
          <cell r="I2419" t="str">
            <v>+381112442988</v>
          </cell>
          <cell r="J2419" t="str">
            <v>editor@nauticki-magazin.com</v>
          </cell>
          <cell r="K2419" t="str">
            <v>Dejan</v>
          </cell>
          <cell r="L2419" t="str">
            <v>VLASKALIC.</v>
          </cell>
          <cell r="M2419" t="str">
            <v>+381112442988</v>
          </cell>
          <cell r="N2419" t="str">
            <v>editor@nauticki-magazin.com</v>
          </cell>
        </row>
        <row r="2420">
          <cell r="A2420">
            <v>1379883</v>
          </cell>
          <cell r="B2420" t="str">
            <v>VAL DE MARNE INFOS SARL</v>
          </cell>
          <cell r="C2420" t="str">
            <v>2 Boulevard Carnot</v>
          </cell>
          <cell r="E2420" t="str">
            <v>94140</v>
          </cell>
          <cell r="F2420" t="str">
            <v>ALFORVILLE</v>
          </cell>
          <cell r="G2420" t="str">
            <v>FRANCE</v>
          </cell>
          <cell r="H2420" t="str">
            <v>1</v>
          </cell>
          <cell r="I2420" t="str">
            <v>01 48 93 79 94</v>
          </cell>
          <cell r="J2420" t="str">
            <v>valdemarneinfos@valdemarneinfos.com</v>
          </cell>
          <cell r="K2420" t="str">
            <v>FABRICE</v>
          </cell>
          <cell r="L2420" t="str">
            <v>CATHALA</v>
          </cell>
          <cell r="N2420" t="str">
            <v/>
          </cell>
        </row>
        <row r="2421">
          <cell r="A2421">
            <v>1379883</v>
          </cell>
          <cell r="B2421" t="str">
            <v>VAL DE MARNE INFOS SARL</v>
          </cell>
          <cell r="C2421" t="str">
            <v>2 Boulevard Carnot</v>
          </cell>
          <cell r="E2421" t="str">
            <v>94140</v>
          </cell>
          <cell r="F2421" t="str">
            <v>ALFORVILLE</v>
          </cell>
          <cell r="G2421" t="str">
            <v>FRANCE</v>
          </cell>
          <cell r="H2421" t="str">
            <v>1</v>
          </cell>
          <cell r="I2421" t="str">
            <v>01 48 93 79 94</v>
          </cell>
          <cell r="J2421" t="str">
            <v>valdemarneinfos@valdemarneinfos.com</v>
          </cell>
          <cell r="K2421" t="str">
            <v>FABRICE</v>
          </cell>
          <cell r="L2421" t="str">
            <v>CATHALA</v>
          </cell>
          <cell r="N2421" t="str">
            <v>valdemarneinfos@valdemarneinfos.com</v>
          </cell>
        </row>
        <row r="2422">
          <cell r="A2422">
            <v>1379900</v>
          </cell>
          <cell r="B2422" t="str">
            <v>AESOP</v>
          </cell>
          <cell r="C2422" t="str">
            <v>83 RUE SAINT HONORE</v>
          </cell>
          <cell r="E2422" t="str">
            <v>75001</v>
          </cell>
          <cell r="F2422" t="str">
            <v>PARIS</v>
          </cell>
          <cell r="G2422" t="str">
            <v>FRANCE</v>
          </cell>
          <cell r="H2422" t="str">
            <v>1</v>
          </cell>
          <cell r="J2422" t="str">
            <v/>
          </cell>
          <cell r="K2422" t="str">
            <v>THOMAS</v>
          </cell>
          <cell r="L2422" t="str">
            <v>BUISSON.</v>
          </cell>
        </row>
        <row r="2423">
          <cell r="A2423">
            <v>1379900</v>
          </cell>
          <cell r="B2423" t="str">
            <v>AESOP</v>
          </cell>
          <cell r="C2423" t="str">
            <v>83 RUE SAINT HONORE</v>
          </cell>
          <cell r="E2423" t="str">
            <v>75001</v>
          </cell>
          <cell r="F2423" t="str">
            <v>PARIS</v>
          </cell>
          <cell r="G2423" t="str">
            <v>FRANCE</v>
          </cell>
          <cell r="H2423" t="str">
            <v>1</v>
          </cell>
          <cell r="J2423" t="str">
            <v/>
          </cell>
          <cell r="K2423" t="str">
            <v>THOMAS</v>
          </cell>
          <cell r="L2423" t="str">
            <v>BUISSON</v>
          </cell>
          <cell r="N2423" t="str">
            <v/>
          </cell>
        </row>
        <row r="2424">
          <cell r="A2424">
            <v>1380436</v>
          </cell>
          <cell r="B2424" t="str">
            <v>FRP2I</v>
          </cell>
          <cell r="C2424" t="str">
            <v>ZAE JEANBERTY</v>
          </cell>
          <cell r="E2424" t="str">
            <v>47350</v>
          </cell>
          <cell r="F2424" t="str">
            <v>SECHES</v>
          </cell>
          <cell r="G2424" t="str">
            <v>FRANCE</v>
          </cell>
          <cell r="H2424" t="str">
            <v>1</v>
          </cell>
          <cell r="I2424" t="str">
            <v>06 52 87 61 85</v>
          </cell>
          <cell r="K2424" t="str">
            <v>EMMANUEL</v>
          </cell>
          <cell r="L2424" t="str">
            <v>ANDRE</v>
          </cell>
          <cell r="N2424" t="str">
            <v/>
          </cell>
        </row>
        <row r="2425">
          <cell r="A2425">
            <v>1380436</v>
          </cell>
          <cell r="B2425" t="str">
            <v>FRP2I</v>
          </cell>
          <cell r="C2425" t="str">
            <v>ZAE JEANBERTY</v>
          </cell>
          <cell r="E2425" t="str">
            <v>47350</v>
          </cell>
          <cell r="F2425" t="str">
            <v>SECHES</v>
          </cell>
          <cell r="G2425" t="str">
            <v>FRANCE</v>
          </cell>
          <cell r="H2425" t="str">
            <v>1</v>
          </cell>
          <cell r="I2425" t="str">
            <v>06 52 87 61 85</v>
          </cell>
          <cell r="K2425" t="str">
            <v>EMMANUEL</v>
          </cell>
          <cell r="L2425" t="str">
            <v>ANDRE</v>
          </cell>
          <cell r="M2425" t="str">
            <v>05 53 83 47 50</v>
          </cell>
          <cell r="N2425" t="str">
            <v>emmanuel.andre@aeim.fr</v>
          </cell>
        </row>
        <row r="2426">
          <cell r="A2426">
            <v>1380436</v>
          </cell>
          <cell r="B2426" t="str">
            <v>FRP2I</v>
          </cell>
          <cell r="C2426" t="str">
            <v>ZAE JEANBERTY</v>
          </cell>
          <cell r="E2426" t="str">
            <v>47350</v>
          </cell>
          <cell r="F2426" t="str">
            <v>SECHES</v>
          </cell>
          <cell r="G2426" t="str">
            <v>FRANCE</v>
          </cell>
          <cell r="H2426" t="str">
            <v>1</v>
          </cell>
          <cell r="I2426" t="str">
            <v>06 52 87 61 85</v>
          </cell>
          <cell r="K2426" t="str">
            <v>Nathalie</v>
          </cell>
          <cell r="L2426" t="str">
            <v>CAUSSIMONT</v>
          </cell>
          <cell r="M2426" t="str">
            <v>+33652876185</v>
          </cell>
          <cell r="N2426" t="str">
            <v>nathalie.caussimont@frp2i.fr</v>
          </cell>
        </row>
        <row r="2427">
          <cell r="A2427">
            <v>1380436</v>
          </cell>
          <cell r="B2427" t="str">
            <v>FRP2I</v>
          </cell>
          <cell r="C2427" t="str">
            <v>ZAE JEANBERTY</v>
          </cell>
          <cell r="E2427" t="str">
            <v>47350</v>
          </cell>
          <cell r="F2427" t="str">
            <v>SECHES</v>
          </cell>
          <cell r="G2427" t="str">
            <v>FRANCE</v>
          </cell>
          <cell r="H2427" t="str">
            <v>1</v>
          </cell>
          <cell r="I2427" t="str">
            <v>06 52 87 61 85</v>
          </cell>
          <cell r="K2427" t="str">
            <v>Nathalie</v>
          </cell>
          <cell r="L2427" t="str">
            <v>CAUSSIMONT</v>
          </cell>
          <cell r="M2427" t="str">
            <v>06 52 87 61 85</v>
          </cell>
          <cell r="N2427" t="str">
            <v>nathalie.caussimont@frp2i.fr</v>
          </cell>
        </row>
        <row r="2428">
          <cell r="A2428">
            <v>1380509</v>
          </cell>
          <cell r="B2428" t="str">
            <v>AFP SERVICES</v>
          </cell>
          <cell r="C2428" t="str">
            <v>13, Place de la Bourse</v>
          </cell>
          <cell r="E2428" t="str">
            <v>75002</v>
          </cell>
          <cell r="F2428" t="str">
            <v>PARIS</v>
          </cell>
          <cell r="G2428" t="str">
            <v>FRANCE</v>
          </cell>
          <cell r="H2428" t="str">
            <v>1</v>
          </cell>
          <cell r="I2428" t="str">
            <v>+33140417719</v>
          </cell>
          <cell r="J2428" t="str">
            <v>afp-services@afp.com</v>
          </cell>
          <cell r="K2428" t="str">
            <v>Jonathan</v>
          </cell>
          <cell r="L2428" t="str">
            <v>DILLON</v>
          </cell>
          <cell r="N2428" t="str">
            <v>jonathan.dillon@afp.com</v>
          </cell>
        </row>
        <row r="2429">
          <cell r="A2429">
            <v>1380509</v>
          </cell>
          <cell r="B2429" t="str">
            <v>AFP SERVICES</v>
          </cell>
          <cell r="C2429" t="str">
            <v>13, Place de la Bourse</v>
          </cell>
          <cell r="E2429" t="str">
            <v>75002</v>
          </cell>
          <cell r="F2429" t="str">
            <v>PARIS</v>
          </cell>
          <cell r="G2429" t="str">
            <v>FRANCE</v>
          </cell>
          <cell r="H2429" t="str">
            <v>1</v>
          </cell>
          <cell r="I2429" t="str">
            <v>+33140417719</v>
          </cell>
          <cell r="J2429" t="str">
            <v>afp-services@afp.com</v>
          </cell>
          <cell r="K2429" t="str">
            <v>Marielle</v>
          </cell>
          <cell r="L2429" t="str">
            <v>EUDES</v>
          </cell>
        </row>
        <row r="2430">
          <cell r="A2430">
            <v>1380509</v>
          </cell>
          <cell r="B2430" t="str">
            <v>AFP SERVICES</v>
          </cell>
          <cell r="C2430" t="str">
            <v>13, Place de la Bourse</v>
          </cell>
          <cell r="E2430" t="str">
            <v>75002</v>
          </cell>
          <cell r="F2430" t="str">
            <v>PARIS</v>
          </cell>
          <cell r="G2430" t="str">
            <v>FRANCE</v>
          </cell>
          <cell r="H2430" t="str">
            <v>1</v>
          </cell>
          <cell r="I2430" t="str">
            <v>+33140417719</v>
          </cell>
          <cell r="J2430" t="str">
            <v>afp-services@afp.com</v>
          </cell>
          <cell r="K2430" t="str">
            <v>MARIELLE</v>
          </cell>
          <cell r="L2430" t="str">
            <v>EUDES</v>
          </cell>
        </row>
        <row r="2431">
          <cell r="A2431">
            <v>1380509</v>
          </cell>
          <cell r="B2431" t="str">
            <v>AFP SERVICES</v>
          </cell>
          <cell r="C2431" t="str">
            <v>13, Place de la Bourse</v>
          </cell>
          <cell r="E2431" t="str">
            <v>75002</v>
          </cell>
          <cell r="F2431" t="str">
            <v>PARIS</v>
          </cell>
          <cell r="G2431" t="str">
            <v>FRANCE</v>
          </cell>
          <cell r="H2431" t="str">
            <v>1</v>
          </cell>
          <cell r="I2431" t="str">
            <v>+33140417719</v>
          </cell>
          <cell r="J2431" t="str">
            <v>afp-services@afp.com</v>
          </cell>
          <cell r="K2431" t="str">
            <v>Jonathan</v>
          </cell>
          <cell r="L2431" t="str">
            <v>DILLON</v>
          </cell>
          <cell r="N2431" t="str">
            <v>jonathan.dillon@afp.com</v>
          </cell>
        </row>
        <row r="2432">
          <cell r="A2432">
            <v>1380509</v>
          </cell>
          <cell r="B2432" t="str">
            <v>AFP SERVICES</v>
          </cell>
          <cell r="C2432" t="str">
            <v>13, Place de la Bourse</v>
          </cell>
          <cell r="E2432" t="str">
            <v>75002</v>
          </cell>
          <cell r="F2432" t="str">
            <v>PARIS</v>
          </cell>
          <cell r="G2432" t="str">
            <v>FRANCE</v>
          </cell>
          <cell r="H2432" t="str">
            <v>1</v>
          </cell>
          <cell r="I2432" t="str">
            <v>+33140417719</v>
          </cell>
          <cell r="J2432" t="str">
            <v>afp-services@afp.com</v>
          </cell>
          <cell r="K2432" t="str">
            <v>Jérôme</v>
          </cell>
          <cell r="L2432" t="str">
            <v>MARTIN</v>
          </cell>
          <cell r="N2432" t="str">
            <v>jerome.martin@afp.com</v>
          </cell>
        </row>
        <row r="2433">
          <cell r="A2433">
            <v>1380520</v>
          </cell>
          <cell r="B2433" t="str">
            <v>L'ARGUS DE LA PRESSE</v>
          </cell>
          <cell r="C2433" t="str">
            <v>130 rue du Mont Certis</v>
          </cell>
          <cell r="E2433" t="str">
            <v>75018</v>
          </cell>
          <cell r="F2433" t="str">
            <v>PARIS</v>
          </cell>
          <cell r="G2433" t="str">
            <v>FRANCE</v>
          </cell>
          <cell r="H2433" t="str">
            <v>1</v>
          </cell>
          <cell r="J2433" t="str">
            <v/>
          </cell>
          <cell r="L2433" t="str">
            <v>LE DIRECTEUR</v>
          </cell>
          <cell r="N2433" t="str">
            <v/>
          </cell>
        </row>
        <row r="2434">
          <cell r="A2434">
            <v>1380526</v>
          </cell>
          <cell r="B2434" t="str">
            <v>DEFI INTEGRATION</v>
          </cell>
          <cell r="C2434" t="str">
            <v>8 Boulevard de Sébastopol</v>
          </cell>
          <cell r="E2434" t="str">
            <v>75004</v>
          </cell>
          <cell r="F2434" t="str">
            <v>PARIS</v>
          </cell>
          <cell r="G2434" t="str">
            <v>FRANCE</v>
          </cell>
          <cell r="H2434" t="str">
            <v>1</v>
          </cell>
          <cell r="J2434" t="str">
            <v/>
          </cell>
          <cell r="L2434" t="str">
            <v>LE DIRECTEUR</v>
          </cell>
          <cell r="N2434" t="str">
            <v/>
          </cell>
        </row>
        <row r="2435">
          <cell r="A2435">
            <v>1380703</v>
          </cell>
          <cell r="B2435" t="str">
            <v>CITIZEN KID SARL</v>
          </cell>
          <cell r="C2435" t="str">
            <v>7 QUAI SAINT VINCENT</v>
          </cell>
          <cell r="E2435" t="str">
            <v>69001</v>
          </cell>
          <cell r="F2435" t="str">
            <v>LYON</v>
          </cell>
          <cell r="G2435" t="str">
            <v>FRANCE</v>
          </cell>
          <cell r="H2435" t="str">
            <v>1</v>
          </cell>
          <cell r="I2435" t="str">
            <v>04 72 00 20 81</v>
          </cell>
          <cell r="L2435" t="str">
            <v>LE DIRECTEUR</v>
          </cell>
          <cell r="N2435" t="str">
            <v/>
          </cell>
        </row>
        <row r="2436">
          <cell r="A2436">
            <v>1380703</v>
          </cell>
          <cell r="B2436" t="str">
            <v>CITIZEN KID SARL</v>
          </cell>
          <cell r="C2436" t="str">
            <v>7 QUAI SAINT VINCENT</v>
          </cell>
          <cell r="E2436" t="str">
            <v>69001</v>
          </cell>
          <cell r="F2436" t="str">
            <v>LYON</v>
          </cell>
          <cell r="G2436" t="str">
            <v>FRANCE</v>
          </cell>
          <cell r="H2436" t="str">
            <v>1</v>
          </cell>
          <cell r="I2436" t="str">
            <v>04 72 00 20 81</v>
          </cell>
          <cell r="K2436" t="str">
            <v>Stéphane</v>
          </cell>
          <cell r="L2436" t="str">
            <v>CORMARECHE</v>
          </cell>
          <cell r="N2436" t="str">
            <v>scormareche@citizenkid.com</v>
          </cell>
        </row>
        <row r="2437">
          <cell r="A2437">
            <v>3000024</v>
          </cell>
          <cell r="B2437" t="str">
            <v>ECHANGES MEDIA</v>
          </cell>
          <cell r="C2437" t="str">
            <v>23 RUE GALILEE</v>
          </cell>
          <cell r="E2437" t="str">
            <v>75116</v>
          </cell>
          <cell r="F2437" t="str">
            <v>PARIS</v>
          </cell>
          <cell r="G2437" t="str">
            <v>FRANCE</v>
          </cell>
          <cell r="H2437" t="str">
            <v>1</v>
          </cell>
          <cell r="I2437" t="str">
            <v>+33 144925050</v>
          </cell>
          <cell r="J2437" t="str">
            <v>info@cpi-media.com</v>
          </cell>
          <cell r="K2437" t="str">
            <v>Jacques</v>
          </cell>
          <cell r="L2437" t="str">
            <v>DARMON</v>
          </cell>
        </row>
        <row r="2438">
          <cell r="A2438">
            <v>3000024</v>
          </cell>
          <cell r="B2438" t="str">
            <v>ECHANGES MEDIA</v>
          </cell>
          <cell r="C2438" t="str">
            <v>23 RUE GALILEE</v>
          </cell>
          <cell r="E2438" t="str">
            <v>75116</v>
          </cell>
          <cell r="F2438" t="str">
            <v>PARIS</v>
          </cell>
          <cell r="G2438" t="str">
            <v>FRANCE</v>
          </cell>
          <cell r="H2438" t="str">
            <v>1</v>
          </cell>
          <cell r="I2438" t="str">
            <v>+33 144925050</v>
          </cell>
          <cell r="J2438" t="str">
            <v>info@cpi-media.com</v>
          </cell>
          <cell r="K2438" t="str">
            <v>Jean-Claude</v>
          </cell>
          <cell r="L2438" t="str">
            <v>KARPELES</v>
          </cell>
          <cell r="M2438" t="str">
            <v>+33 144925050</v>
          </cell>
          <cell r="N2438" t="str">
            <v>info@cpi-media.com</v>
          </cell>
        </row>
        <row r="2439">
          <cell r="A2439">
            <v>3000126</v>
          </cell>
          <cell r="B2439" t="str">
            <v>GRAU 10 JORNALISMO &amp; OMUNICACOES LTDA</v>
          </cell>
          <cell r="C2439" t="str">
            <v>RUE ALFONSO BRAZ</v>
          </cell>
          <cell r="D2439" t="str">
            <v>579-11° ANDAR,  BAIRRO VILA NOVA CONCEICAO</v>
          </cell>
          <cell r="E2439" t="str">
            <v>04511-011</v>
          </cell>
          <cell r="F2439" t="str">
            <v>SAO PAULO</v>
          </cell>
          <cell r="G2439" t="str">
            <v>BRESIL</v>
          </cell>
          <cell r="H2439" t="str">
            <v>2</v>
          </cell>
          <cell r="K2439" t="str">
            <v>Elisabeth</v>
          </cell>
          <cell r="L2439" t="str">
            <v>BRIDI</v>
          </cell>
        </row>
        <row r="2440">
          <cell r="A2440">
            <v>3000131</v>
          </cell>
          <cell r="B2440" t="str">
            <v>CENTRUM INFORMACJI BRANZOWEJ</v>
          </cell>
          <cell r="C2440" t="str">
            <v>UL. TURMONCKA 22 LOK. 110,</v>
          </cell>
          <cell r="E2440" t="str">
            <v>03-254</v>
          </cell>
          <cell r="F2440" t="str">
            <v>WARSWA</v>
          </cell>
          <cell r="G2440" t="str">
            <v>POLOGNE</v>
          </cell>
          <cell r="H2440" t="str">
            <v>2</v>
          </cell>
          <cell r="I2440" t="str">
            <v>00 22 678 41 32</v>
          </cell>
          <cell r="K2440" t="str">
            <v>Klos</v>
          </cell>
          <cell r="L2440" t="str">
            <v>MALGORZATA</v>
          </cell>
          <cell r="M2440" t="str">
            <v>022 678 41 32</v>
          </cell>
        </row>
        <row r="2441">
          <cell r="A2441">
            <v>3000132</v>
          </cell>
          <cell r="B2441" t="str">
            <v>SINCERY-TIES</v>
          </cell>
          <cell r="C2441" t="str">
            <v>14 AVENUE DE BELLEVUE</v>
          </cell>
          <cell r="E2441" t="str">
            <v>92340</v>
          </cell>
          <cell r="F2441" t="str">
            <v>BOURG LA REINE</v>
          </cell>
          <cell r="G2441" t="str">
            <v>FRANCE</v>
          </cell>
          <cell r="H2441" t="str">
            <v>1</v>
          </cell>
          <cell r="K2441" t="str">
            <v>Virginie</v>
          </cell>
          <cell r="L2441" t="str">
            <v>CADIEU</v>
          </cell>
        </row>
        <row r="2442">
          <cell r="A2442">
            <v>3000133</v>
          </cell>
          <cell r="B2442" t="str">
            <v>AN2V</v>
          </cell>
          <cell r="C2442" t="str">
            <v>18 RUE LAURENT VIBERT</v>
          </cell>
          <cell r="E2442" t="str">
            <v>69006</v>
          </cell>
          <cell r="F2442" t="str">
            <v>LYON</v>
          </cell>
          <cell r="G2442" t="str">
            <v>FRANCE</v>
          </cell>
          <cell r="H2442" t="str">
            <v>1</v>
          </cell>
          <cell r="K2442" t="str">
            <v>Dominique</v>
          </cell>
          <cell r="L2442" t="str">
            <v>LEGRAND</v>
          </cell>
        </row>
        <row r="2443">
          <cell r="A2443">
            <v>3000134</v>
          </cell>
          <cell r="B2443" t="str">
            <v>SITEXPERT</v>
          </cell>
          <cell r="C2443" t="str">
            <v>8 RUE BOILEAU</v>
          </cell>
          <cell r="E2443" t="str">
            <v>75016</v>
          </cell>
          <cell r="F2443" t="str">
            <v>PARIS</v>
          </cell>
          <cell r="G2443" t="str">
            <v>FRANCE</v>
          </cell>
          <cell r="H2443" t="str">
            <v>1</v>
          </cell>
          <cell r="K2443" t="str">
            <v>Isabelle</v>
          </cell>
          <cell r="L2443" t="str">
            <v>DAHAN</v>
          </cell>
        </row>
        <row r="2444">
          <cell r="A2444">
            <v>3000408</v>
          </cell>
          <cell r="B2444" t="str">
            <v>DFI</v>
          </cell>
          <cell r="C2444" t="str">
            <v>RESIDENCE MILLEPERTUIS E3</v>
          </cell>
          <cell r="D2444" t="str">
            <v>2 AVENUE BERRY</v>
          </cell>
          <cell r="E2444" t="str">
            <v>91940</v>
          </cell>
          <cell r="F2444" t="str">
            <v>LES ULIS</v>
          </cell>
          <cell r="G2444" t="str">
            <v>FRANCE</v>
          </cell>
          <cell r="H2444" t="str">
            <v>1</v>
          </cell>
          <cell r="K2444" t="str">
            <v>Francois</v>
          </cell>
          <cell r="L2444" t="str">
            <v>DELAUNAY</v>
          </cell>
        </row>
        <row r="2445">
          <cell r="A2445">
            <v>3000409</v>
          </cell>
          <cell r="B2445" t="str">
            <v>EUROXTRADE LAKIADO KFT</v>
          </cell>
          <cell r="C2445" t="str">
            <v>RAKTAR KRT 1</v>
          </cell>
          <cell r="D2445" t="str">
            <v>UNGARN</v>
          </cell>
          <cell r="E2445" t="str">
            <v>2143</v>
          </cell>
          <cell r="F2445" t="str">
            <v>KISTARCA</v>
          </cell>
          <cell r="G2445" t="str">
            <v>HONGRIE</v>
          </cell>
          <cell r="H2445" t="str">
            <v>2</v>
          </cell>
          <cell r="K2445" t="str">
            <v>Daniel</v>
          </cell>
          <cell r="L2445" t="str">
            <v>MUKLOS</v>
          </cell>
        </row>
        <row r="2446">
          <cell r="A2446">
            <v>3000654</v>
          </cell>
          <cell r="B2446" t="str">
            <v>EURAILMAG</v>
          </cell>
          <cell r="C2446" t="str">
            <v>78 avenue de la République</v>
          </cell>
          <cell r="E2446" t="str">
            <v>75011</v>
          </cell>
          <cell r="F2446" t="str">
            <v>PARIS</v>
          </cell>
          <cell r="G2446" t="str">
            <v>FRANCE</v>
          </cell>
          <cell r="H2446" t="str">
            <v>1</v>
          </cell>
          <cell r="I2446" t="str">
            <v>+33140210868</v>
          </cell>
          <cell r="K2446" t="str">
            <v>ADELINE</v>
          </cell>
          <cell r="L2446" t="str">
            <v>LAVOLEE</v>
          </cell>
          <cell r="M2446" t="str">
            <v>01 40 21 48 48</v>
          </cell>
          <cell r="N2446" t="str">
            <v>alavolee@eurailmag.com</v>
          </cell>
        </row>
        <row r="2447">
          <cell r="A2447">
            <v>3000654</v>
          </cell>
          <cell r="B2447" t="str">
            <v>EURAILMAG</v>
          </cell>
          <cell r="C2447" t="str">
            <v>78 avenue de la République</v>
          </cell>
          <cell r="E2447" t="str">
            <v>75011</v>
          </cell>
          <cell r="F2447" t="str">
            <v>PARIS</v>
          </cell>
          <cell r="G2447" t="str">
            <v>FRANCE</v>
          </cell>
          <cell r="H2447" t="str">
            <v>1</v>
          </cell>
          <cell r="I2447" t="str">
            <v>+33140210868</v>
          </cell>
          <cell r="K2447" t="str">
            <v>Virginie.</v>
          </cell>
          <cell r="L2447" t="str">
            <v>LEVEAU</v>
          </cell>
          <cell r="M2447" t="str">
            <v>01 40 21 08 68</v>
          </cell>
          <cell r="N2447" t="str">
            <v>vleveau@eurailmag.com</v>
          </cell>
        </row>
        <row r="2448">
          <cell r="A2448">
            <v>3000654</v>
          </cell>
          <cell r="B2448" t="str">
            <v>EURAILMAG</v>
          </cell>
          <cell r="C2448" t="str">
            <v>78 avenue de la République</v>
          </cell>
          <cell r="E2448" t="str">
            <v>75011</v>
          </cell>
          <cell r="F2448" t="str">
            <v>PARIS</v>
          </cell>
          <cell r="G2448" t="str">
            <v>FRANCE</v>
          </cell>
          <cell r="H2448" t="str">
            <v>1</v>
          </cell>
          <cell r="I2448" t="str">
            <v>+33140210868</v>
          </cell>
          <cell r="K2448" t="str">
            <v>EMILIE</v>
          </cell>
          <cell r="L2448" t="str">
            <v>LECHNER</v>
          </cell>
          <cell r="N2448" t="str">
            <v>elechner@eurailmag.com</v>
          </cell>
        </row>
        <row r="2449">
          <cell r="A2449">
            <v>3000654</v>
          </cell>
          <cell r="B2449" t="str">
            <v>EURAILMAG</v>
          </cell>
          <cell r="C2449" t="str">
            <v>78 avenue de la République</v>
          </cell>
          <cell r="E2449" t="str">
            <v>75011</v>
          </cell>
          <cell r="F2449" t="str">
            <v>PARIS</v>
          </cell>
          <cell r="G2449" t="str">
            <v>FRANCE</v>
          </cell>
          <cell r="H2449" t="str">
            <v>1</v>
          </cell>
          <cell r="I2449" t="str">
            <v>+33140210868</v>
          </cell>
          <cell r="L2449" t="str">
            <v>HAYMANN</v>
          </cell>
          <cell r="M2449" t="str">
            <v>+33140210868</v>
          </cell>
          <cell r="N2449" t="str">
            <v>shaymann@eurailmag.com</v>
          </cell>
        </row>
        <row r="2450">
          <cell r="A2450">
            <v>3000666</v>
          </cell>
          <cell r="B2450" t="str">
            <v>SILARJUAQ SAS</v>
          </cell>
          <cell r="C2450" t="str">
            <v>7 RUE KELLER</v>
          </cell>
          <cell r="E2450" t="str">
            <v>75011</v>
          </cell>
          <cell r="F2450" t="str">
            <v>PARIS</v>
          </cell>
          <cell r="G2450" t="str">
            <v>FRANCE</v>
          </cell>
          <cell r="H2450" t="str">
            <v>1</v>
          </cell>
          <cell r="I2450" t="str">
            <v>01 56 98 10 05</v>
          </cell>
          <cell r="J2450" t="str">
            <v>nafissa@decisionsdurables.com</v>
          </cell>
          <cell r="K2450" t="str">
            <v>NAFISSA</v>
          </cell>
          <cell r="L2450" t="str">
            <v>GOUPIL</v>
          </cell>
          <cell r="M2450" t="str">
            <v>01 56 98 10 05</v>
          </cell>
          <cell r="N2450" t="str">
            <v>nafissa@decisionsdurables.com</v>
          </cell>
        </row>
        <row r="2451">
          <cell r="A2451">
            <v>3000666</v>
          </cell>
          <cell r="B2451" t="str">
            <v>SILARJUAQ SAS</v>
          </cell>
          <cell r="C2451" t="str">
            <v>7 RUE KELLER</v>
          </cell>
          <cell r="E2451" t="str">
            <v>75011</v>
          </cell>
          <cell r="F2451" t="str">
            <v>PARIS</v>
          </cell>
          <cell r="G2451" t="str">
            <v>FRANCE</v>
          </cell>
          <cell r="H2451" t="str">
            <v>1</v>
          </cell>
          <cell r="I2451" t="str">
            <v>01 56 98 10 05</v>
          </cell>
          <cell r="J2451" t="str">
            <v>nafissa@decisionsdurables.com</v>
          </cell>
          <cell r="K2451" t="str">
            <v>Philippe</v>
          </cell>
          <cell r="L2451" t="str">
            <v>GOUPIL</v>
          </cell>
          <cell r="M2451" t="str">
            <v>+33156981002</v>
          </cell>
          <cell r="N2451" t="str">
            <v>philippe.goupil@decisionsdurables.com</v>
          </cell>
        </row>
        <row r="2452">
          <cell r="A2452">
            <v>3000825</v>
          </cell>
          <cell r="B2452" t="str">
            <v>SPDC POINTS DE VENTE</v>
          </cell>
          <cell r="C2452" t="str">
            <v>84 BOULEVARD DE SEBASTOPOL</v>
          </cell>
          <cell r="E2452" t="str">
            <v>75003</v>
          </cell>
          <cell r="F2452" t="str">
            <v>PARIS</v>
          </cell>
          <cell r="G2452" t="str">
            <v>FRANCE</v>
          </cell>
          <cell r="H2452" t="str">
            <v>1</v>
          </cell>
          <cell r="I2452" t="str">
            <v>+33142742800</v>
          </cell>
          <cell r="K2452" t="str">
            <v>EMMANUELLE</v>
          </cell>
          <cell r="L2452" t="str">
            <v>EVINA</v>
          </cell>
          <cell r="N2452" t="str">
            <v>redac.pdv@siac.fr</v>
          </cell>
        </row>
        <row r="2453">
          <cell r="A2453">
            <v>3000920</v>
          </cell>
          <cell r="B2453" t="str">
            <v>KELTRAVO</v>
          </cell>
          <cell r="C2453" t="str">
            <v>2 BOULEVARD VAUBAN</v>
          </cell>
          <cell r="E2453" t="str">
            <v>78180</v>
          </cell>
          <cell r="F2453" t="str">
            <v>MONTIGNY LE BRETONNEUX</v>
          </cell>
          <cell r="G2453" t="str">
            <v>FRANCE</v>
          </cell>
          <cell r="H2453" t="str">
            <v>1</v>
          </cell>
          <cell r="J2453" t="str">
            <v>cyanez@keltravo.com</v>
          </cell>
          <cell r="K2453" t="str">
            <v>Stéphane</v>
          </cell>
          <cell r="L2453" t="str">
            <v>PHILIP</v>
          </cell>
          <cell r="N2453" t="str">
            <v>sphilip@keltravo.com</v>
          </cell>
        </row>
        <row r="2454">
          <cell r="A2454">
            <v>3000920</v>
          </cell>
          <cell r="B2454" t="str">
            <v>KELTRAVO</v>
          </cell>
          <cell r="C2454" t="str">
            <v>2 BOULEVARD VAUBAN</v>
          </cell>
          <cell r="E2454" t="str">
            <v>78180</v>
          </cell>
          <cell r="F2454" t="str">
            <v>MONTIGNY LE BRETONNEUX</v>
          </cell>
          <cell r="G2454" t="str">
            <v>FRANCE</v>
          </cell>
          <cell r="H2454" t="str">
            <v>1</v>
          </cell>
          <cell r="J2454" t="str">
            <v>cyanez@keltravo.com</v>
          </cell>
          <cell r="K2454" t="str">
            <v>CHRISTELLE</v>
          </cell>
          <cell r="L2454" t="str">
            <v>YANEZ</v>
          </cell>
          <cell r="M2454" t="str">
            <v>+33172823018</v>
          </cell>
          <cell r="N2454" t="str">
            <v>cyanez@keltravo.com</v>
          </cell>
        </row>
        <row r="2455">
          <cell r="A2455">
            <v>3000920</v>
          </cell>
          <cell r="B2455" t="str">
            <v>KELTRAVO</v>
          </cell>
          <cell r="C2455" t="str">
            <v>2 BOULEVARD VAUBAN</v>
          </cell>
          <cell r="E2455" t="str">
            <v>78180</v>
          </cell>
          <cell r="F2455" t="str">
            <v>MONTIGNY LE BRETONNEUX</v>
          </cell>
          <cell r="G2455" t="str">
            <v>FRANCE</v>
          </cell>
          <cell r="H2455" t="str">
            <v>1</v>
          </cell>
          <cell r="J2455" t="str">
            <v>cyanez@keltravo.com</v>
          </cell>
          <cell r="K2455" t="str">
            <v>Karine</v>
          </cell>
          <cell r="L2455" t="str">
            <v>BOSCHAT</v>
          </cell>
          <cell r="N2455" t="str">
            <v>kboschat@keltravo.com</v>
          </cell>
        </row>
        <row r="2456">
          <cell r="A2456">
            <v>3000920</v>
          </cell>
          <cell r="B2456" t="str">
            <v>KELTRAVO</v>
          </cell>
          <cell r="C2456" t="str">
            <v>2 BOULEVARD VAUBAN</v>
          </cell>
          <cell r="E2456" t="str">
            <v>78180</v>
          </cell>
          <cell r="F2456" t="str">
            <v>MONTIGNY LE BRETONNEUX</v>
          </cell>
          <cell r="G2456" t="str">
            <v>FRANCE</v>
          </cell>
          <cell r="H2456" t="str">
            <v>1</v>
          </cell>
          <cell r="J2456" t="str">
            <v>cyanez@keltravo.com</v>
          </cell>
          <cell r="K2456" t="str">
            <v>Isabelle</v>
          </cell>
          <cell r="L2456" t="str">
            <v>ASSARD</v>
          </cell>
          <cell r="M2456" t="str">
            <v>01 72 82 30 23</v>
          </cell>
          <cell r="N2456" t="str">
            <v>iassard@keltravo.com</v>
          </cell>
        </row>
        <row r="2457">
          <cell r="A2457">
            <v>3000920</v>
          </cell>
          <cell r="B2457" t="str">
            <v>KELTRAVO</v>
          </cell>
          <cell r="C2457" t="str">
            <v>2 BOULEVARD VAUBAN</v>
          </cell>
          <cell r="E2457" t="str">
            <v>78180</v>
          </cell>
          <cell r="F2457" t="str">
            <v>MONTIGNY LE BRETONNEUX</v>
          </cell>
          <cell r="G2457" t="str">
            <v>FRANCE</v>
          </cell>
          <cell r="H2457" t="str">
            <v>1</v>
          </cell>
          <cell r="J2457" t="str">
            <v>cyanez@keltravo.com</v>
          </cell>
          <cell r="K2457" t="str">
            <v>Dorothée</v>
          </cell>
          <cell r="L2457" t="str">
            <v>TOUIL</v>
          </cell>
          <cell r="N2457" t="str">
            <v>dtouil@sotravo.fr</v>
          </cell>
        </row>
        <row r="2458">
          <cell r="A2458">
            <v>3001688</v>
          </cell>
          <cell r="B2458" t="str">
            <v>INLUXE PUBLISHING LIMITED</v>
          </cell>
          <cell r="C2458" t="str">
            <v>Unit 201, 2/F Dawning House</v>
          </cell>
          <cell r="D2458" t="str">
            <v>28 Connaught Road West, Sheng Wan</v>
          </cell>
          <cell r="F2458" t="str">
            <v>HONG KONG</v>
          </cell>
          <cell r="G2458" t="str">
            <v>CHINE</v>
          </cell>
          <cell r="H2458" t="str">
            <v>2</v>
          </cell>
          <cell r="I2458" t="str">
            <v>+8625810275</v>
          </cell>
          <cell r="K2458" t="str">
            <v>Mil</v>
          </cell>
          <cell r="L2458" t="str">
            <v>CHAN</v>
          </cell>
          <cell r="M2458" t="str">
            <v>+8625810276</v>
          </cell>
          <cell r="N2458" t="str">
            <v>mil@luxury-insider.com</v>
          </cell>
        </row>
        <row r="2459">
          <cell r="A2459">
            <v>3001688</v>
          </cell>
          <cell r="B2459" t="str">
            <v>INLUXE PUBLISHING LIMITED</v>
          </cell>
          <cell r="C2459" t="str">
            <v>Unit 201, 2/F Dawning House</v>
          </cell>
          <cell r="D2459" t="str">
            <v>28 Connaught Road West, Sheng Wan</v>
          </cell>
          <cell r="F2459" t="str">
            <v>HONG KONG</v>
          </cell>
          <cell r="G2459" t="str">
            <v>CHINE</v>
          </cell>
          <cell r="H2459" t="str">
            <v>2</v>
          </cell>
          <cell r="I2459" t="str">
            <v>+8625810275</v>
          </cell>
          <cell r="K2459" t="str">
            <v>Christy</v>
          </cell>
          <cell r="L2459" t="str">
            <v>LOW</v>
          </cell>
          <cell r="N2459" t="str">
            <v>christy@baccaratthk.com</v>
          </cell>
        </row>
        <row r="2460">
          <cell r="A2460">
            <v>3001688</v>
          </cell>
          <cell r="B2460" t="str">
            <v>INLUXE PUBLISHING LIMITED</v>
          </cell>
          <cell r="C2460" t="str">
            <v>Unit 201, 2/F Dawning House</v>
          </cell>
          <cell r="D2460" t="str">
            <v>28 Connaught Road West, Sheng Wan</v>
          </cell>
          <cell r="F2460" t="str">
            <v>HONG KONG</v>
          </cell>
          <cell r="G2460" t="str">
            <v>CHINE</v>
          </cell>
          <cell r="H2460" t="str">
            <v>2</v>
          </cell>
          <cell r="I2460" t="str">
            <v>+8625810275</v>
          </cell>
          <cell r="K2460" t="str">
            <v>Katherine</v>
          </cell>
          <cell r="L2460" t="str">
            <v>ONG-FROGGATT</v>
          </cell>
          <cell r="M2460" t="str">
            <v>+85225810275</v>
          </cell>
          <cell r="N2460" t="str">
            <v>katherine.ong@ww-mg.com</v>
          </cell>
        </row>
        <row r="2461">
          <cell r="A2461">
            <v>3001706</v>
          </cell>
          <cell r="B2461" t="str">
            <v>OCEAN MEDIA PTY LTD</v>
          </cell>
          <cell r="C2461" t="str">
            <v>Suite 66, The Lower Deck</v>
          </cell>
          <cell r="D2461" t="str">
            <v>Jones Bay Wharf - 26 Pirrama Road - Pyrmont Point</v>
          </cell>
          <cell r="E2461" t="str">
            <v>NSW 2009</v>
          </cell>
          <cell r="F2461" t="str">
            <v>SYDNEY</v>
          </cell>
          <cell r="G2461" t="str">
            <v>AUSTRALIE</v>
          </cell>
          <cell r="H2461" t="str">
            <v>2</v>
          </cell>
          <cell r="I2461" t="str">
            <v>+61295661777</v>
          </cell>
          <cell r="J2461" t="str">
            <v>ocean@oceanmedia.com.au</v>
          </cell>
          <cell r="K2461" t="str">
            <v>Hillary</v>
          </cell>
          <cell r="L2461" t="str">
            <v>BUCKMAN</v>
          </cell>
          <cell r="M2461" t="str">
            <v>+61295661777</v>
          </cell>
          <cell r="N2461" t="str">
            <v>hbuckman@oceanmedia.com.au</v>
          </cell>
        </row>
        <row r="2462">
          <cell r="A2462">
            <v>3001718</v>
          </cell>
          <cell r="B2462" t="str">
            <v>INSTITUTIONNEL MEDIA</v>
          </cell>
          <cell r="C2462" t="str">
            <v>23 RUE FAIDHERBE</v>
          </cell>
          <cell r="E2462" t="str">
            <v>75011</v>
          </cell>
          <cell r="F2462" t="str">
            <v>PARIS</v>
          </cell>
          <cell r="G2462" t="str">
            <v>FRANCE</v>
          </cell>
          <cell r="H2462" t="str">
            <v>1</v>
          </cell>
          <cell r="I2462" t="str">
            <v>+33 1 40 24 11 32</v>
          </cell>
          <cell r="J2462" t="str">
            <v>s.lauck@impub.fr</v>
          </cell>
          <cell r="K2462" t="str">
            <v>SOPHIE</v>
          </cell>
          <cell r="L2462" t="str">
            <v>LAUCK</v>
          </cell>
          <cell r="M2462" t="str">
            <v>+33 1 40 24 39 20</v>
          </cell>
          <cell r="N2462" t="str">
            <v>s.lauck@impub.fr</v>
          </cell>
        </row>
        <row r="2463">
          <cell r="A2463">
            <v>3002101</v>
          </cell>
          <cell r="B2463" t="str">
            <v>FRANCIS VAN DE WALLE</v>
          </cell>
          <cell r="C2463" t="str">
            <v>13 rue Tadet</v>
          </cell>
          <cell r="E2463" t="str">
            <v>75020</v>
          </cell>
          <cell r="F2463" t="str">
            <v>PARIS</v>
          </cell>
          <cell r="G2463" t="str">
            <v>FRANCE</v>
          </cell>
          <cell r="H2463" t="str">
            <v>1</v>
          </cell>
          <cell r="I2463" t="str">
            <v>06 67 22 16 05</v>
          </cell>
          <cell r="K2463" t="str">
            <v>Francis</v>
          </cell>
          <cell r="L2463" t="str">
            <v>VAN DE WALLE</v>
          </cell>
          <cell r="M2463" t="str">
            <v>06 67 22 16 05</v>
          </cell>
          <cell r="N2463" t="str">
            <v>vision.maison@free.fr</v>
          </cell>
        </row>
        <row r="2464">
          <cell r="A2464">
            <v>3002320</v>
          </cell>
          <cell r="B2464" t="str">
            <v>DF EDIZIONI SRL</v>
          </cell>
          <cell r="C2464" t="str">
            <v>VIA CASCINA CROCE, 123</v>
          </cell>
          <cell r="E2464" t="str">
            <v>20010</v>
          </cell>
          <cell r="F2464" t="str">
            <v>CORNAREDO - MI</v>
          </cell>
          <cell r="G2464" t="str">
            <v>ITALIE</v>
          </cell>
          <cell r="H2464" t="str">
            <v>2</v>
          </cell>
          <cell r="I2464" t="str">
            <v>+39 029 363 537</v>
          </cell>
          <cell r="J2464" t="str">
            <v>info@mtm-online.it</v>
          </cell>
          <cell r="K2464" t="str">
            <v>Giacomo</v>
          </cell>
          <cell r="L2464" t="str">
            <v>BARCA</v>
          </cell>
          <cell r="M2464" t="str">
            <v>+39 029 363 537</v>
          </cell>
          <cell r="N2464" t="str">
            <v>sales@mtm-online.it</v>
          </cell>
        </row>
        <row r="2465">
          <cell r="A2465">
            <v>3002364</v>
          </cell>
          <cell r="B2465" t="str">
            <v>LES CAHIERS D'INFORMATION</v>
          </cell>
          <cell r="C2465" t="str">
            <v>6 RUE ALBERT DE LAPPARENT</v>
          </cell>
          <cell r="E2465" t="str">
            <v>75007</v>
          </cell>
          <cell r="F2465" t="str">
            <v>PARIS</v>
          </cell>
          <cell r="G2465" t="str">
            <v>FRANCE</v>
          </cell>
          <cell r="H2465" t="str">
            <v>1</v>
          </cell>
          <cell r="I2465" t="str">
            <v>+33 1 45 67 33 38</v>
          </cell>
          <cell r="J2465" t="str">
            <v>frederic.layani@gmail.com</v>
          </cell>
          <cell r="K2465" t="str">
            <v>FREDERIC</v>
          </cell>
          <cell r="L2465" t="str">
            <v>LAYANI</v>
          </cell>
          <cell r="M2465" t="str">
            <v>+33174900744</v>
          </cell>
          <cell r="N2465" t="str">
            <v>frederic.layani@gmail.com</v>
          </cell>
        </row>
        <row r="2466">
          <cell r="A2466">
            <v>3002364</v>
          </cell>
          <cell r="B2466" t="str">
            <v>LES CAHIERS D'INFORMATION</v>
          </cell>
          <cell r="C2466" t="str">
            <v>6 RUE ALBERT DE LAPPARENT</v>
          </cell>
          <cell r="E2466" t="str">
            <v>75007</v>
          </cell>
          <cell r="F2466" t="str">
            <v>PARIS</v>
          </cell>
          <cell r="G2466" t="str">
            <v>FRANCE</v>
          </cell>
          <cell r="H2466" t="str">
            <v>1</v>
          </cell>
          <cell r="I2466" t="str">
            <v>+33 1 45 67 33 38</v>
          </cell>
          <cell r="J2466" t="str">
            <v>frederic.layani@gmail.com</v>
          </cell>
          <cell r="K2466" t="str">
            <v>Frederic</v>
          </cell>
          <cell r="L2466" t="str">
            <v>LAYANI</v>
          </cell>
          <cell r="M2466" t="str">
            <v>+33 1 74 90 07 44</v>
          </cell>
          <cell r="N2466" t="str">
            <v>redaction@lescahiers-environnement.info</v>
          </cell>
        </row>
        <row r="2467">
          <cell r="A2467">
            <v>3002364</v>
          </cell>
          <cell r="B2467" t="str">
            <v>LES CAHIERS D'INFORMATION</v>
          </cell>
          <cell r="C2467" t="str">
            <v>6 RUE ALBERT DE LAPPARENT</v>
          </cell>
          <cell r="E2467" t="str">
            <v>75007</v>
          </cell>
          <cell r="F2467" t="str">
            <v>PARIS</v>
          </cell>
          <cell r="G2467" t="str">
            <v>FRANCE</v>
          </cell>
          <cell r="H2467" t="str">
            <v>1</v>
          </cell>
          <cell r="I2467" t="str">
            <v>+33 1 45 67 33 38</v>
          </cell>
          <cell r="J2467" t="str">
            <v>frederic.layani@gmail.com</v>
          </cell>
          <cell r="K2467" t="str">
            <v>Philippe</v>
          </cell>
          <cell r="L2467" t="str">
            <v>RICOUR DE FOISY</v>
          </cell>
          <cell r="M2467" t="str">
            <v>+33145673338</v>
          </cell>
          <cell r="N2467" t="str">
            <v>ricourdefoisy@free.fr</v>
          </cell>
        </row>
        <row r="2468">
          <cell r="A2468">
            <v>3002364</v>
          </cell>
          <cell r="B2468" t="str">
            <v>LES CAHIERS D'INFORMATION</v>
          </cell>
          <cell r="C2468" t="str">
            <v>6 RUE ALBERT DE LAPPARENT</v>
          </cell>
          <cell r="E2468" t="str">
            <v>75007</v>
          </cell>
          <cell r="F2468" t="str">
            <v>PARIS</v>
          </cell>
          <cell r="G2468" t="str">
            <v>FRANCE</v>
          </cell>
          <cell r="H2468" t="str">
            <v>1</v>
          </cell>
          <cell r="I2468" t="str">
            <v>+33 1 45 67 33 38</v>
          </cell>
          <cell r="J2468" t="str">
            <v>frederic.layani@gmail.com</v>
          </cell>
          <cell r="K2468" t="str">
            <v>Karen</v>
          </cell>
          <cell r="L2468" t="str">
            <v>ZERBIB</v>
          </cell>
          <cell r="M2468" t="str">
            <v>+331 74 90 07 44</v>
          </cell>
          <cell r="N2468" t="str">
            <v>redaction@lescahiers-environnement.info</v>
          </cell>
        </row>
        <row r="2469">
          <cell r="A2469">
            <v>3002364</v>
          </cell>
          <cell r="B2469" t="str">
            <v>LES CAHIERS D'INFORMATION</v>
          </cell>
          <cell r="C2469" t="str">
            <v>6 RUE ALBERT DE LAPPARENT</v>
          </cell>
          <cell r="E2469" t="str">
            <v>75007</v>
          </cell>
          <cell r="F2469" t="str">
            <v>PARIS</v>
          </cell>
          <cell r="G2469" t="str">
            <v>FRANCE</v>
          </cell>
          <cell r="H2469" t="str">
            <v>1</v>
          </cell>
          <cell r="I2469" t="str">
            <v>+33 1 45 67 33 38</v>
          </cell>
          <cell r="J2469" t="str">
            <v>frederic.layani@gmail.com</v>
          </cell>
          <cell r="K2469" t="str">
            <v>Deborah</v>
          </cell>
          <cell r="L2469" t="str">
            <v>DONA</v>
          </cell>
          <cell r="N2469" t="str">
            <v>redaction@lescahiers-environnement.info</v>
          </cell>
        </row>
        <row r="2470">
          <cell r="A2470">
            <v>3002364</v>
          </cell>
          <cell r="B2470" t="str">
            <v>LES CAHIERS D'INFORMATION</v>
          </cell>
          <cell r="C2470" t="str">
            <v>6 RUE ALBERT DE LAPPARENT</v>
          </cell>
          <cell r="E2470" t="str">
            <v>75007</v>
          </cell>
          <cell r="F2470" t="str">
            <v>PARIS</v>
          </cell>
          <cell r="G2470" t="str">
            <v>FRANCE</v>
          </cell>
          <cell r="H2470" t="str">
            <v>1</v>
          </cell>
          <cell r="I2470" t="str">
            <v>+33 1 45 67 33 38</v>
          </cell>
          <cell r="J2470" t="str">
            <v>frederic.layani@gmail.com</v>
          </cell>
          <cell r="K2470" t="str">
            <v>Déborah</v>
          </cell>
          <cell r="L2470" t="str">
            <v>DONA</v>
          </cell>
          <cell r="N2470" t="str">
            <v>secretariat@lescahiers-environnement.info</v>
          </cell>
        </row>
        <row r="2471">
          <cell r="A2471">
            <v>3002409</v>
          </cell>
          <cell r="B2471" t="str">
            <v>GROUPE GRATUIT PROS</v>
          </cell>
          <cell r="C2471" t="str">
            <v>8 - 10 RUE DES BLES</v>
          </cell>
          <cell r="E2471" t="str">
            <v>93210</v>
          </cell>
          <cell r="F2471" t="str">
            <v>LA PLAINE SAINT DENIS</v>
          </cell>
          <cell r="G2471" t="str">
            <v>FRANCE</v>
          </cell>
          <cell r="H2471" t="str">
            <v>1</v>
          </cell>
          <cell r="I2471" t="str">
            <v>01 49 98 58 45</v>
          </cell>
          <cell r="K2471" t="str">
            <v>Nathalie</v>
          </cell>
          <cell r="L2471" t="str">
            <v>RICHARD-MATHIEU</v>
          </cell>
          <cell r="M2471" t="str">
            <v>+33 1 49 98 58 49</v>
          </cell>
          <cell r="N2471" t="str">
            <v>n.richard-mathieu@batipros.fr</v>
          </cell>
        </row>
        <row r="2472">
          <cell r="A2472">
            <v>3002430</v>
          </cell>
          <cell r="B2472" t="str">
            <v>EDITIONS PLUS - BATEAUX SEMI RIGIDE</v>
          </cell>
          <cell r="C2472" t="str">
            <v>DOMAINE DU FRIBEAU</v>
          </cell>
          <cell r="E2472" t="str">
            <v>17250</v>
          </cell>
          <cell r="F2472" t="str">
            <v>SOULIGNONNES</v>
          </cell>
          <cell r="G2472" t="str">
            <v>FRANCE</v>
          </cell>
          <cell r="H2472" t="str">
            <v>1</v>
          </cell>
          <cell r="I2472" t="str">
            <v>+33673139872</v>
          </cell>
          <cell r="J2472" t="str">
            <v>pascal.chipaux@editionsplus.fr</v>
          </cell>
          <cell r="K2472" t="str">
            <v>Pascal</v>
          </cell>
          <cell r="L2472" t="str">
            <v>CHIPAUX</v>
          </cell>
          <cell r="N2472" t="str">
            <v>pascal.chipaux@editionsplus.fr</v>
          </cell>
        </row>
        <row r="2473">
          <cell r="A2473">
            <v>3002474</v>
          </cell>
          <cell r="B2473" t="str">
            <v>BONNIER CORPORATION - YACHTING MAGAZINE</v>
          </cell>
          <cell r="C2473" t="str">
            <v>1500 CORDOVA ROAD, SUITE 24</v>
          </cell>
          <cell r="E2473" t="str">
            <v>33316</v>
          </cell>
          <cell r="F2473" t="str">
            <v>FT LAUDERDALE</v>
          </cell>
          <cell r="G2473" t="str">
            <v>ETATS-UNIS</v>
          </cell>
          <cell r="H2473" t="str">
            <v>2</v>
          </cell>
          <cell r="I2473" t="str">
            <v>+19544634004</v>
          </cell>
          <cell r="J2473" t="str">
            <v>+19544634080</v>
          </cell>
          <cell r="K2473" t="str">
            <v>David</v>
          </cell>
          <cell r="L2473" t="str">
            <v>CARR</v>
          </cell>
          <cell r="M2473" t="str">
            <v>+19545947655</v>
          </cell>
          <cell r="N2473" t="str">
            <v>david.carr@bonniercorp.com</v>
          </cell>
        </row>
        <row r="2474">
          <cell r="A2474">
            <v>3002474</v>
          </cell>
          <cell r="B2474" t="str">
            <v>BONNIER CORPORATION - YACHTING MAGAZINE</v>
          </cell>
          <cell r="C2474" t="str">
            <v>1500 CORDOVA ROAD, SUITE 24</v>
          </cell>
          <cell r="E2474" t="str">
            <v>33316</v>
          </cell>
          <cell r="F2474" t="str">
            <v>FT LAUDERDALE</v>
          </cell>
          <cell r="G2474" t="str">
            <v>ETATS-UNIS</v>
          </cell>
          <cell r="H2474" t="str">
            <v>2</v>
          </cell>
          <cell r="I2474" t="str">
            <v>+19544634004</v>
          </cell>
          <cell r="J2474" t="str">
            <v>+19544634080</v>
          </cell>
          <cell r="K2474" t="str">
            <v>Terry</v>
          </cell>
          <cell r="L2474" t="str">
            <v>JACOME</v>
          </cell>
          <cell r="M2474" t="str">
            <v>+19545947651</v>
          </cell>
          <cell r="N2474" t="str">
            <v>terry.jacome@bonniercorp.com</v>
          </cell>
        </row>
        <row r="2475">
          <cell r="A2475">
            <v>3002670</v>
          </cell>
          <cell r="B2475" t="str">
            <v>LLEP SA</v>
          </cell>
          <cell r="C2475" t="str">
            <v>93 RUE DE LEOGNAN</v>
          </cell>
          <cell r="E2475" t="str">
            <v>L-8140</v>
          </cell>
          <cell r="F2475" t="str">
            <v>BRIDEL</v>
          </cell>
          <cell r="G2475" t="str">
            <v>LUXEMBOURG</v>
          </cell>
          <cell r="H2475" t="str">
            <v>1</v>
          </cell>
          <cell r="I2475" t="str">
            <v>+33 556755532</v>
          </cell>
          <cell r="J2475" t="str">
            <v>francoise.mauriat@orange.fr</v>
          </cell>
          <cell r="K2475" t="str">
            <v>Françoise</v>
          </cell>
          <cell r="L2475" t="str">
            <v>MAURIAT</v>
          </cell>
          <cell r="M2475" t="str">
            <v>+33 556755532</v>
          </cell>
          <cell r="N2475" t="str">
            <v>francoise.mauriat@orange.fr</v>
          </cell>
        </row>
        <row r="2476">
          <cell r="A2476">
            <v>3002729</v>
          </cell>
          <cell r="B2476" t="str">
            <v>SPO - LE MENSUEL DU MORBIHAN</v>
          </cell>
          <cell r="C2476" t="str">
            <v>8 RUE HOCHE</v>
          </cell>
          <cell r="E2476" t="str">
            <v>56000</v>
          </cell>
          <cell r="F2476" t="str">
            <v>VANNES</v>
          </cell>
          <cell r="G2476" t="str">
            <v>FRANCE</v>
          </cell>
          <cell r="H2476" t="str">
            <v>1</v>
          </cell>
          <cell r="I2476" t="str">
            <v>02 97 47 84 74</v>
          </cell>
          <cell r="J2476" t="str">
            <v>audrey.leguenne@lemensuel.com</v>
          </cell>
          <cell r="K2476" t="str">
            <v>Pierre-Marie</v>
          </cell>
          <cell r="L2476" t="str">
            <v>DEFOUR</v>
          </cell>
          <cell r="N2476" t="str">
            <v>baiedequiberon@yahoo.fr</v>
          </cell>
        </row>
        <row r="2477">
          <cell r="A2477">
            <v>3002729</v>
          </cell>
          <cell r="B2477" t="str">
            <v>SPO - LE MENSUEL DU MORBIHAN</v>
          </cell>
          <cell r="C2477" t="str">
            <v>8 RUE HOCHE</v>
          </cell>
          <cell r="E2477" t="str">
            <v>56000</v>
          </cell>
          <cell r="F2477" t="str">
            <v>VANNES</v>
          </cell>
          <cell r="G2477" t="str">
            <v>FRANCE</v>
          </cell>
          <cell r="H2477" t="str">
            <v>1</v>
          </cell>
          <cell r="I2477" t="str">
            <v>02 97 47 84 74</v>
          </cell>
          <cell r="J2477" t="str">
            <v>audrey.leguenne@lemensuel.com</v>
          </cell>
          <cell r="K2477" t="str">
            <v>François</v>
          </cell>
          <cell r="L2477" t="str">
            <v>MAUMAS</v>
          </cell>
        </row>
        <row r="2478">
          <cell r="A2478">
            <v>3002729</v>
          </cell>
          <cell r="B2478" t="str">
            <v>SPO - LE MENSUEL DU MORBIHAN</v>
          </cell>
          <cell r="C2478" t="str">
            <v>8 RUE HOCHE</v>
          </cell>
          <cell r="E2478" t="str">
            <v>56000</v>
          </cell>
          <cell r="F2478" t="str">
            <v>VANNES</v>
          </cell>
          <cell r="G2478" t="str">
            <v>FRANCE</v>
          </cell>
          <cell r="H2478" t="str">
            <v>1</v>
          </cell>
          <cell r="I2478" t="str">
            <v>02 97 47 84 74</v>
          </cell>
          <cell r="J2478" t="str">
            <v>audrey.leguenne@lemensuel.com</v>
          </cell>
          <cell r="K2478" t="str">
            <v>FRANCOIS</v>
          </cell>
          <cell r="L2478" t="str">
            <v>MAUMAS</v>
          </cell>
          <cell r="N2478" t="str">
            <v>francois.maumas@lemensuel.com</v>
          </cell>
        </row>
        <row r="2479">
          <cell r="A2479">
            <v>3002729</v>
          </cell>
          <cell r="B2479" t="str">
            <v>SPO - LE MENSUEL DU MORBIHAN</v>
          </cell>
          <cell r="C2479" t="str">
            <v>8 RUE HOCHE</v>
          </cell>
          <cell r="E2479" t="str">
            <v>56000</v>
          </cell>
          <cell r="F2479" t="str">
            <v>VANNES</v>
          </cell>
          <cell r="G2479" t="str">
            <v>FRANCE</v>
          </cell>
          <cell r="H2479" t="str">
            <v>1</v>
          </cell>
          <cell r="I2479" t="str">
            <v>02 97 47 84 74</v>
          </cell>
          <cell r="J2479" t="str">
            <v>audrey.leguenne@lemensuel.com</v>
          </cell>
          <cell r="K2479" t="str">
            <v>Marie-Charlotte</v>
          </cell>
          <cell r="L2479" t="str">
            <v>CLOEREC</v>
          </cell>
          <cell r="N2479" t="str">
            <v>mariecharlotte.cloerec@lemensuel.com</v>
          </cell>
        </row>
        <row r="2480">
          <cell r="A2480">
            <v>3002729</v>
          </cell>
          <cell r="B2480" t="str">
            <v>SPO - LE MENSUEL DU MORBIHAN</v>
          </cell>
          <cell r="C2480" t="str">
            <v>8 RUE HOCHE</v>
          </cell>
          <cell r="E2480" t="str">
            <v>56000</v>
          </cell>
          <cell r="F2480" t="str">
            <v>VANNES</v>
          </cell>
          <cell r="G2480" t="str">
            <v>FRANCE</v>
          </cell>
          <cell r="H2480" t="str">
            <v>1</v>
          </cell>
          <cell r="I2480" t="str">
            <v>02 97 47 84 74</v>
          </cell>
          <cell r="J2480" t="str">
            <v>audrey.leguenne@lemensuel.com</v>
          </cell>
          <cell r="K2480" t="str">
            <v>Killian</v>
          </cell>
          <cell r="L2480" t="str">
            <v>TRIBOUILLARD</v>
          </cell>
          <cell r="M2480" t="str">
            <v>02 97 47 84 74</v>
          </cell>
        </row>
        <row r="2481">
          <cell r="A2481">
            <v>3002729</v>
          </cell>
          <cell r="B2481" t="str">
            <v>SPO - LE MENSUEL DU MORBIHAN</v>
          </cell>
          <cell r="C2481" t="str">
            <v>8 RUE HOCHE</v>
          </cell>
          <cell r="E2481" t="str">
            <v>56000</v>
          </cell>
          <cell r="F2481" t="str">
            <v>VANNES</v>
          </cell>
          <cell r="G2481" t="str">
            <v>FRANCE</v>
          </cell>
          <cell r="H2481" t="str">
            <v>1</v>
          </cell>
          <cell r="I2481" t="str">
            <v>02 97 47 84 74</v>
          </cell>
          <cell r="J2481" t="str">
            <v>audrey.leguenne@lemensuel.com</v>
          </cell>
          <cell r="K2481" t="str">
            <v>Audrey</v>
          </cell>
          <cell r="L2481" t="str">
            <v>LEGUENNE</v>
          </cell>
          <cell r="M2481" t="str">
            <v>+33297478474</v>
          </cell>
          <cell r="N2481" t="str">
            <v>audrey.leguenne@lemensuel.com</v>
          </cell>
        </row>
        <row r="2482">
          <cell r="A2482">
            <v>3002764</v>
          </cell>
          <cell r="B2482" t="str">
            <v>CDSE</v>
          </cell>
          <cell r="C2482" t="str">
            <v>6 PLACE D'ESTIENNES D'ORVES</v>
          </cell>
          <cell r="E2482" t="str">
            <v>75009</v>
          </cell>
          <cell r="F2482" t="str">
            <v>PARIS</v>
          </cell>
          <cell r="G2482" t="str">
            <v>FRANCE</v>
          </cell>
          <cell r="H2482" t="str">
            <v>1</v>
          </cell>
          <cell r="I2482" t="str">
            <v>+33  1 44 70 70 24</v>
          </cell>
          <cell r="K2482" t="str">
            <v>Olivier</v>
          </cell>
          <cell r="L2482" t="str">
            <v>HASSID</v>
          </cell>
          <cell r="N2482" t="str">
            <v>olivier.hassid@cdse.fr</v>
          </cell>
        </row>
        <row r="2483">
          <cell r="A2483">
            <v>3002764</v>
          </cell>
          <cell r="B2483" t="str">
            <v>CDSE</v>
          </cell>
          <cell r="C2483" t="str">
            <v>6 PLACE D'ESTIENNES D'ORVES</v>
          </cell>
          <cell r="E2483" t="str">
            <v>75009</v>
          </cell>
          <cell r="F2483" t="str">
            <v>PARIS</v>
          </cell>
          <cell r="G2483" t="str">
            <v>FRANCE</v>
          </cell>
          <cell r="H2483" t="str">
            <v>1</v>
          </cell>
          <cell r="I2483" t="str">
            <v>+33  1 44 70 70 24</v>
          </cell>
          <cell r="K2483" t="str">
            <v>Julien</v>
          </cell>
          <cell r="L2483" t="str">
            <v>MARCEL</v>
          </cell>
          <cell r="M2483" t="str">
            <v>+33 1 72 317 319</v>
          </cell>
          <cell r="N2483" t="str">
            <v>julien.marcel@cdse.fr</v>
          </cell>
        </row>
        <row r="2484">
          <cell r="A2484">
            <v>3002915</v>
          </cell>
          <cell r="B2484" t="str">
            <v>PUBLIWORLD SRL</v>
          </cell>
          <cell r="C2484" t="str">
            <v>Via Sicilia, 137</v>
          </cell>
          <cell r="E2484" t="str">
            <v>00187</v>
          </cell>
          <cell r="F2484" t="str">
            <v>ROME</v>
          </cell>
          <cell r="G2484" t="str">
            <v>ITALIE</v>
          </cell>
          <cell r="H2484" t="str">
            <v>2</v>
          </cell>
          <cell r="I2484" t="str">
            <v>+390642016397</v>
          </cell>
          <cell r="J2484" t="str">
            <v>info@blumag.it</v>
          </cell>
          <cell r="K2484" t="str">
            <v>Andrea</v>
          </cell>
          <cell r="L2484" t="str">
            <v>PAPPAIANNI</v>
          </cell>
          <cell r="M2484" t="str">
            <v>+390642016397</v>
          </cell>
          <cell r="N2484" t="str">
            <v>andreapappaianni@publiworld.vs</v>
          </cell>
        </row>
        <row r="2485">
          <cell r="A2485">
            <v>3002917</v>
          </cell>
          <cell r="B2485" t="str">
            <v>CANNES COMMUNICATION</v>
          </cell>
          <cell r="C2485" t="str">
            <v>Le Majestic</v>
          </cell>
          <cell r="D2485" t="str">
            <v>10 Av de Branly</v>
          </cell>
          <cell r="E2485" t="str">
            <v>06400</v>
          </cell>
          <cell r="F2485" t="str">
            <v>CANNES</v>
          </cell>
          <cell r="G2485" t="str">
            <v>FRANCE</v>
          </cell>
          <cell r="H2485" t="str">
            <v>1</v>
          </cell>
          <cell r="I2485" t="str">
            <v>+33492025927</v>
          </cell>
          <cell r="J2485" t="str">
            <v>g.fima@cannes-communication.fr</v>
          </cell>
          <cell r="K2485" t="str">
            <v>Guy</v>
          </cell>
          <cell r="L2485" t="str">
            <v>FIMA</v>
          </cell>
          <cell r="N2485" t="str">
            <v>g.fima@cannes-communication.fr</v>
          </cell>
        </row>
        <row r="2486">
          <cell r="A2486">
            <v>3003430</v>
          </cell>
          <cell r="B2486" t="str">
            <v>C YACHT &amp; JET MAGAZINE</v>
          </cell>
          <cell r="C2486" t="str">
            <v>8 rue des Pêcheurs</v>
          </cell>
          <cell r="E2486" t="str">
            <v>06220</v>
          </cell>
          <cell r="F2486" t="str">
            <v>LE GOLFE JUAN - VALLAURIS</v>
          </cell>
          <cell r="G2486" t="str">
            <v>FRANCE</v>
          </cell>
          <cell r="H2486" t="str">
            <v>1</v>
          </cell>
          <cell r="I2486" t="str">
            <v>+33650854115</v>
          </cell>
          <cell r="J2486" t="str">
            <v>contactyjibc@yahoo.fr</v>
          </cell>
          <cell r="K2486" t="str">
            <v>Christine</v>
          </cell>
          <cell r="L2486" t="str">
            <v>GIRAUDEAU</v>
          </cell>
          <cell r="M2486" t="str">
            <v>06 50 85 41 15</v>
          </cell>
          <cell r="N2486" t="str">
            <v>christinegiraudeau3@yahoo.fr</v>
          </cell>
        </row>
        <row r="2487">
          <cell r="A2487">
            <v>3003493</v>
          </cell>
          <cell r="B2487" t="str">
            <v>MARINE CONSULTING</v>
          </cell>
          <cell r="C2487" t="str">
            <v>KREPIANKI 5</v>
          </cell>
          <cell r="E2487" t="str">
            <v>27-600</v>
          </cell>
          <cell r="F2487" t="str">
            <v>SANDOMIERZ</v>
          </cell>
          <cell r="G2487" t="str">
            <v>POLOGNE</v>
          </cell>
          <cell r="H2487" t="str">
            <v>2</v>
          </cell>
          <cell r="I2487" t="str">
            <v>+48601232311</v>
          </cell>
          <cell r="J2487" t="str">
            <v>motorowy@motorowy.pl</v>
          </cell>
          <cell r="L2487" t="str">
            <v>BRYTA</v>
          </cell>
          <cell r="N2487" t="str">
            <v>biuro@monolit.biz.pl</v>
          </cell>
        </row>
        <row r="2488">
          <cell r="A2488">
            <v>3003533</v>
          </cell>
          <cell r="B2488" t="str">
            <v>SWISSBOAT YACHTING AG</v>
          </cell>
          <cell r="D2488" t="str">
            <v>Postfach 136</v>
          </cell>
          <cell r="E2488" t="str">
            <v>CH-3292</v>
          </cell>
          <cell r="F2488" t="str">
            <v>BUSSWIL BEU BUREN</v>
          </cell>
          <cell r="G2488" t="str">
            <v>SUISSE</v>
          </cell>
          <cell r="H2488" t="str">
            <v>1</v>
          </cell>
          <cell r="J2488" t="str">
            <v>alexandra.steinegger@sbo.ch</v>
          </cell>
          <cell r="K2488" t="str">
            <v>Alexandra</v>
          </cell>
          <cell r="L2488" t="str">
            <v>STEINEGGER</v>
          </cell>
          <cell r="M2488" t="str">
            <v>+41443642145</v>
          </cell>
          <cell r="N2488" t="str">
            <v>alexandra.steinegger@sbo.ch</v>
          </cell>
        </row>
        <row r="2489">
          <cell r="A2489">
            <v>3003533</v>
          </cell>
          <cell r="B2489" t="str">
            <v>SWISSBOAT YACHTING AG</v>
          </cell>
          <cell r="D2489" t="str">
            <v>Postfach 136</v>
          </cell>
          <cell r="E2489" t="str">
            <v>CH-3292</v>
          </cell>
          <cell r="F2489" t="str">
            <v>BUSSWIL BEU BUREN</v>
          </cell>
          <cell r="G2489" t="str">
            <v>SUISSE</v>
          </cell>
          <cell r="H2489" t="str">
            <v>1</v>
          </cell>
          <cell r="J2489" t="str">
            <v>alexandra.steinegger@sbo.ch</v>
          </cell>
          <cell r="K2489" t="str">
            <v>STEFAN</v>
          </cell>
          <cell r="L2489" t="str">
            <v>DETJEN</v>
          </cell>
          <cell r="N2489" t="str">
            <v>stefan.detjen@yachting.ch</v>
          </cell>
        </row>
        <row r="2490">
          <cell r="A2490">
            <v>3003536</v>
          </cell>
          <cell r="B2490" t="str">
            <v>AZ IMPORT</v>
          </cell>
          <cell r="C2490" t="str">
            <v>ZA DU CHEMIN D'AIX</v>
          </cell>
          <cell r="D2490" t="str">
            <v>683 AVENUE DES 5 PONTS</v>
          </cell>
          <cell r="E2490" t="str">
            <v>83470</v>
          </cell>
          <cell r="F2490" t="str">
            <v>ST MAXIMIN LA STE BAUME</v>
          </cell>
          <cell r="G2490" t="str">
            <v>FRANCE</v>
          </cell>
          <cell r="H2490" t="str">
            <v>1</v>
          </cell>
          <cell r="I2490" t="str">
            <v>04 94 72 40 90</v>
          </cell>
          <cell r="J2490" t="str">
            <v>info@nicolazi-design.com</v>
          </cell>
          <cell r="K2490" t="str">
            <v>Christophe</v>
          </cell>
          <cell r="L2490" t="str">
            <v>JOURDAN</v>
          </cell>
          <cell r="M2490" t="str">
            <v>04 94 72 40 90</v>
          </cell>
          <cell r="N2490" t="str">
            <v>c.jourdan@nicolazi-design.com</v>
          </cell>
        </row>
        <row r="2491">
          <cell r="A2491">
            <v>3003679</v>
          </cell>
          <cell r="B2491" t="str">
            <v>SEQUOVIA</v>
          </cell>
          <cell r="C2491" t="str">
            <v>13 AVENUE GABRIEL</v>
          </cell>
          <cell r="E2491" t="str">
            <v>78710</v>
          </cell>
          <cell r="F2491" t="str">
            <v>LA CELLE SAINT CLOUD</v>
          </cell>
          <cell r="G2491" t="str">
            <v>FRANCE</v>
          </cell>
          <cell r="H2491" t="str">
            <v>1</v>
          </cell>
          <cell r="I2491" t="str">
            <v>09 72 11 50 61</v>
          </cell>
          <cell r="J2491" t="str">
            <v>bdesmier@sequovia.com</v>
          </cell>
          <cell r="K2491" t="str">
            <v>BERTRAND</v>
          </cell>
          <cell r="L2491" t="str">
            <v>DESMIER</v>
          </cell>
          <cell r="M2491" t="str">
            <v>09 72 11 30 39</v>
          </cell>
          <cell r="N2491" t="str">
            <v>bdesmier@sequovia.com</v>
          </cell>
        </row>
        <row r="2492">
          <cell r="A2492">
            <v>3003679</v>
          </cell>
          <cell r="B2492" t="str">
            <v>SEQUOVIA</v>
          </cell>
          <cell r="C2492" t="str">
            <v>13 AVENUE GABRIEL</v>
          </cell>
          <cell r="E2492" t="str">
            <v>78710</v>
          </cell>
          <cell r="F2492" t="str">
            <v>LA CELLE SAINT CLOUD</v>
          </cell>
          <cell r="G2492" t="str">
            <v>FRANCE</v>
          </cell>
          <cell r="H2492" t="str">
            <v>1</v>
          </cell>
          <cell r="I2492" t="str">
            <v>09 72 11 50 61</v>
          </cell>
          <cell r="J2492" t="str">
            <v>bdesmier@sequovia.com</v>
          </cell>
          <cell r="K2492" t="str">
            <v>Julien</v>
          </cell>
          <cell r="L2492" t="str">
            <v>CLUNET-COSTE</v>
          </cell>
          <cell r="M2492" t="str">
            <v>09 72 11 50 61</v>
          </cell>
          <cell r="N2492" t="str">
            <v>jclunet@sequovia.com</v>
          </cell>
        </row>
        <row r="2493">
          <cell r="A2493">
            <v>3003679</v>
          </cell>
          <cell r="B2493" t="str">
            <v>SEQUOVIA</v>
          </cell>
          <cell r="C2493" t="str">
            <v>13 AVENUE GABRIEL</v>
          </cell>
          <cell r="E2493" t="str">
            <v>78710</v>
          </cell>
          <cell r="F2493" t="str">
            <v>LA CELLE SAINT CLOUD</v>
          </cell>
          <cell r="G2493" t="str">
            <v>FRANCE</v>
          </cell>
          <cell r="H2493" t="str">
            <v>1</v>
          </cell>
          <cell r="I2493" t="str">
            <v>09 72 11 50 61</v>
          </cell>
          <cell r="J2493" t="str">
            <v>bdesmier@sequovia.com</v>
          </cell>
          <cell r="K2493" t="str">
            <v>Juliette</v>
          </cell>
          <cell r="L2493" t="str">
            <v>DELABAERE</v>
          </cell>
          <cell r="M2493" t="str">
            <v>+9 72 11 50 61</v>
          </cell>
          <cell r="N2493" t="str">
            <v>jdelabaere@sequovia.com</v>
          </cell>
        </row>
        <row r="2494">
          <cell r="A2494">
            <v>3003683</v>
          </cell>
          <cell r="B2494" t="str">
            <v>ORENA SA</v>
          </cell>
          <cell r="C2494" t="str">
            <v>BOULEVARD LAMBERMONT 140</v>
          </cell>
          <cell r="E2494" t="str">
            <v>1020</v>
          </cell>
          <cell r="F2494" t="str">
            <v>BRUXELLES</v>
          </cell>
          <cell r="G2494" t="str">
            <v>BELGIQUE</v>
          </cell>
          <cell r="H2494" t="str">
            <v>1</v>
          </cell>
          <cell r="I2494" t="str">
            <v>+3222162065</v>
          </cell>
          <cell r="J2494" t="str">
            <v>e.malschack@orena.be</v>
          </cell>
          <cell r="K2494" t="str">
            <v>EDUARD</v>
          </cell>
          <cell r="L2494" t="str">
            <v>MALSCHALCK</v>
          </cell>
          <cell r="M2494" t="str">
            <v>+3222162065</v>
          </cell>
          <cell r="N2494" t="str">
            <v>e.malschack@orena.be</v>
          </cell>
        </row>
        <row r="2495">
          <cell r="A2495">
            <v>3003853</v>
          </cell>
          <cell r="B2495" t="str">
            <v>WUTT PUBLISHING</v>
          </cell>
          <cell r="C2495" t="str">
            <v>HENAO 7 - 7  - DEPARTAMENTO 5</v>
          </cell>
          <cell r="E2495" t="str">
            <v>48001</v>
          </cell>
          <cell r="F2495" t="str">
            <v>BILBAO</v>
          </cell>
          <cell r="G2495" t="str">
            <v>ESPAGNE</v>
          </cell>
          <cell r="H2495" t="str">
            <v>2</v>
          </cell>
          <cell r="I2495" t="str">
            <v>+34911262347</v>
          </cell>
          <cell r="J2495" t="str">
            <v>bruno@legrandmag.com</v>
          </cell>
          <cell r="K2495" t="str">
            <v>Bruno</v>
          </cell>
          <cell r="L2495" t="str">
            <v>FACCHETTI</v>
          </cell>
          <cell r="M2495" t="str">
            <v>4 677949596</v>
          </cell>
          <cell r="N2495" t="str">
            <v>bruno@legrandmag.com</v>
          </cell>
        </row>
        <row r="2496">
          <cell r="A2496">
            <v>3003853</v>
          </cell>
          <cell r="B2496" t="str">
            <v>WUTT PUBLISHING</v>
          </cell>
          <cell r="C2496" t="str">
            <v>HENAO 7 - 7  - DEPARTAMENTO 5</v>
          </cell>
          <cell r="E2496" t="str">
            <v>48001</v>
          </cell>
          <cell r="F2496" t="str">
            <v>BILBAO</v>
          </cell>
          <cell r="G2496" t="str">
            <v>ESPAGNE</v>
          </cell>
          <cell r="H2496" t="str">
            <v>2</v>
          </cell>
          <cell r="I2496" t="str">
            <v>+34911262347</v>
          </cell>
          <cell r="J2496" t="str">
            <v>bruno@legrandmag.com</v>
          </cell>
          <cell r="K2496" t="str">
            <v>Gianfilippo</v>
          </cell>
          <cell r="L2496" t="str">
            <v>VERSARI</v>
          </cell>
          <cell r="N2496" t="str">
            <v>gianfilippo@legrandmag.com</v>
          </cell>
        </row>
        <row r="2497">
          <cell r="A2497">
            <v>3003853</v>
          </cell>
          <cell r="B2497" t="str">
            <v>WUTT PUBLISHING</v>
          </cell>
          <cell r="C2497" t="str">
            <v>HENAO 7 - 7  - DEPARTAMENTO 5</v>
          </cell>
          <cell r="E2497" t="str">
            <v>48001</v>
          </cell>
          <cell r="F2497" t="str">
            <v>BILBAO</v>
          </cell>
          <cell r="G2497" t="str">
            <v>ESPAGNE</v>
          </cell>
          <cell r="H2497" t="str">
            <v>2</v>
          </cell>
          <cell r="I2497" t="str">
            <v>+34911262347</v>
          </cell>
          <cell r="J2497" t="str">
            <v>bruno@legrandmag.com</v>
          </cell>
          <cell r="K2497" t="str">
            <v>Miriam</v>
          </cell>
          <cell r="L2497" t="str">
            <v>MENCHACA</v>
          </cell>
          <cell r="N2497" t="str">
            <v>luxury@luxurynewsbox.com</v>
          </cell>
        </row>
        <row r="2498">
          <cell r="A2498">
            <v>3003938</v>
          </cell>
          <cell r="B2498" t="str">
            <v>YACHTING EDITIONS SARL</v>
          </cell>
          <cell r="C2498" t="str">
            <v>111 Avenue Victor Hugo</v>
          </cell>
          <cell r="E2498" t="str">
            <v>75116</v>
          </cell>
          <cell r="F2498" t="str">
            <v>PARIS</v>
          </cell>
          <cell r="G2498" t="str">
            <v>FRANCE</v>
          </cell>
          <cell r="H2498" t="str">
            <v>1</v>
          </cell>
          <cell r="I2498" t="str">
            <v>+33962275325</v>
          </cell>
          <cell r="J2498" t="str">
            <v>admin@yachtingclassique.com</v>
          </cell>
          <cell r="K2498" t="str">
            <v>Emmanuel</v>
          </cell>
          <cell r="L2498" t="str">
            <v>CHARRAS</v>
          </cell>
          <cell r="N2498" t="str">
            <v>echarras@yachtingclassique.com</v>
          </cell>
        </row>
        <row r="2499">
          <cell r="A2499">
            <v>3003969</v>
          </cell>
          <cell r="B2499" t="str">
            <v>INSITEO</v>
          </cell>
          <cell r="C2499" t="str">
            <v>23 Bd Victor Hugo</v>
          </cell>
          <cell r="D2499" t="str">
            <v>Bâtiment Socrate</v>
          </cell>
          <cell r="E2499" t="str">
            <v>31770</v>
          </cell>
          <cell r="F2499" t="str">
            <v>COLOMIERS</v>
          </cell>
          <cell r="G2499" t="str">
            <v>FRANCE</v>
          </cell>
          <cell r="H2499" t="str">
            <v>1</v>
          </cell>
          <cell r="I2499" t="str">
            <v>+33562120441</v>
          </cell>
          <cell r="J2499" t="str">
            <v>contact@insiteo.com</v>
          </cell>
          <cell r="K2499" t="str">
            <v>Pierre</v>
          </cell>
          <cell r="L2499" t="str">
            <v>VARROD</v>
          </cell>
          <cell r="N2499" t="str">
            <v>pierre.varrod@insiteo.com</v>
          </cell>
        </row>
        <row r="2500">
          <cell r="A2500">
            <v>3003969</v>
          </cell>
          <cell r="B2500" t="str">
            <v>INSITEO</v>
          </cell>
          <cell r="C2500" t="str">
            <v>23 Bd Victor Hugo</v>
          </cell>
          <cell r="D2500" t="str">
            <v>Bâtiment Socrate</v>
          </cell>
          <cell r="E2500" t="str">
            <v>31770</v>
          </cell>
          <cell r="F2500" t="str">
            <v>COLOMIERS</v>
          </cell>
          <cell r="G2500" t="str">
            <v>FRANCE</v>
          </cell>
          <cell r="H2500" t="str">
            <v>1</v>
          </cell>
          <cell r="I2500" t="str">
            <v>+33562120441</v>
          </cell>
          <cell r="J2500" t="str">
            <v>contact@insiteo.com</v>
          </cell>
          <cell r="K2500" t="str">
            <v>FABIEN</v>
          </cell>
          <cell r="L2500" t="str">
            <v>NOYON</v>
          </cell>
          <cell r="N2500" t="str">
            <v>fabien.noyon@insiteo.com</v>
          </cell>
        </row>
        <row r="2501">
          <cell r="A2501">
            <v>3003969</v>
          </cell>
          <cell r="B2501" t="str">
            <v>INSITEO</v>
          </cell>
          <cell r="C2501" t="str">
            <v>23 Bd Victor Hugo</v>
          </cell>
          <cell r="D2501" t="str">
            <v>Bâtiment Socrate</v>
          </cell>
          <cell r="E2501" t="str">
            <v>31770</v>
          </cell>
          <cell r="F2501" t="str">
            <v>COLOMIERS</v>
          </cell>
          <cell r="G2501" t="str">
            <v>FRANCE</v>
          </cell>
          <cell r="H2501" t="str">
            <v>1</v>
          </cell>
          <cell r="I2501" t="str">
            <v>+33562120441</v>
          </cell>
          <cell r="J2501" t="str">
            <v>contact@insiteo.com</v>
          </cell>
          <cell r="K2501" t="str">
            <v>OLIVIER</v>
          </cell>
          <cell r="L2501" t="str">
            <v>DEVIENNE</v>
          </cell>
          <cell r="N2501" t="str">
            <v>olivier.devienne@insiteo.com</v>
          </cell>
        </row>
        <row r="2502">
          <cell r="A2502">
            <v>3003969</v>
          </cell>
          <cell r="B2502" t="str">
            <v>INSITEO</v>
          </cell>
          <cell r="C2502" t="str">
            <v>23 Bd Victor Hugo</v>
          </cell>
          <cell r="D2502" t="str">
            <v>Bâtiment Socrate</v>
          </cell>
          <cell r="E2502" t="str">
            <v>31770</v>
          </cell>
          <cell r="F2502" t="str">
            <v>COLOMIERS</v>
          </cell>
          <cell r="G2502" t="str">
            <v>FRANCE</v>
          </cell>
          <cell r="H2502" t="str">
            <v>1</v>
          </cell>
          <cell r="I2502" t="str">
            <v>+33562120441</v>
          </cell>
          <cell r="J2502" t="str">
            <v>contact@insiteo.com</v>
          </cell>
          <cell r="K2502" t="str">
            <v>Olivier</v>
          </cell>
          <cell r="L2502" t="str">
            <v>DEVIENNE</v>
          </cell>
          <cell r="N2502" t="str">
            <v>olivier.devienne@insiteo.com</v>
          </cell>
        </row>
        <row r="2503">
          <cell r="A2503">
            <v>3004026</v>
          </cell>
          <cell r="B2503" t="str">
            <v>MRJ INFORMATIQUE</v>
          </cell>
          <cell r="C2503" t="str">
            <v>LE TREFLE</v>
          </cell>
          <cell r="D2503" t="str">
            <v>22 BOULEVARD GAMBETTA</v>
          </cell>
          <cell r="E2503" t="str">
            <v>92130</v>
          </cell>
          <cell r="F2503" t="str">
            <v>ISSY LES MOULINEAUX</v>
          </cell>
          <cell r="G2503" t="str">
            <v>FRANCE</v>
          </cell>
          <cell r="H2503" t="str">
            <v>1</v>
          </cell>
          <cell r="I2503" t="str">
            <v>+33 1 56 08 59 00</v>
          </cell>
          <cell r="J2503" t="str">
            <v>contact@mrj-corp.fr</v>
          </cell>
          <cell r="K2503" t="str">
            <v>Sonia</v>
          </cell>
          <cell r="L2503" t="str">
            <v>CHENITI</v>
          </cell>
          <cell r="M2503" t="str">
            <v>+33 1 56 08 59 00</v>
          </cell>
          <cell r="N2503" t="str">
            <v>s.cheniti@mrj-corp.fr</v>
          </cell>
        </row>
        <row r="2504">
          <cell r="A2504">
            <v>3004026</v>
          </cell>
          <cell r="B2504" t="str">
            <v>MRJ INFORMATIQUE</v>
          </cell>
          <cell r="C2504" t="str">
            <v>LE TREFLE</v>
          </cell>
          <cell r="D2504" t="str">
            <v>22 BOULEVARD GAMBETTA</v>
          </cell>
          <cell r="E2504" t="str">
            <v>92130</v>
          </cell>
          <cell r="F2504" t="str">
            <v>ISSY LES MOULINEAUX</v>
          </cell>
          <cell r="G2504" t="str">
            <v>FRANCE</v>
          </cell>
          <cell r="H2504" t="str">
            <v>1</v>
          </cell>
          <cell r="I2504" t="str">
            <v>+33 1 56 08 59 00</v>
          </cell>
          <cell r="J2504" t="str">
            <v>contact@mrj-corp.fr</v>
          </cell>
          <cell r="K2504" t="str">
            <v>Camille</v>
          </cell>
          <cell r="L2504" t="str">
            <v>LAURES</v>
          </cell>
          <cell r="M2504" t="str">
            <v>+33 1 73 79 35 67</v>
          </cell>
          <cell r="N2504" t="str">
            <v>c.laures@mjr-corp.fr</v>
          </cell>
        </row>
        <row r="2505">
          <cell r="A2505">
            <v>3004026</v>
          </cell>
          <cell r="B2505" t="str">
            <v>MRJ INFORMATIQUE</v>
          </cell>
          <cell r="C2505" t="str">
            <v>LE TREFLE</v>
          </cell>
          <cell r="D2505" t="str">
            <v>22 BOULEVARD GAMBETTA</v>
          </cell>
          <cell r="E2505" t="str">
            <v>92130</v>
          </cell>
          <cell r="F2505" t="str">
            <v>ISSY LES MOULINEAUX</v>
          </cell>
          <cell r="G2505" t="str">
            <v>FRANCE</v>
          </cell>
          <cell r="H2505" t="str">
            <v>1</v>
          </cell>
          <cell r="I2505" t="str">
            <v>+33 1 56 08 59 00</v>
          </cell>
          <cell r="J2505" t="str">
            <v>contact@mrj-corp.fr</v>
          </cell>
          <cell r="K2505" t="str">
            <v>Jeremie</v>
          </cell>
          <cell r="L2505" t="str">
            <v>ROBOH</v>
          </cell>
          <cell r="M2505" t="str">
            <v>+33 1 73 79 35 67</v>
          </cell>
          <cell r="N2505" t="str">
            <v>j.roboh@mrj-corp.fr</v>
          </cell>
        </row>
        <row r="2506">
          <cell r="A2506">
            <v>3004026</v>
          </cell>
          <cell r="B2506" t="str">
            <v>MRJ INFORMATIQUE</v>
          </cell>
          <cell r="C2506" t="str">
            <v>LE TREFLE</v>
          </cell>
          <cell r="D2506" t="str">
            <v>22 BOULEVARD GAMBETTA</v>
          </cell>
          <cell r="E2506" t="str">
            <v>92130</v>
          </cell>
          <cell r="F2506" t="str">
            <v>ISSY LES MOULINEAUX</v>
          </cell>
          <cell r="G2506" t="str">
            <v>FRANCE</v>
          </cell>
          <cell r="H2506" t="str">
            <v>1</v>
          </cell>
          <cell r="I2506" t="str">
            <v>+33 1 56 08 59 00</v>
          </cell>
          <cell r="J2506" t="str">
            <v>contact@mrj-corp.fr</v>
          </cell>
          <cell r="K2506" t="str">
            <v>Jeremie</v>
          </cell>
          <cell r="L2506" t="str">
            <v>ROBOH.</v>
          </cell>
          <cell r="N2506" t="str">
            <v>j.roboh@mrj-corp.fr</v>
          </cell>
        </row>
        <row r="2507">
          <cell r="A2507">
            <v>3004290</v>
          </cell>
          <cell r="B2507" t="str">
            <v>ADSVARK SARL</v>
          </cell>
          <cell r="C2507" t="str">
            <v>12 RUE VIVIENNE</v>
          </cell>
          <cell r="E2507" t="str">
            <v>75002</v>
          </cell>
          <cell r="F2507" t="str">
            <v>PARIS</v>
          </cell>
          <cell r="G2507" t="str">
            <v>FRANCE</v>
          </cell>
          <cell r="H2507" t="str">
            <v>1</v>
          </cell>
          <cell r="I2507" t="str">
            <v>+33699341969</v>
          </cell>
          <cell r="K2507" t="str">
            <v>Stéphanie</v>
          </cell>
          <cell r="L2507" t="str">
            <v>Vitale Havreng</v>
          </cell>
          <cell r="M2507" t="str">
            <v>+33699341969</v>
          </cell>
          <cell r="N2507" t="str">
            <v>stephanie@frenchweb.fr</v>
          </cell>
        </row>
        <row r="2508">
          <cell r="A2508">
            <v>3004366</v>
          </cell>
          <cell r="B2508" t="str">
            <v>MANAGEMENT D'ENTREPRISE</v>
          </cell>
          <cell r="C2508" t="str">
            <v>1 PASSAGE DU GENIE</v>
          </cell>
          <cell r="E2508" t="str">
            <v>75012</v>
          </cell>
          <cell r="F2508" t="str">
            <v>PARIS</v>
          </cell>
          <cell r="G2508" t="str">
            <v>FRANCE</v>
          </cell>
          <cell r="H2508" t="str">
            <v>1</v>
          </cell>
          <cell r="I2508" t="str">
            <v>+33143481875</v>
          </cell>
          <cell r="K2508" t="str">
            <v>Florent</v>
          </cell>
          <cell r="L2508" t="str">
            <v>BISSON</v>
          </cell>
          <cell r="M2508" t="str">
            <v>+33143481875</v>
          </cell>
          <cell r="N2508" t="str">
            <v>fbisson@management-dentreprise.fr</v>
          </cell>
        </row>
        <row r="2509">
          <cell r="A2509">
            <v>3004379</v>
          </cell>
          <cell r="B2509" t="str">
            <v>ACSEL - ASSOCIATION DE L'ECONOMIE NUMERI</v>
          </cell>
          <cell r="C2509" t="str">
            <v>15 rue de la Banque</v>
          </cell>
          <cell r="E2509" t="str">
            <v>75002</v>
          </cell>
          <cell r="F2509" t="str">
            <v>PARIS</v>
          </cell>
          <cell r="G2509" t="str">
            <v>FRANCE</v>
          </cell>
          <cell r="H2509" t="str">
            <v>1</v>
          </cell>
          <cell r="I2509" t="str">
            <v>+33149260304</v>
          </cell>
          <cell r="K2509" t="str">
            <v>Marie</v>
          </cell>
          <cell r="L2509" t="str">
            <v>GIROUD</v>
          </cell>
          <cell r="N2509" t="str">
            <v>giroud@acsel.asso.fr</v>
          </cell>
        </row>
        <row r="2510">
          <cell r="A2510">
            <v>3004379</v>
          </cell>
          <cell r="B2510" t="str">
            <v>ACSEL - ASSOCIATION DE L'ECONOMIE NUMERI</v>
          </cell>
          <cell r="C2510" t="str">
            <v>15 rue de la Banque</v>
          </cell>
          <cell r="E2510" t="str">
            <v>75002</v>
          </cell>
          <cell r="F2510" t="str">
            <v>PARIS</v>
          </cell>
          <cell r="G2510" t="str">
            <v>FRANCE</v>
          </cell>
          <cell r="H2510" t="str">
            <v>1</v>
          </cell>
          <cell r="I2510" t="str">
            <v>+33149260304</v>
          </cell>
          <cell r="K2510" t="str">
            <v>JEAN REMI</v>
          </cell>
          <cell r="L2510" t="str">
            <v>GRATADOUR</v>
          </cell>
          <cell r="N2510" t="str">
            <v>jean-remi.gratadour@geopostgroup.com</v>
          </cell>
        </row>
        <row r="2511">
          <cell r="A2511">
            <v>3004414</v>
          </cell>
          <cell r="B2511" t="str">
            <v>YACHTING EDITIONS</v>
          </cell>
          <cell r="C2511" t="str">
            <v>111 Avenue Victor Hugo</v>
          </cell>
          <cell r="E2511" t="str">
            <v>75116</v>
          </cell>
          <cell r="F2511" t="str">
            <v>PARIS</v>
          </cell>
          <cell r="G2511" t="str">
            <v>FRANCE</v>
          </cell>
          <cell r="H2511" t="str">
            <v>1</v>
          </cell>
          <cell r="I2511" t="str">
            <v>+33 962275325</v>
          </cell>
          <cell r="J2511" t="str">
            <v>admin@yachtingclassique.com</v>
          </cell>
          <cell r="K2511" t="str">
            <v>Emmanuel</v>
          </cell>
          <cell r="L2511" t="str">
            <v>CHARRAS</v>
          </cell>
          <cell r="N2511" t="str">
            <v>echarras@yachtingclassique.com</v>
          </cell>
        </row>
        <row r="2512">
          <cell r="A2512">
            <v>3004415</v>
          </cell>
          <cell r="B2512" t="str">
            <v>GUIGENO</v>
          </cell>
          <cell r="C2512" t="str">
            <v>22 rue Choron</v>
          </cell>
          <cell r="E2512" t="str">
            <v>75009</v>
          </cell>
          <cell r="F2512" t="str">
            <v>PARIS</v>
          </cell>
          <cell r="G2512" t="str">
            <v>FRANCE</v>
          </cell>
          <cell r="H2512" t="str">
            <v>1</v>
          </cell>
          <cell r="J2512" t="str">
            <v>redaction@seasailsurf.com</v>
          </cell>
          <cell r="K2512" t="str">
            <v>Christophe</v>
          </cell>
          <cell r="L2512" t="str">
            <v>GUIGENO</v>
          </cell>
          <cell r="N2512" t="str">
            <v>redaction@seasailsurf.com</v>
          </cell>
        </row>
        <row r="2513">
          <cell r="A2513">
            <v>3004471</v>
          </cell>
          <cell r="B2513" t="str">
            <v>WWF FRANCE ASSOCIATION</v>
          </cell>
          <cell r="C2513" t="str">
            <v>Bois de Boulogne</v>
          </cell>
          <cell r="D2513" t="str">
            <v>1, Carrefour de longchamp</v>
          </cell>
          <cell r="E2513" t="str">
            <v>75016</v>
          </cell>
          <cell r="F2513" t="str">
            <v>PARIS</v>
          </cell>
          <cell r="G2513" t="str">
            <v>FRANCE</v>
          </cell>
          <cell r="H2513" t="str">
            <v>1</v>
          </cell>
          <cell r="I2513" t="str">
            <v>+33155258484</v>
          </cell>
          <cell r="J2513" t="str">
            <v>jlacour@wwf.fr</v>
          </cell>
          <cell r="K2513" t="str">
            <v>Jonas</v>
          </cell>
          <cell r="L2513" t="str">
            <v>LACOUR</v>
          </cell>
          <cell r="M2513" t="str">
            <v>+33155258425</v>
          </cell>
          <cell r="N2513" t="str">
            <v>jlacour@wwf.fr</v>
          </cell>
        </row>
        <row r="2514">
          <cell r="A2514">
            <v>3004522</v>
          </cell>
          <cell r="B2514" t="str">
            <v>LEADERS LEAGUE</v>
          </cell>
          <cell r="C2514" t="str">
            <v>15 AVENUE DE LA GRANDE ARMEE PARIS</v>
          </cell>
          <cell r="E2514" t="str">
            <v>75116</v>
          </cell>
          <cell r="F2514" t="str">
            <v>PARIS</v>
          </cell>
          <cell r="G2514" t="str">
            <v>FRANCE</v>
          </cell>
          <cell r="H2514" t="str">
            <v>1</v>
          </cell>
          <cell r="I2514" t="str">
            <v>+33 1 43 92 93 94</v>
          </cell>
          <cell r="J2514" t="str">
            <v>cbroutet@leadersleague.com</v>
          </cell>
          <cell r="K2514" t="str">
            <v>ELISABETH</v>
          </cell>
          <cell r="L2514" t="str">
            <v>LAGELEE</v>
          </cell>
          <cell r="M2514" t="str">
            <v>01 43 92 93 94</v>
          </cell>
          <cell r="N2514" t="str">
            <v>elagelee@leadersleague.com</v>
          </cell>
        </row>
        <row r="2515">
          <cell r="A2515">
            <v>3004522</v>
          </cell>
          <cell r="B2515" t="str">
            <v>LEADERS LEAGUE</v>
          </cell>
          <cell r="C2515" t="str">
            <v>15 AVENUE DE LA GRANDE ARMEE PARIS</v>
          </cell>
          <cell r="E2515" t="str">
            <v>75116</v>
          </cell>
          <cell r="F2515" t="str">
            <v>PARIS</v>
          </cell>
          <cell r="G2515" t="str">
            <v>FRANCE</v>
          </cell>
          <cell r="H2515" t="str">
            <v>1</v>
          </cell>
          <cell r="I2515" t="str">
            <v>+33 1 43 92 93 94</v>
          </cell>
          <cell r="J2515" t="str">
            <v>cbroutet@leadersleague.com</v>
          </cell>
          <cell r="K2515" t="str">
            <v>SEBASTIEN</v>
          </cell>
          <cell r="L2515" t="str">
            <v>SAUWALA</v>
          </cell>
          <cell r="N2515" t="str">
            <v>ssauwala@leadersleague.com</v>
          </cell>
        </row>
        <row r="2516">
          <cell r="A2516">
            <v>3004522</v>
          </cell>
          <cell r="B2516" t="str">
            <v>LEADERS LEAGUE</v>
          </cell>
          <cell r="C2516" t="str">
            <v>15 AVENUE DE LA GRANDE ARMEE PARIS</v>
          </cell>
          <cell r="E2516" t="str">
            <v>75116</v>
          </cell>
          <cell r="F2516" t="str">
            <v>PARIS</v>
          </cell>
          <cell r="G2516" t="str">
            <v>FRANCE</v>
          </cell>
          <cell r="H2516" t="str">
            <v>1</v>
          </cell>
          <cell r="I2516" t="str">
            <v>+33 1 43 92 93 94</v>
          </cell>
          <cell r="J2516" t="str">
            <v>cbroutet@leadersleague.com</v>
          </cell>
          <cell r="K2516" t="str">
            <v>Chloe</v>
          </cell>
          <cell r="L2516" t="str">
            <v>BROUTET</v>
          </cell>
          <cell r="M2516" t="str">
            <v>+33143929356</v>
          </cell>
          <cell r="N2516" t="str">
            <v>cbroutet@leadersleague.com</v>
          </cell>
        </row>
        <row r="2517">
          <cell r="A2517">
            <v>3004540</v>
          </cell>
          <cell r="B2517" t="str">
            <v>GRUPO ABOUT MEDIA</v>
          </cell>
          <cell r="C2517" t="str">
            <v>RUA DA MADALENA N° 191 - 4°</v>
          </cell>
          <cell r="E2517" t="str">
            <v>1100-319</v>
          </cell>
          <cell r="F2517" t="str">
            <v>LISBONNE</v>
          </cell>
          <cell r="G2517" t="str">
            <v>PORTUGAL</v>
          </cell>
          <cell r="H2517" t="str">
            <v>2</v>
          </cell>
          <cell r="I2517" t="str">
            <v>+351351218806123</v>
          </cell>
          <cell r="J2517" t="str">
            <v>filipanewton@about.pt</v>
          </cell>
          <cell r="K2517" t="str">
            <v>FILIPA</v>
          </cell>
          <cell r="L2517" t="str">
            <v>NEWTON</v>
          </cell>
          <cell r="M2517" t="str">
            <v>+351351218806123</v>
          </cell>
          <cell r="N2517" t="str">
            <v>filipanewton@about.pt</v>
          </cell>
        </row>
        <row r="2518">
          <cell r="A2518">
            <v>3004563</v>
          </cell>
          <cell r="B2518" t="str">
            <v>EDITOCOM</v>
          </cell>
          <cell r="C2518" t="str">
            <v>11 ALLEE JACQUES DECOUR</v>
          </cell>
          <cell r="E2518" t="str">
            <v>93270</v>
          </cell>
          <cell r="F2518" t="str">
            <v>SEVRAN</v>
          </cell>
          <cell r="G2518" t="str">
            <v>FRANCE</v>
          </cell>
          <cell r="H2518" t="str">
            <v>1</v>
          </cell>
          <cell r="I2518" t="str">
            <v>+33 9 77 21 81 21</v>
          </cell>
          <cell r="J2518" t="str">
            <v>contact@editocom.com</v>
          </cell>
          <cell r="K2518" t="str">
            <v>Nicolas</v>
          </cell>
          <cell r="L2518" t="str">
            <v>GOSSE</v>
          </cell>
          <cell r="M2518" t="str">
            <v>+33 9 77 21 81 21</v>
          </cell>
          <cell r="N2518" t="str">
            <v>n.gosse@editocom.com</v>
          </cell>
        </row>
        <row r="2519">
          <cell r="A2519">
            <v>3004822</v>
          </cell>
          <cell r="B2519" t="str">
            <v>DREAMLINE EDITIONS</v>
          </cell>
          <cell r="C2519" t="str">
            <v>20 bis rue Louis Philippe</v>
          </cell>
          <cell r="E2519" t="str">
            <v>92200</v>
          </cell>
          <cell r="F2519" t="str">
            <v>NEUILLY SUR SEINE</v>
          </cell>
          <cell r="G2519" t="str">
            <v>FRANCE</v>
          </cell>
          <cell r="H2519" t="str">
            <v>1</v>
          </cell>
          <cell r="I2519" t="str">
            <v>+33146522323</v>
          </cell>
          <cell r="J2519" t="str">
            <v>pgerbault@dreamermag.fr</v>
          </cell>
          <cell r="K2519" t="str">
            <v>Patrick</v>
          </cell>
          <cell r="L2519" t="str">
            <v>GERBAULT</v>
          </cell>
          <cell r="N2519" t="str">
            <v>pgerbault@dreamermag.fr</v>
          </cell>
        </row>
        <row r="2520">
          <cell r="A2520">
            <v>3004822</v>
          </cell>
          <cell r="B2520" t="str">
            <v>DREAMLINE EDITIONS</v>
          </cell>
          <cell r="C2520" t="str">
            <v>20 bis rue Louis Philippe</v>
          </cell>
          <cell r="E2520" t="str">
            <v>92200</v>
          </cell>
          <cell r="F2520" t="str">
            <v>NEUILLY SUR SEINE</v>
          </cell>
          <cell r="G2520" t="str">
            <v>FRANCE</v>
          </cell>
          <cell r="H2520" t="str">
            <v>1</v>
          </cell>
          <cell r="I2520" t="str">
            <v>+33146522323</v>
          </cell>
          <cell r="J2520" t="str">
            <v>pgerbault@dreamermag.fr</v>
          </cell>
          <cell r="K2520" t="str">
            <v>Guillaume</v>
          </cell>
          <cell r="L2520" t="str">
            <v>SALABERT</v>
          </cell>
        </row>
        <row r="2521">
          <cell r="A2521">
            <v>3004835</v>
          </cell>
          <cell r="B2521" t="str">
            <v>WARM UP INTERACTIVE SAS</v>
          </cell>
          <cell r="C2521" t="str">
            <v>27 RUE DE SEVRES</v>
          </cell>
          <cell r="E2521" t="str">
            <v>92100</v>
          </cell>
          <cell r="F2521" t="str">
            <v>BOULOGNE BILLANCOURT</v>
          </cell>
          <cell r="G2521" t="str">
            <v>FRANCE</v>
          </cell>
          <cell r="H2521" t="str">
            <v>1</v>
          </cell>
          <cell r="I2521" t="str">
            <v>01 46 21 93 93</v>
          </cell>
          <cell r="J2521" t="str">
            <v>ogirbas@wui.fr</v>
          </cell>
          <cell r="K2521" t="str">
            <v>Olivier</v>
          </cell>
          <cell r="L2521" t="str">
            <v>GIRBAS</v>
          </cell>
          <cell r="N2521" t="str">
            <v>ogirbas@wui.fr</v>
          </cell>
        </row>
        <row r="2522">
          <cell r="A2522">
            <v>3004835</v>
          </cell>
          <cell r="B2522" t="str">
            <v>WARM UP INTERACTIVE SAS</v>
          </cell>
          <cell r="C2522" t="str">
            <v>27 RUE DE SEVRES</v>
          </cell>
          <cell r="E2522" t="str">
            <v>92100</v>
          </cell>
          <cell r="F2522" t="str">
            <v>BOULOGNE BILLANCOURT</v>
          </cell>
          <cell r="G2522" t="str">
            <v>FRANCE</v>
          </cell>
          <cell r="H2522" t="str">
            <v>1</v>
          </cell>
          <cell r="I2522" t="str">
            <v>01 46 21 93 93</v>
          </cell>
          <cell r="J2522" t="str">
            <v>ogirbas@wui.fr</v>
          </cell>
          <cell r="K2522" t="str">
            <v>Stephan</v>
          </cell>
          <cell r="L2522" t="str">
            <v>HUYVENAAR</v>
          </cell>
          <cell r="N2522" t="str">
            <v>chuyvenaar@wui.fr</v>
          </cell>
        </row>
        <row r="2523">
          <cell r="A2523">
            <v>3004838</v>
          </cell>
          <cell r="B2523" t="str">
            <v>ASSOCIATION PILOT YACHTING</v>
          </cell>
          <cell r="C2523" t="str">
            <v>I COSTI DI VILLANOVA</v>
          </cell>
          <cell r="E2523" t="str">
            <v>20167</v>
          </cell>
          <cell r="F2523" t="str">
            <v>VILLANOVA</v>
          </cell>
          <cell r="G2523" t="str">
            <v>FRANCE</v>
          </cell>
          <cell r="H2523" t="str">
            <v>1</v>
          </cell>
          <cell r="I2523" t="str">
            <v>+33628231650</v>
          </cell>
          <cell r="J2523" t="str">
            <v>webmaster@pneuboat.com</v>
          </cell>
          <cell r="K2523" t="str">
            <v>Jean-Marc</v>
          </cell>
          <cell r="L2523" t="str">
            <v>SCHALK</v>
          </cell>
          <cell r="M2523" t="str">
            <v>+33628231650</v>
          </cell>
          <cell r="N2523" t="str">
            <v>webmaster@pneuboat.com</v>
          </cell>
        </row>
        <row r="2524">
          <cell r="A2524">
            <v>3004838</v>
          </cell>
          <cell r="B2524" t="str">
            <v>ASSOCIATION PILOT YACHTING</v>
          </cell>
          <cell r="C2524" t="str">
            <v>I COSTI DI VILLANOVA</v>
          </cell>
          <cell r="E2524" t="str">
            <v>20167</v>
          </cell>
          <cell r="F2524" t="str">
            <v>VILLANOVA</v>
          </cell>
          <cell r="G2524" t="str">
            <v>FRANCE</v>
          </cell>
          <cell r="H2524" t="str">
            <v>1</v>
          </cell>
          <cell r="I2524" t="str">
            <v>+33628231650</v>
          </cell>
          <cell r="J2524" t="str">
            <v>webmaster@pneuboat.com</v>
          </cell>
          <cell r="K2524" t="str">
            <v>Thierry</v>
          </cell>
          <cell r="L2524" t="str">
            <v>SCHALK</v>
          </cell>
          <cell r="N2524" t="str">
            <v>thierry@yacht-club.fr</v>
          </cell>
        </row>
        <row r="2525">
          <cell r="A2525">
            <v>3004839</v>
          </cell>
          <cell r="B2525" t="str">
            <v>ART CREATIVE 2 - MASTER PARTENARIAT</v>
          </cell>
          <cell r="C2525" t="str">
            <v>25 rue Chazelles</v>
          </cell>
          <cell r="E2525" t="str">
            <v>75017</v>
          </cell>
          <cell r="F2525" t="str">
            <v>PARIS</v>
          </cell>
          <cell r="G2525" t="str">
            <v>FRANCE</v>
          </cell>
          <cell r="H2525" t="str">
            <v>1</v>
          </cell>
          <cell r="I2525" t="str">
            <v>+33140533027</v>
          </cell>
          <cell r="J2525" t="str">
            <v>a.weill@master-partenariat.com</v>
          </cell>
          <cell r="K2525" t="str">
            <v>Aurélie</v>
          </cell>
          <cell r="L2525" t="str">
            <v>WEIL</v>
          </cell>
          <cell r="N2525" t="str">
            <v>a.weill@master-partenariat.com</v>
          </cell>
        </row>
        <row r="2526">
          <cell r="A2526">
            <v>3004839</v>
          </cell>
          <cell r="B2526" t="str">
            <v>ART CREATIVE 2 - MASTER PARTENARIAT</v>
          </cell>
          <cell r="C2526" t="str">
            <v>25 rue Chazelles</v>
          </cell>
          <cell r="E2526" t="str">
            <v>75017</v>
          </cell>
          <cell r="F2526" t="str">
            <v>PARIS</v>
          </cell>
          <cell r="G2526" t="str">
            <v>FRANCE</v>
          </cell>
          <cell r="H2526" t="str">
            <v>1</v>
          </cell>
          <cell r="I2526" t="str">
            <v>+33140533027</v>
          </cell>
          <cell r="J2526" t="str">
            <v>a.weill@master-partenariat.com</v>
          </cell>
          <cell r="K2526" t="str">
            <v>Fréderic</v>
          </cell>
          <cell r="L2526" t="str">
            <v>PONS</v>
          </cell>
        </row>
        <row r="2527">
          <cell r="A2527">
            <v>3004887</v>
          </cell>
          <cell r="B2527" t="str">
            <v>DREAM YACHT MEDITERRANEE</v>
          </cell>
          <cell r="C2527" t="str">
            <v>Chemin Départemental 18</v>
          </cell>
          <cell r="D2527" t="str">
            <v>Marina Port Pin Rolland</v>
          </cell>
          <cell r="E2527" t="str">
            <v>83430</v>
          </cell>
          <cell r="F2527" t="str">
            <v>SAINT MANDRIER SUR MER</v>
          </cell>
          <cell r="G2527" t="str">
            <v>FRANCE</v>
          </cell>
          <cell r="H2527" t="str">
            <v>1</v>
          </cell>
          <cell r="I2527" t="str">
            <v>04 94 62 31 67</v>
          </cell>
          <cell r="J2527" t="str">
            <v>info@dreamyachtcharter.com</v>
          </cell>
          <cell r="K2527" t="str">
            <v>DOROTHEE</v>
          </cell>
          <cell r="L2527" t="str">
            <v>NOAT</v>
          </cell>
          <cell r="M2527" t="str">
            <v>01 56 68 70 81</v>
          </cell>
          <cell r="N2527" t="str">
            <v>dorothee@dreamyachtcharter.com</v>
          </cell>
        </row>
        <row r="2528">
          <cell r="A2528">
            <v>3004887</v>
          </cell>
          <cell r="B2528" t="str">
            <v>DREAM YACHT MEDITERRANEE</v>
          </cell>
          <cell r="C2528" t="str">
            <v>Chemin Départemental 18</v>
          </cell>
          <cell r="D2528" t="str">
            <v>Marina Port Pin Rolland</v>
          </cell>
          <cell r="E2528" t="str">
            <v>83430</v>
          </cell>
          <cell r="F2528" t="str">
            <v>SAINT MANDRIER SUR MER</v>
          </cell>
          <cell r="G2528" t="str">
            <v>FRANCE</v>
          </cell>
          <cell r="H2528" t="str">
            <v>1</v>
          </cell>
          <cell r="I2528" t="str">
            <v>04 94 62 31 67</v>
          </cell>
          <cell r="J2528" t="str">
            <v>info@dreamyachtcharter.com</v>
          </cell>
          <cell r="K2528" t="str">
            <v>Frederic</v>
          </cell>
          <cell r="L2528" t="str">
            <v>MOREAU</v>
          </cell>
          <cell r="M2528" t="str">
            <v>+33156687081</v>
          </cell>
          <cell r="N2528" t="str">
            <v>yachtsales@dreamyachtcharter.com</v>
          </cell>
        </row>
        <row r="2529">
          <cell r="A2529">
            <v>3004887</v>
          </cell>
          <cell r="B2529" t="str">
            <v>DREAM YACHT MEDITERRANEE</v>
          </cell>
          <cell r="C2529" t="str">
            <v>Chemin Départemental 18</v>
          </cell>
          <cell r="D2529" t="str">
            <v>Marina Port Pin Rolland</v>
          </cell>
          <cell r="E2529" t="str">
            <v>83430</v>
          </cell>
          <cell r="F2529" t="str">
            <v>SAINT MANDRIER SUR MER</v>
          </cell>
          <cell r="G2529" t="str">
            <v>FRANCE</v>
          </cell>
          <cell r="H2529" t="str">
            <v>1</v>
          </cell>
          <cell r="I2529" t="str">
            <v>04 94 62 31 67</v>
          </cell>
          <cell r="J2529" t="str">
            <v>info@dreamyachtcharter.com</v>
          </cell>
          <cell r="K2529" t="str">
            <v>Frédéric</v>
          </cell>
          <cell r="L2529" t="str">
            <v>MOREAU</v>
          </cell>
          <cell r="M2529" t="str">
            <v>+33671696617</v>
          </cell>
          <cell r="N2529" t="str">
            <v>yachtsales@dreamyachtcharter.com</v>
          </cell>
        </row>
        <row r="2530">
          <cell r="A2530">
            <v>3004920</v>
          </cell>
          <cell r="B2530" t="str">
            <v>CLASSIC YACHT CLUB</v>
          </cell>
          <cell r="C2530" t="str">
            <v>11 rue Mansart</v>
          </cell>
          <cell r="E2530" t="str">
            <v>92170</v>
          </cell>
          <cell r="F2530" t="str">
            <v>VANVES</v>
          </cell>
          <cell r="G2530" t="str">
            <v>FRANCE</v>
          </cell>
          <cell r="H2530" t="str">
            <v>1</v>
          </cell>
          <cell r="I2530" t="str">
            <v>+33674114568</v>
          </cell>
          <cell r="J2530" t="str">
            <v>pvertanessian@informate-elec.com</v>
          </cell>
          <cell r="K2530" t="str">
            <v>Pascal</v>
          </cell>
          <cell r="L2530" t="str">
            <v>VERTANESSIAN</v>
          </cell>
          <cell r="N2530" t="str">
            <v>pvertanessian@gmail.com</v>
          </cell>
        </row>
        <row r="2531">
          <cell r="A2531">
            <v>3004994</v>
          </cell>
          <cell r="B2531" t="str">
            <v>EDITIONS TERRE MARS</v>
          </cell>
          <cell r="C2531" t="str">
            <v>4 Rue Pitois</v>
          </cell>
          <cell r="E2531" t="str">
            <v>92800</v>
          </cell>
          <cell r="F2531" t="str">
            <v>PUTEAUX</v>
          </cell>
          <cell r="G2531" t="str">
            <v>FRANCE</v>
          </cell>
          <cell r="H2531" t="str">
            <v>1</v>
          </cell>
          <cell r="I2531" t="str">
            <v>+33141380010</v>
          </cell>
          <cell r="J2531" t="str">
            <v>p.chassang@bateaux-essais.com</v>
          </cell>
          <cell r="K2531" t="str">
            <v>Linda</v>
          </cell>
          <cell r="L2531" t="str">
            <v>MAIA</v>
          </cell>
          <cell r="M2531" t="str">
            <v>+33141389657</v>
          </cell>
          <cell r="N2531" t="str">
            <v>l.maia@terre-mars.fr</v>
          </cell>
        </row>
        <row r="2532">
          <cell r="A2532">
            <v>3004994</v>
          </cell>
          <cell r="B2532" t="str">
            <v>EDITIONS TERRE MARS</v>
          </cell>
          <cell r="C2532" t="str">
            <v>4 Rue Pitois</v>
          </cell>
          <cell r="E2532" t="str">
            <v>92800</v>
          </cell>
          <cell r="F2532" t="str">
            <v>PUTEAUX</v>
          </cell>
          <cell r="G2532" t="str">
            <v>FRANCE</v>
          </cell>
          <cell r="H2532" t="str">
            <v>1</v>
          </cell>
          <cell r="I2532" t="str">
            <v>+33141380010</v>
          </cell>
          <cell r="J2532" t="str">
            <v>p.chassang@bateaux-essais.com</v>
          </cell>
          <cell r="K2532" t="str">
            <v>Philippe</v>
          </cell>
          <cell r="L2532" t="str">
            <v>CHASSANG</v>
          </cell>
          <cell r="M2532" t="str">
            <v>+33141380010</v>
          </cell>
          <cell r="N2532" t="str">
            <v>p.chassang@bateaux-essais.com</v>
          </cell>
        </row>
        <row r="2533">
          <cell r="A2533">
            <v>3005031</v>
          </cell>
          <cell r="B2533" t="str">
            <v>WANALAB SARL</v>
          </cell>
          <cell r="C2533" t="str">
            <v>28 RUE DE PARIS</v>
          </cell>
          <cell r="E2533" t="str">
            <v>94220</v>
          </cell>
          <cell r="F2533" t="str">
            <v>CHARENTON LE PONT</v>
          </cell>
          <cell r="G2533" t="str">
            <v>FRANCE</v>
          </cell>
          <cell r="H2533" t="str">
            <v>1</v>
          </cell>
          <cell r="I2533" t="str">
            <v>01 40 41 92 01</v>
          </cell>
          <cell r="K2533" t="str">
            <v>Olivier</v>
          </cell>
          <cell r="L2533" t="str">
            <v>LIVET</v>
          </cell>
          <cell r="N2533" t="str">
            <v>olivier@wanalab.fr</v>
          </cell>
        </row>
        <row r="2534">
          <cell r="A2534">
            <v>3005054</v>
          </cell>
          <cell r="B2534" t="str">
            <v>MEDIA ANALYTICS LTD</v>
          </cell>
          <cell r="C2534" t="str">
            <v>SUITE C, KINGSMEAD HOUSE</v>
          </cell>
          <cell r="D2534" t="str">
            <v>OXPENS ROAD</v>
          </cell>
          <cell r="E2534" t="str">
            <v>OXIIHU</v>
          </cell>
          <cell r="F2534" t="str">
            <v>OXFORD</v>
          </cell>
          <cell r="G2534" t="str">
            <v>ROYAUME-UNI</v>
          </cell>
          <cell r="H2534" t="str">
            <v>2</v>
          </cell>
          <cell r="I2534" t="str">
            <v>+441865204208</v>
          </cell>
          <cell r="J2534" t="str">
            <v>fh@globalwaterintel.com</v>
          </cell>
          <cell r="K2534" t="str">
            <v>FREDDY</v>
          </cell>
          <cell r="L2534" t="str">
            <v>HUNTER</v>
          </cell>
          <cell r="N2534" t="str">
            <v>fh@globalwaterintel.com</v>
          </cell>
        </row>
        <row r="2535">
          <cell r="A2535">
            <v>3005134</v>
          </cell>
          <cell r="B2535" t="str">
            <v>AEROCAMERA</v>
          </cell>
          <cell r="C2535" t="str">
            <v>23 rue Jacques Duclos</v>
          </cell>
          <cell r="E2535" t="str">
            <v>93600</v>
          </cell>
          <cell r="F2535" t="str">
            <v>AULNAY SOUS BIOS</v>
          </cell>
          <cell r="G2535" t="str">
            <v>FRANCE</v>
          </cell>
          <cell r="H2535" t="str">
            <v>1</v>
          </cell>
          <cell r="I2535" t="str">
            <v>+33142896308</v>
          </cell>
          <cell r="K2535" t="str">
            <v>STEPHANIE</v>
          </cell>
          <cell r="L2535" t="str">
            <v>PONCIN</v>
          </cell>
          <cell r="M2535" t="str">
            <v>+33142896308</v>
          </cell>
          <cell r="N2535" t="str">
            <v>stephanie.poncin@aerocamera.fr</v>
          </cell>
        </row>
        <row r="2536">
          <cell r="A2536">
            <v>3005150</v>
          </cell>
          <cell r="B2536" t="str">
            <v>SEABLEUE</v>
          </cell>
          <cell r="C2536" t="str">
            <v>RESIDENCE DE LA BAIE</v>
          </cell>
          <cell r="D2536" t="str">
            <v>APPT D02</v>
          </cell>
          <cell r="E2536" t="str">
            <v>97290</v>
          </cell>
          <cell r="F2536" t="str">
            <v>LE MARIN-MARTINIQUE</v>
          </cell>
          <cell r="G2536" t="str">
            <v>FRANCE</v>
          </cell>
          <cell r="H2536" t="str">
            <v>1</v>
          </cell>
          <cell r="I2536" t="str">
            <v>+33662445207</v>
          </cell>
          <cell r="J2536" t="str">
            <v>arielle.cassim@seableue.fr</v>
          </cell>
          <cell r="K2536" t="str">
            <v>Arielle</v>
          </cell>
          <cell r="L2536" t="str">
            <v>CASSIM</v>
          </cell>
          <cell r="M2536" t="str">
            <v>+33662445207</v>
          </cell>
          <cell r="N2536" t="str">
            <v>arielle.cassim@seableue.fr</v>
          </cell>
        </row>
        <row r="2537">
          <cell r="A2537">
            <v>3005174</v>
          </cell>
          <cell r="B2537" t="str">
            <v>VIRTUAL EXPO SA</v>
          </cell>
          <cell r="C2537" t="str">
            <v>17 AVENUE ANDRE ROUSSIN</v>
          </cell>
          <cell r="D2537" t="str">
            <v>Immeuble Ponant Littorale</v>
          </cell>
          <cell r="E2537" t="str">
            <v>13016</v>
          </cell>
          <cell r="F2537" t="str">
            <v>MARSEILLE</v>
          </cell>
          <cell r="G2537" t="str">
            <v>FRANCE</v>
          </cell>
          <cell r="H2537" t="str">
            <v>1</v>
          </cell>
          <cell r="I2537" t="str">
            <v>+33 4 91 03 80 94</v>
          </cell>
          <cell r="J2537" t="str">
            <v>nathalie.lomonaco@virtual-expo.com</v>
          </cell>
          <cell r="K2537" t="str">
            <v>VINCENT</v>
          </cell>
          <cell r="L2537" t="str">
            <v>GERARD</v>
          </cell>
          <cell r="N2537" t="str">
            <v>vincent.gerard@nauticexpo.com</v>
          </cell>
        </row>
        <row r="2538">
          <cell r="A2538">
            <v>3005174</v>
          </cell>
          <cell r="B2538" t="str">
            <v>VIRTUAL EXPO SA</v>
          </cell>
          <cell r="C2538" t="str">
            <v>17 AVENUE ANDRE ROUSSIN</v>
          </cell>
          <cell r="D2538" t="str">
            <v>Immeuble Ponant Littorale</v>
          </cell>
          <cell r="E2538" t="str">
            <v>13016</v>
          </cell>
          <cell r="F2538" t="str">
            <v>MARSEILLE</v>
          </cell>
          <cell r="G2538" t="str">
            <v>FRANCE</v>
          </cell>
          <cell r="H2538" t="str">
            <v>1</v>
          </cell>
          <cell r="I2538" t="str">
            <v>+33 4 91 03 80 94</v>
          </cell>
          <cell r="J2538" t="str">
            <v>nathalie.lomonaco@virtual-expo.com</v>
          </cell>
          <cell r="K2538" t="str">
            <v>Nathalie</v>
          </cell>
          <cell r="L2538" t="str">
            <v>LOMONACO</v>
          </cell>
          <cell r="M2538" t="str">
            <v>+33486134842</v>
          </cell>
          <cell r="N2538" t="str">
            <v>nathalie.lomonaco@virtual-expo.com</v>
          </cell>
        </row>
        <row r="2539">
          <cell r="A2539">
            <v>3005211</v>
          </cell>
          <cell r="B2539" t="str">
            <v>HOLAVERDE.COM</v>
          </cell>
          <cell r="C2539" t="str">
            <v>BRESLAUER STRABE, 34</v>
          </cell>
          <cell r="E2539" t="str">
            <v>33605</v>
          </cell>
          <cell r="F2539" t="str">
            <v>BIELEFELD</v>
          </cell>
          <cell r="G2539" t="str">
            <v>ALLEMAGNE</v>
          </cell>
          <cell r="H2539" t="str">
            <v>2</v>
          </cell>
          <cell r="I2539" t="str">
            <v>+4952139069862</v>
          </cell>
          <cell r="K2539" t="str">
            <v>CAROLINA</v>
          </cell>
          <cell r="L2539" t="str">
            <v>ROMERO BARRIOS</v>
          </cell>
          <cell r="N2539" t="str">
            <v>c.romerobarrios@holaverde.com</v>
          </cell>
        </row>
        <row r="2540">
          <cell r="A2540">
            <v>3005293</v>
          </cell>
          <cell r="B2540" t="str">
            <v>WATEVER</v>
          </cell>
          <cell r="C2540" t="str">
            <v>2, rue d'Hauteville</v>
          </cell>
          <cell r="E2540" t="str">
            <v>75010</v>
          </cell>
          <cell r="F2540" t="str">
            <v>PARIS</v>
          </cell>
          <cell r="G2540" t="str">
            <v>FRANCE</v>
          </cell>
          <cell r="H2540" t="str">
            <v>1</v>
          </cell>
          <cell r="J2540" t="str">
            <v>contact@watever.org</v>
          </cell>
          <cell r="K2540" t="str">
            <v>Jérémy</v>
          </cell>
          <cell r="L2540" t="str">
            <v>BERTAUD</v>
          </cell>
          <cell r="N2540" t="str">
            <v>contact@watever.org</v>
          </cell>
        </row>
        <row r="2541">
          <cell r="A2541">
            <v>3005299</v>
          </cell>
          <cell r="B2541" t="str">
            <v>NEWSWEB SA</v>
          </cell>
          <cell r="C2541" t="str">
            <v>9 place Marie Jeanne Bassot</v>
          </cell>
          <cell r="E2541" t="str">
            <v>92300</v>
          </cell>
          <cell r="F2541" t="str">
            <v>LEVALLOIS PERRET</v>
          </cell>
          <cell r="G2541" t="str">
            <v>FRANCE</v>
          </cell>
          <cell r="H2541" t="str">
            <v>1</v>
          </cell>
          <cell r="K2541" t="str">
            <v>Laurent</v>
          </cell>
          <cell r="L2541" t="str">
            <v>GUIMIER</v>
          </cell>
          <cell r="N2541" t="str">
            <v>nautique@reedexpo.fr</v>
          </cell>
        </row>
        <row r="2542">
          <cell r="A2542">
            <v>3005305</v>
          </cell>
          <cell r="B2542" t="str">
            <v>GROUPE EXPRESS ROULARTA</v>
          </cell>
          <cell r="C2542" t="str">
            <v>29 RUE DE CHATEAUDUN</v>
          </cell>
          <cell r="E2542" t="str">
            <v>75308</v>
          </cell>
          <cell r="F2542" t="str">
            <v>PARIS CEDEX 9</v>
          </cell>
          <cell r="G2542" t="str">
            <v>FRANCE</v>
          </cell>
          <cell r="H2542" t="str">
            <v>1</v>
          </cell>
          <cell r="I2542" t="str">
            <v>+33 1 75 55 43 00</v>
          </cell>
          <cell r="K2542" t="str">
            <v>Nathalie</v>
          </cell>
          <cell r="L2542" t="str">
            <v>LOUIS</v>
          </cell>
          <cell r="M2542" t="str">
            <v>+33175554325</v>
          </cell>
          <cell r="N2542" t="str">
            <v>nlouis@er-services.fr</v>
          </cell>
        </row>
        <row r="2543">
          <cell r="A2543">
            <v>3005305</v>
          </cell>
          <cell r="B2543" t="str">
            <v>GROUPE EXPRESS ROULARTA</v>
          </cell>
          <cell r="C2543" t="str">
            <v>29 RUE DE CHATEAUDUN</v>
          </cell>
          <cell r="E2543" t="str">
            <v>75308</v>
          </cell>
          <cell r="F2543" t="str">
            <v>PARIS CEDEX 9</v>
          </cell>
          <cell r="G2543" t="str">
            <v>FRANCE</v>
          </cell>
          <cell r="H2543" t="str">
            <v>1</v>
          </cell>
          <cell r="I2543" t="str">
            <v>+33 1 75 55 43 00</v>
          </cell>
          <cell r="K2543" t="str">
            <v>Nathalie</v>
          </cell>
          <cell r="L2543" t="str">
            <v>LOUIS</v>
          </cell>
          <cell r="M2543" t="str">
            <v>+33 1 75 55 43 25</v>
          </cell>
          <cell r="N2543" t="str">
            <v>nlouis@er-services.fr</v>
          </cell>
        </row>
        <row r="2544">
          <cell r="A2544">
            <v>3005305</v>
          </cell>
          <cell r="B2544" t="str">
            <v>GROUPE EXPRESS ROULARTA</v>
          </cell>
          <cell r="C2544" t="str">
            <v>29 RUE DE CHATEAUDUN</v>
          </cell>
          <cell r="E2544" t="str">
            <v>75308</v>
          </cell>
          <cell r="F2544" t="str">
            <v>PARIS CEDEX 9</v>
          </cell>
          <cell r="G2544" t="str">
            <v>FRANCE</v>
          </cell>
          <cell r="H2544" t="str">
            <v>1</v>
          </cell>
          <cell r="I2544" t="str">
            <v>+33 1 75 55 43 00</v>
          </cell>
          <cell r="K2544" t="str">
            <v>DE</v>
          </cell>
          <cell r="L2544" t="str">
            <v>SAINT VAULRY VIOLAINE</v>
          </cell>
          <cell r="N2544" t="str">
            <v>vdesaintvaulry@cotemaison.fr</v>
          </cell>
        </row>
        <row r="2545">
          <cell r="A2545">
            <v>3005305</v>
          </cell>
          <cell r="B2545" t="str">
            <v>GROUPE EXPRESS ROULARTA</v>
          </cell>
          <cell r="C2545" t="str">
            <v>29 RUE DE CHATEAUDUN</v>
          </cell>
          <cell r="E2545" t="str">
            <v>75308</v>
          </cell>
          <cell r="F2545" t="str">
            <v>PARIS CEDEX 9</v>
          </cell>
          <cell r="G2545" t="str">
            <v>FRANCE</v>
          </cell>
          <cell r="H2545" t="str">
            <v>1</v>
          </cell>
          <cell r="I2545" t="str">
            <v>+33 1 75 55 43 00</v>
          </cell>
          <cell r="K2545" t="str">
            <v>CELINE</v>
          </cell>
          <cell r="L2545" t="str">
            <v>BERGER</v>
          </cell>
          <cell r="M2545" t="str">
            <v>+33175551000</v>
          </cell>
          <cell r="N2545" t="str">
            <v>cberger@er-services.fr</v>
          </cell>
        </row>
        <row r="2546">
          <cell r="A2546">
            <v>3005305</v>
          </cell>
          <cell r="B2546" t="str">
            <v>GROUPE EXPRESS ROULARTA</v>
          </cell>
          <cell r="C2546" t="str">
            <v>29 RUE DE CHATEAUDUN</v>
          </cell>
          <cell r="E2546" t="str">
            <v>75308</v>
          </cell>
          <cell r="F2546" t="str">
            <v>PARIS CEDEX 9</v>
          </cell>
          <cell r="G2546" t="str">
            <v>FRANCE</v>
          </cell>
          <cell r="H2546" t="str">
            <v>1</v>
          </cell>
          <cell r="I2546" t="str">
            <v>+33 1 75 55 43 00</v>
          </cell>
          <cell r="K2546" t="str">
            <v>Tristan</v>
          </cell>
          <cell r="L2546" t="str">
            <v>THOMAS</v>
          </cell>
          <cell r="N2546" t="str">
            <v>tthomas@groupe-exp.com</v>
          </cell>
        </row>
        <row r="2547">
          <cell r="A2547">
            <v>3005305</v>
          </cell>
          <cell r="B2547" t="str">
            <v>GROUPE EXPRESS ROULARTA</v>
          </cell>
          <cell r="C2547" t="str">
            <v>29 RUE DE CHATEAUDUN</v>
          </cell>
          <cell r="E2547" t="str">
            <v>75308</v>
          </cell>
          <cell r="F2547" t="str">
            <v>PARIS CEDEX 9</v>
          </cell>
          <cell r="G2547" t="str">
            <v>FRANCE</v>
          </cell>
          <cell r="H2547" t="str">
            <v>1</v>
          </cell>
          <cell r="I2547" t="str">
            <v>+33 1 75 55 43 00</v>
          </cell>
          <cell r="K2547" t="str">
            <v>Corinne</v>
          </cell>
          <cell r="L2547" t="str">
            <v>PITAVY</v>
          </cell>
        </row>
        <row r="2548">
          <cell r="A2548">
            <v>3005346</v>
          </cell>
          <cell r="B2548" t="str">
            <v>EMTG</v>
          </cell>
          <cell r="C2548" t="str">
            <v>BUYBRAND EXPO</v>
          </cell>
          <cell r="D2548" t="str">
            <v>26/1 RYABINOVAYA ST</v>
          </cell>
          <cell r="E2548" t="str">
            <v>121471</v>
          </cell>
          <cell r="F2548" t="str">
            <v>MOSCOU</v>
          </cell>
          <cell r="G2548" t="str">
            <v>RUSSIE</v>
          </cell>
          <cell r="H2548" t="str">
            <v>2</v>
          </cell>
          <cell r="K2548" t="str">
            <v>NATALIA</v>
          </cell>
          <cell r="L2548" t="str">
            <v>ALEXEEVA</v>
          </cell>
          <cell r="N2548" t="str">
            <v>sales@expomtg.com</v>
          </cell>
        </row>
        <row r="2549">
          <cell r="A2549">
            <v>3005346</v>
          </cell>
          <cell r="B2549" t="str">
            <v>EMTG</v>
          </cell>
          <cell r="C2549" t="str">
            <v>BUYBRAND EXPO</v>
          </cell>
          <cell r="D2549" t="str">
            <v>26/1 RYABINOVAYA ST</v>
          </cell>
          <cell r="E2549" t="str">
            <v>121471</v>
          </cell>
          <cell r="F2549" t="str">
            <v>MOSCOU</v>
          </cell>
          <cell r="G2549" t="str">
            <v>RUSSIE</v>
          </cell>
          <cell r="H2549" t="str">
            <v>2</v>
          </cell>
          <cell r="K2549" t="str">
            <v>Victoria</v>
          </cell>
          <cell r="L2549" t="str">
            <v>KAZAKOVA</v>
          </cell>
          <cell r="N2549" t="str">
            <v>v.kazakova@expomtg.com</v>
          </cell>
        </row>
        <row r="2550">
          <cell r="A2550">
            <v>3005576</v>
          </cell>
          <cell r="B2550" t="str">
            <v>MA CHAINE SPORT</v>
          </cell>
          <cell r="C2550" t="str">
            <v>15 rue Cognacq-Jay</v>
          </cell>
          <cell r="E2550" t="str">
            <v>75007</v>
          </cell>
          <cell r="F2550" t="str">
            <v>PARIS</v>
          </cell>
          <cell r="G2550" t="str">
            <v>FRANCE</v>
          </cell>
          <cell r="H2550" t="str">
            <v>1</v>
          </cell>
          <cell r="I2550" t="str">
            <v>+33 1 77 46 81 50</v>
          </cell>
          <cell r="K2550" t="str">
            <v>Guillaume</v>
          </cell>
          <cell r="L2550" t="str">
            <v>LIEBENS</v>
          </cell>
        </row>
        <row r="2551">
          <cell r="A2551">
            <v>3005647</v>
          </cell>
          <cell r="B2551" t="str">
            <v>WAETERAERE</v>
          </cell>
          <cell r="C2551" t="str">
            <v>31 rue de la Janaie</v>
          </cell>
          <cell r="E2551" t="str">
            <v>35530</v>
          </cell>
          <cell r="F2551" t="str">
            <v>NOYAL SUR VIOLAINE</v>
          </cell>
          <cell r="G2551" t="str">
            <v>FRANCE</v>
          </cell>
          <cell r="H2551" t="str">
            <v>1</v>
          </cell>
          <cell r="K2551" t="str">
            <v>Mathieu</v>
          </cell>
          <cell r="L2551" t="str">
            <v>WAETERAERE</v>
          </cell>
          <cell r="N2551" t="str">
            <v>nautique@reedexpo.fr</v>
          </cell>
        </row>
        <row r="2552">
          <cell r="A2552">
            <v>3005905</v>
          </cell>
          <cell r="B2552" t="str">
            <v>FRANCHISE DEVELOPMENT SERVICES LTD</v>
          </cell>
          <cell r="C2552" t="str">
            <v>FRANCHISE HOUSE, 56 SURREY STREET</v>
          </cell>
          <cell r="E2552" t="str">
            <v>NR1 3FD</v>
          </cell>
          <cell r="F2552" t="str">
            <v>NORWICH</v>
          </cell>
          <cell r="G2552" t="str">
            <v>ROYAUME-UNI</v>
          </cell>
          <cell r="H2552" t="str">
            <v>2</v>
          </cell>
          <cell r="I2552" t="str">
            <v>+44 1603 620 301</v>
          </cell>
          <cell r="J2552" t="str">
            <v>enquiries@fdsltd.com</v>
          </cell>
          <cell r="K2552" t="str">
            <v>MICHELLE</v>
          </cell>
          <cell r="L2552" t="str">
            <v>TOPLEY</v>
          </cell>
          <cell r="N2552" t="str">
            <v>reception@fdsltd.com</v>
          </cell>
        </row>
        <row r="2553">
          <cell r="A2553">
            <v>3005905</v>
          </cell>
          <cell r="B2553" t="str">
            <v>FRANCHISE DEVELOPMENT SERVICES LTD</v>
          </cell>
          <cell r="C2553" t="str">
            <v>FRANCHISE HOUSE, 56 SURREY STREET</v>
          </cell>
          <cell r="E2553" t="str">
            <v>NR1 3FD</v>
          </cell>
          <cell r="F2553" t="str">
            <v>NORWICH</v>
          </cell>
          <cell r="G2553" t="str">
            <v>ROYAUME-UNI</v>
          </cell>
          <cell r="H2553" t="str">
            <v>2</v>
          </cell>
          <cell r="I2553" t="str">
            <v>+44 1603 620 301</v>
          </cell>
          <cell r="J2553" t="str">
            <v>enquiries@fdsltd.com</v>
          </cell>
          <cell r="K2553" t="str">
            <v>Roy</v>
          </cell>
          <cell r="L2553" t="str">
            <v>SEAMAN</v>
          </cell>
          <cell r="M2553" t="str">
            <v>+44 1603 62 0301</v>
          </cell>
          <cell r="N2553" t="str">
            <v>roy@fdsltd.com</v>
          </cell>
        </row>
        <row r="2554">
          <cell r="A2554">
            <v>3005959</v>
          </cell>
          <cell r="B2554" t="str">
            <v>STEPHANE MAILLARD</v>
          </cell>
          <cell r="C2554" t="str">
            <v>Photographe Indépendant</v>
          </cell>
          <cell r="D2554" t="str">
            <v>10 rue de la Fontaine aux Pélerins</v>
          </cell>
          <cell r="E2554" t="str">
            <v>35400</v>
          </cell>
          <cell r="F2554" t="str">
            <v>SAINT MALO</v>
          </cell>
          <cell r="G2554" t="str">
            <v>FRANCE</v>
          </cell>
          <cell r="H2554" t="str">
            <v>1</v>
          </cell>
          <cell r="I2554" t="str">
            <v>+33615677076</v>
          </cell>
          <cell r="J2554" t="str">
            <v>photographemaillard@orange.fr</v>
          </cell>
          <cell r="K2554" t="str">
            <v>Stéphane</v>
          </cell>
          <cell r="L2554" t="str">
            <v>MAILLARD</v>
          </cell>
          <cell r="N2554" t="str">
            <v>photographemaillard@orange.fr</v>
          </cell>
        </row>
        <row r="2555">
          <cell r="A2555">
            <v>3005994</v>
          </cell>
          <cell r="B2555" t="str">
            <v>E.D.I.</v>
          </cell>
          <cell r="C2555" t="str">
            <v>4 RUE TRONCHET</v>
          </cell>
          <cell r="E2555" t="str">
            <v>75008</v>
          </cell>
          <cell r="F2555" t="str">
            <v>PARIS</v>
          </cell>
          <cell r="G2555" t="str">
            <v>FRANCE</v>
          </cell>
          <cell r="H2555" t="str">
            <v>1</v>
          </cell>
          <cell r="I2555" t="str">
            <v>01 80 49 10 40</v>
          </cell>
          <cell r="K2555" t="str">
            <v>ANTOINE</v>
          </cell>
          <cell r="L2555" t="str">
            <v>HARMEL</v>
          </cell>
          <cell r="M2555" t="str">
            <v>01 80 49 10 40</v>
          </cell>
          <cell r="N2555" t="str">
            <v>aharmel@partenairemedia.com</v>
          </cell>
        </row>
        <row r="2556">
          <cell r="A2556">
            <v>3006297</v>
          </cell>
          <cell r="B2556" t="str">
            <v>INSTITUTIONNEL MEDIAS SARL</v>
          </cell>
          <cell r="C2556" t="str">
            <v>23 rue Faidherbe</v>
          </cell>
          <cell r="E2556" t="str">
            <v>75011</v>
          </cell>
          <cell r="F2556" t="str">
            <v>PARIS</v>
          </cell>
          <cell r="G2556" t="str">
            <v>FRANCE</v>
          </cell>
          <cell r="H2556" t="str">
            <v>1</v>
          </cell>
          <cell r="I2556" t="str">
            <v>01 40 24 17 00</v>
          </cell>
          <cell r="J2556" t="str">
            <v>f.guigue@impub.fr</v>
          </cell>
          <cell r="K2556" t="str">
            <v>Fabienne.</v>
          </cell>
          <cell r="L2556" t="str">
            <v>GUIGUE</v>
          </cell>
          <cell r="M2556" t="str">
            <v>01 40 24 17 00</v>
          </cell>
          <cell r="N2556" t="str">
            <v>f.guigue@impub.fr</v>
          </cell>
        </row>
        <row r="2557">
          <cell r="A2557">
            <v>3006408</v>
          </cell>
          <cell r="B2557" t="str">
            <v>PUBLI-NEWS SARL</v>
          </cell>
          <cell r="C2557" t="str">
            <v>23 BIS RUE DANJOU</v>
          </cell>
          <cell r="E2557" t="str">
            <v>92100</v>
          </cell>
          <cell r="F2557" t="str">
            <v>BOULOGNE BILLANCOURT</v>
          </cell>
          <cell r="G2557" t="str">
            <v>FRANCE</v>
          </cell>
          <cell r="H2557" t="str">
            <v>1</v>
          </cell>
          <cell r="K2557" t="str">
            <v>Aurélien</v>
          </cell>
          <cell r="L2557" t="str">
            <v>VIRARD</v>
          </cell>
          <cell r="N2557" t="str">
            <v>aurelien.virard@publi-news.fr</v>
          </cell>
        </row>
        <row r="2558">
          <cell r="A2558">
            <v>3006408</v>
          </cell>
          <cell r="B2558" t="str">
            <v>PUBLI-NEWS SARL</v>
          </cell>
          <cell r="C2558" t="str">
            <v>23 BIS RUE DANJOU</v>
          </cell>
          <cell r="E2558" t="str">
            <v>92100</v>
          </cell>
          <cell r="F2558" t="str">
            <v>BOULOGNE BILLANCOURT</v>
          </cell>
          <cell r="G2558" t="str">
            <v>FRANCE</v>
          </cell>
          <cell r="H2558" t="str">
            <v>1</v>
          </cell>
          <cell r="K2558" t="str">
            <v>Alexis</v>
          </cell>
          <cell r="L2558" t="str">
            <v>BERNARD</v>
          </cell>
          <cell r="N2558" t="str">
            <v>abernard@newsco.fr</v>
          </cell>
        </row>
        <row r="2559">
          <cell r="A2559">
            <v>3006408</v>
          </cell>
          <cell r="B2559" t="str">
            <v>PUBLI-NEWS SARL</v>
          </cell>
          <cell r="C2559" t="str">
            <v>23 BIS RUE DANJOU</v>
          </cell>
          <cell r="E2559" t="str">
            <v>92100</v>
          </cell>
          <cell r="F2559" t="str">
            <v>BOULOGNE BILLANCOURT</v>
          </cell>
          <cell r="G2559" t="str">
            <v>FRANCE</v>
          </cell>
          <cell r="H2559" t="str">
            <v>1</v>
          </cell>
          <cell r="K2559" t="str">
            <v>Marc</v>
          </cell>
          <cell r="L2559" t="str">
            <v>LAUFER</v>
          </cell>
        </row>
        <row r="2560">
          <cell r="A2560">
            <v>3007391</v>
          </cell>
          <cell r="B2560" t="str">
            <v>NOTIL</v>
          </cell>
          <cell r="C2560" t="str">
            <v>22 avenue René Cassin</v>
          </cell>
          <cell r="E2560" t="str">
            <v>13100</v>
          </cell>
          <cell r="F2560" t="str">
            <v>AIX EN PROVENCE</v>
          </cell>
          <cell r="G2560" t="str">
            <v>FRANCE</v>
          </cell>
          <cell r="H2560" t="str">
            <v>1</v>
          </cell>
          <cell r="I2560" t="str">
            <v>+33650615217</v>
          </cell>
          <cell r="K2560" t="str">
            <v>MATHIEU</v>
          </cell>
          <cell r="L2560" t="str">
            <v>LESGUILLONS</v>
          </cell>
          <cell r="N2560" t="str">
            <v>contact@notil.fr</v>
          </cell>
        </row>
        <row r="2561">
          <cell r="A2561">
            <v>3007473</v>
          </cell>
          <cell r="B2561" t="str">
            <v>ONAES</v>
          </cell>
          <cell r="C2561" t="str">
            <v>6 RUE DU COLONEL ROZANOFF</v>
          </cell>
          <cell r="E2561" t="str">
            <v>75012</v>
          </cell>
          <cell r="F2561" t="str">
            <v>PARIS</v>
          </cell>
          <cell r="G2561" t="str">
            <v>FRANCE</v>
          </cell>
          <cell r="H2561" t="str">
            <v>1</v>
          </cell>
          <cell r="I2561" t="str">
            <v>+33 1 77 35 12 90</v>
          </cell>
          <cell r="J2561" t="str">
            <v>contact@ontsntp.com</v>
          </cell>
          <cell r="K2561" t="str">
            <v>DRESTO</v>
          </cell>
          <cell r="L2561" t="str">
            <v>PHILIPPE</v>
          </cell>
          <cell r="M2561" t="str">
            <v>+33177351290</v>
          </cell>
          <cell r="N2561" t="str">
            <v>philippe.dresto@ontsbtp.com</v>
          </cell>
        </row>
        <row r="2562">
          <cell r="A2562">
            <v>3007473</v>
          </cell>
          <cell r="B2562" t="str">
            <v>ONAES</v>
          </cell>
          <cell r="C2562" t="str">
            <v>6 RUE DU COLONEL ROZANOFF</v>
          </cell>
          <cell r="E2562" t="str">
            <v>75012</v>
          </cell>
          <cell r="F2562" t="str">
            <v>PARIS</v>
          </cell>
          <cell r="G2562" t="str">
            <v>FRANCE</v>
          </cell>
          <cell r="H2562" t="str">
            <v>1</v>
          </cell>
          <cell r="I2562" t="str">
            <v>+33 1 77 35 12 90</v>
          </cell>
          <cell r="J2562" t="str">
            <v>contact@ontsntp.com</v>
          </cell>
          <cell r="K2562" t="str">
            <v>Janine</v>
          </cell>
          <cell r="L2562" t="str">
            <v>GALLOIS</v>
          </cell>
          <cell r="M2562" t="str">
            <v>+331 77 35 12 90</v>
          </cell>
          <cell r="N2562" t="str">
            <v>janine.gallois@ontsbtp.com</v>
          </cell>
        </row>
        <row r="2563">
          <cell r="A2563">
            <v>3007559</v>
          </cell>
          <cell r="B2563" t="str">
            <v>DOGAN BURDA DERGI YAYA VEPAZ A.S. - YACH</v>
          </cell>
          <cell r="C2563" t="str">
            <v>Hurriyet Medya Towers Gunesli</v>
          </cell>
          <cell r="E2563" t="str">
            <v>34212</v>
          </cell>
          <cell r="F2563" t="str">
            <v>ISTAMBUL</v>
          </cell>
          <cell r="G2563" t="str">
            <v>TURQUIE</v>
          </cell>
          <cell r="H2563" t="str">
            <v>2</v>
          </cell>
          <cell r="I2563" t="str">
            <v>+902124103356</v>
          </cell>
          <cell r="K2563" t="str">
            <v>Nihal</v>
          </cell>
          <cell r="L2563" t="str">
            <v>AYAN</v>
          </cell>
          <cell r="N2563" t="str">
            <v>nayan@doganburda.com</v>
          </cell>
        </row>
        <row r="2564">
          <cell r="A2564">
            <v>3007560</v>
          </cell>
          <cell r="B2564" t="str">
            <v>SUPER YACHT MEDIA &amp; MARKETING LTD</v>
          </cell>
          <cell r="C2564" t="str">
            <v>20 Orange Street</v>
          </cell>
          <cell r="E2564" t="str">
            <v>WC2H 7EF</v>
          </cell>
          <cell r="F2564" t="str">
            <v>LONDRES</v>
          </cell>
          <cell r="G2564" t="str">
            <v>ROYAUME-UNI</v>
          </cell>
          <cell r="H2564" t="str">
            <v>2</v>
          </cell>
          <cell r="I2564" t="str">
            <v>+442073890843</v>
          </cell>
          <cell r="J2564" t="str">
            <v>xavier@yachtinvestor.com</v>
          </cell>
          <cell r="K2564" t="str">
            <v>Xavier</v>
          </cell>
          <cell r="L2564" t="str">
            <v>CALLOC'H</v>
          </cell>
          <cell r="M2564" t="str">
            <v>+442073890843</v>
          </cell>
          <cell r="N2564" t="str">
            <v>xavier@yachtinvestor.com</v>
          </cell>
        </row>
        <row r="2565">
          <cell r="A2565">
            <v>3007760</v>
          </cell>
          <cell r="B2565" t="str">
            <v>CIMAX</v>
          </cell>
          <cell r="C2565" t="str">
            <v>12 PLACE GEORGES POMPIDOU</v>
          </cell>
          <cell r="E2565" t="str">
            <v>93167</v>
          </cell>
          <cell r="F2565" t="str">
            <v>NOISY LE GRAND CEDEX</v>
          </cell>
          <cell r="G2565" t="str">
            <v>FRANCE</v>
          </cell>
          <cell r="H2565" t="str">
            <v>1</v>
          </cell>
          <cell r="I2565" t="str">
            <v>+33 1 45 92 96 96</v>
          </cell>
          <cell r="J2565" t="str">
            <v>infos@cimaxoline.fr</v>
          </cell>
          <cell r="K2565" t="str">
            <v>Ana</v>
          </cell>
          <cell r="L2565" t="str">
            <v>DOS SANTOS</v>
          </cell>
          <cell r="M2565" t="str">
            <v>+33 1 45 92 98 98</v>
          </cell>
          <cell r="N2565" t="str">
            <v>ana@groupe-cimax.fr</v>
          </cell>
        </row>
        <row r="2566">
          <cell r="A2566">
            <v>3007760</v>
          </cell>
          <cell r="B2566" t="str">
            <v>CIMAX</v>
          </cell>
          <cell r="C2566" t="str">
            <v>12 PLACE GEORGES POMPIDOU</v>
          </cell>
          <cell r="E2566" t="str">
            <v>93167</v>
          </cell>
          <cell r="F2566" t="str">
            <v>NOISY LE GRAND CEDEX</v>
          </cell>
          <cell r="G2566" t="str">
            <v>FRANCE</v>
          </cell>
          <cell r="H2566" t="str">
            <v>1</v>
          </cell>
          <cell r="I2566" t="str">
            <v>+33 1 45 92 96 96</v>
          </cell>
          <cell r="J2566" t="str">
            <v>infos@cimaxoline.fr</v>
          </cell>
          <cell r="L2566" t="str">
            <v>PONCELET</v>
          </cell>
          <cell r="M2566" t="str">
            <v>+33145929897</v>
          </cell>
          <cell r="N2566" t="str">
            <v>c.poncelet@groupe-cimax.fr</v>
          </cell>
        </row>
        <row r="2567">
          <cell r="A2567">
            <v>3007899</v>
          </cell>
          <cell r="B2567" t="str">
            <v>CBS MEDIA LTD</v>
          </cell>
          <cell r="C2567" t="str">
            <v>Wensum House -</v>
          </cell>
          <cell r="D2567" t="str">
            <v>Prince of Wales Road</v>
          </cell>
          <cell r="E2567" t="str">
            <v>NR1 1DW</v>
          </cell>
          <cell r="F2567" t="str">
            <v>NORWICH</v>
          </cell>
          <cell r="G2567" t="str">
            <v>ROYAUME-UNI</v>
          </cell>
          <cell r="H2567" t="str">
            <v>2</v>
          </cell>
          <cell r="I2567" t="str">
            <v>+441 603 625 270</v>
          </cell>
          <cell r="J2567" t="str">
            <v>s.pursey@euroasiaindustry.com</v>
          </cell>
          <cell r="K2567" t="str">
            <v>Sarah</v>
          </cell>
          <cell r="L2567" t="str">
            <v>PURSEY</v>
          </cell>
          <cell r="N2567" t="str">
            <v>s.pursey@euroasiaindustry.com</v>
          </cell>
        </row>
        <row r="2568">
          <cell r="A2568">
            <v>3007913</v>
          </cell>
          <cell r="B2568" t="str">
            <v>ETAI</v>
          </cell>
          <cell r="C2568" t="str">
            <v>10 PLACE DU GENERAL DE GAULLE</v>
          </cell>
          <cell r="D2568" t="str">
            <v>BP 20156</v>
          </cell>
          <cell r="E2568" t="str">
            <v>92160</v>
          </cell>
          <cell r="F2568" t="str">
            <v>ANTHONY CEDEX</v>
          </cell>
          <cell r="G2568" t="str">
            <v>FRANCE</v>
          </cell>
          <cell r="H2568" t="str">
            <v>1</v>
          </cell>
          <cell r="I2568" t="str">
            <v>+33 1 77 92 97 92</v>
          </cell>
          <cell r="K2568" t="str">
            <v>Véronique</v>
          </cell>
          <cell r="L2568" t="str">
            <v>MOSSOT</v>
          </cell>
          <cell r="M2568" t="str">
            <v>+33 1 77 92 97 82</v>
          </cell>
          <cell r="N2568" t="str">
            <v>vmossot@infopro-digital.com</v>
          </cell>
        </row>
        <row r="2569">
          <cell r="A2569">
            <v>3007913</v>
          </cell>
          <cell r="B2569" t="str">
            <v>ETAI</v>
          </cell>
          <cell r="C2569" t="str">
            <v>10 PLACE DU GENERAL DE GAULLE</v>
          </cell>
          <cell r="D2569" t="str">
            <v>BP 20156</v>
          </cell>
          <cell r="E2569" t="str">
            <v>92160</v>
          </cell>
          <cell r="F2569" t="str">
            <v>ANTHONY CEDEX</v>
          </cell>
          <cell r="G2569" t="str">
            <v>FRANCE</v>
          </cell>
          <cell r="H2569" t="str">
            <v>1</v>
          </cell>
          <cell r="I2569" t="str">
            <v>+33 1 77 92 97 92</v>
          </cell>
          <cell r="K2569" t="str">
            <v>GHISLAINE</v>
          </cell>
          <cell r="L2569" t="str">
            <v>HERBINIER</v>
          </cell>
        </row>
        <row r="2570">
          <cell r="A2570">
            <v>3007913</v>
          </cell>
          <cell r="B2570" t="str">
            <v>ETAI</v>
          </cell>
          <cell r="C2570" t="str">
            <v>10 PLACE DU GENERAL DE GAULLE</v>
          </cell>
          <cell r="D2570" t="str">
            <v>BP 20156</v>
          </cell>
          <cell r="E2570" t="str">
            <v>92160</v>
          </cell>
          <cell r="F2570" t="str">
            <v>ANTHONY CEDEX</v>
          </cell>
          <cell r="G2570" t="str">
            <v>FRANCE</v>
          </cell>
          <cell r="H2570" t="str">
            <v>1</v>
          </cell>
          <cell r="I2570" t="str">
            <v>+33 1 77 92 97 92</v>
          </cell>
          <cell r="K2570" t="str">
            <v>SANDRINE</v>
          </cell>
          <cell r="L2570" t="str">
            <v>PAPIN</v>
          </cell>
          <cell r="M2570" t="str">
            <v>+33141984060</v>
          </cell>
          <cell r="N2570" t="str">
            <v>spapin@etai.fr</v>
          </cell>
        </row>
        <row r="2571">
          <cell r="A2571">
            <v>3007913</v>
          </cell>
          <cell r="B2571" t="str">
            <v>ETAI</v>
          </cell>
          <cell r="C2571" t="str">
            <v>10 PLACE DU GENERAL DE GAULLE</v>
          </cell>
          <cell r="D2571" t="str">
            <v>BP 20156</v>
          </cell>
          <cell r="E2571" t="str">
            <v>92160</v>
          </cell>
          <cell r="F2571" t="str">
            <v>ANTHONY CEDEX</v>
          </cell>
          <cell r="G2571" t="str">
            <v>FRANCE</v>
          </cell>
          <cell r="H2571" t="str">
            <v>1</v>
          </cell>
          <cell r="I2571" t="str">
            <v>+33 1 77 92 97 92</v>
          </cell>
          <cell r="K2571" t="str">
            <v>JOSIANE</v>
          </cell>
          <cell r="L2571" t="str">
            <v>LEBRETON</v>
          </cell>
          <cell r="M2571" t="str">
            <v>+33177929809</v>
          </cell>
          <cell r="N2571" t="str">
            <v>jlebreton@infopro.fr</v>
          </cell>
        </row>
        <row r="2572">
          <cell r="A2572">
            <v>3007913</v>
          </cell>
          <cell r="B2572" t="str">
            <v>ETAI</v>
          </cell>
          <cell r="C2572" t="str">
            <v>10 PLACE DU GENERAL DE GAULLE</v>
          </cell>
          <cell r="D2572" t="str">
            <v>BP 20156</v>
          </cell>
          <cell r="E2572" t="str">
            <v>92160</v>
          </cell>
          <cell r="F2572" t="str">
            <v>ANTHONY CEDEX</v>
          </cell>
          <cell r="G2572" t="str">
            <v>FRANCE</v>
          </cell>
          <cell r="H2572" t="str">
            <v>1</v>
          </cell>
          <cell r="I2572" t="str">
            <v>+33 1 77 92 97 92</v>
          </cell>
          <cell r="K2572" t="str">
            <v>REGINE</v>
          </cell>
          <cell r="L2572" t="str">
            <v>LOUVET</v>
          </cell>
          <cell r="M2572" t="str">
            <v>+33177929649</v>
          </cell>
          <cell r="N2572" t="str">
            <v>rlouvet@infopro.fr</v>
          </cell>
        </row>
        <row r="2573">
          <cell r="A2573">
            <v>3007913</v>
          </cell>
          <cell r="B2573" t="str">
            <v>ETAI</v>
          </cell>
          <cell r="C2573" t="str">
            <v>10 PLACE DU GENERAL DE GAULLE</v>
          </cell>
          <cell r="D2573" t="str">
            <v>BP 20156</v>
          </cell>
          <cell r="E2573" t="str">
            <v>92160</v>
          </cell>
          <cell r="F2573" t="str">
            <v>ANTHONY CEDEX</v>
          </cell>
          <cell r="G2573" t="str">
            <v>FRANCE</v>
          </cell>
          <cell r="H2573" t="str">
            <v>1</v>
          </cell>
          <cell r="I2573" t="str">
            <v>+33 1 77 92 97 92</v>
          </cell>
          <cell r="K2573" t="str">
            <v>CHRISTOPHE</v>
          </cell>
          <cell r="L2573" t="str">
            <v>GAULT</v>
          </cell>
          <cell r="M2573" t="str">
            <v>+33155281700</v>
          </cell>
          <cell r="N2573" t="str">
            <v>cgault@etai.fr</v>
          </cell>
        </row>
        <row r="2574">
          <cell r="A2574">
            <v>3007913</v>
          </cell>
          <cell r="B2574" t="str">
            <v>ETAI</v>
          </cell>
          <cell r="C2574" t="str">
            <v>10 PLACE DU GENERAL DE GAULLE</v>
          </cell>
          <cell r="D2574" t="str">
            <v>BP 20156</v>
          </cell>
          <cell r="E2574" t="str">
            <v>92160</v>
          </cell>
          <cell r="F2574" t="str">
            <v>ANTHONY CEDEX</v>
          </cell>
          <cell r="G2574" t="str">
            <v>FRANCE</v>
          </cell>
          <cell r="H2574" t="str">
            <v>1</v>
          </cell>
          <cell r="I2574" t="str">
            <v>+33 1 77 92 97 92</v>
          </cell>
          <cell r="K2574" t="str">
            <v>Véronique</v>
          </cell>
          <cell r="L2574" t="str">
            <v>DUREGNE DE LAUNAGUET</v>
          </cell>
          <cell r="M2574" t="str">
            <v>+33177929659</v>
          </cell>
          <cell r="N2574" t="str">
            <v>vduregne@etai.fr</v>
          </cell>
        </row>
        <row r="2575">
          <cell r="A2575">
            <v>3008080</v>
          </cell>
          <cell r="B2575" t="str">
            <v>FELBER &amp; KRISTOFORI GROUP S.R.L.</v>
          </cell>
          <cell r="C2575" t="str">
            <v>Via Giotto, 25</v>
          </cell>
          <cell r="E2575" t="str">
            <v>59100</v>
          </cell>
          <cell r="F2575" t="str">
            <v>PRATO</v>
          </cell>
          <cell r="G2575" t="str">
            <v>ITALIE</v>
          </cell>
          <cell r="H2575" t="str">
            <v>2</v>
          </cell>
          <cell r="I2575" t="str">
            <v>+390553984170</v>
          </cell>
          <cell r="K2575" t="str">
            <v>Emanuele</v>
          </cell>
          <cell r="L2575" t="str">
            <v>MARIANI</v>
          </cell>
          <cell r="N2575" t="str">
            <v>emanuele.mariani@fk-g.it</v>
          </cell>
        </row>
        <row r="2576">
          <cell r="A2576">
            <v>3008119</v>
          </cell>
          <cell r="B2576" t="str">
            <v>LUXURY PUBLISHING BG, LLC</v>
          </cell>
          <cell r="C2576" t="str">
            <v>Leningradskoe shosse, 37, build. 1</v>
          </cell>
          <cell r="E2576" t="str">
            <v>125212</v>
          </cell>
          <cell r="F2576" t="str">
            <v>MOSCOU</v>
          </cell>
          <cell r="G2576" t="str">
            <v>RUSSIE</v>
          </cell>
          <cell r="H2576" t="str">
            <v>2</v>
          </cell>
          <cell r="I2576" t="str">
            <v>+74952871204</v>
          </cell>
          <cell r="K2576" t="str">
            <v>Ilya</v>
          </cell>
          <cell r="L2576" t="str">
            <v>KALINOV</v>
          </cell>
          <cell r="N2576" t="str">
            <v>editor@y-m.ru</v>
          </cell>
        </row>
        <row r="2577">
          <cell r="A2577">
            <v>3008119</v>
          </cell>
          <cell r="B2577" t="str">
            <v>LUXURY PUBLISHING BG, LLC</v>
          </cell>
          <cell r="C2577" t="str">
            <v>Leningradskoe shosse, 37, build. 1</v>
          </cell>
          <cell r="E2577" t="str">
            <v>125212</v>
          </cell>
          <cell r="F2577" t="str">
            <v>MOSCOU</v>
          </cell>
          <cell r="G2577" t="str">
            <v>RUSSIE</v>
          </cell>
          <cell r="H2577" t="str">
            <v>2</v>
          </cell>
          <cell r="I2577" t="str">
            <v>+74952871204</v>
          </cell>
          <cell r="K2577" t="str">
            <v>Anastasia</v>
          </cell>
          <cell r="L2577" t="str">
            <v>Yushkova</v>
          </cell>
          <cell r="N2577" t="str">
            <v>sales@y-m.ru</v>
          </cell>
        </row>
        <row r="2578">
          <cell r="A2578">
            <v>3008119</v>
          </cell>
          <cell r="B2578" t="str">
            <v>LUXURY PUBLISHING BG, LLC</v>
          </cell>
          <cell r="C2578" t="str">
            <v>Leningradskoe shosse, 37, build. 1</v>
          </cell>
          <cell r="E2578" t="str">
            <v>125212</v>
          </cell>
          <cell r="F2578" t="str">
            <v>MOSCOU</v>
          </cell>
          <cell r="G2578" t="str">
            <v>RUSSIE</v>
          </cell>
          <cell r="H2578" t="str">
            <v>2</v>
          </cell>
          <cell r="I2578" t="str">
            <v>+74952871204</v>
          </cell>
          <cell r="K2578" t="str">
            <v>Olga</v>
          </cell>
          <cell r="L2578" t="str">
            <v>ABROSSIMOVA</v>
          </cell>
          <cell r="M2578" t="str">
            <v>+74952871204</v>
          </cell>
          <cell r="N2578" t="str">
            <v>sales@y-m.ru</v>
          </cell>
        </row>
        <row r="2579">
          <cell r="A2579">
            <v>3008120</v>
          </cell>
          <cell r="B2579" t="str">
            <v>YACHTSXL.COM</v>
          </cell>
          <cell r="C2579" t="str">
            <v>Sportlaan 6</v>
          </cell>
          <cell r="E2579" t="str">
            <v>5258</v>
          </cell>
          <cell r="F2579" t="str">
            <v>HN BERLICUM BN</v>
          </cell>
          <cell r="G2579" t="str">
            <v>PAYS-BAS</v>
          </cell>
          <cell r="H2579" t="str">
            <v>2</v>
          </cell>
          <cell r="K2579" t="str">
            <v>Roy</v>
          </cell>
          <cell r="L2579" t="str">
            <v>VAN ZOGGEL</v>
          </cell>
          <cell r="N2579" t="str">
            <v>royvanzoggel@yachtsxl.com</v>
          </cell>
        </row>
        <row r="2580">
          <cell r="A2580">
            <v>3008219</v>
          </cell>
          <cell r="B2580" t="str">
            <v>DIRECT INDUSTRY SAS</v>
          </cell>
          <cell r="C2580" t="str">
            <v>7 AVENUE ANDRE ROOSSIN</v>
          </cell>
          <cell r="E2580" t="str">
            <v>13016</v>
          </cell>
          <cell r="F2580" t="str">
            <v>MARSEILLE</v>
          </cell>
          <cell r="G2580" t="str">
            <v>FRANCE</v>
          </cell>
          <cell r="H2580" t="str">
            <v>1</v>
          </cell>
          <cell r="I2580" t="str">
            <v>+33 4 91 03 80 90</v>
          </cell>
          <cell r="K2580" t="str">
            <v>Lyesse</v>
          </cell>
          <cell r="L2580" t="str">
            <v>BAZIZ</v>
          </cell>
          <cell r="M2580" t="str">
            <v>+33 4 86 13 48 38</v>
          </cell>
          <cell r="N2580" t="str">
            <v>lyesse.baziz@virtual-expo.com</v>
          </cell>
        </row>
        <row r="2581">
          <cell r="A2581">
            <v>3008219</v>
          </cell>
          <cell r="B2581" t="str">
            <v>DIRECT INDUSTRY SAS</v>
          </cell>
          <cell r="C2581" t="str">
            <v>7 AVENUE ANDRE ROOSSIN</v>
          </cell>
          <cell r="E2581" t="str">
            <v>13016</v>
          </cell>
          <cell r="F2581" t="str">
            <v>MARSEILLE</v>
          </cell>
          <cell r="G2581" t="str">
            <v>FRANCE</v>
          </cell>
          <cell r="H2581" t="str">
            <v>1</v>
          </cell>
          <cell r="I2581" t="str">
            <v>+33 4 91 03 80 90</v>
          </cell>
          <cell r="K2581" t="str">
            <v>LYESSE</v>
          </cell>
          <cell r="L2581" t="str">
            <v>BAZIZ</v>
          </cell>
          <cell r="N2581" t="str">
            <v>lyesse.baziz@virtual-expo.com</v>
          </cell>
        </row>
        <row r="2582">
          <cell r="A2582">
            <v>3008354</v>
          </cell>
          <cell r="B2582" t="str">
            <v>PEGAZE VISIONS SARL</v>
          </cell>
          <cell r="C2582" t="str">
            <v>117 rue des charmettes</v>
          </cell>
          <cell r="E2582" t="str">
            <v>69006</v>
          </cell>
          <cell r="F2582" t="str">
            <v>LYON</v>
          </cell>
          <cell r="G2582" t="str">
            <v>FRANCE</v>
          </cell>
          <cell r="H2582" t="str">
            <v>1</v>
          </cell>
          <cell r="I2582" t="str">
            <v>+33472838470</v>
          </cell>
          <cell r="J2582" t="str">
            <v>contact@pegazevisions.fr</v>
          </cell>
          <cell r="K2582" t="str">
            <v>Stive</v>
          </cell>
          <cell r="L2582" t="str">
            <v>MERIRES</v>
          </cell>
          <cell r="N2582" t="str">
            <v>stive.merires@pegazevisions.fr</v>
          </cell>
        </row>
        <row r="2583">
          <cell r="A2583">
            <v>3008473</v>
          </cell>
          <cell r="B2583" t="str">
            <v>UBM TRUST CO LTD</v>
          </cell>
          <cell r="C2583" t="str">
            <v>Room 1306, Fu Li Tian He Business Mansion</v>
          </cell>
          <cell r="D2583" t="str">
            <v>No4 Hua Ting Road, Lin He Dong Road</v>
          </cell>
          <cell r="E2583" t="str">
            <v>510610</v>
          </cell>
          <cell r="F2583" t="str">
            <v>GUANGZHOU</v>
          </cell>
          <cell r="G2583" t="str">
            <v>CHINE</v>
          </cell>
          <cell r="H2583" t="str">
            <v>2</v>
          </cell>
          <cell r="J2583" t="str">
            <v>lillian.luo@ubm.com</v>
          </cell>
          <cell r="K2583" t="str">
            <v>Lillian</v>
          </cell>
          <cell r="L2583" t="str">
            <v>Luo</v>
          </cell>
          <cell r="N2583" t="str">
            <v>lillian.luo@ubm.com</v>
          </cell>
        </row>
        <row r="2584">
          <cell r="A2584">
            <v>3008509</v>
          </cell>
          <cell r="B2584" t="str">
            <v>INTERNET RETAILING EVENTS LTD</v>
          </cell>
          <cell r="C2584" t="str">
            <v>Bridge House</v>
          </cell>
          <cell r="D2584" t="str">
            <v>Orchard Lane - Great Glen</v>
          </cell>
          <cell r="E2584" t="str">
            <v>LE89GJ</v>
          </cell>
          <cell r="F2584" t="str">
            <v>LONDRES</v>
          </cell>
          <cell r="G2584" t="str">
            <v>ROYAUME-UNI</v>
          </cell>
          <cell r="H2584" t="str">
            <v>2</v>
          </cell>
          <cell r="K2584" t="str">
            <v>Gabrielle</v>
          </cell>
          <cell r="L2584" t="str">
            <v>CONSIDERE</v>
          </cell>
          <cell r="N2584" t="str">
            <v>gabriellec@internetretailing.net</v>
          </cell>
        </row>
        <row r="2585">
          <cell r="A2585">
            <v>3008567</v>
          </cell>
          <cell r="B2585" t="str">
            <v>ELITE LUXURY PUBLISHING, INC.</v>
          </cell>
          <cell r="C2585" t="str">
            <v>441, LEXINGTON AVENUE</v>
          </cell>
          <cell r="D2585" t="str">
            <v>3RD FLOOR</v>
          </cell>
          <cell r="E2585" t="str">
            <v>10017</v>
          </cell>
          <cell r="F2585" t="str">
            <v>NEW YORK</v>
          </cell>
          <cell r="G2585" t="str">
            <v>ETATS-UNIS</v>
          </cell>
          <cell r="H2585" t="str">
            <v>2</v>
          </cell>
          <cell r="K2585" t="str">
            <v>Steven</v>
          </cell>
          <cell r="L2585" t="str">
            <v>Aylward</v>
          </cell>
          <cell r="N2585" t="str">
            <v>steven@worldsuperyacht.com</v>
          </cell>
        </row>
        <row r="2586">
          <cell r="A2586">
            <v>3008567</v>
          </cell>
          <cell r="B2586" t="str">
            <v>ELITE LUXURY PUBLISHING, INC.</v>
          </cell>
          <cell r="C2586" t="str">
            <v>441, LEXINGTON AVENUE</v>
          </cell>
          <cell r="D2586" t="str">
            <v>3RD FLOOR</v>
          </cell>
          <cell r="E2586" t="str">
            <v>10017</v>
          </cell>
          <cell r="F2586" t="str">
            <v>NEW YORK</v>
          </cell>
          <cell r="G2586" t="str">
            <v>ETATS-UNIS</v>
          </cell>
          <cell r="H2586" t="str">
            <v>2</v>
          </cell>
          <cell r="K2586" t="str">
            <v>Lorraine</v>
          </cell>
          <cell r="L2586" t="str">
            <v>CHU</v>
          </cell>
          <cell r="N2586" t="str">
            <v>lorraine.chu@elitetraveler.com</v>
          </cell>
        </row>
        <row r="2587">
          <cell r="A2587">
            <v>3008567</v>
          </cell>
          <cell r="B2587" t="str">
            <v>ELITE LUXURY PUBLISHING, INC.</v>
          </cell>
          <cell r="C2587" t="str">
            <v>441, LEXINGTON AVENUE</v>
          </cell>
          <cell r="D2587" t="str">
            <v>3RD FLOOR</v>
          </cell>
          <cell r="E2587" t="str">
            <v>10017</v>
          </cell>
          <cell r="F2587" t="str">
            <v>NEW YORK</v>
          </cell>
          <cell r="G2587" t="str">
            <v>ETATS-UNIS</v>
          </cell>
          <cell r="H2587" t="str">
            <v>2</v>
          </cell>
          <cell r="K2587" t="str">
            <v>Daniel</v>
          </cell>
          <cell r="L2587" t="str">
            <v>WADE</v>
          </cell>
          <cell r="N2587" t="str">
            <v>daniel.wade@elitetraveler.com</v>
          </cell>
        </row>
        <row r="2588">
          <cell r="A2588">
            <v>3008567</v>
          </cell>
          <cell r="B2588" t="str">
            <v>ELITE LUXURY PUBLISHING, INC.</v>
          </cell>
          <cell r="C2588" t="str">
            <v>441, LEXINGTON AVENUE</v>
          </cell>
          <cell r="D2588" t="str">
            <v>3RD FLOOR</v>
          </cell>
          <cell r="E2588" t="str">
            <v>10017</v>
          </cell>
          <cell r="F2588" t="str">
            <v>NEW YORK</v>
          </cell>
          <cell r="G2588" t="str">
            <v>ETATS-UNIS</v>
          </cell>
          <cell r="H2588" t="str">
            <v>2</v>
          </cell>
          <cell r="K2588" t="str">
            <v>Lorraine</v>
          </cell>
          <cell r="L2588" t="str">
            <v>COUSLAND</v>
          </cell>
          <cell r="N2588" t="str">
            <v>lorraine.cousland@elitetraveler.com</v>
          </cell>
        </row>
        <row r="2589">
          <cell r="A2589">
            <v>3008655</v>
          </cell>
          <cell r="B2589" t="str">
            <v>SOCIETE FRANÇAISE DE MICROBIOLOGIE</v>
          </cell>
          <cell r="C2589" t="str">
            <v>28 RUE DU DOCTEUR ROUX</v>
          </cell>
          <cell r="E2589" t="str">
            <v>75724</v>
          </cell>
          <cell r="F2589" t="str">
            <v>PARIS CEDEX 15</v>
          </cell>
          <cell r="G2589" t="str">
            <v>FRANCE</v>
          </cell>
          <cell r="H2589" t="str">
            <v>1</v>
          </cell>
          <cell r="I2589" t="str">
            <v>+33145667746</v>
          </cell>
          <cell r="J2589" t="str">
            <v>rene.courcol@chru-lille.fr</v>
          </cell>
          <cell r="K2589" t="str">
            <v>René</v>
          </cell>
          <cell r="L2589" t="str">
            <v>COURCOL</v>
          </cell>
          <cell r="M2589" t="str">
            <v>01 45 66 77 46</v>
          </cell>
          <cell r="N2589" t="str">
            <v>rene.courcol@chru-lille.fr</v>
          </cell>
        </row>
        <row r="2590">
          <cell r="A2590">
            <v>3008655</v>
          </cell>
          <cell r="B2590" t="str">
            <v>SOCIETE FRANÇAISE DE MICROBIOLOGIE</v>
          </cell>
          <cell r="C2590" t="str">
            <v>28 RUE DU DOCTEUR ROUX</v>
          </cell>
          <cell r="E2590" t="str">
            <v>75724</v>
          </cell>
          <cell r="F2590" t="str">
            <v>PARIS CEDEX 15</v>
          </cell>
          <cell r="G2590" t="str">
            <v>FRANCE</v>
          </cell>
          <cell r="H2590" t="str">
            <v>1</v>
          </cell>
          <cell r="I2590" t="str">
            <v>+33145667746</v>
          </cell>
          <cell r="J2590" t="str">
            <v>rene.courcol@chru-lille.fr</v>
          </cell>
          <cell r="K2590" t="str">
            <v>Olivia</v>
          </cell>
          <cell r="L2590" t="str">
            <v>VONG</v>
          </cell>
          <cell r="N2590" t="str">
            <v>secretariat@sfm-microbiologie.org</v>
          </cell>
        </row>
        <row r="2591">
          <cell r="A2591">
            <v>3008655</v>
          </cell>
          <cell r="B2591" t="str">
            <v>SOCIETE FRANÇAISE DE MICROBIOLOGIE</v>
          </cell>
          <cell r="C2591" t="str">
            <v>28 RUE DU DOCTEUR ROUX</v>
          </cell>
          <cell r="E2591" t="str">
            <v>75724</v>
          </cell>
          <cell r="F2591" t="str">
            <v>PARIS CEDEX 15</v>
          </cell>
          <cell r="G2591" t="str">
            <v>FRANCE</v>
          </cell>
          <cell r="H2591" t="str">
            <v>1</v>
          </cell>
          <cell r="I2591" t="str">
            <v>+33145667746</v>
          </cell>
          <cell r="J2591" t="str">
            <v>rene.courcol@chru-lille.fr</v>
          </cell>
          <cell r="K2591" t="str">
            <v>Olivia</v>
          </cell>
          <cell r="L2591" t="str">
            <v>VONG</v>
          </cell>
          <cell r="N2591" t="str">
            <v>secretariat.sfm@orange.fr</v>
          </cell>
        </row>
        <row r="2592">
          <cell r="A2592">
            <v>3008656</v>
          </cell>
          <cell r="B2592" t="str">
            <v>PROGRESSIVE MEDIA GROUP</v>
          </cell>
          <cell r="C2592" t="str">
            <v>JOHN CARPENTER HOUSE</v>
          </cell>
          <cell r="D2592" t="str">
            <v>JOHN CARPENTER STREET</v>
          </cell>
          <cell r="E2592" t="str">
            <v>EC4Y 0BS</v>
          </cell>
          <cell r="F2592" t="str">
            <v>LONDON</v>
          </cell>
          <cell r="G2592" t="str">
            <v>ROYAUME-UNI</v>
          </cell>
          <cell r="H2592" t="str">
            <v>2</v>
          </cell>
          <cell r="I2592" t="str">
            <v>+44441159895444</v>
          </cell>
          <cell r="J2592" t="str">
            <v>info@progressivedigitalmedia.com</v>
          </cell>
          <cell r="K2592" t="str">
            <v>AUKE</v>
          </cell>
          <cell r="L2592" t="str">
            <v>GRONDSMA</v>
          </cell>
          <cell r="N2592" t="str">
            <v>aukegrondsma@globaltrademedia.com</v>
          </cell>
        </row>
        <row r="2593">
          <cell r="A2593">
            <v>3008656</v>
          </cell>
          <cell r="B2593" t="str">
            <v>PROGRESSIVE MEDIA GROUP</v>
          </cell>
          <cell r="C2593" t="str">
            <v>JOHN CARPENTER HOUSE</v>
          </cell>
          <cell r="D2593" t="str">
            <v>JOHN CARPENTER STREET</v>
          </cell>
          <cell r="E2593" t="str">
            <v>EC4Y 0BS</v>
          </cell>
          <cell r="F2593" t="str">
            <v>LONDON</v>
          </cell>
          <cell r="G2593" t="str">
            <v>ROYAUME-UNI</v>
          </cell>
          <cell r="H2593" t="str">
            <v>2</v>
          </cell>
          <cell r="I2593" t="str">
            <v>+44441159895444</v>
          </cell>
          <cell r="J2593" t="str">
            <v>info@progressivedigitalmedia.com</v>
          </cell>
          <cell r="K2593" t="str">
            <v>EBONY</v>
          </cell>
          <cell r="L2593" t="str">
            <v>LYON</v>
          </cell>
          <cell r="N2593" t="str">
            <v>ebonylyon@globaltrademedia.com</v>
          </cell>
        </row>
        <row r="2594">
          <cell r="A2594">
            <v>3008656</v>
          </cell>
          <cell r="B2594" t="str">
            <v>PROGRESSIVE MEDIA GROUP</v>
          </cell>
          <cell r="C2594" t="str">
            <v>JOHN CARPENTER HOUSE</v>
          </cell>
          <cell r="D2594" t="str">
            <v>JOHN CARPENTER STREET</v>
          </cell>
          <cell r="E2594" t="str">
            <v>EC4Y 0BS</v>
          </cell>
          <cell r="F2594" t="str">
            <v>LONDON</v>
          </cell>
          <cell r="G2594" t="str">
            <v>ROYAUME-UNI</v>
          </cell>
          <cell r="H2594" t="str">
            <v>2</v>
          </cell>
          <cell r="I2594" t="str">
            <v>+44441159895444</v>
          </cell>
          <cell r="J2594" t="str">
            <v>info@progressivedigitalmedia.com</v>
          </cell>
          <cell r="K2594" t="str">
            <v>Karen</v>
          </cell>
          <cell r="L2594" t="str">
            <v>Glaseby</v>
          </cell>
          <cell r="M2594" t="str">
            <v>+44441159895444</v>
          </cell>
          <cell r="N2594" t="str">
            <v>karen.glaseby@globaltrademedia.com</v>
          </cell>
        </row>
        <row r="2595">
          <cell r="A2595">
            <v>3008700</v>
          </cell>
          <cell r="B2595" t="str">
            <v>REGIEMAX</v>
          </cell>
          <cell r="C2595" t="str">
            <v>100 RUE LA FAYETTE</v>
          </cell>
          <cell r="E2595" t="str">
            <v>75010</v>
          </cell>
          <cell r="F2595" t="str">
            <v>PARIS</v>
          </cell>
          <cell r="G2595" t="str">
            <v>FRANCE</v>
          </cell>
          <cell r="H2595" t="str">
            <v>1</v>
          </cell>
          <cell r="I2595" t="str">
            <v>+33 1 84 16 56 83</v>
          </cell>
          <cell r="K2595" t="str">
            <v>Guillaume</v>
          </cell>
          <cell r="L2595" t="str">
            <v>TOUATI</v>
          </cell>
          <cell r="M2595" t="str">
            <v>+33 1 40 11 44 44</v>
          </cell>
          <cell r="N2595" t="str">
            <v>guillaume.touati@cadres-dirigeants.fr</v>
          </cell>
        </row>
        <row r="2596">
          <cell r="A2596">
            <v>3008700</v>
          </cell>
          <cell r="B2596" t="str">
            <v>REGIEMAX</v>
          </cell>
          <cell r="C2596" t="str">
            <v>100 RUE LA FAYETTE</v>
          </cell>
          <cell r="E2596" t="str">
            <v>75010</v>
          </cell>
          <cell r="F2596" t="str">
            <v>PARIS</v>
          </cell>
          <cell r="G2596" t="str">
            <v>FRANCE</v>
          </cell>
          <cell r="H2596" t="str">
            <v>1</v>
          </cell>
          <cell r="I2596" t="str">
            <v>+33 1 84 16 56 83</v>
          </cell>
          <cell r="K2596" t="str">
            <v>Laurent</v>
          </cell>
          <cell r="L2596" t="str">
            <v>MINAUD</v>
          </cell>
          <cell r="N2596" t="str">
            <v>laurent.minaud@cadres-dirigeants.fr</v>
          </cell>
        </row>
        <row r="2597">
          <cell r="A2597">
            <v>3008700</v>
          </cell>
          <cell r="B2597" t="str">
            <v>REGIEMAX</v>
          </cell>
          <cell r="C2597" t="str">
            <v>100 RUE LA FAYETTE</v>
          </cell>
          <cell r="E2597" t="str">
            <v>75010</v>
          </cell>
          <cell r="F2597" t="str">
            <v>PARIS</v>
          </cell>
          <cell r="G2597" t="str">
            <v>FRANCE</v>
          </cell>
          <cell r="H2597" t="str">
            <v>1</v>
          </cell>
          <cell r="I2597" t="str">
            <v>+33 1 84 16 56 83</v>
          </cell>
          <cell r="K2597" t="str">
            <v>Mathieu</v>
          </cell>
          <cell r="L2597" t="str">
            <v>MINAUD</v>
          </cell>
          <cell r="N2597" t="str">
            <v>mathieu.minaud@courriercadres.com</v>
          </cell>
        </row>
        <row r="2598">
          <cell r="A2598">
            <v>3008700</v>
          </cell>
          <cell r="B2598" t="str">
            <v>REGIEMAX</v>
          </cell>
          <cell r="C2598" t="str">
            <v>100 RUE LA FAYETTE</v>
          </cell>
          <cell r="E2598" t="str">
            <v>75010</v>
          </cell>
          <cell r="F2598" t="str">
            <v>PARIS</v>
          </cell>
          <cell r="G2598" t="str">
            <v>FRANCE</v>
          </cell>
          <cell r="H2598" t="str">
            <v>1</v>
          </cell>
          <cell r="I2598" t="str">
            <v>+33 1 84 16 56 83</v>
          </cell>
          <cell r="K2598" t="str">
            <v>Matthieu</v>
          </cell>
          <cell r="L2598" t="str">
            <v>MINAUD</v>
          </cell>
          <cell r="N2598" t="str">
            <v>matthieu.minaud@courriercadres.com</v>
          </cell>
        </row>
        <row r="2599">
          <cell r="A2599">
            <v>3008700</v>
          </cell>
          <cell r="B2599" t="str">
            <v>REGIEMAX</v>
          </cell>
          <cell r="C2599" t="str">
            <v>100 RUE LA FAYETTE</v>
          </cell>
          <cell r="E2599" t="str">
            <v>75010</v>
          </cell>
          <cell r="F2599" t="str">
            <v>PARIS</v>
          </cell>
          <cell r="G2599" t="str">
            <v>FRANCE</v>
          </cell>
          <cell r="H2599" t="str">
            <v>1</v>
          </cell>
          <cell r="I2599" t="str">
            <v>+33 1 84 16 56 83</v>
          </cell>
          <cell r="K2599" t="str">
            <v>David</v>
          </cell>
          <cell r="L2599" t="str">
            <v>PROBST</v>
          </cell>
          <cell r="M2599" t="str">
            <v>+33 1 84 16 56 83</v>
          </cell>
          <cell r="N2599" t="str">
            <v>david.probst@courriercadres.com</v>
          </cell>
        </row>
        <row r="2600">
          <cell r="A2600">
            <v>3008700</v>
          </cell>
          <cell r="B2600" t="str">
            <v>REGIEMAX</v>
          </cell>
          <cell r="C2600" t="str">
            <v>100 RUE LA FAYETTE</v>
          </cell>
          <cell r="E2600" t="str">
            <v>75010</v>
          </cell>
          <cell r="F2600" t="str">
            <v>PARIS</v>
          </cell>
          <cell r="G2600" t="str">
            <v>FRANCE</v>
          </cell>
          <cell r="H2600" t="str">
            <v>1</v>
          </cell>
          <cell r="I2600" t="str">
            <v>+33 1 84 16 56 83</v>
          </cell>
          <cell r="K2600" t="str">
            <v>Laurent</v>
          </cell>
          <cell r="L2600" t="str">
            <v>MINAUD</v>
          </cell>
          <cell r="M2600" t="str">
            <v>+33184165677</v>
          </cell>
          <cell r="N2600" t="str">
            <v>laurent.minaud@cadres-dirigeants.fr</v>
          </cell>
        </row>
        <row r="2601">
          <cell r="A2601">
            <v>3008700</v>
          </cell>
          <cell r="B2601" t="str">
            <v>REGIEMAX</v>
          </cell>
          <cell r="C2601" t="str">
            <v>100 RUE LA FAYETTE</v>
          </cell>
          <cell r="E2601" t="str">
            <v>75010</v>
          </cell>
          <cell r="F2601" t="str">
            <v>PARIS</v>
          </cell>
          <cell r="G2601" t="str">
            <v>FRANCE</v>
          </cell>
          <cell r="H2601" t="str">
            <v>1</v>
          </cell>
          <cell r="I2601" t="str">
            <v>+33 1 84 16 56 83</v>
          </cell>
          <cell r="K2601" t="str">
            <v>LAURENT</v>
          </cell>
          <cell r="L2601" t="str">
            <v>MINAUD</v>
          </cell>
          <cell r="M2601" t="str">
            <v>+33184165677</v>
          </cell>
          <cell r="N2601" t="str">
            <v>laurent.minaud@cadres-dirigeants.fr</v>
          </cell>
        </row>
        <row r="2602">
          <cell r="A2602">
            <v>3008728</v>
          </cell>
          <cell r="B2602" t="str">
            <v>CUBUS MEDIEN VERLAG GMBH</v>
          </cell>
          <cell r="C2602" t="str">
            <v>Knauerstr 1</v>
          </cell>
          <cell r="E2602" t="str">
            <v>20249</v>
          </cell>
          <cell r="F2602" t="str">
            <v>HAMBURG</v>
          </cell>
          <cell r="G2602" t="str">
            <v>ALLEMAGNE</v>
          </cell>
          <cell r="H2602" t="str">
            <v>2</v>
          </cell>
          <cell r="I2602" t="str">
            <v>+49494028096750</v>
          </cell>
          <cell r="J2602" t="str">
            <v>cubus@fassadentechnik.de</v>
          </cell>
          <cell r="K2602" t="str">
            <v>KIRSTEN</v>
          </cell>
          <cell r="L2602" t="str">
            <v>JUNG</v>
          </cell>
          <cell r="N2602" t="str">
            <v>anzeigen@fassadentechnik.de</v>
          </cell>
        </row>
        <row r="2603">
          <cell r="A2603">
            <v>3009382</v>
          </cell>
          <cell r="B2603" t="str">
            <v>AD-MEDIA GMBH</v>
          </cell>
          <cell r="C2603" t="str">
            <v>INDUSTRIESTR 180</v>
          </cell>
          <cell r="E2603" t="str">
            <v>50999</v>
          </cell>
          <cell r="F2603" t="str">
            <v>KOLN</v>
          </cell>
          <cell r="G2603" t="str">
            <v>ALLEMAGNE</v>
          </cell>
          <cell r="H2603" t="str">
            <v>2</v>
          </cell>
          <cell r="I2603" t="str">
            <v>+49492236962390</v>
          </cell>
          <cell r="J2603" t="str">
            <v>info@ad-media.de</v>
          </cell>
          <cell r="K2603" t="str">
            <v>GERHARD</v>
          </cell>
          <cell r="L2603" t="str">
            <v>KLOECKNER</v>
          </cell>
          <cell r="N2603" t="str">
            <v>info@ad-media.de</v>
          </cell>
        </row>
        <row r="2604">
          <cell r="A2604">
            <v>3009382</v>
          </cell>
          <cell r="B2604" t="str">
            <v>AD-MEDIA GMBH</v>
          </cell>
          <cell r="C2604" t="str">
            <v>INDUSTRIESTR 180</v>
          </cell>
          <cell r="E2604" t="str">
            <v>50999</v>
          </cell>
          <cell r="F2604" t="str">
            <v>KOLN</v>
          </cell>
          <cell r="G2604" t="str">
            <v>ALLEMAGNE</v>
          </cell>
          <cell r="H2604" t="str">
            <v>2</v>
          </cell>
          <cell r="I2604" t="str">
            <v>+49492236962390</v>
          </cell>
          <cell r="J2604" t="str">
            <v>info@ad-media.de</v>
          </cell>
          <cell r="K2604" t="str">
            <v>Karutz</v>
          </cell>
          <cell r="L2604" t="str">
            <v>HOLGER</v>
          </cell>
        </row>
        <row r="2605">
          <cell r="A2605">
            <v>3009382</v>
          </cell>
          <cell r="B2605" t="str">
            <v>AD-MEDIA GMBH</v>
          </cell>
          <cell r="C2605" t="str">
            <v>INDUSTRIESTR 180</v>
          </cell>
          <cell r="E2605" t="str">
            <v>50999</v>
          </cell>
          <cell r="F2605" t="str">
            <v>KOLN</v>
          </cell>
          <cell r="G2605" t="str">
            <v>ALLEMAGNE</v>
          </cell>
          <cell r="H2605" t="str">
            <v>2</v>
          </cell>
          <cell r="I2605" t="str">
            <v>+49492236962390</v>
          </cell>
          <cell r="J2605" t="str">
            <v>info@ad-media.de</v>
          </cell>
          <cell r="K2605" t="str">
            <v>Sandra</v>
          </cell>
          <cell r="L2605" t="str">
            <v>BORCHERT</v>
          </cell>
          <cell r="N2605" t="str">
            <v>s.borchert@ad-media.de</v>
          </cell>
        </row>
        <row r="2606">
          <cell r="A2606">
            <v>3009398</v>
          </cell>
          <cell r="B2606" t="str">
            <v>SIMODEC</v>
          </cell>
          <cell r="C2606" t="str">
            <v>210 RUE INGENIEUR SANSOUBE</v>
          </cell>
          <cell r="D2606" t="str">
            <v>BP 18 F - LE PYRAMIDE</v>
          </cell>
          <cell r="E2606" t="str">
            <v>74801</v>
          </cell>
          <cell r="F2606" t="str">
            <v>LA ROCHE SUR FORON</v>
          </cell>
          <cell r="G2606" t="str">
            <v>FRANCE</v>
          </cell>
          <cell r="H2606" t="str">
            <v>1</v>
          </cell>
          <cell r="I2606" t="str">
            <v>+33 4 50 03 03 37</v>
          </cell>
          <cell r="K2606" t="str">
            <v>PATRICK</v>
          </cell>
          <cell r="L2606" t="str">
            <v>SKOLIMOWSKI</v>
          </cell>
          <cell r="N2606" t="str">
            <v>pskolimowski@rochexpo.com</v>
          </cell>
        </row>
        <row r="2607">
          <cell r="A2607">
            <v>3009398</v>
          </cell>
          <cell r="B2607" t="str">
            <v>SIMODEC</v>
          </cell>
          <cell r="C2607" t="str">
            <v>210 RUE INGENIEUR SANSOUBE</v>
          </cell>
          <cell r="D2607" t="str">
            <v>BP 18 F - LE PYRAMIDE</v>
          </cell>
          <cell r="E2607" t="str">
            <v>74801</v>
          </cell>
          <cell r="F2607" t="str">
            <v>LA ROCHE SUR FORON</v>
          </cell>
          <cell r="G2607" t="str">
            <v>FRANCE</v>
          </cell>
          <cell r="H2607" t="str">
            <v>1</v>
          </cell>
          <cell r="I2607" t="str">
            <v>+33 4 50 03 03 37</v>
          </cell>
          <cell r="K2607" t="str">
            <v>Stéphanie</v>
          </cell>
          <cell r="L2607" t="str">
            <v>POTHIER</v>
          </cell>
          <cell r="M2607" t="str">
            <v>+33 4 50 03 40 45</v>
          </cell>
          <cell r="N2607" t="str">
            <v>spothier@rochexpo.com</v>
          </cell>
        </row>
        <row r="2608">
          <cell r="A2608">
            <v>3009398</v>
          </cell>
          <cell r="B2608" t="str">
            <v>SIMODEC</v>
          </cell>
          <cell r="C2608" t="str">
            <v>210 RUE INGENIEUR SANSOUBE</v>
          </cell>
          <cell r="D2608" t="str">
            <v>BP 18 F - LE PYRAMIDE</v>
          </cell>
          <cell r="E2608" t="str">
            <v>74801</v>
          </cell>
          <cell r="F2608" t="str">
            <v>LA ROCHE SUR FORON</v>
          </cell>
          <cell r="G2608" t="str">
            <v>FRANCE</v>
          </cell>
          <cell r="H2608" t="str">
            <v>1</v>
          </cell>
          <cell r="I2608" t="str">
            <v>+33 4 50 03 03 37</v>
          </cell>
          <cell r="K2608" t="str">
            <v>MARIE-CECILE</v>
          </cell>
          <cell r="L2608" t="str">
            <v>LAFOSSE</v>
          </cell>
          <cell r="M2608" t="str">
            <v>+33450030337</v>
          </cell>
          <cell r="N2608" t="str">
            <v>mclafosse@rochexpo.com</v>
          </cell>
        </row>
        <row r="2609">
          <cell r="A2609">
            <v>3009398</v>
          </cell>
          <cell r="B2609" t="str">
            <v>SIMODEC</v>
          </cell>
          <cell r="C2609" t="str">
            <v>210 RUE INGENIEUR SANSOUBE</v>
          </cell>
          <cell r="D2609" t="str">
            <v>BP 18 F - LE PYRAMIDE</v>
          </cell>
          <cell r="E2609" t="str">
            <v>74801</v>
          </cell>
          <cell r="F2609" t="str">
            <v>LA ROCHE SUR FORON</v>
          </cell>
          <cell r="G2609" t="str">
            <v>FRANCE</v>
          </cell>
          <cell r="H2609" t="str">
            <v>1</v>
          </cell>
          <cell r="I2609" t="str">
            <v>+33 4 50 03 03 37</v>
          </cell>
          <cell r="K2609" t="str">
            <v>MARIE-CECILE</v>
          </cell>
          <cell r="L2609" t="str">
            <v>LAFOSSE</v>
          </cell>
          <cell r="M2609" t="str">
            <v>+33450030337</v>
          </cell>
          <cell r="N2609" t="str">
            <v>mclafosse@rochexpo.com</v>
          </cell>
        </row>
        <row r="2610">
          <cell r="A2610">
            <v>3009514</v>
          </cell>
          <cell r="B2610" t="str">
            <v>AESTHETICA MAGAZINE</v>
          </cell>
          <cell r="C2610" t="str">
            <v>PO Box 371</v>
          </cell>
          <cell r="E2610" t="str">
            <v>YO23 1WL</v>
          </cell>
          <cell r="F2610" t="str">
            <v>YORK</v>
          </cell>
          <cell r="G2610" t="str">
            <v>ROYAUME-UNI</v>
          </cell>
          <cell r="H2610" t="str">
            <v>2</v>
          </cell>
          <cell r="K2610" t="str">
            <v>Bethany</v>
          </cell>
          <cell r="L2610" t="str">
            <v>REX</v>
          </cell>
        </row>
        <row r="2611">
          <cell r="A2611">
            <v>3009514</v>
          </cell>
          <cell r="B2611" t="str">
            <v>AESTHETICA MAGAZINE</v>
          </cell>
          <cell r="C2611" t="str">
            <v>PO Box 371</v>
          </cell>
          <cell r="E2611" t="str">
            <v>YO23 1WL</v>
          </cell>
          <cell r="F2611" t="str">
            <v>YORK</v>
          </cell>
          <cell r="G2611" t="str">
            <v>ROYAUME-UNI</v>
          </cell>
          <cell r="H2611" t="str">
            <v>2</v>
          </cell>
          <cell r="K2611" t="str">
            <v>Hannah</v>
          </cell>
          <cell r="L2611" t="str">
            <v>CLUGSTON</v>
          </cell>
          <cell r="M2611" t="str">
            <v>441904 629 137</v>
          </cell>
          <cell r="N2611" t="str">
            <v>hannah@aestheticamagazine.com</v>
          </cell>
        </row>
        <row r="2612">
          <cell r="A2612">
            <v>3009514</v>
          </cell>
          <cell r="B2612" t="str">
            <v>AESTHETICA MAGAZINE</v>
          </cell>
          <cell r="C2612" t="str">
            <v>PO Box 371</v>
          </cell>
          <cell r="E2612" t="str">
            <v>YO23 1WL</v>
          </cell>
          <cell r="F2612" t="str">
            <v>YORK</v>
          </cell>
          <cell r="G2612" t="str">
            <v>ROYAUME-UNI</v>
          </cell>
          <cell r="H2612" t="str">
            <v>2</v>
          </cell>
          <cell r="K2612" t="str">
            <v>Bethany</v>
          </cell>
          <cell r="L2612" t="str">
            <v>REX</v>
          </cell>
          <cell r="N2612" t="str">
            <v>bethany@aestheticamagazine.com</v>
          </cell>
        </row>
        <row r="2613">
          <cell r="A2613">
            <v>3009524</v>
          </cell>
          <cell r="B2613" t="str">
            <v>PEN DUICK SAS</v>
          </cell>
          <cell r="C2613" t="str">
            <v>43 rue de Cronstadt</v>
          </cell>
          <cell r="E2613" t="str">
            <v>75015</v>
          </cell>
          <cell r="F2613" t="str">
            <v>PARIS</v>
          </cell>
          <cell r="G2613" t="str">
            <v>FRANCE</v>
          </cell>
          <cell r="H2613" t="str">
            <v>1</v>
          </cell>
          <cell r="I2613" t="str">
            <v>+33148425490</v>
          </cell>
          <cell r="J2613" t="str">
            <v>penduick@penduick.com</v>
          </cell>
          <cell r="K2613" t="str">
            <v>Pierre</v>
          </cell>
          <cell r="L2613" t="str">
            <v>BOJIC</v>
          </cell>
          <cell r="N2613" t="str">
            <v>pbojic@penduick.com</v>
          </cell>
        </row>
        <row r="2614">
          <cell r="A2614">
            <v>3009524</v>
          </cell>
          <cell r="B2614" t="str">
            <v>PEN DUICK SAS</v>
          </cell>
          <cell r="C2614" t="str">
            <v>43 rue de Cronstadt</v>
          </cell>
          <cell r="E2614" t="str">
            <v>75015</v>
          </cell>
          <cell r="F2614" t="str">
            <v>PARIS</v>
          </cell>
          <cell r="G2614" t="str">
            <v>FRANCE</v>
          </cell>
          <cell r="H2614" t="str">
            <v>1</v>
          </cell>
          <cell r="I2614" t="str">
            <v>+33148425490</v>
          </cell>
          <cell r="J2614" t="str">
            <v>penduick@penduick.com</v>
          </cell>
          <cell r="K2614" t="str">
            <v>Betty</v>
          </cell>
          <cell r="L2614" t="str">
            <v>DUVAL</v>
          </cell>
          <cell r="M2614" t="str">
            <v>+33148425490</v>
          </cell>
          <cell r="N2614" t="str">
            <v>betty@penduick.com</v>
          </cell>
        </row>
        <row r="2615">
          <cell r="A2615">
            <v>3009546</v>
          </cell>
          <cell r="B2615" t="str">
            <v>BRASILEIROS EDITORA LTDA</v>
          </cell>
          <cell r="C2615" t="str">
            <v>10° ANDAR</v>
          </cell>
          <cell r="D2615" t="str">
            <v>PINHEIROS</v>
          </cell>
          <cell r="E2615" t="str">
            <v>05421-001</v>
          </cell>
          <cell r="F2615" t="str">
            <v>SAO PAULO</v>
          </cell>
          <cell r="G2615" t="str">
            <v>BRESIL</v>
          </cell>
          <cell r="H2615" t="str">
            <v>2</v>
          </cell>
          <cell r="K2615" t="str">
            <v>Emilia</v>
          </cell>
          <cell r="L2615" t="str">
            <v>RAMOS</v>
          </cell>
          <cell r="N2615" t="str">
            <v>emilia@artebrasileiros.com.br</v>
          </cell>
        </row>
        <row r="2616">
          <cell r="A2616">
            <v>3009546</v>
          </cell>
          <cell r="B2616" t="str">
            <v>BRASILEIROS EDITORA LTDA</v>
          </cell>
          <cell r="C2616" t="str">
            <v>10° ANDAR</v>
          </cell>
          <cell r="D2616" t="str">
            <v>PINHEIROS</v>
          </cell>
          <cell r="E2616" t="str">
            <v>05421-001</v>
          </cell>
          <cell r="F2616" t="str">
            <v>SAO PAULO</v>
          </cell>
          <cell r="G2616" t="str">
            <v>BRESIL</v>
          </cell>
          <cell r="H2616" t="str">
            <v>2</v>
          </cell>
          <cell r="K2616" t="str">
            <v>Costanza</v>
          </cell>
          <cell r="L2616" t="str">
            <v>De Bellegarde de Saint Lary</v>
          </cell>
          <cell r="M2616" t="str">
            <v>+551130304050</v>
          </cell>
          <cell r="N2616" t="str">
            <v>costanza@brasileiros.com.br</v>
          </cell>
        </row>
        <row r="2617">
          <cell r="A2617">
            <v>3009597</v>
          </cell>
          <cell r="B2617" t="str">
            <v>LAHALLE EDITIONS</v>
          </cell>
          <cell r="C2617" t="str">
            <v>8 Rue de Trocarts</v>
          </cell>
          <cell r="E2617" t="str">
            <v>17350</v>
          </cell>
          <cell r="F2617" t="str">
            <v>PORT D'ENVAUX</v>
          </cell>
          <cell r="G2617" t="str">
            <v>FRANCE</v>
          </cell>
          <cell r="H2617" t="str">
            <v>1</v>
          </cell>
          <cell r="I2617" t="str">
            <v>+33983266869</v>
          </cell>
          <cell r="J2617" t="str">
            <v>sebastien.lahalle@srmag.fr</v>
          </cell>
          <cell r="K2617" t="str">
            <v>SEBASTIEN</v>
          </cell>
          <cell r="L2617" t="str">
            <v>LAHALLE</v>
          </cell>
          <cell r="N2617" t="str">
            <v>sebastien.lahalle@srmag.fr</v>
          </cell>
        </row>
        <row r="2618">
          <cell r="A2618">
            <v>3010468</v>
          </cell>
          <cell r="B2618" t="str">
            <v>GOLFE TROTTER</v>
          </cell>
          <cell r="C2618" t="str">
            <v>8 rue Saint Marcel</v>
          </cell>
          <cell r="E2618" t="str">
            <v>27100</v>
          </cell>
          <cell r="F2618" t="str">
            <v>VERNON</v>
          </cell>
          <cell r="G2618" t="str">
            <v>FRANCE</v>
          </cell>
          <cell r="H2618" t="str">
            <v>1</v>
          </cell>
          <cell r="K2618" t="str">
            <v>Denis</v>
          </cell>
          <cell r="L2618" t="str">
            <v>LEGER</v>
          </cell>
          <cell r="N2618" t="str">
            <v>alice.lelievre@reedexpo.fr</v>
          </cell>
        </row>
        <row r="2619">
          <cell r="A2619">
            <v>3010569</v>
          </cell>
          <cell r="B2619" t="str">
            <v>RIDERS MATCH SARL</v>
          </cell>
          <cell r="C2619" t="str">
            <v>66 AVENUE DE LATTRE DE TASSIGNY</v>
          </cell>
          <cell r="E2619" t="str">
            <v>44500</v>
          </cell>
          <cell r="F2619" t="str">
            <v>LA BAULE</v>
          </cell>
          <cell r="G2619" t="str">
            <v>FRANCE</v>
          </cell>
          <cell r="H2619" t="str">
            <v>1</v>
          </cell>
          <cell r="I2619" t="str">
            <v>+33670080522</v>
          </cell>
          <cell r="J2619" t="str">
            <v>contact@riders-match.com</v>
          </cell>
          <cell r="K2619" t="str">
            <v>Harold</v>
          </cell>
          <cell r="L2619" t="str">
            <v>QUINQUIS</v>
          </cell>
          <cell r="N2619" t="str">
            <v>harold@wax-up.com</v>
          </cell>
        </row>
        <row r="2620">
          <cell r="A2620">
            <v>3010995</v>
          </cell>
          <cell r="B2620" t="str">
            <v>ZAZ PRESS - MUST &amp; YACHT</v>
          </cell>
          <cell r="C2620" t="str">
            <v>41 rue Barrault</v>
          </cell>
          <cell r="E2620" t="str">
            <v>75013</v>
          </cell>
          <cell r="F2620" t="str">
            <v>PARIS</v>
          </cell>
          <cell r="G2620" t="str">
            <v>FRANCE</v>
          </cell>
          <cell r="H2620" t="str">
            <v>1</v>
          </cell>
          <cell r="I2620" t="str">
            <v>+33145804071</v>
          </cell>
          <cell r="K2620" t="str">
            <v>MYRIAM CHARLOTTE</v>
          </cell>
          <cell r="L2620" t="str">
            <v>ZERBIB</v>
          </cell>
          <cell r="N2620" t="str">
            <v>mzerbib.zpress@wanadoo.fr</v>
          </cell>
        </row>
        <row r="2621">
          <cell r="A2621">
            <v>3011240</v>
          </cell>
          <cell r="B2621" t="str">
            <v>FAPICS</v>
          </cell>
          <cell r="C2621" t="str">
            <v>24 RUE DES EPINETTES</v>
          </cell>
          <cell r="E2621" t="str">
            <v>75017</v>
          </cell>
          <cell r="F2621" t="str">
            <v>PARIS</v>
          </cell>
          <cell r="G2621" t="str">
            <v>FRANCE</v>
          </cell>
          <cell r="H2621" t="str">
            <v>1</v>
          </cell>
          <cell r="K2621" t="str">
            <v>DAN</v>
          </cell>
          <cell r="L2621" t="str">
            <v>McCauley</v>
          </cell>
          <cell r="N2621" t="str">
            <v>dmcauley@reedexpo.com</v>
          </cell>
        </row>
        <row r="2622">
          <cell r="A2622">
            <v>3011240</v>
          </cell>
          <cell r="B2622" t="str">
            <v>FAPICS</v>
          </cell>
          <cell r="C2622" t="str">
            <v>24 RUE DES EPINETTES</v>
          </cell>
          <cell r="E2622" t="str">
            <v>75017</v>
          </cell>
          <cell r="F2622" t="str">
            <v>PARIS</v>
          </cell>
          <cell r="G2622" t="str">
            <v>FRANCE</v>
          </cell>
          <cell r="H2622" t="str">
            <v>1</v>
          </cell>
          <cell r="K2622" t="str">
            <v>YVES</v>
          </cell>
          <cell r="L2622" t="str">
            <v>REHBY</v>
          </cell>
          <cell r="M2622" t="str">
            <v>06 09 25 04 30</v>
          </cell>
          <cell r="N2622" t="str">
            <v>tresorieradjoint@fapics.org</v>
          </cell>
        </row>
        <row r="2623">
          <cell r="A2623">
            <v>3011240</v>
          </cell>
          <cell r="B2623" t="str">
            <v>FAPICS</v>
          </cell>
          <cell r="C2623" t="str">
            <v>24 RUE DES EPINETTES</v>
          </cell>
          <cell r="E2623" t="str">
            <v>75017</v>
          </cell>
          <cell r="F2623" t="str">
            <v>PARIS</v>
          </cell>
          <cell r="G2623" t="str">
            <v>FRANCE</v>
          </cell>
          <cell r="H2623" t="str">
            <v>1</v>
          </cell>
          <cell r="K2623" t="str">
            <v>Caroline</v>
          </cell>
          <cell r="L2623" t="str">
            <v>MONDON</v>
          </cell>
          <cell r="M2623" t="str">
            <v>+33614836106</v>
          </cell>
          <cell r="N2623" t="str">
            <v>president@fapics.org</v>
          </cell>
        </row>
        <row r="2624">
          <cell r="A2624">
            <v>3011240</v>
          </cell>
          <cell r="B2624" t="str">
            <v>FAPICS</v>
          </cell>
          <cell r="C2624" t="str">
            <v>24 RUE DES EPINETTES</v>
          </cell>
          <cell r="E2624" t="str">
            <v>75017</v>
          </cell>
          <cell r="F2624" t="str">
            <v>PARIS</v>
          </cell>
          <cell r="G2624" t="str">
            <v>FRANCE</v>
          </cell>
          <cell r="H2624" t="str">
            <v>1</v>
          </cell>
          <cell r="K2624" t="str">
            <v>Caroline</v>
          </cell>
          <cell r="L2624" t="str">
            <v>MONDON.</v>
          </cell>
          <cell r="N2624" t="str">
            <v>caroline.mondon@fapics.org</v>
          </cell>
        </row>
        <row r="2625">
          <cell r="A2625">
            <v>3011240</v>
          </cell>
          <cell r="B2625" t="str">
            <v>FAPICS</v>
          </cell>
          <cell r="C2625" t="str">
            <v>24 RUE DES EPINETTES</v>
          </cell>
          <cell r="E2625" t="str">
            <v>75017</v>
          </cell>
          <cell r="F2625" t="str">
            <v>PARIS</v>
          </cell>
          <cell r="G2625" t="str">
            <v>FRANCE</v>
          </cell>
          <cell r="H2625" t="str">
            <v>1</v>
          </cell>
          <cell r="K2625" t="str">
            <v>Laurent</v>
          </cell>
          <cell r="L2625" t="str">
            <v>VIGOUROUX</v>
          </cell>
          <cell r="M2625" t="str">
            <v>+33972314119</v>
          </cell>
          <cell r="N2625" t="str">
            <v>vigouroux.laurent@gmail.com</v>
          </cell>
        </row>
        <row r="2626">
          <cell r="A2626">
            <v>3011341</v>
          </cell>
          <cell r="B2626" t="str">
            <v>GLOBALPORTS (DESARROLLOS EDITORIALES SA</v>
          </cell>
          <cell r="C2626" t="str">
            <v>Tomas Mancisidor</v>
          </cell>
          <cell r="E2626" t="str">
            <v>33 P5</v>
          </cell>
          <cell r="F2626" t="str">
            <v>VINAROS (12500)</v>
          </cell>
          <cell r="G2626" t="str">
            <v>ESPAGNE</v>
          </cell>
          <cell r="H2626" t="str">
            <v>2</v>
          </cell>
          <cell r="I2626" t="str">
            <v>+34964828115</v>
          </cell>
          <cell r="K2626" t="str">
            <v>Alejandro</v>
          </cell>
          <cell r="L2626" t="str">
            <v>ARMERO</v>
          </cell>
          <cell r="N2626" t="str">
            <v>alearmero@hotmail.com</v>
          </cell>
        </row>
        <row r="2627">
          <cell r="A2627">
            <v>3011415</v>
          </cell>
          <cell r="B2627" t="str">
            <v>ROUQUIER OPTIC</v>
          </cell>
          <cell r="C2627" t="str">
            <v>317, CHEMIN DU FRIGOULET</v>
          </cell>
          <cell r="E2627" t="str">
            <v>30380</v>
          </cell>
          <cell r="F2627" t="str">
            <v>SAINT CHRISTOL LES ALES</v>
          </cell>
          <cell r="G2627" t="str">
            <v>FRANCE</v>
          </cell>
          <cell r="H2627" t="str">
            <v>1</v>
          </cell>
          <cell r="I2627" t="str">
            <v>+33612156011</v>
          </cell>
          <cell r="J2627" t="str">
            <v>r30fred@free.fr</v>
          </cell>
          <cell r="K2627" t="str">
            <v>Frédéric</v>
          </cell>
          <cell r="L2627" t="str">
            <v>ROUQUIER</v>
          </cell>
          <cell r="M2627" t="str">
            <v>+33612156011</v>
          </cell>
          <cell r="N2627" t="str">
            <v>r30fred@free.fr</v>
          </cell>
        </row>
        <row r="2628">
          <cell r="A2628">
            <v>3011415</v>
          </cell>
          <cell r="B2628" t="str">
            <v>ROUQUIER OPTIC</v>
          </cell>
          <cell r="C2628" t="str">
            <v>317, CHEMIN DU FRIGOULET</v>
          </cell>
          <cell r="E2628" t="str">
            <v>30380</v>
          </cell>
          <cell r="F2628" t="str">
            <v>SAINT CHRISTOL LES ALES</v>
          </cell>
          <cell r="G2628" t="str">
            <v>FRANCE</v>
          </cell>
          <cell r="H2628" t="str">
            <v>1</v>
          </cell>
          <cell r="I2628" t="str">
            <v>+33612156011</v>
          </cell>
          <cell r="J2628" t="str">
            <v>r30fred@free.fr</v>
          </cell>
          <cell r="K2628" t="str">
            <v>Frédéric</v>
          </cell>
          <cell r="L2628" t="str">
            <v>ROUQUIER</v>
          </cell>
          <cell r="N2628" t="str">
            <v>r30fred@free.fr</v>
          </cell>
        </row>
        <row r="2629">
          <cell r="A2629">
            <v>3011418</v>
          </cell>
          <cell r="B2629" t="str">
            <v>BLGS EDITIONS</v>
          </cell>
          <cell r="C2629" t="str">
            <v>78 RUE DANTON</v>
          </cell>
          <cell r="D2629" t="str">
            <v>BP 36</v>
          </cell>
          <cell r="E2629" t="str">
            <v>93310</v>
          </cell>
          <cell r="F2629" t="str">
            <v>LE PRE SAINT GERVAIS</v>
          </cell>
          <cell r="G2629" t="str">
            <v>FRANCE</v>
          </cell>
          <cell r="H2629" t="str">
            <v>1</v>
          </cell>
          <cell r="I2629" t="str">
            <v>+33954406832</v>
          </cell>
          <cell r="J2629" t="str">
            <v>redaction@homefashionnews.fr</v>
          </cell>
          <cell r="K2629" t="str">
            <v>Blandine</v>
          </cell>
          <cell r="L2629" t="str">
            <v>LE GUENNEC</v>
          </cell>
          <cell r="M2629" t="str">
            <v>+33619981947</v>
          </cell>
          <cell r="N2629" t="str">
            <v>bl.leguennec@homefashionnews.fr</v>
          </cell>
        </row>
        <row r="2630">
          <cell r="A2630">
            <v>3011560</v>
          </cell>
          <cell r="B2630" t="str">
            <v>RETAIL FOCUS PROMOTIONS LTD</v>
          </cell>
          <cell r="C2630" t="str">
            <v>Yeomans</v>
          </cell>
          <cell r="D2630" t="str">
            <v>Bassetts Lane</v>
          </cell>
          <cell r="E2630" t="str">
            <v>CM9 6RZ</v>
          </cell>
          <cell r="F2630" t="str">
            <v>WOODHAM WALTER, ESSEX</v>
          </cell>
          <cell r="G2630" t="str">
            <v>ROYAUME-UNI</v>
          </cell>
          <cell r="H2630" t="str">
            <v>2</v>
          </cell>
          <cell r="I2630" t="str">
            <v>+448456807405</v>
          </cell>
          <cell r="J2630" t="str">
            <v>info@tlc-media.co.uk</v>
          </cell>
          <cell r="K2630" t="str">
            <v>Terry</v>
          </cell>
          <cell r="L2630" t="str">
            <v>CLARK</v>
          </cell>
          <cell r="N2630" t="str">
            <v>accounts@tlc-media.co.uk</v>
          </cell>
        </row>
        <row r="2631">
          <cell r="A2631">
            <v>3011630</v>
          </cell>
          <cell r="B2631" t="str">
            <v>FORKLIFTACTION</v>
          </cell>
          <cell r="C2631" t="str">
            <v>345 QUEEN STREET BRISBANE QLD 4000</v>
          </cell>
          <cell r="D2631" t="str">
            <v>PO Box 1439</v>
          </cell>
          <cell r="E2631" t="str">
            <v>QLD 4064</v>
          </cell>
          <cell r="F2631" t="str">
            <v>MILTON</v>
          </cell>
          <cell r="G2631" t="str">
            <v>AUSTRALIE</v>
          </cell>
          <cell r="H2631" t="str">
            <v>2</v>
          </cell>
          <cell r="I2631" t="str">
            <v>+61733699090</v>
          </cell>
          <cell r="K2631" t="str">
            <v>Rosie</v>
          </cell>
          <cell r="L2631" t="str">
            <v>CLIFFORD</v>
          </cell>
          <cell r="M2631" t="str">
            <v>+61412383192</v>
          </cell>
          <cell r="N2631" t="str">
            <v>rclifford@forkliftaction.com</v>
          </cell>
        </row>
        <row r="2632">
          <cell r="A2632">
            <v>3012204</v>
          </cell>
          <cell r="B2632" t="str">
            <v>UNICPRO</v>
          </cell>
          <cell r="C2632" t="str">
            <v>22 rue de Narvik</v>
          </cell>
          <cell r="E2632" t="str">
            <v>74000</v>
          </cell>
          <cell r="F2632" t="str">
            <v>ANNECY</v>
          </cell>
          <cell r="G2632" t="str">
            <v>FRANCE</v>
          </cell>
          <cell r="H2632" t="str">
            <v>1</v>
          </cell>
          <cell r="I2632" t="str">
            <v>+33450674005</v>
          </cell>
          <cell r="J2632" t="str">
            <v>contact@unicpro.fr</v>
          </cell>
          <cell r="K2632" t="str">
            <v>Pierre</v>
          </cell>
          <cell r="L2632" t="str">
            <v>Couvey</v>
          </cell>
          <cell r="N2632" t="str">
            <v>contact@unicpro.fr</v>
          </cell>
        </row>
        <row r="2633">
          <cell r="A2633">
            <v>3012204</v>
          </cell>
          <cell r="B2633" t="str">
            <v>UNICPRO</v>
          </cell>
          <cell r="C2633" t="str">
            <v>22 rue de Narvik</v>
          </cell>
          <cell r="E2633" t="str">
            <v>74000</v>
          </cell>
          <cell r="F2633" t="str">
            <v>ANNECY</v>
          </cell>
          <cell r="G2633" t="str">
            <v>FRANCE</v>
          </cell>
          <cell r="H2633" t="str">
            <v>1</v>
          </cell>
          <cell r="I2633" t="str">
            <v>+33450674005</v>
          </cell>
          <cell r="J2633" t="str">
            <v>contact@unicpro.fr</v>
          </cell>
          <cell r="K2633" t="str">
            <v>Katia</v>
          </cell>
          <cell r="L2633" t="str">
            <v>NEGRI</v>
          </cell>
          <cell r="M2633" t="str">
            <v>+33450674005</v>
          </cell>
          <cell r="N2633" t="str">
            <v>katia.negri@unicpro.fr</v>
          </cell>
        </row>
        <row r="2634">
          <cell r="A2634">
            <v>3012361</v>
          </cell>
          <cell r="B2634" t="str">
            <v>APSIGHE</v>
          </cell>
          <cell r="C2634" t="str">
            <v>C/O CNPP ENTREPRISE</v>
          </cell>
          <cell r="D2634" t="str">
            <v>BP 2265</v>
          </cell>
          <cell r="E2634" t="str">
            <v>27950</v>
          </cell>
          <cell r="F2634" t="str">
            <v>SAINT-MARCEL</v>
          </cell>
          <cell r="G2634" t="str">
            <v>FRANCE</v>
          </cell>
          <cell r="H2634" t="str">
            <v>1</v>
          </cell>
          <cell r="I2634" t="str">
            <v>+33 2 32 53 63 39</v>
          </cell>
          <cell r="K2634" t="str">
            <v>Sébastien</v>
          </cell>
          <cell r="L2634" t="str">
            <v>SAMUELI</v>
          </cell>
          <cell r="N2634" t="str">
            <v>sebastien.samueli@cnpp.com</v>
          </cell>
        </row>
        <row r="2635">
          <cell r="A2635">
            <v>3012361</v>
          </cell>
          <cell r="B2635" t="str">
            <v>APSIGHE</v>
          </cell>
          <cell r="C2635" t="str">
            <v>C/O CNPP ENTREPRISE</v>
          </cell>
          <cell r="D2635" t="str">
            <v>BP 2265</v>
          </cell>
          <cell r="E2635" t="str">
            <v>27950</v>
          </cell>
          <cell r="F2635" t="str">
            <v>SAINT-MARCEL</v>
          </cell>
          <cell r="G2635" t="str">
            <v>FRANCE</v>
          </cell>
          <cell r="H2635" t="str">
            <v>1</v>
          </cell>
          <cell r="I2635" t="str">
            <v>+33 2 32 53 63 39</v>
          </cell>
          <cell r="K2635" t="str">
            <v>Sophie</v>
          </cell>
          <cell r="L2635" t="str">
            <v>ROUSSEL</v>
          </cell>
          <cell r="N2635" t="str">
            <v>sophie.roussel@cnpp.com</v>
          </cell>
        </row>
        <row r="2636">
          <cell r="A2636">
            <v>3012361</v>
          </cell>
          <cell r="B2636" t="str">
            <v>APSIGHE</v>
          </cell>
          <cell r="C2636" t="str">
            <v>C/O CNPP ENTREPRISE</v>
          </cell>
          <cell r="D2636" t="str">
            <v>BP 2265</v>
          </cell>
          <cell r="E2636" t="str">
            <v>27950</v>
          </cell>
          <cell r="F2636" t="str">
            <v>SAINT-MARCEL</v>
          </cell>
          <cell r="G2636" t="str">
            <v>FRANCE</v>
          </cell>
          <cell r="H2636" t="str">
            <v>1</v>
          </cell>
          <cell r="I2636" t="str">
            <v>+33 2 32 53 63 39</v>
          </cell>
          <cell r="K2636" t="str">
            <v>Philippe</v>
          </cell>
          <cell r="L2636" t="str">
            <v>RAMETTE</v>
          </cell>
          <cell r="N2636" t="str">
            <v>ramettephil@orange.fr</v>
          </cell>
        </row>
        <row r="2637">
          <cell r="A2637">
            <v>3012598</v>
          </cell>
          <cell r="B2637" t="str">
            <v>AN2V</v>
          </cell>
          <cell r="C2637" t="str">
            <v>18 RUE LAURENT VIBERT</v>
          </cell>
          <cell r="E2637" t="str">
            <v>69006</v>
          </cell>
          <cell r="F2637" t="str">
            <v>LYON</v>
          </cell>
          <cell r="G2637" t="str">
            <v>FRANCE</v>
          </cell>
          <cell r="H2637" t="str">
            <v>1</v>
          </cell>
          <cell r="I2637" t="str">
            <v>+33 4 78 89 06 37</v>
          </cell>
          <cell r="K2637" t="str">
            <v>Remi</v>
          </cell>
          <cell r="L2637" t="str">
            <v>FARGETTE.</v>
          </cell>
          <cell r="M2637" t="str">
            <v>+33628450427</v>
          </cell>
          <cell r="N2637" t="str">
            <v>remy.fargette@an2v.org</v>
          </cell>
        </row>
        <row r="2638">
          <cell r="A2638">
            <v>3012598</v>
          </cell>
          <cell r="B2638" t="str">
            <v>AN2V</v>
          </cell>
          <cell r="C2638" t="str">
            <v>18 RUE LAURENT VIBERT</v>
          </cell>
          <cell r="E2638" t="str">
            <v>69006</v>
          </cell>
          <cell r="F2638" t="str">
            <v>LYON</v>
          </cell>
          <cell r="G2638" t="str">
            <v>FRANCE</v>
          </cell>
          <cell r="H2638" t="str">
            <v>1</v>
          </cell>
          <cell r="I2638" t="str">
            <v>+33 4 78 89 06 37</v>
          </cell>
          <cell r="K2638" t="str">
            <v>Rémi</v>
          </cell>
          <cell r="L2638" t="str">
            <v>FARGETTE</v>
          </cell>
          <cell r="N2638" t="str">
            <v>remy.fargette@an2v.org</v>
          </cell>
        </row>
        <row r="2639">
          <cell r="A2639">
            <v>3012979</v>
          </cell>
          <cell r="B2639" t="str">
            <v>SAAZS</v>
          </cell>
          <cell r="C2639" t="str">
            <v>4 passage Sainte Avoye</v>
          </cell>
          <cell r="E2639" t="str">
            <v>75003</v>
          </cell>
          <cell r="F2639" t="str">
            <v>PARIS</v>
          </cell>
          <cell r="G2639" t="str">
            <v>FRANCE</v>
          </cell>
          <cell r="H2639" t="str">
            <v>1</v>
          </cell>
          <cell r="I2639" t="str">
            <v>+33155350606</v>
          </cell>
          <cell r="K2639" t="str">
            <v>Thomas</v>
          </cell>
          <cell r="L2639" t="str">
            <v>EREL</v>
          </cell>
          <cell r="M2639" t="str">
            <v>+33155350608</v>
          </cell>
          <cell r="N2639" t="str">
            <v>terel@saazs.com</v>
          </cell>
        </row>
        <row r="2640">
          <cell r="A2640">
            <v>3013148</v>
          </cell>
          <cell r="B2640" t="str">
            <v>KIOKA</v>
          </cell>
          <cell r="C2640" t="str">
            <v>23, rue Edouard Nieuport</v>
          </cell>
          <cell r="E2640" t="str">
            <v>92150</v>
          </cell>
          <cell r="F2640" t="str">
            <v>SURESNES</v>
          </cell>
          <cell r="G2640" t="str">
            <v>FRANCE</v>
          </cell>
          <cell r="H2640" t="str">
            <v>1</v>
          </cell>
          <cell r="I2640" t="str">
            <v>+33184190095</v>
          </cell>
          <cell r="K2640" t="str">
            <v>Nassima</v>
          </cell>
          <cell r="L2640" t="str">
            <v>CHABI</v>
          </cell>
          <cell r="M2640" t="str">
            <v>+33184190092</v>
          </cell>
          <cell r="N2640" t="str">
            <v>n.chabi@spa-collection.fr</v>
          </cell>
        </row>
        <row r="2641">
          <cell r="A2641">
            <v>3013148</v>
          </cell>
          <cell r="B2641" t="str">
            <v>KIOKA</v>
          </cell>
          <cell r="C2641" t="str">
            <v>23, rue Edouard Nieuport</v>
          </cell>
          <cell r="E2641" t="str">
            <v>92150</v>
          </cell>
          <cell r="F2641" t="str">
            <v>SURESNES</v>
          </cell>
          <cell r="G2641" t="str">
            <v>FRANCE</v>
          </cell>
          <cell r="H2641" t="str">
            <v>1</v>
          </cell>
          <cell r="I2641" t="str">
            <v>+33184190095</v>
          </cell>
          <cell r="K2641" t="str">
            <v>Céline</v>
          </cell>
          <cell r="L2641" t="str">
            <v>GUERTON MATHIAS</v>
          </cell>
          <cell r="M2641" t="str">
            <v>+33184190095</v>
          </cell>
          <cell r="N2641" t="str">
            <v>c.guerton@spa-collexion.fr</v>
          </cell>
        </row>
        <row r="2642">
          <cell r="A2642">
            <v>3013328</v>
          </cell>
          <cell r="B2642" t="str">
            <v>FLOATING ASSET</v>
          </cell>
          <cell r="C2642" t="str">
            <v>88 Christchurch Road</v>
          </cell>
          <cell r="E2642" t="str">
            <v>BH24 1DR</v>
          </cell>
          <cell r="F2642" t="str">
            <v>RINGWOOD</v>
          </cell>
          <cell r="G2642" t="str">
            <v>ROYAUME-UNI</v>
          </cell>
          <cell r="H2642" t="str">
            <v>2</v>
          </cell>
          <cell r="I2642" t="str">
            <v>+441425472919</v>
          </cell>
          <cell r="K2642" t="str">
            <v>Peter</v>
          </cell>
          <cell r="L2642" t="str">
            <v>BRYANT</v>
          </cell>
          <cell r="N2642" t="str">
            <v>peter@floatingasset.com</v>
          </cell>
        </row>
        <row r="2643">
          <cell r="A2643">
            <v>3013412</v>
          </cell>
          <cell r="B2643" t="str">
            <v>NAVINGO BV</v>
          </cell>
          <cell r="C2643" t="str">
            <v>Wilhelminakade 302</v>
          </cell>
          <cell r="E2643" t="str">
            <v>3072AR</v>
          </cell>
          <cell r="F2643" t="str">
            <v>ROTTERDAM</v>
          </cell>
          <cell r="G2643" t="str">
            <v>PAYS-BAS</v>
          </cell>
          <cell r="H2643" t="str">
            <v>2</v>
          </cell>
          <cell r="I2643" t="str">
            <v>+31102092600</v>
          </cell>
          <cell r="J2643" t="str">
            <v>anv@navingo.com</v>
          </cell>
          <cell r="K2643" t="str">
            <v>Marleen</v>
          </cell>
          <cell r="L2643" t="str">
            <v>VAREKAMP</v>
          </cell>
          <cell r="M2643" t="str">
            <v>+31102092600</v>
          </cell>
          <cell r="N2643" t="str">
            <v>mv@navingo.com</v>
          </cell>
        </row>
        <row r="2644">
          <cell r="A2644">
            <v>3013412</v>
          </cell>
          <cell r="B2644" t="str">
            <v>NAVINGO BV</v>
          </cell>
          <cell r="C2644" t="str">
            <v>Wilhelminakade 302</v>
          </cell>
          <cell r="E2644" t="str">
            <v>3072AR</v>
          </cell>
          <cell r="F2644" t="str">
            <v>ROTTERDAM</v>
          </cell>
          <cell r="G2644" t="str">
            <v>PAYS-BAS</v>
          </cell>
          <cell r="H2644" t="str">
            <v>2</v>
          </cell>
          <cell r="I2644" t="str">
            <v>+31102092600</v>
          </cell>
          <cell r="J2644" t="str">
            <v>anv@navingo.com</v>
          </cell>
          <cell r="K2644" t="str">
            <v>Daniele</v>
          </cell>
          <cell r="L2644" t="str">
            <v>BASSI</v>
          </cell>
          <cell r="N2644" t="str">
            <v>db@worldsuperyachts.com</v>
          </cell>
        </row>
        <row r="2645">
          <cell r="A2645">
            <v>3013412</v>
          </cell>
          <cell r="B2645" t="str">
            <v>NAVINGO BV</v>
          </cell>
          <cell r="C2645" t="str">
            <v>Wilhelminakade 302</v>
          </cell>
          <cell r="E2645" t="str">
            <v>3072AR</v>
          </cell>
          <cell r="F2645" t="str">
            <v>ROTTERDAM</v>
          </cell>
          <cell r="G2645" t="str">
            <v>PAYS-BAS</v>
          </cell>
          <cell r="H2645" t="str">
            <v>2</v>
          </cell>
          <cell r="I2645" t="str">
            <v>+31102092600</v>
          </cell>
          <cell r="J2645" t="str">
            <v>anv@navingo.com</v>
          </cell>
          <cell r="K2645" t="str">
            <v>Mi-Choe</v>
          </cell>
          <cell r="L2645" t="str">
            <v>EMANUELSON-LUYKX</v>
          </cell>
          <cell r="M2645" t="str">
            <v>+31102092600</v>
          </cell>
          <cell r="N2645" t="str">
            <v>mcl@navingo.com</v>
          </cell>
        </row>
        <row r="2646">
          <cell r="A2646">
            <v>3013412</v>
          </cell>
          <cell r="B2646" t="str">
            <v>NAVINGO BV</v>
          </cell>
          <cell r="C2646" t="str">
            <v>Wilhelminakade 302</v>
          </cell>
          <cell r="E2646" t="str">
            <v>3072AR</v>
          </cell>
          <cell r="F2646" t="str">
            <v>ROTTERDAM</v>
          </cell>
          <cell r="G2646" t="str">
            <v>PAYS-BAS</v>
          </cell>
          <cell r="H2646" t="str">
            <v>2</v>
          </cell>
          <cell r="I2646" t="str">
            <v>+31102092600</v>
          </cell>
          <cell r="J2646" t="str">
            <v>anv@navingo.com</v>
          </cell>
          <cell r="K2646" t="str">
            <v>Mi-Choe</v>
          </cell>
          <cell r="L2646" t="str">
            <v>EMANUELSON</v>
          </cell>
          <cell r="M2646" t="str">
            <v>+31102092636</v>
          </cell>
          <cell r="N2646" t="str">
            <v>mcl@navingo.com</v>
          </cell>
        </row>
        <row r="2647">
          <cell r="A2647">
            <v>3013548</v>
          </cell>
          <cell r="B2647" t="str">
            <v>GOLDEN AGENCY S.R.L.</v>
          </cell>
          <cell r="C2647" t="str">
            <v>Via Salita del Casale n 3</v>
          </cell>
          <cell r="E2647" t="str">
            <v>80123</v>
          </cell>
          <cell r="F2647" t="str">
            <v>NAPLES</v>
          </cell>
          <cell r="G2647" t="str">
            <v>ITALIE</v>
          </cell>
          <cell r="H2647" t="str">
            <v>2</v>
          </cell>
          <cell r="I2647" t="str">
            <v>+3908119363328</v>
          </cell>
          <cell r="K2647" t="str">
            <v>Micera</v>
          </cell>
          <cell r="L2647" t="str">
            <v>GIOVANNI</v>
          </cell>
          <cell r="M2647" t="str">
            <v>+3908119363328</v>
          </cell>
          <cell r="N2647" t="str">
            <v>segreteria@preziosamagazine.com</v>
          </cell>
        </row>
        <row r="2648">
          <cell r="A2648">
            <v>3013548</v>
          </cell>
          <cell r="B2648" t="str">
            <v>GOLDEN AGENCY S.R.L.</v>
          </cell>
          <cell r="C2648" t="str">
            <v>Via Salita del Casale n 3</v>
          </cell>
          <cell r="E2648" t="str">
            <v>80123</v>
          </cell>
          <cell r="F2648" t="str">
            <v>NAPLES</v>
          </cell>
          <cell r="G2648" t="str">
            <v>ITALIE</v>
          </cell>
          <cell r="H2648" t="str">
            <v>2</v>
          </cell>
          <cell r="I2648" t="str">
            <v>+3908119363328</v>
          </cell>
          <cell r="K2648" t="str">
            <v>Gina</v>
          </cell>
          <cell r="L2648" t="str">
            <v>Cuomo</v>
          </cell>
          <cell r="N2648" t="str">
            <v>segreteria@preziosamagazine.com</v>
          </cell>
        </row>
        <row r="2649">
          <cell r="A2649">
            <v>3013772</v>
          </cell>
          <cell r="B2649" t="str">
            <v>SARL ECUADECOR</v>
          </cell>
          <cell r="C2649" t="str">
            <v>7 RUE DEFLY</v>
          </cell>
          <cell r="E2649" t="str">
            <v>06000</v>
          </cell>
          <cell r="F2649" t="str">
            <v>NICE</v>
          </cell>
          <cell r="G2649" t="str">
            <v>FRANCE</v>
          </cell>
          <cell r="H2649" t="str">
            <v>1</v>
          </cell>
          <cell r="I2649" t="str">
            <v>+33493922291</v>
          </cell>
          <cell r="J2649" t="str">
            <v>aclugnac@hotmail.com</v>
          </cell>
          <cell r="K2649" t="str">
            <v>Anne</v>
          </cell>
          <cell r="L2649" t="str">
            <v>GOYENECHE CLUGNAC</v>
          </cell>
          <cell r="M2649" t="str">
            <v>+33093922291</v>
          </cell>
          <cell r="N2649" t="str">
            <v>aclugnac@hotmail.com</v>
          </cell>
        </row>
        <row r="2650">
          <cell r="A2650">
            <v>3013821</v>
          </cell>
          <cell r="B2650" t="str">
            <v>PASS-ZEN SERVICES</v>
          </cell>
          <cell r="C2650" t="str">
            <v>11 BIS RUE JEAN BAPTISTE SAY</v>
          </cell>
          <cell r="E2650" t="str">
            <v>75009</v>
          </cell>
          <cell r="F2650" t="str">
            <v>PARIS</v>
          </cell>
          <cell r="G2650" t="str">
            <v>FRANCE</v>
          </cell>
          <cell r="H2650" t="str">
            <v>1</v>
          </cell>
          <cell r="I2650" t="str">
            <v>+33 1 70 36 39 10</v>
          </cell>
          <cell r="J2650" t="str">
            <v>contact@pass-zen-services.fr</v>
          </cell>
          <cell r="K2650" t="str">
            <v>Kévin</v>
          </cell>
          <cell r="L2650" t="str">
            <v>BUGINNE</v>
          </cell>
          <cell r="M2650" t="str">
            <v>+33 1 70 36 39 10</v>
          </cell>
          <cell r="N2650" t="str">
            <v>kevin.buginne@pass-zen.fr</v>
          </cell>
        </row>
        <row r="2651">
          <cell r="A2651">
            <v>3013858</v>
          </cell>
          <cell r="B2651" t="str">
            <v>MAISON DU CAFE FRANCE SNC</v>
          </cell>
          <cell r="C2651" t="str">
            <v>30  bis rue de paradis</v>
          </cell>
          <cell r="E2651" t="str">
            <v>75010</v>
          </cell>
          <cell r="F2651" t="str">
            <v>PARIS</v>
          </cell>
          <cell r="G2651" t="str">
            <v>FRANCE</v>
          </cell>
          <cell r="H2651" t="str">
            <v>1</v>
          </cell>
          <cell r="I2651" t="str">
            <v>+33 1 55 77 15 15</v>
          </cell>
          <cell r="J2651" t="str">
            <v>agathe.faure@demb.com</v>
          </cell>
          <cell r="K2651" t="str">
            <v>Camille</v>
          </cell>
          <cell r="L2651" t="str">
            <v>CHARON</v>
          </cell>
          <cell r="N2651" t="str">
            <v>ccharon@cditcecrit.com</v>
          </cell>
        </row>
        <row r="2652">
          <cell r="A2652">
            <v>3013858</v>
          </cell>
          <cell r="B2652" t="str">
            <v>MAISON DU CAFE FRANCE SNC</v>
          </cell>
          <cell r="C2652" t="str">
            <v>30  bis rue de paradis</v>
          </cell>
          <cell r="E2652" t="str">
            <v>75010</v>
          </cell>
          <cell r="F2652" t="str">
            <v>PARIS</v>
          </cell>
          <cell r="G2652" t="str">
            <v>FRANCE</v>
          </cell>
          <cell r="H2652" t="str">
            <v>1</v>
          </cell>
          <cell r="I2652" t="str">
            <v>+33 1 55 77 15 15</v>
          </cell>
          <cell r="J2652" t="str">
            <v>agathe.faure@demb.com</v>
          </cell>
          <cell r="L2652" t="str">
            <v>MAITRE</v>
          </cell>
          <cell r="M2652" t="str">
            <v>+33 1 55 77 13 65</v>
          </cell>
          <cell r="N2652" t="str">
            <v>agathe.faure@demb.com</v>
          </cell>
        </row>
        <row r="2653">
          <cell r="A2653">
            <v>3013858</v>
          </cell>
          <cell r="B2653" t="str">
            <v>MAISON DU CAFE FRANCE SNC</v>
          </cell>
          <cell r="C2653" t="str">
            <v>30  bis rue de paradis</v>
          </cell>
          <cell r="E2653" t="str">
            <v>75010</v>
          </cell>
          <cell r="F2653" t="str">
            <v>PARIS</v>
          </cell>
          <cell r="G2653" t="str">
            <v>FRANCE</v>
          </cell>
          <cell r="H2653" t="str">
            <v>1</v>
          </cell>
          <cell r="I2653" t="str">
            <v>+33 1 55 77 15 15</v>
          </cell>
          <cell r="J2653" t="str">
            <v>agathe.faure@demb.com</v>
          </cell>
          <cell r="K2653" t="str">
            <v>Virginie</v>
          </cell>
          <cell r="L2653" t="str">
            <v>VALERIO</v>
          </cell>
          <cell r="N2653" t="str">
            <v>virginie.valerio@saralee.com</v>
          </cell>
        </row>
        <row r="2654">
          <cell r="A2654">
            <v>3013885</v>
          </cell>
          <cell r="B2654" t="str">
            <v>INSTITUT NATIONAL DES HAUTES DE LA SECU</v>
          </cell>
          <cell r="C2654" t="str">
            <v>ECOLE MILITAIRE</v>
          </cell>
          <cell r="D2654" t="str">
            <v>1 PLACE JOFFRE</v>
          </cell>
          <cell r="E2654" t="str">
            <v>75007</v>
          </cell>
          <cell r="F2654" t="str">
            <v>PARIS</v>
          </cell>
          <cell r="G2654" t="str">
            <v>FRANCE</v>
          </cell>
          <cell r="H2654" t="str">
            <v>1</v>
          </cell>
          <cell r="I2654" t="str">
            <v>+33 1 76 64 89 01</v>
          </cell>
          <cell r="J2654" t="str">
            <v>communication@inhesj.fr</v>
          </cell>
          <cell r="K2654" t="str">
            <v>Axelle</v>
          </cell>
          <cell r="L2654" t="str">
            <v>DE FONTGALLAND</v>
          </cell>
          <cell r="M2654" t="str">
            <v>+33 1 76 64 89 01</v>
          </cell>
          <cell r="N2654" t="str">
            <v>axelle.de-fontgalland@inhesj.fr</v>
          </cell>
        </row>
        <row r="2655">
          <cell r="A2655">
            <v>3013901</v>
          </cell>
          <cell r="B2655" t="str">
            <v>BIOLOGIQUE RECHERCHE</v>
          </cell>
          <cell r="C2655" t="str">
            <v>32, AVENUE DES CHAMPS ELYSEES</v>
          </cell>
          <cell r="E2655" t="str">
            <v>75008</v>
          </cell>
          <cell r="F2655" t="str">
            <v>PARIS</v>
          </cell>
          <cell r="G2655" t="str">
            <v>FRANCE</v>
          </cell>
          <cell r="H2655" t="str">
            <v>1</v>
          </cell>
          <cell r="I2655" t="str">
            <v>+33141189684</v>
          </cell>
          <cell r="J2655" t="str">
            <v>info@biologique-recherche.com</v>
          </cell>
          <cell r="K2655" t="str">
            <v>Luc</v>
          </cell>
          <cell r="L2655" t="str">
            <v>CONARD</v>
          </cell>
          <cell r="N2655" t="str">
            <v>luc.conard@biologique-recherche.com</v>
          </cell>
        </row>
        <row r="2656">
          <cell r="A2656">
            <v>3013914</v>
          </cell>
          <cell r="B2656" t="str">
            <v>GENERATION NUMERIQUE</v>
          </cell>
          <cell r="C2656" t="str">
            <v>55 RUE HENRI BARBUSSE</v>
          </cell>
          <cell r="E2656" t="str">
            <v>92190</v>
          </cell>
          <cell r="F2656" t="str">
            <v>MEUDON</v>
          </cell>
          <cell r="G2656" t="str">
            <v>FRANCE</v>
          </cell>
          <cell r="H2656" t="str">
            <v>1</v>
          </cell>
          <cell r="I2656" t="str">
            <v>+331411140570</v>
          </cell>
          <cell r="J2656" t="str">
            <v>societe@avancerapide.com</v>
          </cell>
          <cell r="K2656" t="str">
            <v>Stephan</v>
          </cell>
          <cell r="L2656" t="str">
            <v>FAUDEUX</v>
          </cell>
          <cell r="N2656" t="str">
            <v>stephan@avancerapide.com</v>
          </cell>
        </row>
        <row r="2657">
          <cell r="A2657">
            <v>3013914</v>
          </cell>
          <cell r="B2657" t="str">
            <v>GENERATION NUMERIQUE</v>
          </cell>
          <cell r="C2657" t="str">
            <v>55 RUE HENRI BARBUSSE</v>
          </cell>
          <cell r="E2657" t="str">
            <v>92190</v>
          </cell>
          <cell r="F2657" t="str">
            <v>MEUDON</v>
          </cell>
          <cell r="G2657" t="str">
            <v>FRANCE</v>
          </cell>
          <cell r="H2657" t="str">
            <v>1</v>
          </cell>
          <cell r="I2657" t="str">
            <v>+331411140570</v>
          </cell>
          <cell r="J2657" t="str">
            <v>societe@avancerapide.com</v>
          </cell>
          <cell r="K2657" t="str">
            <v>Maud</v>
          </cell>
          <cell r="L2657" t="str">
            <v>DAUJEAN</v>
          </cell>
          <cell r="N2657" t="str">
            <v>maud@avancerapide.com</v>
          </cell>
        </row>
        <row r="2658">
          <cell r="A2658">
            <v>3013948</v>
          </cell>
          <cell r="B2658" t="str">
            <v>ENSIGN MEDIA CO LTD</v>
          </cell>
          <cell r="C2658" t="str">
            <v>23/4 MOO3</v>
          </cell>
          <cell r="D2658" t="str">
            <v>Kwong Road - T Vicnit</v>
          </cell>
          <cell r="E2658" t="str">
            <v>83000</v>
          </cell>
          <cell r="F2658" t="str">
            <v>PHUKET</v>
          </cell>
          <cell r="G2658" t="str">
            <v>THAILANDE</v>
          </cell>
          <cell r="H2658" t="str">
            <v>2</v>
          </cell>
          <cell r="I2658" t="str">
            <v>+6676264756</v>
          </cell>
          <cell r="J2658" t="str">
            <v>serene@ensign-media.com</v>
          </cell>
          <cell r="K2658" t="str">
            <v>Serene</v>
          </cell>
          <cell r="L2658" t="str">
            <v>LIAM</v>
          </cell>
          <cell r="M2658" t="str">
            <v>+86567446903</v>
          </cell>
          <cell r="N2658" t="str">
            <v>serene@ensign-media.com</v>
          </cell>
        </row>
        <row r="2659">
          <cell r="A2659">
            <v>3013948</v>
          </cell>
          <cell r="B2659" t="str">
            <v>ENSIGN MEDIA CO LTD</v>
          </cell>
          <cell r="C2659" t="str">
            <v>23/4 MOO3</v>
          </cell>
          <cell r="D2659" t="str">
            <v>Kwong Road - T Vicnit</v>
          </cell>
          <cell r="E2659" t="str">
            <v>83000</v>
          </cell>
          <cell r="F2659" t="str">
            <v>PHUKET</v>
          </cell>
          <cell r="G2659" t="str">
            <v>THAILANDE</v>
          </cell>
          <cell r="H2659" t="str">
            <v>2</v>
          </cell>
          <cell r="I2659" t="str">
            <v>+6676264756</v>
          </cell>
          <cell r="J2659" t="str">
            <v>serene@ensign-media.com</v>
          </cell>
          <cell r="K2659" t="str">
            <v>Jay</v>
          </cell>
          <cell r="L2659" t="str">
            <v>WLAKER</v>
          </cell>
          <cell r="N2659" t="str">
            <v>jay@ensign-media.com</v>
          </cell>
        </row>
        <row r="2660">
          <cell r="A2660">
            <v>3014007</v>
          </cell>
          <cell r="B2660" t="str">
            <v>STAR CLIPPERS</v>
          </cell>
          <cell r="C2660" t="str">
            <v>27 rue de la Grande Fontaine</v>
          </cell>
          <cell r="E2660" t="str">
            <v>78100</v>
          </cell>
          <cell r="F2660" t="str">
            <v>SAINT GERMAIN EN LAYE</v>
          </cell>
          <cell r="G2660" t="str">
            <v>FRANCE</v>
          </cell>
          <cell r="H2660" t="str">
            <v>1</v>
          </cell>
          <cell r="I2660" t="str">
            <v>+33139211098</v>
          </cell>
          <cell r="K2660" t="str">
            <v>Béatrice</v>
          </cell>
          <cell r="L2660" t="str">
            <v>FRANTZ-CLAVIER</v>
          </cell>
          <cell r="N2660" t="str">
            <v>beatrice.frantz@starclippers.com</v>
          </cell>
        </row>
        <row r="2661">
          <cell r="A2661">
            <v>3014100</v>
          </cell>
          <cell r="B2661" t="str">
            <v>THE FINANCIAL TIMES LTD</v>
          </cell>
          <cell r="C2661" t="str">
            <v>Number One Southwark Bridge</v>
          </cell>
          <cell r="E2661" t="str">
            <v>SE19HL</v>
          </cell>
          <cell r="F2661" t="str">
            <v>LONDRES</v>
          </cell>
          <cell r="G2661" t="str">
            <v>ROYAUME-UNI</v>
          </cell>
          <cell r="H2661" t="str">
            <v>2</v>
          </cell>
          <cell r="K2661" t="str">
            <v>Emna</v>
          </cell>
          <cell r="L2661" t="str">
            <v>Safsaf-Lachenal</v>
          </cell>
          <cell r="N2661" t="str">
            <v>emna.safsaf-lachenal@ft.com</v>
          </cell>
        </row>
        <row r="2662">
          <cell r="A2662">
            <v>3014100</v>
          </cell>
          <cell r="B2662" t="str">
            <v>THE FINANCIAL TIMES LTD</v>
          </cell>
          <cell r="C2662" t="str">
            <v>Number One Southwark Bridge</v>
          </cell>
          <cell r="E2662" t="str">
            <v>SE19HL</v>
          </cell>
          <cell r="F2662" t="str">
            <v>LONDRES</v>
          </cell>
          <cell r="G2662" t="str">
            <v>ROYAUME-UNI</v>
          </cell>
          <cell r="H2662" t="str">
            <v>2</v>
          </cell>
          <cell r="K2662" t="str">
            <v>Dimitry</v>
          </cell>
          <cell r="L2662" t="str">
            <v>LAVIALLE</v>
          </cell>
        </row>
        <row r="2663">
          <cell r="A2663">
            <v>3014185</v>
          </cell>
          <cell r="B2663" t="str">
            <v>LE NEON C'EST LA CREATION</v>
          </cell>
          <cell r="C2663" t="str">
            <v>17 RUE DE L4AMIRAL HAMELIN</v>
          </cell>
          <cell r="E2663" t="str">
            <v>75783</v>
          </cell>
          <cell r="F2663" t="str">
            <v>PARIS</v>
          </cell>
          <cell r="G2663" t="str">
            <v>FRANCE</v>
          </cell>
          <cell r="H2663" t="str">
            <v>1</v>
          </cell>
          <cell r="K2663" t="str">
            <v>Sylvie</v>
          </cell>
          <cell r="L2663" t="str">
            <v>RAIMBAULT</v>
          </cell>
          <cell r="N2663" t="str">
            <v>sraimbault@synafel.fr</v>
          </cell>
        </row>
        <row r="2664">
          <cell r="A2664">
            <v>3014954</v>
          </cell>
          <cell r="B2664" t="str">
            <v>HISSE ET OH SAS</v>
          </cell>
          <cell r="C2664" t="str">
            <v>11, Le Vert Buisson</v>
          </cell>
          <cell r="E2664" t="str">
            <v>89150</v>
          </cell>
          <cell r="F2664" t="str">
            <v>MONTACHER-VILLEGARDIN</v>
          </cell>
          <cell r="G2664" t="str">
            <v>FRANCE</v>
          </cell>
          <cell r="H2664" t="str">
            <v>1</v>
          </cell>
          <cell r="I2664" t="str">
            <v>02 98 71 33 53</v>
          </cell>
          <cell r="J2664" t="str">
            <v>contact@idealway.fr</v>
          </cell>
          <cell r="K2664" t="str">
            <v>Thomas</v>
          </cell>
          <cell r="L2664" t="str">
            <v>GALLIOU</v>
          </cell>
          <cell r="N2664" t="str">
            <v>thomas.galliou@idealway.fr</v>
          </cell>
        </row>
        <row r="2665">
          <cell r="A2665">
            <v>3014954</v>
          </cell>
          <cell r="B2665" t="str">
            <v>HISSE ET OH SAS</v>
          </cell>
          <cell r="C2665" t="str">
            <v>11, Le Vert Buisson</v>
          </cell>
          <cell r="E2665" t="str">
            <v>89150</v>
          </cell>
          <cell r="F2665" t="str">
            <v>MONTACHER-VILLEGARDIN</v>
          </cell>
          <cell r="G2665" t="str">
            <v>FRANCE</v>
          </cell>
          <cell r="H2665" t="str">
            <v>1</v>
          </cell>
          <cell r="I2665" t="str">
            <v>02 98 71 33 53</v>
          </cell>
          <cell r="J2665" t="str">
            <v>contact@idealway.fr</v>
          </cell>
          <cell r="K2665" t="str">
            <v>Patrick</v>
          </cell>
          <cell r="L2665" t="str">
            <v>FLOURIOT</v>
          </cell>
          <cell r="M2665" t="str">
            <v>02 98 71 33 53</v>
          </cell>
          <cell r="N2665" t="str">
            <v>patrick.flouriot@hisse-et-oh.com</v>
          </cell>
        </row>
        <row r="2666">
          <cell r="A2666">
            <v>3014960</v>
          </cell>
          <cell r="B2666" t="str">
            <v>SYNDICAT PROFESSIONNEL DES ACTIVITES</v>
          </cell>
          <cell r="C2666" t="str">
            <v>VILLA DES ROSES</v>
          </cell>
          <cell r="D2666" t="str">
            <v>15 RUE DE LA LIBERATION</v>
          </cell>
          <cell r="E2666" t="str">
            <v>95880</v>
          </cell>
          <cell r="F2666" t="str">
            <v>ENGHIEN-LES-BAINS</v>
          </cell>
          <cell r="G2666" t="str">
            <v>FRANCE</v>
          </cell>
          <cell r="H2666" t="str">
            <v>1</v>
          </cell>
          <cell r="I2666" t="str">
            <v>01 34 12 33 38</v>
          </cell>
          <cell r="J2666" t="str">
            <v>jjg@amphorm.fr</v>
          </cell>
          <cell r="K2666" t="str">
            <v>Jean-Jacques</v>
          </cell>
          <cell r="L2666" t="str">
            <v>GAUTHIER</v>
          </cell>
          <cell r="M2666" t="str">
            <v>+33134123338</v>
          </cell>
          <cell r="N2666" t="str">
            <v>jjg@amphorm.fr</v>
          </cell>
        </row>
        <row r="2667">
          <cell r="A2667">
            <v>3014971</v>
          </cell>
          <cell r="B2667" t="str">
            <v>DOUBLE PIPE PUBLISHED</v>
          </cell>
          <cell r="C2667" t="str">
            <v>26C</v>
          </cell>
          <cell r="D2667" t="str">
            <v>235 Wing Lok Street - Sheung Wan</v>
          </cell>
          <cell r="F2667" t="str">
            <v>HONG KONG</v>
          </cell>
          <cell r="G2667" t="str">
            <v>HONG KONG</v>
          </cell>
          <cell r="H2667" t="str">
            <v>2</v>
          </cell>
          <cell r="K2667" t="str">
            <v>Xinyi</v>
          </cell>
          <cell r="L2667" t="str">
            <v>GUO</v>
          </cell>
          <cell r="N2667" t="str">
            <v>xinyiguo@pipelinemag.com</v>
          </cell>
        </row>
        <row r="2668">
          <cell r="A2668">
            <v>3015068</v>
          </cell>
          <cell r="B2668" t="str">
            <v>JDL PRESSE</v>
          </cell>
          <cell r="C2668" t="str">
            <v>27 PLACE DE LA MADELEINE</v>
          </cell>
          <cell r="E2668" t="str">
            <v>75008</v>
          </cell>
          <cell r="F2668" t="str">
            <v>PARIS</v>
          </cell>
          <cell r="G2668" t="str">
            <v>FRANCE</v>
          </cell>
          <cell r="H2668" t="str">
            <v>1</v>
          </cell>
          <cell r="I2668" t="str">
            <v>+33145636822</v>
          </cell>
          <cell r="J2668" t="str">
            <v>info@lemillepattesmagazine.fr</v>
          </cell>
          <cell r="K2668" t="str">
            <v>Sebastien</v>
          </cell>
          <cell r="L2668" t="str">
            <v>TARAQUOIS</v>
          </cell>
          <cell r="M2668" t="str">
            <v>+33 9 66 86 15 26</v>
          </cell>
          <cell r="N2668" t="str">
            <v>info@lemillepattesmagazine.fr</v>
          </cell>
        </row>
        <row r="2669">
          <cell r="A2669">
            <v>3015068</v>
          </cell>
          <cell r="B2669" t="str">
            <v>JDL PRESSE</v>
          </cell>
          <cell r="C2669" t="str">
            <v>27 PLACE DE LA MADELEINE</v>
          </cell>
          <cell r="E2669" t="str">
            <v>75008</v>
          </cell>
          <cell r="F2669" t="str">
            <v>PARIS</v>
          </cell>
          <cell r="G2669" t="str">
            <v>FRANCE</v>
          </cell>
          <cell r="H2669" t="str">
            <v>1</v>
          </cell>
          <cell r="I2669" t="str">
            <v>+33145636822</v>
          </cell>
          <cell r="J2669" t="str">
            <v>info@lemillepattesmagazine.fr</v>
          </cell>
          <cell r="K2669" t="str">
            <v>CECILE</v>
          </cell>
          <cell r="L2669" t="str">
            <v>BOUYON</v>
          </cell>
          <cell r="N2669" t="str">
            <v>info@lejournaldulevage.fr</v>
          </cell>
        </row>
        <row r="2670">
          <cell r="A2670">
            <v>3015068</v>
          </cell>
          <cell r="B2670" t="str">
            <v>JDL PRESSE</v>
          </cell>
          <cell r="C2670" t="str">
            <v>27 PLACE DE LA MADELEINE</v>
          </cell>
          <cell r="E2670" t="str">
            <v>75008</v>
          </cell>
          <cell r="F2670" t="str">
            <v>PARIS</v>
          </cell>
          <cell r="G2670" t="str">
            <v>FRANCE</v>
          </cell>
          <cell r="H2670" t="str">
            <v>1</v>
          </cell>
          <cell r="I2670" t="str">
            <v>+33145636822</v>
          </cell>
          <cell r="J2670" t="str">
            <v>info@lemillepattesmagazine.fr</v>
          </cell>
          <cell r="K2670" t="str">
            <v>Cindy</v>
          </cell>
          <cell r="L2670" t="str">
            <v>PINCHENET</v>
          </cell>
          <cell r="M2670" t="str">
            <v>+33145636822</v>
          </cell>
          <cell r="N2670" t="str">
            <v>cindy.pinchenet@jdlgroupe.com</v>
          </cell>
        </row>
        <row r="2671">
          <cell r="A2671">
            <v>3015068</v>
          </cell>
          <cell r="B2671" t="str">
            <v>JDL PRESSE</v>
          </cell>
          <cell r="C2671" t="str">
            <v>27 PLACE DE LA MADELEINE</v>
          </cell>
          <cell r="E2671" t="str">
            <v>75008</v>
          </cell>
          <cell r="F2671" t="str">
            <v>PARIS</v>
          </cell>
          <cell r="G2671" t="str">
            <v>FRANCE</v>
          </cell>
          <cell r="H2671" t="str">
            <v>1</v>
          </cell>
          <cell r="I2671" t="str">
            <v>+33145636822</v>
          </cell>
          <cell r="J2671" t="str">
            <v>info@lemillepattesmagazine.fr</v>
          </cell>
          <cell r="K2671" t="str">
            <v>Frédérique</v>
          </cell>
          <cell r="L2671" t="str">
            <v>TARAQUOIS</v>
          </cell>
          <cell r="M2671" t="str">
            <v>+33145636822</v>
          </cell>
          <cell r="N2671" t="str">
            <v>frederique.taraquois@jdlgroupe.com</v>
          </cell>
        </row>
        <row r="2672">
          <cell r="A2672">
            <v>3015117</v>
          </cell>
          <cell r="B2672" t="str">
            <v>STRATE COLLEGE</v>
          </cell>
          <cell r="C2672" t="str">
            <v>27 avenue de la Division Leclerc</v>
          </cell>
          <cell r="E2672" t="str">
            <v>92310</v>
          </cell>
          <cell r="F2672" t="str">
            <v>SEVRES</v>
          </cell>
          <cell r="G2672" t="str">
            <v>FRANCE</v>
          </cell>
          <cell r="H2672" t="str">
            <v>1</v>
          </cell>
          <cell r="I2672" t="str">
            <v>01 46 42 88 77</v>
          </cell>
          <cell r="K2672" t="str">
            <v>Sebastien</v>
          </cell>
          <cell r="L2672" t="str">
            <v>KUNZ</v>
          </cell>
          <cell r="N2672" t="str">
            <v>sk@stratecollege.fr</v>
          </cell>
        </row>
        <row r="2673">
          <cell r="A2673">
            <v>3015121</v>
          </cell>
          <cell r="B2673" t="str">
            <v>ADMS</v>
          </cell>
          <cell r="C2673" t="str">
            <v>7 lotissement l'albinos</v>
          </cell>
          <cell r="E2673" t="str">
            <v>13720</v>
          </cell>
          <cell r="F2673" t="str">
            <v>BELCODENE</v>
          </cell>
          <cell r="G2673" t="str">
            <v>FRANCE</v>
          </cell>
          <cell r="H2673" t="str">
            <v>1</v>
          </cell>
          <cell r="I2673" t="str">
            <v>+33442512271</v>
          </cell>
          <cell r="J2673" t="str">
            <v>adms.adms@sfr.fr</v>
          </cell>
          <cell r="K2673" t="str">
            <v>Danièle</v>
          </cell>
          <cell r="L2673" t="str">
            <v>MESLIER</v>
          </cell>
          <cell r="N2673" t="str">
            <v>adms.adms@sfr.fr</v>
          </cell>
        </row>
        <row r="2674">
          <cell r="A2674">
            <v>3015133</v>
          </cell>
          <cell r="B2674" t="str">
            <v>NEW TANG DYNASTY FRANCE ASSOCIATION</v>
          </cell>
          <cell r="C2674" t="str">
            <v>83 rue du Château des Rentiers</v>
          </cell>
          <cell r="E2674" t="str">
            <v>75013</v>
          </cell>
          <cell r="F2674" t="str">
            <v>PARIS</v>
          </cell>
          <cell r="G2674" t="str">
            <v>FRANCE</v>
          </cell>
          <cell r="H2674" t="str">
            <v>1</v>
          </cell>
          <cell r="I2674" t="str">
            <v>+33145864195</v>
          </cell>
          <cell r="J2674" t="str">
            <v>ntd.france@gmail.com</v>
          </cell>
          <cell r="K2674" t="str">
            <v>Hélène</v>
          </cell>
          <cell r="L2674" t="str">
            <v>TONG</v>
          </cell>
          <cell r="N2674" t="str">
            <v>helene.tang@ntdtv.com</v>
          </cell>
        </row>
        <row r="2675">
          <cell r="A2675">
            <v>3015247</v>
          </cell>
          <cell r="B2675" t="str">
            <v>UNION DES ENTREPRISES DE SECURITE</v>
          </cell>
          <cell r="C2675" t="str">
            <v>24 RUE FIRMIN GILLOT</v>
          </cell>
          <cell r="E2675" t="str">
            <v>75015</v>
          </cell>
          <cell r="F2675" t="str">
            <v>PARIS</v>
          </cell>
          <cell r="G2675" t="str">
            <v>FRANCE</v>
          </cell>
          <cell r="H2675" t="str">
            <v>1</v>
          </cell>
          <cell r="I2675" t="str">
            <v>+33 1 53 58 08 17</v>
          </cell>
          <cell r="J2675" t="str">
            <v>contact@uspsecurite.org</v>
          </cell>
          <cell r="K2675" t="str">
            <v>Sandrine</v>
          </cell>
          <cell r="L2675" t="str">
            <v>LEGRAND DIEZ</v>
          </cell>
          <cell r="M2675" t="str">
            <v>+33 1 53 58 08 17</v>
          </cell>
          <cell r="N2675" t="str">
            <v>sld@fluide-com.fr</v>
          </cell>
        </row>
        <row r="2676">
          <cell r="A2676">
            <v>3015533</v>
          </cell>
          <cell r="B2676" t="str">
            <v>DOTVISION</v>
          </cell>
          <cell r="C2676" t="str">
            <v>4 allée du Trait d'Union</v>
          </cell>
          <cell r="E2676" t="str">
            <v>77127</v>
          </cell>
          <cell r="F2676" t="str">
            <v>LIEUSAINT</v>
          </cell>
          <cell r="G2676" t="str">
            <v>FRANCE</v>
          </cell>
          <cell r="H2676" t="str">
            <v>1</v>
          </cell>
          <cell r="I2676" t="str">
            <v>+33607422630</v>
          </cell>
          <cell r="K2676" t="str">
            <v>Guillaume</v>
          </cell>
          <cell r="L2676" t="str">
            <v>DEROY</v>
          </cell>
          <cell r="N2676" t="str">
            <v>gderoy@dotvision.com</v>
          </cell>
        </row>
        <row r="2677">
          <cell r="A2677">
            <v>3015691</v>
          </cell>
          <cell r="B2677" t="str">
            <v>MHCS</v>
          </cell>
          <cell r="C2677" t="str">
            <v>Comptabilité fournisseurs</v>
          </cell>
          <cell r="D2677" t="str">
            <v>9 avenue de Champagne - BP 30222</v>
          </cell>
          <cell r="E2677" t="str">
            <v>51207</v>
          </cell>
          <cell r="F2677" t="str">
            <v>EPERNAY CEDEX</v>
          </cell>
          <cell r="G2677" t="str">
            <v>FRANCE</v>
          </cell>
          <cell r="H2677" t="str">
            <v>1</v>
          </cell>
          <cell r="K2677" t="str">
            <v>Marjorie</v>
          </cell>
          <cell r="L2677" t="str">
            <v>GNAT</v>
          </cell>
          <cell r="N2677" t="str">
            <v>mgnat@ruinart.com</v>
          </cell>
        </row>
        <row r="2678">
          <cell r="A2678">
            <v>3015700</v>
          </cell>
          <cell r="B2678" t="str">
            <v>UTA GROUP</v>
          </cell>
          <cell r="C2678" t="str">
            <v>76 bd St Michel</v>
          </cell>
          <cell r="E2678" t="str">
            <v>75006</v>
          </cell>
          <cell r="F2678" t="str">
            <v>PARIS</v>
          </cell>
          <cell r="G2678" t="str">
            <v>FRANCE</v>
          </cell>
          <cell r="H2678" t="str">
            <v>1</v>
          </cell>
          <cell r="I2678" t="str">
            <v>+33649287436</v>
          </cell>
          <cell r="K2678" t="str">
            <v>Nicolas</v>
          </cell>
          <cell r="L2678" t="str">
            <v>VIDALENCHE</v>
          </cell>
          <cell r="N2678" t="str">
            <v>nicolas.vidalenche@unc-pro.com</v>
          </cell>
        </row>
        <row r="2679">
          <cell r="A2679">
            <v>3015902</v>
          </cell>
          <cell r="B2679" t="str">
            <v>NOUS CHRD</v>
          </cell>
          <cell r="C2679" t="str">
            <v>22 RUE D'ANJOU</v>
          </cell>
          <cell r="E2679" t="str">
            <v>75008</v>
          </cell>
          <cell r="F2679" t="str">
            <v>PARIS</v>
          </cell>
          <cell r="G2679" t="str">
            <v>FRANCE</v>
          </cell>
          <cell r="H2679" t="str">
            <v>1</v>
          </cell>
          <cell r="K2679" t="str">
            <v>Roland</v>
          </cell>
          <cell r="L2679" t="str">
            <v>HEGUY</v>
          </cell>
        </row>
        <row r="2680">
          <cell r="A2680">
            <v>3015904</v>
          </cell>
          <cell r="B2680" t="str">
            <v>GIMEX INTERNATIONAL S.A.S.</v>
          </cell>
          <cell r="C2680" t="str">
            <v>2 VOIE LA CARDON</v>
          </cell>
          <cell r="E2680" t="str">
            <v>91120</v>
          </cell>
          <cell r="F2680" t="str">
            <v>PALAISEAU</v>
          </cell>
          <cell r="G2680" t="str">
            <v>FRANCE</v>
          </cell>
          <cell r="H2680" t="str">
            <v>1</v>
          </cell>
          <cell r="L2680" t="str">
            <v>GATTINO</v>
          </cell>
        </row>
        <row r="2681">
          <cell r="A2681">
            <v>3016353</v>
          </cell>
          <cell r="B2681" t="str">
            <v>MARKETING MEDITERRANEE</v>
          </cell>
          <cell r="C2681" t="str">
            <v>JUNIOR ENTREPRISE D'EUROMED MANAGEMENT</v>
          </cell>
          <cell r="D2681" t="str">
            <v>BP 911 - DOMAINE DE LUMINY</v>
          </cell>
          <cell r="E2681" t="str">
            <v>13288</v>
          </cell>
          <cell r="F2681" t="str">
            <v>MARSEILLE CEDEX 9</v>
          </cell>
          <cell r="G2681" t="str">
            <v>FRANCE</v>
          </cell>
          <cell r="H2681" t="str">
            <v>1</v>
          </cell>
          <cell r="I2681" t="str">
            <v>+33 4 91 17 42 90</v>
          </cell>
          <cell r="K2681" t="str">
            <v>Diane</v>
          </cell>
          <cell r="L2681" t="str">
            <v>CARRAZ</v>
          </cell>
          <cell r="M2681" t="str">
            <v>+33 4 91 17 42 90</v>
          </cell>
          <cell r="N2681" t="str">
            <v>diane.carraz@market-med.com</v>
          </cell>
        </row>
        <row r="2682">
          <cell r="A2682">
            <v>3016353</v>
          </cell>
          <cell r="B2682" t="str">
            <v>MARKETING MEDITERRANEE</v>
          </cell>
          <cell r="C2682" t="str">
            <v>JUNIOR ENTREPRISE D'EUROMED MANAGEMENT</v>
          </cell>
          <cell r="D2682" t="str">
            <v>BP 911 - DOMAINE DE LUMINY</v>
          </cell>
          <cell r="E2682" t="str">
            <v>13288</v>
          </cell>
          <cell r="F2682" t="str">
            <v>MARSEILLE CEDEX 9</v>
          </cell>
          <cell r="G2682" t="str">
            <v>FRANCE</v>
          </cell>
          <cell r="H2682" t="str">
            <v>1</v>
          </cell>
          <cell r="I2682" t="str">
            <v>+33 4 91 17 42 90</v>
          </cell>
          <cell r="K2682" t="str">
            <v>Julie</v>
          </cell>
          <cell r="L2682" t="str">
            <v>CARRON</v>
          </cell>
          <cell r="M2682" t="str">
            <v>+33 4 91 17 42 90</v>
          </cell>
          <cell r="N2682" t="str">
            <v>julie.carron@market-med.com</v>
          </cell>
        </row>
        <row r="2683">
          <cell r="A2683">
            <v>3016879</v>
          </cell>
          <cell r="B2683" t="str">
            <v>CNPP ENTREPRISE</v>
          </cell>
          <cell r="C2683" t="str">
            <v>Route de La Chapelle Réanville</v>
          </cell>
          <cell r="E2683" t="str">
            <v>27950</v>
          </cell>
          <cell r="F2683" t="str">
            <v>SAINT MARCEL</v>
          </cell>
          <cell r="G2683" t="str">
            <v>FRANCE</v>
          </cell>
          <cell r="H2683" t="str">
            <v>1</v>
          </cell>
          <cell r="I2683" t="str">
            <v>+33 2 32 53 63 39</v>
          </cell>
          <cell r="J2683" t="str">
            <v>sophie.roussel@cnpp.com</v>
          </cell>
          <cell r="K2683" t="str">
            <v>Sophie</v>
          </cell>
          <cell r="L2683" t="str">
            <v>ROUSSEL</v>
          </cell>
          <cell r="M2683" t="str">
            <v>+33 2 32 53 63 39</v>
          </cell>
          <cell r="N2683" t="str">
            <v>sophie.roussel@cnpp.com</v>
          </cell>
        </row>
        <row r="2684">
          <cell r="A2684">
            <v>3016879</v>
          </cell>
          <cell r="B2684" t="str">
            <v>CNPP ENTREPRISE</v>
          </cell>
          <cell r="C2684" t="str">
            <v>Route de La Chapelle Réanville</v>
          </cell>
          <cell r="E2684" t="str">
            <v>27950</v>
          </cell>
          <cell r="F2684" t="str">
            <v>SAINT MARCEL</v>
          </cell>
          <cell r="G2684" t="str">
            <v>FRANCE</v>
          </cell>
          <cell r="H2684" t="str">
            <v>1</v>
          </cell>
          <cell r="I2684" t="str">
            <v>+33 2 32 53 63 39</v>
          </cell>
          <cell r="J2684" t="str">
            <v>sophie.roussel@cnpp.com</v>
          </cell>
          <cell r="K2684" t="str">
            <v>Sebastien</v>
          </cell>
          <cell r="L2684" t="str">
            <v>SAMUELI</v>
          </cell>
          <cell r="N2684" t="str">
            <v>sebastien.samueli@cnpp.com</v>
          </cell>
        </row>
        <row r="2685">
          <cell r="A2685">
            <v>3016879</v>
          </cell>
          <cell r="B2685" t="str">
            <v>CNPP ENTREPRISE</v>
          </cell>
          <cell r="C2685" t="str">
            <v>Route de La Chapelle Réanville</v>
          </cell>
          <cell r="E2685" t="str">
            <v>27950</v>
          </cell>
          <cell r="F2685" t="str">
            <v>SAINT MARCEL</v>
          </cell>
          <cell r="G2685" t="str">
            <v>FRANCE</v>
          </cell>
          <cell r="H2685" t="str">
            <v>1</v>
          </cell>
          <cell r="I2685" t="str">
            <v>+33 2 32 53 63 39</v>
          </cell>
          <cell r="J2685" t="str">
            <v>sophie.roussel@cnpp.com</v>
          </cell>
          <cell r="K2685" t="str">
            <v>SANDRINE</v>
          </cell>
          <cell r="L2685" t="str">
            <v>GAGNAT</v>
          </cell>
          <cell r="M2685" t="str">
            <v>+33232539926</v>
          </cell>
          <cell r="N2685" t="str">
            <v>sandrine.gagnat@cnpp.com</v>
          </cell>
        </row>
        <row r="2686">
          <cell r="A2686">
            <v>3016909</v>
          </cell>
          <cell r="B2686" t="str">
            <v>ACTION'ELLES</v>
          </cell>
          <cell r="C2686" t="str">
            <v>LA FILATURE</v>
          </cell>
          <cell r="D2686" t="str">
            <v>32 RUE DU FAUBOURG POISSONNIERE</v>
          </cell>
          <cell r="E2686" t="str">
            <v>75010</v>
          </cell>
          <cell r="F2686" t="str">
            <v>PARIS</v>
          </cell>
          <cell r="G2686" t="str">
            <v>FRANCE</v>
          </cell>
          <cell r="H2686" t="str">
            <v>1</v>
          </cell>
          <cell r="I2686" t="str">
            <v>+33 1 85 34 19 09</v>
          </cell>
          <cell r="K2686" t="str">
            <v>Isabelle</v>
          </cell>
          <cell r="L2686" t="str">
            <v>NEYRAUD</v>
          </cell>
          <cell r="N2686" t="str">
            <v>isabelle.neyraud@actionelles.fr</v>
          </cell>
        </row>
        <row r="2687">
          <cell r="A2687">
            <v>3016909</v>
          </cell>
          <cell r="B2687" t="str">
            <v>ACTION'ELLES</v>
          </cell>
          <cell r="C2687" t="str">
            <v>LA FILATURE</v>
          </cell>
          <cell r="D2687" t="str">
            <v>32 RUE DU FAUBOURG POISSONNIERE</v>
          </cell>
          <cell r="E2687" t="str">
            <v>75010</v>
          </cell>
          <cell r="F2687" t="str">
            <v>PARIS</v>
          </cell>
          <cell r="G2687" t="str">
            <v>FRANCE</v>
          </cell>
          <cell r="H2687" t="str">
            <v>1</v>
          </cell>
          <cell r="I2687" t="str">
            <v>+33 1 85 34 19 09</v>
          </cell>
          <cell r="K2687" t="str">
            <v>Charlene</v>
          </cell>
          <cell r="L2687" t="str">
            <v>CHARLES</v>
          </cell>
          <cell r="N2687" t="str">
            <v>isf@actionelles.fr</v>
          </cell>
        </row>
        <row r="2688">
          <cell r="A2688">
            <v>3016909</v>
          </cell>
          <cell r="B2688" t="str">
            <v>ACTION'ELLES</v>
          </cell>
          <cell r="C2688" t="str">
            <v>LA FILATURE</v>
          </cell>
          <cell r="D2688" t="str">
            <v>32 RUE DU FAUBOURG POISSONNIERE</v>
          </cell>
          <cell r="E2688" t="str">
            <v>75010</v>
          </cell>
          <cell r="F2688" t="str">
            <v>PARIS</v>
          </cell>
          <cell r="G2688" t="str">
            <v>FRANCE</v>
          </cell>
          <cell r="H2688" t="str">
            <v>1</v>
          </cell>
          <cell r="I2688" t="str">
            <v>+33 1 85 34 19 09</v>
          </cell>
          <cell r="K2688" t="str">
            <v>Cécile</v>
          </cell>
          <cell r="L2688" t="str">
            <v>BARRY</v>
          </cell>
          <cell r="N2688" t="str">
            <v>cecile.barry@actionelles.fr</v>
          </cell>
        </row>
        <row r="2689">
          <cell r="A2689">
            <v>3016909</v>
          </cell>
          <cell r="B2689" t="str">
            <v>ACTION'ELLES</v>
          </cell>
          <cell r="C2689" t="str">
            <v>LA FILATURE</v>
          </cell>
          <cell r="D2689" t="str">
            <v>32 RUE DU FAUBOURG POISSONNIERE</v>
          </cell>
          <cell r="E2689" t="str">
            <v>75010</v>
          </cell>
          <cell r="F2689" t="str">
            <v>PARIS</v>
          </cell>
          <cell r="G2689" t="str">
            <v>FRANCE</v>
          </cell>
          <cell r="H2689" t="str">
            <v>1</v>
          </cell>
          <cell r="I2689" t="str">
            <v>+33 1 85 34 19 09</v>
          </cell>
          <cell r="K2689" t="str">
            <v>Coralie</v>
          </cell>
          <cell r="L2689" t="str">
            <v>LOUVRIER</v>
          </cell>
          <cell r="M2689" t="str">
            <v>+33 1 89 34 19 09</v>
          </cell>
          <cell r="N2689" t="str">
            <v>idf@actionelles.fr</v>
          </cell>
        </row>
        <row r="2690">
          <cell r="A2690">
            <v>3016960</v>
          </cell>
          <cell r="B2690" t="str">
            <v>SAS SERVICE CONCIERGERIE</v>
          </cell>
          <cell r="C2690" t="str">
            <v>116 BIS AVENUE DES CHAMPS-ELYSEES</v>
          </cell>
          <cell r="E2690" t="str">
            <v>75008</v>
          </cell>
          <cell r="F2690" t="str">
            <v>PARIS</v>
          </cell>
          <cell r="G2690" t="str">
            <v>FRANCE</v>
          </cell>
          <cell r="H2690" t="str">
            <v>1</v>
          </cell>
          <cell r="I2690" t="str">
            <v>+33142898500</v>
          </cell>
          <cell r="J2690" t="str">
            <v>jennifer.ananou@johnpaul.com</v>
          </cell>
          <cell r="K2690" t="str">
            <v>Jennifer</v>
          </cell>
          <cell r="L2690" t="str">
            <v>ANANOU</v>
          </cell>
          <cell r="N2690" t="str">
            <v>jennifer.ananou@johnpaul.com</v>
          </cell>
        </row>
        <row r="2691">
          <cell r="A2691">
            <v>3017025</v>
          </cell>
          <cell r="B2691" t="str">
            <v>FAQ LOGISTIQUE</v>
          </cell>
          <cell r="C2691" t="str">
            <v>124 bd de la République</v>
          </cell>
          <cell r="E2691" t="str">
            <v>92210</v>
          </cell>
          <cell r="F2691" t="str">
            <v>SAINT-CLOUD</v>
          </cell>
          <cell r="G2691" t="str">
            <v>FRANCE</v>
          </cell>
          <cell r="H2691" t="str">
            <v>1</v>
          </cell>
          <cell r="I2691" t="str">
            <v>+33146021902</v>
          </cell>
          <cell r="K2691" t="str">
            <v>Frédéric</v>
          </cell>
          <cell r="L2691" t="str">
            <v>LEGRAS</v>
          </cell>
          <cell r="M2691" t="str">
            <v>+33146021902</v>
          </cell>
          <cell r="N2691" t="str">
            <v>frederic.legras@faq-logistique.com</v>
          </cell>
        </row>
        <row r="2692">
          <cell r="A2692">
            <v>3017025</v>
          </cell>
          <cell r="B2692" t="str">
            <v>FAQ LOGISTIQUE</v>
          </cell>
          <cell r="C2692" t="str">
            <v>124 bd de la République</v>
          </cell>
          <cell r="E2692" t="str">
            <v>92210</v>
          </cell>
          <cell r="F2692" t="str">
            <v>SAINT-CLOUD</v>
          </cell>
          <cell r="G2692" t="str">
            <v>FRANCE</v>
          </cell>
          <cell r="H2692" t="str">
            <v>1</v>
          </cell>
          <cell r="I2692" t="str">
            <v>+33146021902</v>
          </cell>
          <cell r="K2692" t="str">
            <v>Carmen</v>
          </cell>
          <cell r="L2692" t="str">
            <v>NEIRA</v>
          </cell>
          <cell r="M2692" t="str">
            <v>+33617470432</v>
          </cell>
          <cell r="N2692" t="str">
            <v>carmen.neira@faq-logistique.com</v>
          </cell>
        </row>
        <row r="2693">
          <cell r="A2693">
            <v>3017165</v>
          </cell>
          <cell r="B2693" t="str">
            <v>SHARINGBOX FRANCE</v>
          </cell>
          <cell r="C2693" t="str">
            <v>13 RUE GEORGES AURIC</v>
          </cell>
          <cell r="E2693" t="str">
            <v>75019</v>
          </cell>
          <cell r="F2693" t="str">
            <v>PARIS</v>
          </cell>
          <cell r="G2693" t="str">
            <v>FRANCE</v>
          </cell>
          <cell r="H2693" t="str">
            <v>1</v>
          </cell>
          <cell r="I2693" t="str">
            <v>01 77 12 91 14</v>
          </cell>
          <cell r="J2693" t="str">
            <v>pierre@sharingbox.fr</v>
          </cell>
          <cell r="K2693" t="str">
            <v>QUENTIN</v>
          </cell>
          <cell r="L2693" t="str">
            <v>BOUCHE</v>
          </cell>
          <cell r="N2693" t="str">
            <v>quentin@sharingbox.fr</v>
          </cell>
        </row>
        <row r="2694">
          <cell r="A2694">
            <v>3017165</v>
          </cell>
          <cell r="B2694" t="str">
            <v>SHARINGBOX FRANCE</v>
          </cell>
          <cell r="C2694" t="str">
            <v>13 RUE GEORGES AURIC</v>
          </cell>
          <cell r="E2694" t="str">
            <v>75019</v>
          </cell>
          <cell r="F2694" t="str">
            <v>PARIS</v>
          </cell>
          <cell r="G2694" t="str">
            <v>FRANCE</v>
          </cell>
          <cell r="H2694" t="str">
            <v>1</v>
          </cell>
          <cell r="I2694" t="str">
            <v>01 77 12 91 14</v>
          </cell>
          <cell r="J2694" t="str">
            <v>pierre@sharingbox.fr</v>
          </cell>
          <cell r="K2694" t="str">
            <v>Pierre</v>
          </cell>
          <cell r="L2694" t="str">
            <v>LEMENAND</v>
          </cell>
          <cell r="N2694" t="str">
            <v>pierre@sharingbox.fr</v>
          </cell>
        </row>
        <row r="2695">
          <cell r="A2695">
            <v>3017567</v>
          </cell>
          <cell r="B2695" t="str">
            <v>LMEDIA</v>
          </cell>
          <cell r="C2695" t="str">
            <v>201/203 RUE DE VAUGIRARD</v>
          </cell>
          <cell r="E2695" t="str">
            <v>75015</v>
          </cell>
          <cell r="F2695" t="str">
            <v>PARIS</v>
          </cell>
          <cell r="G2695" t="str">
            <v>FRANCE</v>
          </cell>
          <cell r="H2695" t="str">
            <v>1</v>
          </cell>
          <cell r="K2695" t="str">
            <v>Jean-Baptiste</v>
          </cell>
          <cell r="L2695" t="str">
            <v>LEPRINCE</v>
          </cell>
          <cell r="N2695" t="str">
            <v>jbl@lmedia.fr</v>
          </cell>
        </row>
        <row r="2696">
          <cell r="A2696">
            <v>3017567</v>
          </cell>
          <cell r="B2696" t="str">
            <v>LMEDIA</v>
          </cell>
          <cell r="C2696" t="str">
            <v>201/203 RUE DE VAUGIRARD</v>
          </cell>
          <cell r="E2696" t="str">
            <v>75015</v>
          </cell>
          <cell r="F2696" t="str">
            <v>PARIS</v>
          </cell>
          <cell r="G2696" t="str">
            <v>FRANCE</v>
          </cell>
          <cell r="H2696" t="str">
            <v>1</v>
          </cell>
          <cell r="K2696" t="str">
            <v>Jean-Eudes</v>
          </cell>
          <cell r="L2696" t="str">
            <v>SANSON</v>
          </cell>
          <cell r="N2696" t="str">
            <v>jean-eudes.sanson@lmedia.fr</v>
          </cell>
        </row>
        <row r="2697">
          <cell r="A2697">
            <v>3017964</v>
          </cell>
          <cell r="B2697" t="str">
            <v>PLANET SARL</v>
          </cell>
          <cell r="C2697" t="str">
            <v>12 AVENUE DES BELGES</v>
          </cell>
          <cell r="E2697" t="str">
            <v>13100</v>
          </cell>
          <cell r="F2697" t="str">
            <v>AIX EN PROVENCE</v>
          </cell>
          <cell r="G2697" t="str">
            <v>FRANCE</v>
          </cell>
          <cell r="H2697" t="str">
            <v>1</v>
          </cell>
          <cell r="I2697" t="str">
            <v>+33 4 42 91 02 38</v>
          </cell>
          <cell r="J2697" t="str">
            <v>+33 4 42 91 02 81</v>
          </cell>
          <cell r="K2697" t="str">
            <v>Cédric</v>
          </cell>
          <cell r="L2697" t="str">
            <v>GUILLEMIN</v>
          </cell>
          <cell r="M2697" t="str">
            <v>+33 4 42 91 02 38</v>
          </cell>
          <cell r="N2697" t="str">
            <v>cedric@lesmills.fr</v>
          </cell>
        </row>
        <row r="2698">
          <cell r="A2698">
            <v>3017964</v>
          </cell>
          <cell r="B2698" t="str">
            <v>PLANET SARL</v>
          </cell>
          <cell r="C2698" t="str">
            <v>12 AVENUE DES BELGES</v>
          </cell>
          <cell r="E2698" t="str">
            <v>13100</v>
          </cell>
          <cell r="F2698" t="str">
            <v>AIX EN PROVENCE</v>
          </cell>
          <cell r="G2698" t="str">
            <v>FRANCE</v>
          </cell>
          <cell r="H2698" t="str">
            <v>1</v>
          </cell>
          <cell r="I2698" t="str">
            <v>+33 4 42 91 02 38</v>
          </cell>
          <cell r="J2698" t="str">
            <v>+33 4 42 91 02 81</v>
          </cell>
          <cell r="K2698" t="str">
            <v>Cédric</v>
          </cell>
          <cell r="L2698" t="str">
            <v>GUILLEMIN</v>
          </cell>
          <cell r="M2698" t="str">
            <v>+33 4 42 91 02 38</v>
          </cell>
          <cell r="N2698" t="str">
            <v>cedric@lesmills.fr</v>
          </cell>
        </row>
        <row r="2699">
          <cell r="A2699">
            <v>3017964</v>
          </cell>
          <cell r="B2699" t="str">
            <v>PLANET SARL</v>
          </cell>
          <cell r="C2699" t="str">
            <v>12 AVENUE DES BELGES</v>
          </cell>
          <cell r="E2699" t="str">
            <v>13100</v>
          </cell>
          <cell r="F2699" t="str">
            <v>AIX EN PROVENCE</v>
          </cell>
          <cell r="G2699" t="str">
            <v>FRANCE</v>
          </cell>
          <cell r="H2699" t="str">
            <v>1</v>
          </cell>
          <cell r="I2699" t="str">
            <v>+33 4 42 91 02 38</v>
          </cell>
          <cell r="J2699" t="str">
            <v>+33 4 42 91 02 81</v>
          </cell>
          <cell r="K2699" t="str">
            <v>Christophe</v>
          </cell>
          <cell r="L2699" t="str">
            <v>ANDANSON</v>
          </cell>
        </row>
        <row r="2700">
          <cell r="A2700">
            <v>3017964</v>
          </cell>
          <cell r="B2700" t="str">
            <v>PLANET SARL</v>
          </cell>
          <cell r="C2700" t="str">
            <v>12 AVENUE DES BELGES</v>
          </cell>
          <cell r="E2700" t="str">
            <v>13100</v>
          </cell>
          <cell r="F2700" t="str">
            <v>AIX EN PROVENCE</v>
          </cell>
          <cell r="G2700" t="str">
            <v>FRANCE</v>
          </cell>
          <cell r="H2700" t="str">
            <v>1</v>
          </cell>
          <cell r="I2700" t="str">
            <v>+33 4 42 91 02 38</v>
          </cell>
          <cell r="J2700" t="str">
            <v>+33 4 42 91 02 81</v>
          </cell>
          <cell r="K2700" t="str">
            <v>CHRISTOPHE</v>
          </cell>
          <cell r="L2700" t="str">
            <v>ANDANSON</v>
          </cell>
          <cell r="N2700" t="str">
            <v>christophe@lesmills.fr</v>
          </cell>
        </row>
        <row r="2701">
          <cell r="A2701">
            <v>3018054</v>
          </cell>
          <cell r="B2701" t="str">
            <v>MILLA EDITORE SRL</v>
          </cell>
          <cell r="C2701" t="str">
            <v>VIALE DELLE VIOLE, 20</v>
          </cell>
          <cell r="E2701" t="str">
            <v>00042</v>
          </cell>
          <cell r="F2701" t="str">
            <v>ANZIO(RM)</v>
          </cell>
          <cell r="G2701" t="str">
            <v>ITALIE</v>
          </cell>
          <cell r="H2701" t="str">
            <v>2</v>
          </cell>
          <cell r="I2701" t="str">
            <v>+390669921356</v>
          </cell>
          <cell r="K2701" t="str">
            <v>Fabiana</v>
          </cell>
          <cell r="L2701" t="str">
            <v>ROMANO</v>
          </cell>
          <cell r="N2701" t="str">
            <v>fabiana.romano@ommagazine.it</v>
          </cell>
        </row>
        <row r="2702">
          <cell r="A2702">
            <v>3018149</v>
          </cell>
          <cell r="B2702" t="str">
            <v>SAS ARCHIPRESS &amp; ASSOCIES</v>
          </cell>
          <cell r="C2702" t="str">
            <v>19 rue Martel</v>
          </cell>
          <cell r="E2702" t="str">
            <v>75010</v>
          </cell>
          <cell r="F2702" t="str">
            <v>PARIS</v>
          </cell>
          <cell r="G2702" t="str">
            <v>FRANCE</v>
          </cell>
          <cell r="H2702" t="str">
            <v>1</v>
          </cell>
          <cell r="I2702" t="str">
            <v>+33158051751</v>
          </cell>
          <cell r="J2702" t="str">
            <v>contact@aa-mag.com</v>
          </cell>
          <cell r="K2702" t="str">
            <v>LAURE</v>
          </cell>
          <cell r="L2702" t="str">
            <v>PAUGAM</v>
          </cell>
          <cell r="N2702" t="str">
            <v>laure@aa-mag.com</v>
          </cell>
        </row>
        <row r="2703">
          <cell r="A2703">
            <v>3018149</v>
          </cell>
          <cell r="B2703" t="str">
            <v>SAS ARCHIPRESS &amp; ASSOCIES</v>
          </cell>
          <cell r="C2703" t="str">
            <v>19 rue Martel</v>
          </cell>
          <cell r="E2703" t="str">
            <v>75010</v>
          </cell>
          <cell r="F2703" t="str">
            <v>PARIS</v>
          </cell>
          <cell r="G2703" t="str">
            <v>FRANCE</v>
          </cell>
          <cell r="H2703" t="str">
            <v>1</v>
          </cell>
          <cell r="I2703" t="str">
            <v>+33158051751</v>
          </cell>
          <cell r="J2703" t="str">
            <v>contact@aa-mag.com</v>
          </cell>
          <cell r="K2703" t="str">
            <v>Laure</v>
          </cell>
          <cell r="L2703" t="str">
            <v>PAUGAM</v>
          </cell>
          <cell r="N2703" t="str">
            <v>laure@aa-mag.com</v>
          </cell>
        </row>
        <row r="2704">
          <cell r="A2704">
            <v>3018213</v>
          </cell>
          <cell r="B2704" t="str">
            <v>IMC TWO</v>
          </cell>
          <cell r="C2704" t="str">
            <v>ZI LA FRAYERE</v>
          </cell>
          <cell r="D2704" t="str">
            <v>SPACE CAMP - 4, ALLEE DES CORMORANS</v>
          </cell>
          <cell r="E2704" t="str">
            <v>06210</v>
          </cell>
          <cell r="F2704" t="str">
            <v>CANNES LA BOCCA</v>
          </cell>
          <cell r="G2704" t="str">
            <v>FRANCE</v>
          </cell>
          <cell r="H2704" t="str">
            <v>1</v>
          </cell>
          <cell r="I2704" t="str">
            <v>+33422130973</v>
          </cell>
          <cell r="J2704" t="str">
            <v>n.chabi@spa-collexion.fr</v>
          </cell>
          <cell r="K2704" t="str">
            <v>Céline</v>
          </cell>
          <cell r="L2704" t="str">
            <v>GUERTON MATHIAS</v>
          </cell>
          <cell r="M2704" t="str">
            <v>+33422130973</v>
          </cell>
          <cell r="N2704" t="str">
            <v>icharrier@emotionspa-mag.com</v>
          </cell>
        </row>
        <row r="2705">
          <cell r="A2705">
            <v>3018213</v>
          </cell>
          <cell r="B2705" t="str">
            <v>IMC TWO</v>
          </cell>
          <cell r="C2705" t="str">
            <v>ZI LA FRAYERE</v>
          </cell>
          <cell r="D2705" t="str">
            <v>SPACE CAMP - 4, ALLEE DES CORMORANS</v>
          </cell>
          <cell r="E2705" t="str">
            <v>06210</v>
          </cell>
          <cell r="F2705" t="str">
            <v>CANNES LA BOCCA</v>
          </cell>
          <cell r="G2705" t="str">
            <v>FRANCE</v>
          </cell>
          <cell r="H2705" t="str">
            <v>1</v>
          </cell>
          <cell r="I2705" t="str">
            <v>+33422130973</v>
          </cell>
          <cell r="J2705" t="str">
            <v>n.chabi@spa-collexion.fr</v>
          </cell>
          <cell r="K2705" t="str">
            <v>ISABELLE</v>
          </cell>
          <cell r="L2705" t="str">
            <v>CHARRIER</v>
          </cell>
          <cell r="M2705" t="str">
            <v>+33680250332</v>
          </cell>
          <cell r="N2705" t="str">
            <v>icharrier@emotionspa-mag.com</v>
          </cell>
        </row>
        <row r="2706">
          <cell r="A2706">
            <v>3018261</v>
          </cell>
          <cell r="B2706" t="str">
            <v>YACHTFOCUS MEDIA BV</v>
          </cell>
          <cell r="C2706" t="str">
            <v>BOOKEEPING0 7B</v>
          </cell>
          <cell r="E2706" t="str">
            <v>1185 ZH</v>
          </cell>
          <cell r="F2706" t="str">
            <v>AMSTELVEEN</v>
          </cell>
          <cell r="G2706" t="str">
            <v>PAYS-BAS</v>
          </cell>
          <cell r="H2706" t="str">
            <v>2</v>
          </cell>
          <cell r="I2706" t="str">
            <v>+31204560995</v>
          </cell>
          <cell r="J2706" t="str">
            <v>info@yachtfocus.com</v>
          </cell>
          <cell r="K2706" t="str">
            <v>Denise</v>
          </cell>
          <cell r="L2706" t="str">
            <v>LOUMAN</v>
          </cell>
          <cell r="N2706" t="str">
            <v>denise@yachtfocus.com</v>
          </cell>
        </row>
        <row r="2707">
          <cell r="A2707">
            <v>3018261</v>
          </cell>
          <cell r="B2707" t="str">
            <v>YACHTFOCUS MEDIA BV</v>
          </cell>
          <cell r="C2707" t="str">
            <v>BOOKEEPING0 7B</v>
          </cell>
          <cell r="E2707" t="str">
            <v>1185 ZH</v>
          </cell>
          <cell r="F2707" t="str">
            <v>AMSTELVEEN</v>
          </cell>
          <cell r="G2707" t="str">
            <v>PAYS-BAS</v>
          </cell>
          <cell r="H2707" t="str">
            <v>2</v>
          </cell>
          <cell r="I2707" t="str">
            <v>+31204560995</v>
          </cell>
          <cell r="J2707" t="str">
            <v>info@yachtfocus.com</v>
          </cell>
          <cell r="K2707" t="str">
            <v>Denise</v>
          </cell>
          <cell r="L2707" t="str">
            <v>KRIMP-LOUMAN</v>
          </cell>
          <cell r="M2707" t="str">
            <v>+31204560995</v>
          </cell>
          <cell r="N2707" t="str">
            <v>denise@yachtfocus.com</v>
          </cell>
        </row>
        <row r="2708">
          <cell r="A2708">
            <v>3018261</v>
          </cell>
          <cell r="B2708" t="str">
            <v>YACHTFOCUS MEDIA BV</v>
          </cell>
          <cell r="C2708" t="str">
            <v>BOOKEEPING0 7B</v>
          </cell>
          <cell r="E2708" t="str">
            <v>1185 ZH</v>
          </cell>
          <cell r="F2708" t="str">
            <v>AMSTELVEEN</v>
          </cell>
          <cell r="G2708" t="str">
            <v>PAYS-BAS</v>
          </cell>
          <cell r="H2708" t="str">
            <v>2</v>
          </cell>
          <cell r="I2708" t="str">
            <v>+31204560995</v>
          </cell>
          <cell r="J2708" t="str">
            <v>info@yachtfocus.com</v>
          </cell>
          <cell r="K2708" t="str">
            <v>Jan Pieter</v>
          </cell>
          <cell r="L2708" t="str">
            <v>OOSTING</v>
          </cell>
          <cell r="N2708" t="str">
            <v>info@yachtfocus.com</v>
          </cell>
        </row>
        <row r="2709">
          <cell r="A2709">
            <v>3018449</v>
          </cell>
          <cell r="B2709" t="str">
            <v>PRIVATE ENTERPRISE PK ODESA</v>
          </cell>
          <cell r="C2709" t="str">
            <v>7 Shevchenko Avenue</v>
          </cell>
          <cell r="E2709" t="str">
            <v>65000</v>
          </cell>
          <cell r="F2709" t="str">
            <v>ODESSA</v>
          </cell>
          <cell r="G2709" t="str">
            <v>UKRAINE</v>
          </cell>
          <cell r="H2709" t="str">
            <v>2</v>
          </cell>
          <cell r="I2709" t="str">
            <v>+380487773610</v>
          </cell>
          <cell r="J2709" t="str">
            <v>info@yachtsreview.com.ua</v>
          </cell>
          <cell r="K2709" t="str">
            <v>Seda</v>
          </cell>
          <cell r="L2709" t="str">
            <v>OZANYAN</v>
          </cell>
          <cell r="M2709" t="str">
            <v>+380487773610</v>
          </cell>
          <cell r="N2709" t="str">
            <v>advertising@yachtsreview.com.</v>
          </cell>
        </row>
        <row r="2710">
          <cell r="A2710">
            <v>3018792</v>
          </cell>
          <cell r="B2710" t="str">
            <v>LES PUBLICATIONS CONDE NAST</v>
          </cell>
          <cell r="C2710" t="str">
            <v>56A rue du Faubourg Saint Honoré</v>
          </cell>
          <cell r="E2710" t="str">
            <v>75008</v>
          </cell>
          <cell r="F2710" t="str">
            <v>PARIS</v>
          </cell>
          <cell r="G2710" t="str">
            <v>FRANCE</v>
          </cell>
          <cell r="H2710" t="str">
            <v>1</v>
          </cell>
          <cell r="I2710" t="str">
            <v>+33153436995</v>
          </cell>
          <cell r="J2710" t="str">
            <v>prenaud@condenast.fr</v>
          </cell>
          <cell r="K2710" t="str">
            <v>Delphine</v>
          </cell>
          <cell r="L2710" t="str">
            <v>ROYANT</v>
          </cell>
        </row>
        <row r="2711">
          <cell r="A2711">
            <v>3018806</v>
          </cell>
          <cell r="B2711" t="str">
            <v>RENAULT SAS</v>
          </cell>
          <cell r="C2711" t="str">
            <v>13/15 quai Alphonse Le Gallo</v>
          </cell>
          <cell r="E2711" t="str">
            <v>92513</v>
          </cell>
          <cell r="F2711" t="str">
            <v>BOULOGNE-BILLANCOURT</v>
          </cell>
          <cell r="G2711" t="str">
            <v>FRANCE</v>
          </cell>
          <cell r="H2711" t="str">
            <v>1</v>
          </cell>
          <cell r="K2711" t="str">
            <v>Bénédicte</v>
          </cell>
          <cell r="L2711" t="str">
            <v>Canivet</v>
          </cell>
          <cell r="N2711" t="str">
            <v>benedicte.canivet@renault.com</v>
          </cell>
        </row>
        <row r="2712">
          <cell r="A2712">
            <v>3018806</v>
          </cell>
          <cell r="B2712" t="str">
            <v>RENAULT SAS</v>
          </cell>
          <cell r="C2712" t="str">
            <v>13/15 quai Alphonse Le Gallo</v>
          </cell>
          <cell r="E2712" t="str">
            <v>92513</v>
          </cell>
          <cell r="F2712" t="str">
            <v>BOULOGNE-BILLANCOURT</v>
          </cell>
          <cell r="G2712" t="str">
            <v>FRANCE</v>
          </cell>
          <cell r="H2712" t="str">
            <v>1</v>
          </cell>
          <cell r="K2712" t="str">
            <v>Claude</v>
          </cell>
          <cell r="L2712" t="str">
            <v>HUGOT</v>
          </cell>
        </row>
        <row r="2713">
          <cell r="A2713">
            <v>3018806</v>
          </cell>
          <cell r="B2713" t="str">
            <v>RENAULT SAS</v>
          </cell>
          <cell r="C2713" t="str">
            <v>13/15 quai Alphonse Le Gallo</v>
          </cell>
          <cell r="E2713" t="str">
            <v>92513</v>
          </cell>
          <cell r="F2713" t="str">
            <v>BOULOGNE-BILLANCOURT</v>
          </cell>
          <cell r="G2713" t="str">
            <v>FRANCE</v>
          </cell>
          <cell r="H2713" t="str">
            <v>1</v>
          </cell>
          <cell r="K2713" t="str">
            <v>Isabelle</v>
          </cell>
          <cell r="L2713" t="str">
            <v>BOLZAN</v>
          </cell>
          <cell r="M2713" t="str">
            <v>+33 1 76 84 34 46</v>
          </cell>
          <cell r="N2713" t="str">
            <v>isabelle.bolzan@renault.com</v>
          </cell>
        </row>
        <row r="2714">
          <cell r="A2714">
            <v>3018848</v>
          </cell>
          <cell r="B2714" t="str">
            <v>VESTNIK OF THE RUSSIAN UNION OF BUILDERS</v>
          </cell>
          <cell r="C2714" t="str">
            <v>61 LENINGRADSKIY PR</v>
          </cell>
          <cell r="E2714" t="str">
            <v>125057</v>
          </cell>
          <cell r="F2714" t="str">
            <v>MOSCOU</v>
          </cell>
          <cell r="G2714" t="str">
            <v>RUSSIE</v>
          </cell>
          <cell r="H2714" t="str">
            <v>2</v>
          </cell>
          <cell r="I2714" t="str">
            <v>+74959639998</v>
          </cell>
          <cell r="J2714" t="str">
            <v>express@mail.ru</v>
          </cell>
          <cell r="K2714" t="str">
            <v>Artem</v>
          </cell>
          <cell r="L2714" t="str">
            <v>BANIYCHUK</v>
          </cell>
          <cell r="N2714" t="str">
            <v>express@mail.ru</v>
          </cell>
        </row>
        <row r="2715">
          <cell r="A2715">
            <v>3018914</v>
          </cell>
          <cell r="B2715" t="str">
            <v>YACHT WORLD INTERNATIONAL LTD</v>
          </cell>
          <cell r="C2715" t="str">
            <v>Cams Hall-  Cams Hill</v>
          </cell>
          <cell r="E2715" t="str">
            <v>PO16 8AB</v>
          </cell>
          <cell r="F2715" t="str">
            <v>FAREHAM</v>
          </cell>
          <cell r="G2715" t="str">
            <v>ROYAUME-UNI</v>
          </cell>
          <cell r="H2715" t="str">
            <v>2</v>
          </cell>
          <cell r="I2715" t="str">
            <v>+44 1329 222310</v>
          </cell>
          <cell r="K2715" t="str">
            <v>Sarah</v>
          </cell>
          <cell r="L2715" t="str">
            <v>SIMMONS</v>
          </cell>
          <cell r="N2715" t="str">
            <v>sarah.simmons@dominionmarinemedia.com</v>
          </cell>
        </row>
        <row r="2716">
          <cell r="A2716">
            <v>3018914</v>
          </cell>
          <cell r="B2716" t="str">
            <v>YACHT WORLD INTERNATIONAL LTD</v>
          </cell>
          <cell r="C2716" t="str">
            <v>Cams Hall-  Cams Hill</v>
          </cell>
          <cell r="E2716" t="str">
            <v>PO16 8AB</v>
          </cell>
          <cell r="F2716" t="str">
            <v>FAREHAM</v>
          </cell>
          <cell r="G2716" t="str">
            <v>ROYAUME-UNI</v>
          </cell>
          <cell r="H2716" t="str">
            <v>2</v>
          </cell>
          <cell r="I2716" t="str">
            <v>+44 1329 222310</v>
          </cell>
          <cell r="K2716" t="str">
            <v>Sue</v>
          </cell>
          <cell r="L2716" t="str">
            <v>Milne</v>
          </cell>
          <cell r="N2716" t="str">
            <v>evelyne.rouault@reedexpo.fr</v>
          </cell>
        </row>
        <row r="2717">
          <cell r="A2717">
            <v>3018938</v>
          </cell>
          <cell r="B2717" t="str">
            <v>ORANGE</v>
          </cell>
          <cell r="C2717" t="str">
            <v>78 RUE OLIVIER DE SERRES</v>
          </cell>
          <cell r="E2717" t="str">
            <v>75505</v>
          </cell>
          <cell r="F2717" t="str">
            <v>PARIS CEDEX 15</v>
          </cell>
          <cell r="G2717" t="str">
            <v>FRANCE</v>
          </cell>
          <cell r="H2717" t="str">
            <v>1</v>
          </cell>
          <cell r="K2717" t="str">
            <v>Jonathan</v>
          </cell>
          <cell r="L2717" t="str">
            <v>TURKAY</v>
          </cell>
          <cell r="N2717" t="str">
            <v>jonathan.turkay@orange.com</v>
          </cell>
        </row>
        <row r="2718">
          <cell r="A2718">
            <v>3018938</v>
          </cell>
          <cell r="B2718" t="str">
            <v>ORANGE</v>
          </cell>
          <cell r="C2718" t="str">
            <v>78 RUE OLIVIER DE SERRES</v>
          </cell>
          <cell r="E2718" t="str">
            <v>75505</v>
          </cell>
          <cell r="F2718" t="str">
            <v>PARIS CEDEX 15</v>
          </cell>
          <cell r="G2718" t="str">
            <v>FRANCE</v>
          </cell>
          <cell r="H2718" t="str">
            <v>1</v>
          </cell>
          <cell r="K2718" t="str">
            <v>David</v>
          </cell>
          <cell r="L2718" t="str">
            <v>COCOTIER</v>
          </cell>
        </row>
        <row r="2719">
          <cell r="A2719">
            <v>3018938</v>
          </cell>
          <cell r="B2719" t="str">
            <v>ORANGE</v>
          </cell>
          <cell r="C2719" t="str">
            <v>78 RUE OLIVIER DE SERRES</v>
          </cell>
          <cell r="E2719" t="str">
            <v>75505</v>
          </cell>
          <cell r="F2719" t="str">
            <v>PARIS CEDEX 15</v>
          </cell>
          <cell r="G2719" t="str">
            <v>FRANCE</v>
          </cell>
          <cell r="H2719" t="str">
            <v>1</v>
          </cell>
          <cell r="K2719" t="str">
            <v>PHILIPPE</v>
          </cell>
          <cell r="L2719" t="str">
            <v>TUZZOLINO</v>
          </cell>
          <cell r="M2719" t="str">
            <v>+33144448814</v>
          </cell>
          <cell r="N2719" t="str">
            <v>philippe.tuzzolino@orange.com</v>
          </cell>
        </row>
        <row r="2720">
          <cell r="A2720">
            <v>3018938</v>
          </cell>
          <cell r="B2720" t="str">
            <v>ORANGE</v>
          </cell>
          <cell r="C2720" t="str">
            <v>78 RUE OLIVIER DE SERRES</v>
          </cell>
          <cell r="E2720" t="str">
            <v>75505</v>
          </cell>
          <cell r="F2720" t="str">
            <v>PARIS CEDEX 15</v>
          </cell>
          <cell r="G2720" t="str">
            <v>FRANCE</v>
          </cell>
          <cell r="H2720" t="str">
            <v>1</v>
          </cell>
          <cell r="K2720" t="str">
            <v>BOULANGER</v>
          </cell>
          <cell r="L2720" t="str">
            <v>AMAURY</v>
          </cell>
          <cell r="M2720" t="str">
            <v>+33144440023</v>
          </cell>
          <cell r="N2720" t="str">
            <v>amaury.boulanger@orange.com</v>
          </cell>
        </row>
        <row r="2721">
          <cell r="A2721">
            <v>3018938</v>
          </cell>
          <cell r="B2721" t="str">
            <v>ORANGE</v>
          </cell>
          <cell r="C2721" t="str">
            <v>78 RUE OLIVIER DE SERRES</v>
          </cell>
          <cell r="E2721" t="str">
            <v>75505</v>
          </cell>
          <cell r="F2721" t="str">
            <v>PARIS CEDEX 15</v>
          </cell>
          <cell r="G2721" t="str">
            <v>FRANCE</v>
          </cell>
          <cell r="H2721" t="str">
            <v>1</v>
          </cell>
          <cell r="K2721" t="str">
            <v>CHRISTINE</v>
          </cell>
          <cell r="L2721" t="str">
            <v>HERMANN</v>
          </cell>
          <cell r="M2721" t="str">
            <v>+33144448029</v>
          </cell>
          <cell r="N2721" t="str">
            <v>christine.hermann@orange.com</v>
          </cell>
        </row>
        <row r="2722">
          <cell r="A2722">
            <v>3018945</v>
          </cell>
          <cell r="B2722" t="str">
            <v>SUPPLY CHAIN MEDIA BV</v>
          </cell>
          <cell r="C2722" t="str">
            <v>Gezellenlaan 12</v>
          </cell>
          <cell r="E2722" t="str">
            <v>7005 AZ</v>
          </cell>
          <cell r="F2722" t="str">
            <v>DOETINCHEM</v>
          </cell>
          <cell r="G2722" t="str">
            <v>PAYS-BAS</v>
          </cell>
          <cell r="H2722" t="str">
            <v>2</v>
          </cell>
          <cell r="I2722" t="str">
            <v>+31314364573</v>
          </cell>
          <cell r="J2722" t="str">
            <v>info@supplychainmedia.nl</v>
          </cell>
          <cell r="K2722" t="str">
            <v>Monique</v>
          </cell>
          <cell r="L2722" t="str">
            <v>JOLINK</v>
          </cell>
          <cell r="N2722" t="str">
            <v>monique.jolink@supplychainmedia.nl</v>
          </cell>
        </row>
        <row r="2723">
          <cell r="A2723">
            <v>3019009</v>
          </cell>
          <cell r="B2723" t="str">
            <v>VIDO TELEKOMUNIKASYON HIZMETLERI VE ILET</v>
          </cell>
          <cell r="C2723" t="str">
            <v>Kucuk Bebek Cad Dayi Bey Sok No:2/2 Bebek</v>
          </cell>
          <cell r="F2723" t="str">
            <v>BESIKTAS - ISTANBUL</v>
          </cell>
          <cell r="G2723" t="str">
            <v>TURQUIE</v>
          </cell>
          <cell r="H2723" t="str">
            <v>2</v>
          </cell>
          <cell r="I2723" t="str">
            <v>+902122650135</v>
          </cell>
          <cell r="K2723" t="str">
            <v>Baris</v>
          </cell>
          <cell r="L2723" t="str">
            <v>SELAMIOGLU</v>
          </cell>
          <cell r="N2723" t="str">
            <v>baris@yatvitrini.com</v>
          </cell>
        </row>
        <row r="2724">
          <cell r="A2724">
            <v>3019033</v>
          </cell>
          <cell r="B2724" t="str">
            <v>WACOM ET ASSOCIES</v>
          </cell>
          <cell r="C2724" t="str">
            <v>12, RUE ROGER SALENGRO</v>
          </cell>
          <cell r="E2724" t="str">
            <v>94270</v>
          </cell>
          <cell r="F2724" t="str">
            <v>LE KREMLIN BICETRE</v>
          </cell>
          <cell r="G2724" t="str">
            <v>FRANCE</v>
          </cell>
          <cell r="H2724" t="str">
            <v>1</v>
          </cell>
          <cell r="I2724" t="str">
            <v>+33 1 80 91 80 40</v>
          </cell>
          <cell r="K2724" t="str">
            <v>Walter</v>
          </cell>
          <cell r="L2724" t="str">
            <v>ALTARAC</v>
          </cell>
          <cell r="N2724" t="str">
            <v>wa@agence-wacom.fr</v>
          </cell>
        </row>
        <row r="2725">
          <cell r="A2725">
            <v>3019112</v>
          </cell>
          <cell r="B2725" t="str">
            <v>SELGEN UKRAINE GMBH</v>
          </cell>
          <cell r="C2725" t="str">
            <v>Leninastr. 81</v>
          </cell>
          <cell r="E2725" t="str">
            <v>69002</v>
          </cell>
          <cell r="F2725" t="str">
            <v>SAPOROSCHJE</v>
          </cell>
          <cell r="G2725" t="str">
            <v>UKRAINE</v>
          </cell>
          <cell r="H2725" t="str">
            <v>2</v>
          </cell>
          <cell r="I2725" t="str">
            <v>+380612125511</v>
          </cell>
          <cell r="J2725" t="str">
            <v>segeln.ua@gmail.com</v>
          </cell>
          <cell r="K2725" t="str">
            <v>Alexander</v>
          </cell>
          <cell r="L2725" t="str">
            <v>GORON</v>
          </cell>
          <cell r="N2725" t="str">
            <v>segeln.ua@gmail.com</v>
          </cell>
        </row>
        <row r="2726">
          <cell r="A2726">
            <v>3019545</v>
          </cell>
          <cell r="B2726" t="str">
            <v>CJCS</v>
          </cell>
          <cell r="C2726" t="str">
            <v>IMMEUBLE LE PANORAMIC</v>
          </cell>
          <cell r="D2726" t="str">
            <v>5 AVENUE DE VERDUN</v>
          </cell>
          <cell r="E2726" t="str">
            <v>94204</v>
          </cell>
          <cell r="F2726" t="str">
            <v>IVRY SUR SEINE</v>
          </cell>
          <cell r="G2726" t="str">
            <v>FRANCE</v>
          </cell>
          <cell r="H2726" t="str">
            <v>1</v>
          </cell>
          <cell r="J2726" t="str">
            <v>contact@cjcs.fr</v>
          </cell>
          <cell r="K2726" t="str">
            <v>JEREMY</v>
          </cell>
          <cell r="L2726" t="str">
            <v>MARTI</v>
          </cell>
          <cell r="N2726" t="str">
            <v>contact@cjcs.fr</v>
          </cell>
        </row>
        <row r="2727">
          <cell r="A2727">
            <v>3019545</v>
          </cell>
          <cell r="B2727" t="str">
            <v>CJCS</v>
          </cell>
          <cell r="C2727" t="str">
            <v>IMMEUBLE LE PANORAMIC</v>
          </cell>
          <cell r="D2727" t="str">
            <v>5 AVENUE DE VERDUN</v>
          </cell>
          <cell r="E2727" t="str">
            <v>94204</v>
          </cell>
          <cell r="F2727" t="str">
            <v>IVRY SUR SEINE</v>
          </cell>
          <cell r="G2727" t="str">
            <v>FRANCE</v>
          </cell>
          <cell r="H2727" t="str">
            <v>1</v>
          </cell>
          <cell r="J2727" t="str">
            <v>contact@cjcs.fr</v>
          </cell>
          <cell r="K2727" t="str">
            <v>JEROME</v>
          </cell>
          <cell r="L2727" t="str">
            <v>LAURENT</v>
          </cell>
          <cell r="N2727" t="str">
            <v>jlaurent@govoyages.com</v>
          </cell>
        </row>
        <row r="2728">
          <cell r="A2728">
            <v>3020097</v>
          </cell>
          <cell r="B2728" t="str">
            <v>TRIPTIK EVENTS</v>
          </cell>
          <cell r="C2728" t="str">
            <v>5 bis rue René Goscinny</v>
          </cell>
          <cell r="E2728" t="str">
            <v>75013</v>
          </cell>
          <cell r="F2728" t="str">
            <v>PARIS</v>
          </cell>
          <cell r="G2728" t="str">
            <v>FRANCE</v>
          </cell>
          <cell r="H2728" t="str">
            <v>1</v>
          </cell>
          <cell r="I2728" t="str">
            <v>+33181695010</v>
          </cell>
          <cell r="K2728" t="str">
            <v>Isabelle</v>
          </cell>
          <cell r="L2728" t="str">
            <v>ROUSSAT</v>
          </cell>
        </row>
        <row r="2729">
          <cell r="A2729">
            <v>3020097</v>
          </cell>
          <cell r="B2729" t="str">
            <v>TRIPTIK EVENTS</v>
          </cell>
          <cell r="C2729" t="str">
            <v>5 bis rue René Goscinny</v>
          </cell>
          <cell r="E2729" t="str">
            <v>75013</v>
          </cell>
          <cell r="F2729" t="str">
            <v>PARIS</v>
          </cell>
          <cell r="G2729" t="str">
            <v>FRANCE</v>
          </cell>
          <cell r="H2729" t="str">
            <v>1</v>
          </cell>
          <cell r="I2729" t="str">
            <v>+33181695010</v>
          </cell>
          <cell r="K2729" t="str">
            <v>Myriam</v>
          </cell>
          <cell r="L2729" t="str">
            <v>BOUCHAUT</v>
          </cell>
          <cell r="N2729" t="str">
            <v>myriam.bouchaut@trendsmagazine.eu</v>
          </cell>
        </row>
        <row r="2730">
          <cell r="A2730">
            <v>3020148</v>
          </cell>
          <cell r="B2730" t="str">
            <v>JEAN-LUC PAQUIGNON PARIS</v>
          </cell>
          <cell r="C2730" t="str">
            <v>11 PLACE DE LA MAIRIE</v>
          </cell>
          <cell r="E2730" t="str">
            <v>58700</v>
          </cell>
          <cell r="F2730" t="str">
            <v>PREMERY</v>
          </cell>
          <cell r="G2730" t="str">
            <v>FRANCE</v>
          </cell>
          <cell r="H2730" t="str">
            <v>1</v>
          </cell>
          <cell r="I2730" t="str">
            <v>+33665367250</v>
          </cell>
          <cell r="J2730" t="str">
            <v>jlpaquignon@msn.com</v>
          </cell>
          <cell r="K2730" t="str">
            <v>JEAN-LUC</v>
          </cell>
          <cell r="L2730" t="str">
            <v>PAQUIGNON</v>
          </cell>
          <cell r="N2730" t="str">
            <v>jlpaquignon@msn.com</v>
          </cell>
        </row>
        <row r="2731">
          <cell r="A2731">
            <v>3020254</v>
          </cell>
          <cell r="B2731" t="str">
            <v>A VIVRE EDITIONS</v>
          </cell>
          <cell r="C2731" t="str">
            <v>54 Avenue Lénine</v>
          </cell>
          <cell r="E2731" t="str">
            <v>94250</v>
          </cell>
          <cell r="F2731" t="str">
            <v>GENTILLY</v>
          </cell>
          <cell r="G2731" t="str">
            <v>FRANCE</v>
          </cell>
          <cell r="H2731" t="str">
            <v>1</v>
          </cell>
          <cell r="I2731" t="str">
            <v>+33153901930</v>
          </cell>
          <cell r="J2731" t="str">
            <v>dgubin@avivre.net</v>
          </cell>
          <cell r="K2731" t="str">
            <v>Déborah</v>
          </cell>
          <cell r="L2731" t="str">
            <v>GUBIN</v>
          </cell>
          <cell r="N2731" t="str">
            <v>dgubin@avivre.net</v>
          </cell>
        </row>
        <row r="2732">
          <cell r="A2732">
            <v>3020327</v>
          </cell>
          <cell r="B2732" t="str">
            <v>CONSILDE MEDIA GROUP</v>
          </cell>
          <cell r="C2732" t="str">
            <v>11 RUE BERTIN POIREE</v>
          </cell>
          <cell r="E2732" t="str">
            <v>75001</v>
          </cell>
          <cell r="F2732" t="str">
            <v>PARIS</v>
          </cell>
          <cell r="G2732" t="str">
            <v>FRANCE</v>
          </cell>
          <cell r="H2732" t="str">
            <v>1</v>
          </cell>
          <cell r="I2732" t="str">
            <v>+33 1 75 43 75 40</v>
          </cell>
          <cell r="K2732" t="str">
            <v>Alexis</v>
          </cell>
          <cell r="L2732" t="str">
            <v>BAUTZMANN</v>
          </cell>
          <cell r="N2732" t="str">
            <v>bauzmann@consilde.com</v>
          </cell>
        </row>
        <row r="2733">
          <cell r="A2733">
            <v>3020335</v>
          </cell>
          <cell r="B2733" t="str">
            <v>BATOBUS</v>
          </cell>
          <cell r="C2733" t="str">
            <v>Port de la bourdonnais</v>
          </cell>
          <cell r="E2733" t="str">
            <v>75007</v>
          </cell>
          <cell r="F2733" t="str">
            <v>PARIS</v>
          </cell>
          <cell r="G2733" t="str">
            <v>FRANCE</v>
          </cell>
          <cell r="H2733" t="str">
            <v>1</v>
          </cell>
          <cell r="K2733" t="str">
            <v>Arnaud</v>
          </cell>
          <cell r="L2733" t="str">
            <v>Daniel</v>
          </cell>
          <cell r="N2733" t="str">
            <v>arnaud.daniel@batobus.com</v>
          </cell>
        </row>
        <row r="2734">
          <cell r="A2734">
            <v>3020364</v>
          </cell>
          <cell r="B2734" t="str">
            <v>ASSOCIATION DE LA CONSTRUCTION DU QUEBEC</v>
          </cell>
          <cell r="C2734" t="str">
            <v>9200 BOUL METROPOLITAIN EST</v>
          </cell>
          <cell r="E2734" t="str">
            <v>H1K 4L2</v>
          </cell>
          <cell r="F2734" t="str">
            <v>MONTREAL</v>
          </cell>
          <cell r="G2734" t="str">
            <v>CANADA</v>
          </cell>
          <cell r="H2734" t="str">
            <v>2</v>
          </cell>
          <cell r="K2734" t="str">
            <v>GISELE</v>
          </cell>
          <cell r="L2734" t="str">
            <v>BELANGER</v>
          </cell>
          <cell r="N2734" t="str">
            <v>belangerg@prov.acq.org</v>
          </cell>
        </row>
        <row r="2735">
          <cell r="A2735">
            <v>3020372</v>
          </cell>
          <cell r="B2735" t="str">
            <v>WEB AND MAGAZINE SRL</v>
          </cell>
          <cell r="C2735" t="str">
            <v>VIA GIACOMO LEOPARDI 14</v>
          </cell>
          <cell r="E2735" t="str">
            <v>20141</v>
          </cell>
          <cell r="F2735" t="str">
            <v>MILAN</v>
          </cell>
          <cell r="G2735" t="str">
            <v>ITALIE</v>
          </cell>
          <cell r="H2735" t="str">
            <v>2</v>
          </cell>
          <cell r="I2735" t="str">
            <v>+390284173130</v>
          </cell>
          <cell r="K2735" t="str">
            <v>LUIGIA</v>
          </cell>
          <cell r="L2735" t="str">
            <v>VIGANO</v>
          </cell>
          <cell r="N2735" t="str">
            <v>info@webandmagazine.com</v>
          </cell>
        </row>
        <row r="2736">
          <cell r="A2736">
            <v>3020545</v>
          </cell>
          <cell r="B2736" t="str">
            <v>DIAMANTA</v>
          </cell>
          <cell r="C2736" t="str">
            <v>51 BOULEVARD BESSIERES</v>
          </cell>
          <cell r="E2736" t="str">
            <v>75017</v>
          </cell>
          <cell r="F2736" t="str">
            <v>PARIS</v>
          </cell>
          <cell r="G2736" t="str">
            <v>FRANCE</v>
          </cell>
          <cell r="H2736" t="str">
            <v>1</v>
          </cell>
          <cell r="I2736" t="str">
            <v>+33145744679</v>
          </cell>
          <cell r="J2736" t="str">
            <v>yohann@diamanta.fr</v>
          </cell>
          <cell r="K2736" t="str">
            <v>MARINE</v>
          </cell>
          <cell r="L2736" t="str">
            <v>UZAN</v>
          </cell>
          <cell r="N2736" t="str">
            <v>marine@diamanta.fr</v>
          </cell>
        </row>
        <row r="2737">
          <cell r="A2737">
            <v>3020545</v>
          </cell>
          <cell r="B2737" t="str">
            <v>DIAMANTA</v>
          </cell>
          <cell r="C2737" t="str">
            <v>51 BOULEVARD BESSIERES</v>
          </cell>
          <cell r="E2737" t="str">
            <v>75017</v>
          </cell>
          <cell r="F2737" t="str">
            <v>PARIS</v>
          </cell>
          <cell r="G2737" t="str">
            <v>FRANCE</v>
          </cell>
          <cell r="H2737" t="str">
            <v>1</v>
          </cell>
          <cell r="I2737" t="str">
            <v>+33145744679</v>
          </cell>
          <cell r="J2737" t="str">
            <v>yohann@diamanta.fr</v>
          </cell>
          <cell r="K2737" t="str">
            <v>YOHANN</v>
          </cell>
          <cell r="L2737" t="str">
            <v>UZAN</v>
          </cell>
          <cell r="M2737" t="str">
            <v>+33145744679</v>
          </cell>
          <cell r="N2737" t="str">
            <v>yohann@diamanta.fr</v>
          </cell>
        </row>
        <row r="2738">
          <cell r="A2738">
            <v>3020550</v>
          </cell>
          <cell r="B2738" t="str">
            <v>EDITORIALE DELFINO SRL</v>
          </cell>
          <cell r="C2738" t="str">
            <v>VIA AURELIO SAFFI 9</v>
          </cell>
          <cell r="E2738" t="str">
            <v>20123</v>
          </cell>
          <cell r="F2738" t="str">
            <v>MILANO</v>
          </cell>
          <cell r="G2738" t="str">
            <v>ITALIE</v>
          </cell>
          <cell r="H2738" t="str">
            <v>2</v>
          </cell>
          <cell r="I2738" t="str">
            <v>+39 02 70 00 452</v>
          </cell>
          <cell r="K2738" t="str">
            <v>Andrea</v>
          </cell>
          <cell r="L2738" t="str">
            <v>FERRIANI</v>
          </cell>
          <cell r="M2738" t="str">
            <v>+39 25 95 78 42 38</v>
          </cell>
          <cell r="N2738" t="str">
            <v>fiere@editorialedelfino.it</v>
          </cell>
        </row>
        <row r="2739">
          <cell r="A2739">
            <v>3020835</v>
          </cell>
          <cell r="B2739" t="str">
            <v>SKIPPER ON DECK MAGAZINE</v>
          </cell>
          <cell r="C2739" t="str">
            <v>1 PIKRODAFNIS STR.</v>
          </cell>
          <cell r="E2739" t="str">
            <v>17564</v>
          </cell>
          <cell r="F2739" t="str">
            <v>ATHENS</v>
          </cell>
          <cell r="G2739" t="str">
            <v>GRECE</v>
          </cell>
          <cell r="H2739" t="str">
            <v>2</v>
          </cell>
          <cell r="I2739" t="str">
            <v>+302111204363</v>
          </cell>
          <cell r="J2739" t="str">
            <v>info@skipperondeck.gr</v>
          </cell>
          <cell r="K2739" t="str">
            <v>Garasimos</v>
          </cell>
          <cell r="L2739" t="str">
            <v>GEROLIMATOS</v>
          </cell>
          <cell r="N2739" t="str">
            <v>gerasimos@skipperondeck.gr</v>
          </cell>
        </row>
        <row r="2740">
          <cell r="A2740">
            <v>3020917</v>
          </cell>
          <cell r="B2740" t="str">
            <v>FULLWAVE SAGL</v>
          </cell>
          <cell r="C2740" t="str">
            <v>VIA CARONI 2</v>
          </cell>
          <cell r="E2740" t="str">
            <v>6862</v>
          </cell>
          <cell r="F2740" t="str">
            <v>RANCATE MENDRISIO</v>
          </cell>
          <cell r="G2740" t="str">
            <v>SUISSE</v>
          </cell>
          <cell r="H2740" t="str">
            <v>1</v>
          </cell>
          <cell r="I2740" t="str">
            <v>+41916046659</v>
          </cell>
          <cell r="J2740" t="str">
            <v>stefan.detjen@fullwave.ch</v>
          </cell>
          <cell r="K2740" t="str">
            <v>Stefan</v>
          </cell>
          <cell r="L2740" t="str">
            <v>DETJEN</v>
          </cell>
          <cell r="N2740" t="str">
            <v>stefan.detjen@fullwave.ch</v>
          </cell>
        </row>
        <row r="2741">
          <cell r="A2741">
            <v>3020917</v>
          </cell>
          <cell r="B2741" t="str">
            <v>FULLWAVE SAGL</v>
          </cell>
          <cell r="C2741" t="str">
            <v>VIA CARONI 2</v>
          </cell>
          <cell r="E2741" t="str">
            <v>6862</v>
          </cell>
          <cell r="F2741" t="str">
            <v>RANCATE MENDRISIO</v>
          </cell>
          <cell r="G2741" t="str">
            <v>SUISSE</v>
          </cell>
          <cell r="H2741" t="str">
            <v>1</v>
          </cell>
          <cell r="I2741" t="str">
            <v>+41916046659</v>
          </cell>
          <cell r="J2741" t="str">
            <v>stefan.detjen@fullwave.ch</v>
          </cell>
          <cell r="K2741" t="str">
            <v>Regina</v>
          </cell>
          <cell r="L2741" t="str">
            <v>DETJEN</v>
          </cell>
          <cell r="M2741" t="str">
            <v>+4191604</v>
          </cell>
          <cell r="N2741" t="str">
            <v>regina.dejten@fulldesign.ch</v>
          </cell>
        </row>
        <row r="2742">
          <cell r="A2742">
            <v>3020920</v>
          </cell>
          <cell r="B2742" t="str">
            <v>ESSAIS NAUTIQUES</v>
          </cell>
          <cell r="C2742" t="str">
            <v>91 rue du Général</v>
          </cell>
          <cell r="E2742" t="str">
            <v>95600</v>
          </cell>
          <cell r="F2742" t="str">
            <v>EAUBONNE</v>
          </cell>
          <cell r="G2742" t="str">
            <v>FRANCE</v>
          </cell>
          <cell r="H2742" t="str">
            <v>1</v>
          </cell>
          <cell r="I2742" t="str">
            <v>+33681555617</v>
          </cell>
          <cell r="K2742" t="str">
            <v>Dominique</v>
          </cell>
          <cell r="L2742" t="str">
            <v>SALANDRE</v>
          </cell>
        </row>
        <row r="2743">
          <cell r="A2743">
            <v>3020969</v>
          </cell>
          <cell r="B2743" t="str">
            <v>SP COMPOSITE SARL</v>
          </cell>
          <cell r="C2743" t="str">
            <v>1 Chemin du Port</v>
          </cell>
          <cell r="E2743" t="str">
            <v>91350</v>
          </cell>
          <cell r="F2743" t="str">
            <v>GRIGNY</v>
          </cell>
          <cell r="G2743" t="str">
            <v>FRANCE</v>
          </cell>
          <cell r="H2743" t="str">
            <v>1</v>
          </cell>
          <cell r="I2743" t="str">
            <v>01 69 06 99 09</v>
          </cell>
          <cell r="J2743" t="str">
            <v>info@yachting99.com</v>
          </cell>
          <cell r="K2743" t="str">
            <v>KARINE</v>
          </cell>
          <cell r="L2743" t="str">
            <v>LEBON</v>
          </cell>
          <cell r="N2743" t="str">
            <v>karine@yachting99.com</v>
          </cell>
        </row>
        <row r="2744">
          <cell r="A2744">
            <v>3020982</v>
          </cell>
          <cell r="B2744" t="str">
            <v>MASCUS FRANCE</v>
          </cell>
          <cell r="C2744" t="str">
            <v>99 AVENUE ACHILLE PERETTI</v>
          </cell>
          <cell r="E2744" t="str">
            <v>92200</v>
          </cell>
          <cell r="F2744" t="str">
            <v>NEUILLY SUR SEINE</v>
          </cell>
          <cell r="G2744" t="str">
            <v>FRANCE</v>
          </cell>
          <cell r="H2744" t="str">
            <v>1</v>
          </cell>
          <cell r="I2744" t="str">
            <v>+33149529912</v>
          </cell>
          <cell r="J2744" t="str">
            <v>francois.guy@mascus.fr</v>
          </cell>
          <cell r="K2744" t="str">
            <v>François</v>
          </cell>
          <cell r="L2744" t="str">
            <v>GUY</v>
          </cell>
          <cell r="N2744" t="str">
            <v>francois.guy@mascus.fr</v>
          </cell>
        </row>
        <row r="2745">
          <cell r="A2745">
            <v>3021138</v>
          </cell>
          <cell r="B2745" t="str">
            <v>THE GOOD EVENTS SAS</v>
          </cell>
          <cell r="C2745" t="str">
            <v>1 IMPASSE DES TRIBUNS</v>
          </cell>
          <cell r="E2745" t="str">
            <v>34170</v>
          </cell>
          <cell r="F2745" t="str">
            <v>CASTELANU LE LEZ</v>
          </cell>
          <cell r="G2745" t="str">
            <v>FRANCE</v>
          </cell>
          <cell r="H2745" t="str">
            <v>1</v>
          </cell>
          <cell r="I2745" t="str">
            <v>+33643497300</v>
          </cell>
          <cell r="J2745" t="str">
            <v>jf.valet@kitenews.fr</v>
          </cell>
          <cell r="K2745" t="str">
            <v>Jean-Francois</v>
          </cell>
          <cell r="L2745" t="str">
            <v>VALET</v>
          </cell>
          <cell r="N2745" t="str">
            <v>jf.valet@kitenews.fr</v>
          </cell>
        </row>
        <row r="2746">
          <cell r="A2746">
            <v>3021219</v>
          </cell>
          <cell r="B2746" t="str">
            <v>AMAN IMAN PUBLISHING - THE EYES</v>
          </cell>
          <cell r="C2746" t="str">
            <v>CREATIS - GAITE LYRIQUE</v>
          </cell>
          <cell r="D2746" t="str">
            <v>3 BIS RUE PAPIN</v>
          </cell>
          <cell r="E2746" t="str">
            <v>75003</v>
          </cell>
          <cell r="F2746" t="str">
            <v>PARIS</v>
          </cell>
          <cell r="G2746" t="str">
            <v>FRANCE</v>
          </cell>
          <cell r="H2746" t="str">
            <v>1</v>
          </cell>
          <cell r="I2746" t="str">
            <v>+33603429873</v>
          </cell>
          <cell r="J2746" t="str">
            <v>amaniman@amaniman.fr</v>
          </cell>
          <cell r="K2746" t="str">
            <v>VINCENT</v>
          </cell>
          <cell r="L2746" t="str">
            <v>MARCILHACY</v>
          </cell>
          <cell r="N2746" t="str">
            <v>amaniman@amaniman.fr</v>
          </cell>
        </row>
        <row r="2747">
          <cell r="A2747">
            <v>3021395</v>
          </cell>
          <cell r="B2747" t="str">
            <v>MAUD BERNOS</v>
          </cell>
          <cell r="C2747" t="str">
            <v>25 rue de la Fontaine-au-Roi</v>
          </cell>
          <cell r="E2747" t="str">
            <v>75011</v>
          </cell>
          <cell r="F2747" t="str">
            <v>PARIS</v>
          </cell>
          <cell r="G2747" t="str">
            <v>FRANCE</v>
          </cell>
          <cell r="H2747" t="str">
            <v>1</v>
          </cell>
          <cell r="I2747" t="str">
            <v>+33667027388</v>
          </cell>
          <cell r="K2747" t="str">
            <v>Maud</v>
          </cell>
          <cell r="L2747" t="str">
            <v>BERNOS</v>
          </cell>
          <cell r="N2747" t="str">
            <v>maud.be@gmail.com</v>
          </cell>
        </row>
        <row r="2748">
          <cell r="A2748">
            <v>3021488</v>
          </cell>
          <cell r="B2748" t="str">
            <v>SMARTECH</v>
          </cell>
          <cell r="C2748" t="str">
            <v>BP 90019</v>
          </cell>
          <cell r="E2748" t="str">
            <v>94121</v>
          </cell>
          <cell r="F2748" t="str">
            <v>FONTENAY BOIS CEDEX</v>
          </cell>
          <cell r="G2748" t="str">
            <v>FRANCE</v>
          </cell>
          <cell r="H2748" t="str">
            <v>1</v>
          </cell>
          <cell r="K2748" t="str">
            <v>PATRICE</v>
          </cell>
          <cell r="L2748" t="str">
            <v>DE GOY</v>
          </cell>
          <cell r="M2748" t="str">
            <v>+33612569016</v>
          </cell>
          <cell r="N2748" t="str">
            <v>p.degoy@habitat-technologies.com</v>
          </cell>
        </row>
        <row r="2749">
          <cell r="A2749">
            <v>3021488</v>
          </cell>
          <cell r="B2749" t="str">
            <v>SMARTECH</v>
          </cell>
          <cell r="C2749" t="str">
            <v>BP 90019</v>
          </cell>
          <cell r="E2749" t="str">
            <v>94121</v>
          </cell>
          <cell r="F2749" t="str">
            <v>FONTENAY BOIS CEDEX</v>
          </cell>
          <cell r="G2749" t="str">
            <v>FRANCE</v>
          </cell>
          <cell r="H2749" t="str">
            <v>1</v>
          </cell>
          <cell r="K2749" t="str">
            <v>Benedicte</v>
          </cell>
          <cell r="L2749" t="str">
            <v>RIBEIRO</v>
          </cell>
          <cell r="M2749" t="str">
            <v>+33983979739</v>
          </cell>
          <cell r="N2749" t="str">
            <v>b.ribeiro@e-domus.fr</v>
          </cell>
        </row>
        <row r="2750">
          <cell r="A2750">
            <v>3022088</v>
          </cell>
          <cell r="B2750" t="str">
            <v>CLUB DES MANAGERS DE  VILLE</v>
          </cell>
          <cell r="C2750" t="str">
            <v>38 RUE DES MATHURINS</v>
          </cell>
          <cell r="E2750" t="str">
            <v>75008</v>
          </cell>
          <cell r="F2750" t="str">
            <v>PARIS</v>
          </cell>
          <cell r="G2750" t="str">
            <v>FRANCE</v>
          </cell>
          <cell r="H2750" t="str">
            <v>1</v>
          </cell>
          <cell r="I2750" t="str">
            <v>+33 6 32 88 12 04</v>
          </cell>
          <cell r="J2750" t="str">
            <v>rmartin@clubdesmanagers.com</v>
          </cell>
          <cell r="K2750" t="str">
            <v>Miloud</v>
          </cell>
          <cell r="L2750" t="str">
            <v>SEBAA</v>
          </cell>
          <cell r="N2750" t="str">
            <v>msebaa@ville-malakoff.fr</v>
          </cell>
        </row>
        <row r="2751">
          <cell r="A2751">
            <v>3022088</v>
          </cell>
          <cell r="B2751" t="str">
            <v>CLUB DES MANAGERS DE  VILLE</v>
          </cell>
          <cell r="C2751" t="str">
            <v>38 RUE DES MATHURINS</v>
          </cell>
          <cell r="E2751" t="str">
            <v>75008</v>
          </cell>
          <cell r="F2751" t="str">
            <v>PARIS</v>
          </cell>
          <cell r="G2751" t="str">
            <v>FRANCE</v>
          </cell>
          <cell r="H2751" t="str">
            <v>1</v>
          </cell>
          <cell r="I2751" t="str">
            <v>+33 6 32 88 12 04</v>
          </cell>
          <cell r="J2751" t="str">
            <v>rmartin@clubdesmanagers.com</v>
          </cell>
          <cell r="K2751" t="str">
            <v>Robert</v>
          </cell>
          <cell r="L2751" t="str">
            <v>MARTIN</v>
          </cell>
          <cell r="M2751" t="str">
            <v>+33 1 47 46 77 54</v>
          </cell>
          <cell r="N2751" t="str">
            <v>martin@clubdesmanagers.com</v>
          </cell>
        </row>
        <row r="2752">
          <cell r="A2752">
            <v>3022258</v>
          </cell>
          <cell r="B2752" t="str">
            <v>ATMOSPHERES</v>
          </cell>
          <cell r="C2752" t="str">
            <v>20 RUE GEORGES MELIES</v>
          </cell>
          <cell r="E2752" t="str">
            <v>78390</v>
          </cell>
          <cell r="F2752" t="str">
            <v>BOIS D'ARCY</v>
          </cell>
          <cell r="G2752" t="str">
            <v>FRANCE</v>
          </cell>
          <cell r="H2752" t="str">
            <v>1</v>
          </cell>
          <cell r="I2752" t="str">
            <v>+33 1 61 37 39 39</v>
          </cell>
          <cell r="J2752" t="str">
            <v>vpret@atmospheres.tm.fr</v>
          </cell>
          <cell r="K2752" t="str">
            <v>Virginie</v>
          </cell>
          <cell r="L2752" t="str">
            <v>PRET</v>
          </cell>
          <cell r="M2752" t="str">
            <v>+33 1 61 37 39 38</v>
          </cell>
          <cell r="N2752" t="str">
            <v>vpret@atmospheres.tm.fr</v>
          </cell>
        </row>
        <row r="2753">
          <cell r="A2753">
            <v>3022258</v>
          </cell>
          <cell r="B2753" t="str">
            <v>ATMOSPHERES</v>
          </cell>
          <cell r="C2753" t="str">
            <v>20 RUE GEORGES MELIES</v>
          </cell>
          <cell r="E2753" t="str">
            <v>78390</v>
          </cell>
          <cell r="F2753" t="str">
            <v>BOIS D'ARCY</v>
          </cell>
          <cell r="G2753" t="str">
            <v>FRANCE</v>
          </cell>
          <cell r="H2753" t="str">
            <v>1</v>
          </cell>
          <cell r="I2753" t="str">
            <v>+33 1 61 37 39 39</v>
          </cell>
          <cell r="J2753" t="str">
            <v>vpret@atmospheres.tm.fr</v>
          </cell>
          <cell r="K2753" t="str">
            <v>ARNAUD</v>
          </cell>
          <cell r="L2753" t="str">
            <v>DUTIN</v>
          </cell>
          <cell r="N2753" t="str">
            <v>adutin@atmospheres.tm.fr</v>
          </cell>
        </row>
        <row r="2754">
          <cell r="A2754">
            <v>3022258</v>
          </cell>
          <cell r="B2754" t="str">
            <v>ATMOSPHERES</v>
          </cell>
          <cell r="C2754" t="str">
            <v>20 RUE GEORGES MELIES</v>
          </cell>
          <cell r="E2754" t="str">
            <v>78390</v>
          </cell>
          <cell r="F2754" t="str">
            <v>BOIS D'ARCY</v>
          </cell>
          <cell r="G2754" t="str">
            <v>FRANCE</v>
          </cell>
          <cell r="H2754" t="str">
            <v>1</v>
          </cell>
          <cell r="I2754" t="str">
            <v>+33 1 61 37 39 39</v>
          </cell>
          <cell r="J2754" t="str">
            <v>vpret@atmospheres.tm.fr</v>
          </cell>
          <cell r="K2754" t="str">
            <v>Arnaud.</v>
          </cell>
          <cell r="L2754" t="str">
            <v>DUTIN</v>
          </cell>
          <cell r="M2754" t="str">
            <v>+33613048585</v>
          </cell>
          <cell r="N2754" t="str">
            <v>adutin@atmospheres.tm.fr</v>
          </cell>
        </row>
        <row r="2755">
          <cell r="A2755">
            <v>3022309</v>
          </cell>
          <cell r="B2755" t="str">
            <v>FESP-FEDERATION DU SERVICE AUX</v>
          </cell>
          <cell r="C2755" t="str">
            <v>48 BOULEVARD DE LA TOUR MAUBOURG</v>
          </cell>
          <cell r="E2755" t="str">
            <v>75007</v>
          </cell>
          <cell r="F2755" t="str">
            <v>PARIS</v>
          </cell>
          <cell r="G2755" t="str">
            <v>FRANCE</v>
          </cell>
          <cell r="H2755" t="str">
            <v>1</v>
          </cell>
          <cell r="I2755" t="str">
            <v>+33 1 53 85 40 80</v>
          </cell>
          <cell r="K2755" t="str">
            <v>Gaelle</v>
          </cell>
          <cell r="L2755" t="str">
            <v>DUFOUR</v>
          </cell>
          <cell r="N2755" t="str">
            <v>gaelle.milleron-dufour@fesp.fr</v>
          </cell>
        </row>
        <row r="2756">
          <cell r="A2756">
            <v>3023221</v>
          </cell>
          <cell r="B2756" t="str">
            <v>CHEF MAGAZINE</v>
          </cell>
          <cell r="C2756" t="str">
            <v>28 Ballmoor</v>
          </cell>
          <cell r="D2756" t="str">
            <v>Celtic Court</v>
          </cell>
          <cell r="E2756" t="str">
            <v>MK18 1RQ</v>
          </cell>
          <cell r="F2756" t="str">
            <v>BUCKINGHAM</v>
          </cell>
          <cell r="G2756" t="str">
            <v>ROYAUME-UNI</v>
          </cell>
          <cell r="H2756" t="str">
            <v>2</v>
          </cell>
          <cell r="I2756" t="str">
            <v>+441280829300</v>
          </cell>
          <cell r="K2756" t="str">
            <v>Vikki</v>
          </cell>
          <cell r="L2756" t="str">
            <v>HYDER</v>
          </cell>
          <cell r="M2756" t="str">
            <v>+441280829300</v>
          </cell>
          <cell r="N2756" t="str">
            <v>vikki@chefmedia.co.uk</v>
          </cell>
        </row>
        <row r="2757">
          <cell r="A2757">
            <v>3023221</v>
          </cell>
          <cell r="B2757" t="str">
            <v>CHEF MAGAZINE</v>
          </cell>
          <cell r="C2757" t="str">
            <v>28 Ballmoor</v>
          </cell>
          <cell r="D2757" t="str">
            <v>Celtic Court</v>
          </cell>
          <cell r="E2757" t="str">
            <v>MK18 1RQ</v>
          </cell>
          <cell r="F2757" t="str">
            <v>BUCKINGHAM</v>
          </cell>
          <cell r="G2757" t="str">
            <v>ROYAUME-UNI</v>
          </cell>
          <cell r="H2757" t="str">
            <v>2</v>
          </cell>
          <cell r="I2757" t="str">
            <v>+441280829300</v>
          </cell>
          <cell r="K2757" t="str">
            <v>Peter</v>
          </cell>
          <cell r="L2757" t="str">
            <v>MARSHALL</v>
          </cell>
          <cell r="M2757" t="str">
            <v>+441280829300</v>
          </cell>
          <cell r="N2757" t="str">
            <v>peter@chefmedia.co.uk</v>
          </cell>
        </row>
        <row r="2758">
          <cell r="A2758">
            <v>3023222</v>
          </cell>
          <cell r="B2758" t="str">
            <v>QUALITELIS</v>
          </cell>
          <cell r="C2758" t="str">
            <v>96 AVENUE DU GENERAL LECLERC</v>
          </cell>
          <cell r="E2758" t="str">
            <v>92100</v>
          </cell>
          <cell r="F2758" t="str">
            <v>BOULOGNE BILLANCOURT</v>
          </cell>
          <cell r="G2758" t="str">
            <v>FRANCE</v>
          </cell>
          <cell r="H2758" t="str">
            <v>1</v>
          </cell>
          <cell r="I2758" t="str">
            <v>+33149090839</v>
          </cell>
          <cell r="K2758" t="str">
            <v>ALEXANDRE</v>
          </cell>
          <cell r="L2758" t="str">
            <v>BOUVIER</v>
          </cell>
          <cell r="N2758" t="str">
            <v>alexandre.bouvier@qualitelis.com</v>
          </cell>
        </row>
        <row r="2759">
          <cell r="A2759">
            <v>3023305</v>
          </cell>
          <cell r="B2759" t="str">
            <v>HOTEL MANAGEMENT INTERNATIONAL</v>
          </cell>
          <cell r="C2759" t="str">
            <v>John Carpenter House</v>
          </cell>
          <cell r="D2759" t="str">
            <v>John Carpenter Street</v>
          </cell>
          <cell r="E2759" t="str">
            <v>EC4Y 0AN</v>
          </cell>
          <cell r="F2759" t="str">
            <v>LONDON</v>
          </cell>
          <cell r="G2759" t="str">
            <v>ROYAUME-UNI</v>
          </cell>
          <cell r="H2759" t="str">
            <v>2</v>
          </cell>
          <cell r="I2759" t="str">
            <v>+442079366400</v>
          </cell>
          <cell r="K2759" t="str">
            <v>BRIGITTE</v>
          </cell>
          <cell r="L2759" t="str">
            <v>DESCACQ</v>
          </cell>
          <cell r="N2759" t="str">
            <v>brigitte.descacq@globaltrademedia.com</v>
          </cell>
        </row>
        <row r="2760">
          <cell r="A2760">
            <v>3023305</v>
          </cell>
          <cell r="B2760" t="str">
            <v>HOTEL MANAGEMENT INTERNATIONAL</v>
          </cell>
          <cell r="C2760" t="str">
            <v>John Carpenter House</v>
          </cell>
          <cell r="D2760" t="str">
            <v>John Carpenter Street</v>
          </cell>
          <cell r="E2760" t="str">
            <v>EC4Y 0AN</v>
          </cell>
          <cell r="F2760" t="str">
            <v>LONDON</v>
          </cell>
          <cell r="G2760" t="str">
            <v>ROYAUME-UNI</v>
          </cell>
          <cell r="H2760" t="str">
            <v>2</v>
          </cell>
          <cell r="I2760" t="str">
            <v>+442079366400</v>
          </cell>
          <cell r="K2760" t="str">
            <v>Dole</v>
          </cell>
          <cell r="L2760" t="str">
            <v>SANJEEV</v>
          </cell>
          <cell r="M2760" t="str">
            <v>+442079366668</v>
          </cell>
          <cell r="N2760" t="str">
            <v>sanjeevdole@globaltrademedia.com</v>
          </cell>
        </row>
        <row r="2761">
          <cell r="A2761">
            <v>3023305</v>
          </cell>
          <cell r="B2761" t="str">
            <v>HOTEL MANAGEMENT INTERNATIONAL</v>
          </cell>
          <cell r="C2761" t="str">
            <v>John Carpenter House</v>
          </cell>
          <cell r="D2761" t="str">
            <v>John Carpenter Street</v>
          </cell>
          <cell r="E2761" t="str">
            <v>EC4Y 0AN</v>
          </cell>
          <cell r="F2761" t="str">
            <v>LONDON</v>
          </cell>
          <cell r="G2761" t="str">
            <v>ROYAUME-UNI</v>
          </cell>
          <cell r="H2761" t="str">
            <v>2</v>
          </cell>
          <cell r="I2761" t="str">
            <v>+442079366400</v>
          </cell>
          <cell r="K2761" t="str">
            <v>Jamie</v>
          </cell>
          <cell r="L2761" t="str">
            <v>SMITH</v>
          </cell>
          <cell r="M2761" t="str">
            <v>+442079366400</v>
          </cell>
          <cell r="N2761" t="str">
            <v>jamie.smith@globaltrademedia.com</v>
          </cell>
        </row>
        <row r="2762">
          <cell r="A2762">
            <v>3023346</v>
          </cell>
          <cell r="B2762" t="str">
            <v>E-MAGINE MEDIAS SAS</v>
          </cell>
          <cell r="C2762" t="str">
            <v>22 RUE LEON JOUHAUX</v>
          </cell>
          <cell r="E2762" t="str">
            <v>75010</v>
          </cell>
          <cell r="F2762" t="str">
            <v>PARIS</v>
          </cell>
          <cell r="G2762" t="str">
            <v>FRANCE</v>
          </cell>
          <cell r="H2762" t="str">
            <v>1</v>
          </cell>
          <cell r="K2762" t="str">
            <v>DAVID</v>
          </cell>
          <cell r="L2762" t="str">
            <v>CASTANEIRA</v>
          </cell>
          <cell r="N2762" t="str">
            <v>dcastaneira@techtarget.com</v>
          </cell>
        </row>
        <row r="2763">
          <cell r="A2763">
            <v>3023395</v>
          </cell>
          <cell r="B2763" t="str">
            <v>BE CONTENTS</v>
          </cell>
          <cell r="C2763" t="str">
            <v>8 PASSAGE BESLAY</v>
          </cell>
          <cell r="E2763" t="str">
            <v>75011</v>
          </cell>
          <cell r="F2763" t="str">
            <v>PARIS</v>
          </cell>
          <cell r="G2763" t="str">
            <v>FRANCE</v>
          </cell>
          <cell r="H2763" t="str">
            <v>1</v>
          </cell>
          <cell r="I2763" t="str">
            <v>+33144429211</v>
          </cell>
          <cell r="K2763" t="str">
            <v>Benoit</v>
          </cell>
          <cell r="L2763" t="str">
            <v>BEAUME</v>
          </cell>
          <cell r="N2763" t="str">
            <v>benoit@becontents.com</v>
          </cell>
        </row>
        <row r="2764">
          <cell r="A2764">
            <v>3023551</v>
          </cell>
          <cell r="B2764" t="str">
            <v>MEDIA AGENCY INTL</v>
          </cell>
          <cell r="C2764" t="str">
            <v>54/56 AVENUE HOCHE</v>
          </cell>
          <cell r="E2764" t="str">
            <v>75008</v>
          </cell>
          <cell r="F2764" t="str">
            <v>PARIS</v>
          </cell>
          <cell r="G2764" t="str">
            <v>FRANCE</v>
          </cell>
          <cell r="H2764" t="str">
            <v>1</v>
          </cell>
          <cell r="I2764" t="str">
            <v>+33 1 42 86 15 36</v>
          </cell>
          <cell r="J2764" t="str">
            <v>jfl@innovationonline.eu</v>
          </cell>
          <cell r="K2764" t="str">
            <v>Jean-Francois</v>
          </cell>
          <cell r="L2764" t="str">
            <v>LECLERC</v>
          </cell>
          <cell r="M2764" t="str">
            <v>+33 1 42 86 15 36</v>
          </cell>
          <cell r="N2764" t="str">
            <v>jfl@innovationonline.eu</v>
          </cell>
        </row>
        <row r="2765">
          <cell r="A2765">
            <v>3023551</v>
          </cell>
          <cell r="B2765" t="str">
            <v>MEDIA AGENCY INTL</v>
          </cell>
          <cell r="C2765" t="str">
            <v>54/56 AVENUE HOCHE</v>
          </cell>
          <cell r="E2765" t="str">
            <v>75008</v>
          </cell>
          <cell r="F2765" t="str">
            <v>PARIS</v>
          </cell>
          <cell r="G2765" t="str">
            <v>FRANCE</v>
          </cell>
          <cell r="H2765" t="str">
            <v>1</v>
          </cell>
          <cell r="I2765" t="str">
            <v>+33 1 42 86 15 36</v>
          </cell>
          <cell r="J2765" t="str">
            <v>jfl@innovationonline.eu</v>
          </cell>
          <cell r="K2765" t="str">
            <v>Jean François</v>
          </cell>
          <cell r="L2765" t="str">
            <v>LECLERC.</v>
          </cell>
          <cell r="N2765" t="str">
            <v>jfl@innovationonline.eu</v>
          </cell>
        </row>
        <row r="2766">
          <cell r="A2766">
            <v>3023551</v>
          </cell>
          <cell r="B2766" t="str">
            <v>MEDIA AGENCY INTL</v>
          </cell>
          <cell r="C2766" t="str">
            <v>54/56 AVENUE HOCHE</v>
          </cell>
          <cell r="E2766" t="str">
            <v>75008</v>
          </cell>
          <cell r="F2766" t="str">
            <v>PARIS</v>
          </cell>
          <cell r="G2766" t="str">
            <v>FRANCE</v>
          </cell>
          <cell r="H2766" t="str">
            <v>1</v>
          </cell>
          <cell r="I2766" t="str">
            <v>+33 1 42 86 15 36</v>
          </cell>
          <cell r="J2766" t="str">
            <v>jfl@innovationonline.eu</v>
          </cell>
          <cell r="K2766" t="str">
            <v>DAVY</v>
          </cell>
          <cell r="L2766" t="str">
            <v>ROSA</v>
          </cell>
          <cell r="M2766" t="str">
            <v>+33142861536</v>
          </cell>
          <cell r="N2766" t="str">
            <v>dr@innovationreview.eu</v>
          </cell>
        </row>
        <row r="2767">
          <cell r="A2767">
            <v>3023551</v>
          </cell>
          <cell r="B2767" t="str">
            <v>MEDIA AGENCY INTL</v>
          </cell>
          <cell r="C2767" t="str">
            <v>54/56 AVENUE HOCHE</v>
          </cell>
          <cell r="E2767" t="str">
            <v>75008</v>
          </cell>
          <cell r="F2767" t="str">
            <v>PARIS</v>
          </cell>
          <cell r="G2767" t="str">
            <v>FRANCE</v>
          </cell>
          <cell r="H2767" t="str">
            <v>1</v>
          </cell>
          <cell r="I2767" t="str">
            <v>+33 1 42 86 15 36</v>
          </cell>
          <cell r="J2767" t="str">
            <v>jfl@innovationonline.eu</v>
          </cell>
          <cell r="K2767" t="str">
            <v>Isabelle</v>
          </cell>
          <cell r="L2767" t="str">
            <v>SOUSAJ</v>
          </cell>
          <cell r="N2767" t="str">
            <v>redaction@innovationreview.eu</v>
          </cell>
        </row>
        <row r="2768">
          <cell r="A2768">
            <v>3023551</v>
          </cell>
          <cell r="B2768" t="str">
            <v>MEDIA AGENCY INTL</v>
          </cell>
          <cell r="C2768" t="str">
            <v>54/56 AVENUE HOCHE</v>
          </cell>
          <cell r="E2768" t="str">
            <v>75008</v>
          </cell>
          <cell r="F2768" t="str">
            <v>PARIS</v>
          </cell>
          <cell r="G2768" t="str">
            <v>FRANCE</v>
          </cell>
          <cell r="H2768" t="str">
            <v>1</v>
          </cell>
          <cell r="I2768" t="str">
            <v>+33 1 42 86 15 36</v>
          </cell>
          <cell r="J2768" t="str">
            <v>jfl@innovationonline.eu</v>
          </cell>
          <cell r="K2768" t="str">
            <v>Isabelle</v>
          </cell>
          <cell r="L2768" t="str">
            <v>SOUSA</v>
          </cell>
          <cell r="M2768" t="str">
            <v>+33142861537</v>
          </cell>
          <cell r="N2768" t="str">
            <v>redaction@innovationreview.eu</v>
          </cell>
        </row>
        <row r="2769">
          <cell r="A2769">
            <v>3023551</v>
          </cell>
          <cell r="B2769" t="str">
            <v>MEDIA AGENCY INTL</v>
          </cell>
          <cell r="C2769" t="str">
            <v>54/56 AVENUE HOCHE</v>
          </cell>
          <cell r="E2769" t="str">
            <v>75008</v>
          </cell>
          <cell r="F2769" t="str">
            <v>PARIS</v>
          </cell>
          <cell r="G2769" t="str">
            <v>FRANCE</v>
          </cell>
          <cell r="H2769" t="str">
            <v>1</v>
          </cell>
          <cell r="I2769" t="str">
            <v>+33 1 42 86 15 36</v>
          </cell>
          <cell r="J2769" t="str">
            <v>jfl@innovationonline.eu</v>
          </cell>
          <cell r="K2769" t="str">
            <v>Isabelle</v>
          </cell>
          <cell r="L2769" t="str">
            <v>RENAULT</v>
          </cell>
          <cell r="M2769" t="str">
            <v>+33 1 42 36 15 24</v>
          </cell>
          <cell r="N2769" t="str">
            <v>ir@innovationonline.eu</v>
          </cell>
        </row>
        <row r="2770">
          <cell r="A2770">
            <v>3023623</v>
          </cell>
          <cell r="B2770" t="str">
            <v>ALLIANCY LE MAG</v>
          </cell>
          <cell r="C2770" t="str">
            <v>32 Rue Des Jeûneurs</v>
          </cell>
          <cell r="E2770" t="str">
            <v>75002</v>
          </cell>
          <cell r="F2770" t="str">
            <v>PARIS</v>
          </cell>
          <cell r="G2770" t="str">
            <v>FRANCE</v>
          </cell>
          <cell r="H2770" t="str">
            <v>1</v>
          </cell>
          <cell r="I2770" t="str">
            <v>+33142668774</v>
          </cell>
          <cell r="J2770" t="str">
            <v>s.fievet@alliancy.fr</v>
          </cell>
          <cell r="K2770" t="str">
            <v>Sylvain</v>
          </cell>
          <cell r="L2770" t="str">
            <v>FIEVET</v>
          </cell>
          <cell r="N2770" t="str">
            <v>s.fievet@alliancy.fr</v>
          </cell>
        </row>
        <row r="2771">
          <cell r="A2771">
            <v>3023999</v>
          </cell>
          <cell r="B2771" t="str">
            <v>AFNOR CERTIFICATION</v>
          </cell>
          <cell r="C2771" t="str">
            <v>11 RUE FRANCIS DE PRESSENSÉ</v>
          </cell>
          <cell r="E2771" t="str">
            <v>93571</v>
          </cell>
          <cell r="F2771" t="str">
            <v>LA PLAINE SAINT-DENIS CEDEX</v>
          </cell>
          <cell r="G2771" t="str">
            <v>FRANCE</v>
          </cell>
          <cell r="H2771" t="str">
            <v>1</v>
          </cell>
          <cell r="I2771" t="str">
            <v>+33 1 41 62 80 05</v>
          </cell>
          <cell r="K2771" t="str">
            <v>Eric</v>
          </cell>
          <cell r="L2771" t="str">
            <v>CANIAC</v>
          </cell>
          <cell r="N2771" t="str">
            <v>eric.caniac@afnor.org</v>
          </cell>
        </row>
        <row r="2772">
          <cell r="A2772">
            <v>3023999</v>
          </cell>
          <cell r="B2772" t="str">
            <v>AFNOR CERTIFICATION</v>
          </cell>
          <cell r="C2772" t="str">
            <v>11 RUE FRANCIS DE PRESSENSÉ</v>
          </cell>
          <cell r="E2772" t="str">
            <v>93571</v>
          </cell>
          <cell r="F2772" t="str">
            <v>LA PLAINE SAINT-DENIS CEDEX</v>
          </cell>
          <cell r="G2772" t="str">
            <v>FRANCE</v>
          </cell>
          <cell r="H2772" t="str">
            <v>1</v>
          </cell>
          <cell r="I2772" t="str">
            <v>+33 1 41 62 80 05</v>
          </cell>
          <cell r="K2772" t="str">
            <v>Catherine</v>
          </cell>
          <cell r="L2772" t="str">
            <v>LANGROS</v>
          </cell>
          <cell r="N2772" t="str">
            <v>catherine.langros@afnor.org</v>
          </cell>
        </row>
        <row r="2773">
          <cell r="A2773">
            <v>3023999</v>
          </cell>
          <cell r="B2773" t="str">
            <v>AFNOR CERTIFICATION</v>
          </cell>
          <cell r="C2773" t="str">
            <v>11 RUE FRANCIS DE PRESSENSÉ</v>
          </cell>
          <cell r="E2773" t="str">
            <v>93571</v>
          </cell>
          <cell r="F2773" t="str">
            <v>LA PLAINE SAINT-DENIS CEDEX</v>
          </cell>
          <cell r="G2773" t="str">
            <v>FRANCE</v>
          </cell>
          <cell r="H2773" t="str">
            <v>1</v>
          </cell>
          <cell r="I2773" t="str">
            <v>+33 1 41 62 80 05</v>
          </cell>
          <cell r="K2773" t="str">
            <v>PHILIPPE</v>
          </cell>
          <cell r="L2773" t="str">
            <v>MALBEC</v>
          </cell>
          <cell r="N2773" t="str">
            <v>philippe.malbec@afnor.org</v>
          </cell>
        </row>
        <row r="2774">
          <cell r="A2774">
            <v>3023999</v>
          </cell>
          <cell r="B2774" t="str">
            <v>AFNOR CERTIFICATION</v>
          </cell>
          <cell r="C2774" t="str">
            <v>11 RUE FRANCIS DE PRESSENSÉ</v>
          </cell>
          <cell r="E2774" t="str">
            <v>93571</v>
          </cell>
          <cell r="F2774" t="str">
            <v>LA PLAINE SAINT-DENIS CEDEX</v>
          </cell>
          <cell r="G2774" t="str">
            <v>FRANCE</v>
          </cell>
          <cell r="H2774" t="str">
            <v>1</v>
          </cell>
          <cell r="I2774" t="str">
            <v>+33 1 41 62 80 05</v>
          </cell>
          <cell r="K2774" t="str">
            <v>Benoît</v>
          </cell>
          <cell r="L2774" t="str">
            <v>TRESSARD</v>
          </cell>
          <cell r="N2774" t="str">
            <v>benoit.tressard@afnor.org</v>
          </cell>
        </row>
        <row r="2775">
          <cell r="A2775">
            <v>3023999</v>
          </cell>
          <cell r="B2775" t="str">
            <v>AFNOR CERTIFICATION</v>
          </cell>
          <cell r="C2775" t="str">
            <v>11 RUE FRANCIS DE PRESSENSÉ</v>
          </cell>
          <cell r="E2775" t="str">
            <v>93571</v>
          </cell>
          <cell r="F2775" t="str">
            <v>LA PLAINE SAINT-DENIS CEDEX</v>
          </cell>
          <cell r="G2775" t="str">
            <v>FRANCE</v>
          </cell>
          <cell r="H2775" t="str">
            <v>1</v>
          </cell>
          <cell r="I2775" t="str">
            <v>+33 1 41 62 80 05</v>
          </cell>
          <cell r="K2775" t="str">
            <v>OLIVIER</v>
          </cell>
          <cell r="L2775" t="str">
            <v>PEYRAT</v>
          </cell>
          <cell r="N2775" t="str">
            <v>olivier.peyrat@afaq.org</v>
          </cell>
        </row>
        <row r="2776">
          <cell r="A2776">
            <v>3023999</v>
          </cell>
          <cell r="B2776" t="str">
            <v>AFNOR CERTIFICATION</v>
          </cell>
          <cell r="C2776" t="str">
            <v>11 RUE FRANCIS DE PRESSENSÉ</v>
          </cell>
          <cell r="E2776" t="str">
            <v>93571</v>
          </cell>
          <cell r="F2776" t="str">
            <v>LA PLAINE SAINT-DENIS CEDEX</v>
          </cell>
          <cell r="G2776" t="str">
            <v>FRANCE</v>
          </cell>
          <cell r="H2776" t="str">
            <v>1</v>
          </cell>
          <cell r="I2776" t="str">
            <v>+33 1 41 62 80 05</v>
          </cell>
          <cell r="K2776" t="str">
            <v>LAURENCE</v>
          </cell>
          <cell r="L2776" t="str">
            <v>METAIREAU</v>
          </cell>
          <cell r="M2776" t="str">
            <v>+33 1 41 02 82 39</v>
          </cell>
          <cell r="N2776" t="str">
            <v>laurence.metaireau@afnor.org</v>
          </cell>
        </row>
        <row r="2777">
          <cell r="A2777">
            <v>3023999</v>
          </cell>
          <cell r="B2777" t="str">
            <v>AFNOR CERTIFICATION</v>
          </cell>
          <cell r="C2777" t="str">
            <v>11 RUE FRANCIS DE PRESSENSÉ</v>
          </cell>
          <cell r="E2777" t="str">
            <v>93571</v>
          </cell>
          <cell r="F2777" t="str">
            <v>LA PLAINE SAINT-DENIS CEDEX</v>
          </cell>
          <cell r="G2777" t="str">
            <v>FRANCE</v>
          </cell>
          <cell r="H2777" t="str">
            <v>1</v>
          </cell>
          <cell r="I2777" t="str">
            <v>+33 1 41 62 80 05</v>
          </cell>
          <cell r="K2777" t="str">
            <v>LAURENCE</v>
          </cell>
          <cell r="L2777" t="str">
            <v>METAIREAU</v>
          </cell>
          <cell r="M2777" t="str">
            <v>+33476389408</v>
          </cell>
          <cell r="N2777" t="str">
            <v>laurence.metaireau@afnor.org</v>
          </cell>
        </row>
        <row r="2778">
          <cell r="A2778">
            <v>3023999</v>
          </cell>
          <cell r="B2778" t="str">
            <v>AFNOR CERTIFICATION</v>
          </cell>
          <cell r="C2778" t="str">
            <v>11 RUE FRANCIS DE PRESSENSÉ</v>
          </cell>
          <cell r="E2778" t="str">
            <v>93571</v>
          </cell>
          <cell r="F2778" t="str">
            <v>LA PLAINE SAINT-DENIS CEDEX</v>
          </cell>
          <cell r="G2778" t="str">
            <v>FRANCE</v>
          </cell>
          <cell r="H2778" t="str">
            <v>1</v>
          </cell>
          <cell r="I2778" t="str">
            <v>+33 1 41 62 80 05</v>
          </cell>
          <cell r="K2778" t="str">
            <v>Ihony</v>
          </cell>
          <cell r="L2778" t="str">
            <v>RAMANDIAMANANA</v>
          </cell>
          <cell r="M2778" t="str">
            <v>+33141628005</v>
          </cell>
          <cell r="N2778" t="str">
            <v>ihony.ramandia@afnor.org</v>
          </cell>
        </row>
        <row r="2779">
          <cell r="A2779">
            <v>3024106</v>
          </cell>
          <cell r="B2779" t="str">
            <v>50 MINUTES ON BOARD</v>
          </cell>
          <cell r="C2779" t="str">
            <v>15 Bis Avenue d'Assas</v>
          </cell>
          <cell r="E2779" t="str">
            <v>34000</v>
          </cell>
          <cell r="F2779" t="str">
            <v>MONTPELLIER</v>
          </cell>
          <cell r="G2779" t="str">
            <v>FRANCE</v>
          </cell>
          <cell r="H2779" t="str">
            <v>1</v>
          </cell>
          <cell r="I2779" t="str">
            <v>+33668694562</v>
          </cell>
          <cell r="J2779" t="str">
            <v>contact@voileettourisme.com</v>
          </cell>
          <cell r="K2779" t="str">
            <v>Daniel</v>
          </cell>
          <cell r="L2779" t="str">
            <v>MARTINEZ</v>
          </cell>
          <cell r="N2779" t="str">
            <v>vd.martinez.mtp@free.fr</v>
          </cell>
        </row>
        <row r="2780">
          <cell r="A2780">
            <v>3024113</v>
          </cell>
          <cell r="B2780" t="str">
            <v>TENDANCE NOMAD PUBLISHING</v>
          </cell>
          <cell r="C2780" t="str">
            <v>46 RUE MORICE</v>
          </cell>
          <cell r="E2780" t="str">
            <v>92110</v>
          </cell>
          <cell r="F2780" t="str">
            <v>CLICHY</v>
          </cell>
          <cell r="G2780" t="str">
            <v>FRANCE</v>
          </cell>
          <cell r="H2780" t="str">
            <v>1</v>
          </cell>
          <cell r="I2780" t="str">
            <v>+33170987724</v>
          </cell>
          <cell r="J2780" t="str">
            <v>contact@tendancenomadpublishing.com</v>
          </cell>
          <cell r="K2780" t="str">
            <v>Emilie</v>
          </cell>
          <cell r="L2780" t="str">
            <v>BRAUD</v>
          </cell>
          <cell r="N2780" t="str">
            <v>ebraud@tendancenomad.com</v>
          </cell>
        </row>
        <row r="2781">
          <cell r="A2781">
            <v>3024113</v>
          </cell>
          <cell r="B2781" t="str">
            <v>TENDANCE NOMAD PUBLISHING</v>
          </cell>
          <cell r="C2781" t="str">
            <v>46 RUE MORICE</v>
          </cell>
          <cell r="E2781" t="str">
            <v>92110</v>
          </cell>
          <cell r="F2781" t="str">
            <v>CLICHY</v>
          </cell>
          <cell r="G2781" t="str">
            <v>FRANCE</v>
          </cell>
          <cell r="H2781" t="str">
            <v>1</v>
          </cell>
          <cell r="I2781" t="str">
            <v>+33170987724</v>
          </cell>
          <cell r="J2781" t="str">
            <v>contact@tendancenomadpublishing.com</v>
          </cell>
          <cell r="K2781" t="str">
            <v>Karine</v>
          </cell>
          <cell r="L2781" t="str">
            <v>COHEN</v>
          </cell>
          <cell r="N2781" t="str">
            <v>kcohen@tendancenomadpublishing.com</v>
          </cell>
        </row>
        <row r="2782">
          <cell r="A2782">
            <v>3024156</v>
          </cell>
          <cell r="B2782" t="str">
            <v>REVIEW OF PRINT</v>
          </cell>
          <cell r="C2782" t="str">
            <v>18 RUE ALBERT EINSTEIN</v>
          </cell>
          <cell r="E2782" t="str">
            <v>77420</v>
          </cell>
          <cell r="F2782" t="str">
            <v>CHAMPS SUR MARNES</v>
          </cell>
          <cell r="G2782" t="str">
            <v>FRANCE</v>
          </cell>
          <cell r="H2782" t="str">
            <v>1</v>
          </cell>
          <cell r="I2782" t="str">
            <v>+33164156050</v>
          </cell>
          <cell r="J2782" t="str">
            <v>info@reviewofprint.com</v>
          </cell>
          <cell r="K2782" t="str">
            <v>Franck</v>
          </cell>
          <cell r="L2782" t="str">
            <v>BONNE</v>
          </cell>
          <cell r="N2782" t="str">
            <v>franck.bonne@visionreseau.fr</v>
          </cell>
        </row>
        <row r="2783">
          <cell r="A2783">
            <v>3024209</v>
          </cell>
          <cell r="B2783" t="str">
            <v>FAIRWAYS SAS</v>
          </cell>
          <cell r="C2783" t="str">
            <v>14 rue Vauthier</v>
          </cell>
          <cell r="E2783" t="str">
            <v>92100</v>
          </cell>
          <cell r="F2783" t="str">
            <v>BOULOGNE BILLANCOURT</v>
          </cell>
          <cell r="G2783" t="str">
            <v>FRANCE</v>
          </cell>
          <cell r="H2783" t="str">
            <v>1</v>
          </cell>
          <cell r="I2783" t="str">
            <v>+33171194339</v>
          </cell>
          <cell r="J2783" t="str">
            <v>fairways@larevueapar.com</v>
          </cell>
          <cell r="K2783" t="str">
            <v>Ludovic</v>
          </cell>
          <cell r="L2783" t="str">
            <v>BARCENILLA</v>
          </cell>
          <cell r="N2783" t="str">
            <v>lbarcenilla@fairways-mag.com</v>
          </cell>
        </row>
        <row r="2784">
          <cell r="A2784">
            <v>3024560</v>
          </cell>
          <cell r="B2784" t="str">
            <v>AFCO</v>
          </cell>
          <cell r="C2784" t="str">
            <v>8 QUAI NAPOLEON 1ER</v>
          </cell>
          <cell r="E2784" t="str">
            <v>86100</v>
          </cell>
          <cell r="F2784" t="str">
            <v>CHATELLERAULT</v>
          </cell>
          <cell r="G2784" t="str">
            <v>FRANCE</v>
          </cell>
          <cell r="H2784" t="str">
            <v>1</v>
          </cell>
          <cell r="I2784" t="str">
            <v>+33 1 44 85 50 21</v>
          </cell>
          <cell r="J2784" t="str">
            <v>info@afco.asso.fr</v>
          </cell>
          <cell r="K2784" t="str">
            <v>Philippe</v>
          </cell>
          <cell r="L2784" t="str">
            <v>DE FAUCAMBERGE</v>
          </cell>
          <cell r="N2784" t="str">
            <v>afco-gcso@orange.fr</v>
          </cell>
        </row>
        <row r="2785">
          <cell r="A2785">
            <v>3024560</v>
          </cell>
          <cell r="B2785" t="str">
            <v>AFCO</v>
          </cell>
          <cell r="C2785" t="str">
            <v>8 QUAI NAPOLEON 1ER</v>
          </cell>
          <cell r="E2785" t="str">
            <v>86100</v>
          </cell>
          <cell r="F2785" t="str">
            <v>CHATELLERAULT</v>
          </cell>
          <cell r="G2785" t="str">
            <v>FRANCE</v>
          </cell>
          <cell r="H2785" t="str">
            <v>1</v>
          </cell>
          <cell r="I2785" t="str">
            <v>+33 1 44 85 50 21</v>
          </cell>
          <cell r="J2785" t="str">
            <v>info@afco.asso.fr</v>
          </cell>
          <cell r="K2785" t="str">
            <v>Gerard</v>
          </cell>
          <cell r="L2785" t="str">
            <v>SCHWINDT</v>
          </cell>
          <cell r="N2785" t="str">
            <v>president-nord-est@afco-gr.eu</v>
          </cell>
        </row>
        <row r="2786">
          <cell r="A2786">
            <v>3024591</v>
          </cell>
          <cell r="B2786" t="str">
            <v>POLE-N TV</v>
          </cell>
          <cell r="C2786" t="str">
            <v>HAMEAU DE BURGES</v>
          </cell>
          <cell r="E2786" t="str">
            <v>09000</v>
          </cell>
          <cell r="F2786" t="str">
            <v>BRASSAC</v>
          </cell>
          <cell r="G2786" t="str">
            <v>FRANCE</v>
          </cell>
          <cell r="H2786" t="str">
            <v>1</v>
          </cell>
          <cell r="I2786" t="str">
            <v>+33651457868</v>
          </cell>
          <cell r="K2786" t="str">
            <v>SERGE</v>
          </cell>
          <cell r="L2786" t="str">
            <v>TOMASINI</v>
          </cell>
          <cell r="N2786" t="str">
            <v>stomasini@pole-n.org</v>
          </cell>
        </row>
        <row r="2787">
          <cell r="A2787">
            <v>3025051</v>
          </cell>
          <cell r="B2787" t="str">
            <v>GAZEL CONCEPT</v>
          </cell>
          <cell r="C2787" t="str">
            <v>18 chemin des Arbousiers</v>
          </cell>
          <cell r="E2787" t="str">
            <v>06400</v>
          </cell>
          <cell r="F2787" t="str">
            <v>CANNES</v>
          </cell>
          <cell r="G2787" t="str">
            <v>FRANCE</v>
          </cell>
          <cell r="H2787" t="str">
            <v>1</v>
          </cell>
          <cell r="I2787" t="str">
            <v>+33662124814</v>
          </cell>
          <cell r="J2787" t="str">
            <v>julien.gazel@gazel-concept.fr</v>
          </cell>
          <cell r="K2787" t="str">
            <v>Julien</v>
          </cell>
          <cell r="L2787" t="str">
            <v>GAZEL</v>
          </cell>
          <cell r="N2787" t="str">
            <v>julien.gazel@gazel-concept.fr</v>
          </cell>
        </row>
        <row r="2788">
          <cell r="A2788">
            <v>3025084</v>
          </cell>
          <cell r="B2788" t="str">
            <v>MAKE UP MA COM</v>
          </cell>
          <cell r="C2788" t="str">
            <v>1 ALLEE EVA GONZALES</v>
          </cell>
          <cell r="E2788" t="str">
            <v>95370</v>
          </cell>
          <cell r="F2788" t="str">
            <v>MONTIGNY</v>
          </cell>
          <cell r="G2788" t="str">
            <v>FRANCE</v>
          </cell>
          <cell r="H2788" t="str">
            <v>1</v>
          </cell>
          <cell r="I2788" t="str">
            <v>+33951702902</v>
          </cell>
          <cell r="J2788" t="str">
            <v>direction@hug-mag.fr</v>
          </cell>
          <cell r="K2788" t="str">
            <v>PASCAL</v>
          </cell>
          <cell r="L2788" t="str">
            <v>FALCONE</v>
          </cell>
          <cell r="M2788" t="str">
            <v>+33951702902</v>
          </cell>
          <cell r="N2788" t="str">
            <v>direction@hug-mag.fr</v>
          </cell>
        </row>
        <row r="2789">
          <cell r="A2789">
            <v>3025084</v>
          </cell>
          <cell r="B2789" t="str">
            <v>MAKE UP MA COM</v>
          </cell>
          <cell r="C2789" t="str">
            <v>1 ALLEE EVA GONZALES</v>
          </cell>
          <cell r="E2789" t="str">
            <v>95370</v>
          </cell>
          <cell r="F2789" t="str">
            <v>MONTIGNY</v>
          </cell>
          <cell r="G2789" t="str">
            <v>FRANCE</v>
          </cell>
          <cell r="H2789" t="str">
            <v>1</v>
          </cell>
          <cell r="I2789" t="str">
            <v>+33951702902</v>
          </cell>
          <cell r="J2789" t="str">
            <v>direction@hug-mag.fr</v>
          </cell>
          <cell r="K2789" t="str">
            <v>REGIS</v>
          </cell>
          <cell r="L2789" t="str">
            <v>BOURGAULT</v>
          </cell>
          <cell r="M2789" t="str">
            <v>+33951702902</v>
          </cell>
          <cell r="N2789" t="str">
            <v>redaction@hug-mag.fr</v>
          </cell>
        </row>
        <row r="2790">
          <cell r="A2790">
            <v>3025111</v>
          </cell>
          <cell r="B2790" t="str">
            <v>SARL STTON</v>
          </cell>
          <cell r="C2790" t="str">
            <v>1 Avenue Henry Dunant</v>
          </cell>
          <cell r="D2790" t="str">
            <v>Palais de la Scala</v>
          </cell>
          <cell r="E2790" t="str">
            <v>98000</v>
          </cell>
          <cell r="F2790" t="str">
            <v>MONACO</v>
          </cell>
          <cell r="G2790" t="str">
            <v>MONACO</v>
          </cell>
          <cell r="H2790" t="str">
            <v>1</v>
          </cell>
          <cell r="I2790" t="str">
            <v>+37797777655</v>
          </cell>
          <cell r="K2790" t="str">
            <v>Valentin</v>
          </cell>
          <cell r="L2790" t="str">
            <v>Dall'Osto</v>
          </cell>
          <cell r="N2790" t="str">
            <v>vdallosto@stton.mc</v>
          </cell>
        </row>
        <row r="2791">
          <cell r="A2791">
            <v>3025484</v>
          </cell>
          <cell r="B2791" t="str">
            <v>INFOPRO DIGITAL SARL</v>
          </cell>
          <cell r="C2791" t="str">
            <v>ANTONY PARC II - BP 20156</v>
          </cell>
          <cell r="D2791" t="str">
            <v>10 PLACE DU GENERAL DE GAULLE</v>
          </cell>
          <cell r="E2791" t="str">
            <v>92186</v>
          </cell>
          <cell r="F2791" t="str">
            <v>ANTONY CEDEX</v>
          </cell>
          <cell r="G2791" t="str">
            <v>FRANCE</v>
          </cell>
          <cell r="H2791" t="str">
            <v>1</v>
          </cell>
          <cell r="I2791" t="str">
            <v>+33177929366</v>
          </cell>
          <cell r="J2791" t="str">
            <v>bdoste@usinenouvelle.com</v>
          </cell>
          <cell r="K2791" t="str">
            <v>Bertrand</v>
          </cell>
          <cell r="L2791" t="str">
            <v>DOSTE</v>
          </cell>
          <cell r="M2791" t="str">
            <v>01 77 92 93 66</v>
          </cell>
          <cell r="N2791" t="str">
            <v>bdoste@usinenouvelle.com</v>
          </cell>
        </row>
        <row r="2792">
          <cell r="A2792">
            <v>3025484</v>
          </cell>
          <cell r="B2792" t="str">
            <v>INFOPRO DIGITAL SARL</v>
          </cell>
          <cell r="C2792" t="str">
            <v>ANTONY PARC II - BP 20156</v>
          </cell>
          <cell r="D2792" t="str">
            <v>10 PLACE DU GENERAL DE GAULLE</v>
          </cell>
          <cell r="E2792" t="str">
            <v>92186</v>
          </cell>
          <cell r="F2792" t="str">
            <v>ANTONY CEDEX</v>
          </cell>
          <cell r="G2792" t="str">
            <v>FRANCE</v>
          </cell>
          <cell r="H2792" t="str">
            <v>1</v>
          </cell>
          <cell r="I2792" t="str">
            <v>+33177929366</v>
          </cell>
          <cell r="J2792" t="str">
            <v>bdoste@usinenouvelle.com</v>
          </cell>
          <cell r="K2792" t="str">
            <v>Pierre</v>
          </cell>
          <cell r="L2792" t="str">
            <v>SACKSTEDER</v>
          </cell>
        </row>
        <row r="2793">
          <cell r="A2793">
            <v>3026410</v>
          </cell>
          <cell r="B2793" t="str">
            <v>LACANI SAS</v>
          </cell>
          <cell r="C2793" t="str">
            <v>39 RUE CHARLES PERRAULT</v>
          </cell>
          <cell r="E2793" t="str">
            <v>33370</v>
          </cell>
          <cell r="F2793" t="str">
            <v>ARTIGUES PRES BORDEAUX</v>
          </cell>
          <cell r="G2793" t="str">
            <v>FRANCE</v>
          </cell>
          <cell r="H2793" t="str">
            <v>1</v>
          </cell>
          <cell r="I2793" t="str">
            <v>+33535544146</v>
          </cell>
          <cell r="J2793" t="str">
            <v>contact@samboat.fr</v>
          </cell>
          <cell r="K2793" t="str">
            <v>Nicolas</v>
          </cell>
          <cell r="L2793" t="str">
            <v>CARGOU</v>
          </cell>
          <cell r="N2793" t="str">
            <v>nicolas@samboat.fr</v>
          </cell>
        </row>
        <row r="2794">
          <cell r="A2794">
            <v>3026410</v>
          </cell>
          <cell r="B2794" t="str">
            <v>LACANI SAS</v>
          </cell>
          <cell r="C2794" t="str">
            <v>39 RUE CHARLES PERRAULT</v>
          </cell>
          <cell r="E2794" t="str">
            <v>33370</v>
          </cell>
          <cell r="F2794" t="str">
            <v>ARTIGUES PRES BORDEAUX</v>
          </cell>
          <cell r="G2794" t="str">
            <v>FRANCE</v>
          </cell>
          <cell r="H2794" t="str">
            <v>1</v>
          </cell>
          <cell r="I2794" t="str">
            <v>+33535544146</v>
          </cell>
          <cell r="J2794" t="str">
            <v>contact@samboat.fr</v>
          </cell>
          <cell r="K2794" t="str">
            <v>Laurent</v>
          </cell>
          <cell r="L2794" t="str">
            <v>LACANI</v>
          </cell>
          <cell r="M2794" t="str">
            <v>+33535544146</v>
          </cell>
          <cell r="N2794" t="str">
            <v>laurent@samboat.fr</v>
          </cell>
        </row>
        <row r="2795">
          <cell r="A2795">
            <v>3026922</v>
          </cell>
          <cell r="B2795" t="str">
            <v>PROGRESSIVE TRADE MEDIA</v>
          </cell>
          <cell r="C2795" t="str">
            <v>2 Maidstone Road</v>
          </cell>
          <cell r="E2795" t="str">
            <v>DA14 5HZ</v>
          </cell>
          <cell r="F2795" t="str">
            <v>SIDCUP</v>
          </cell>
          <cell r="G2795" t="str">
            <v>ROYAUME-UNI</v>
          </cell>
          <cell r="H2795" t="str">
            <v>2</v>
          </cell>
          <cell r="I2795" t="str">
            <v>+442079366400</v>
          </cell>
          <cell r="J2795" t="str">
            <v>sonja.mueller@neimagazine.com</v>
          </cell>
          <cell r="K2795" t="str">
            <v>Sonja</v>
          </cell>
          <cell r="L2795" t="str">
            <v>MUELLER</v>
          </cell>
          <cell r="N2795" t="str">
            <v>sonja.mueller@neimagazine.com</v>
          </cell>
        </row>
        <row r="2796">
          <cell r="A2796">
            <v>3026922</v>
          </cell>
          <cell r="B2796" t="str">
            <v>PROGRESSIVE TRADE MEDIA</v>
          </cell>
          <cell r="C2796" t="str">
            <v>2 Maidstone Road</v>
          </cell>
          <cell r="E2796" t="str">
            <v>DA14 5HZ</v>
          </cell>
          <cell r="F2796" t="str">
            <v>SIDCUP</v>
          </cell>
          <cell r="G2796" t="str">
            <v>ROYAUME-UNI</v>
          </cell>
          <cell r="H2796" t="str">
            <v>2</v>
          </cell>
          <cell r="I2796" t="str">
            <v>+442079366400</v>
          </cell>
          <cell r="J2796" t="str">
            <v>sonja.mueller@neimagazine.com</v>
          </cell>
          <cell r="K2796" t="str">
            <v>Marie</v>
          </cell>
          <cell r="L2796" t="str">
            <v>Frankland</v>
          </cell>
          <cell r="M2796" t="str">
            <v>+4420782697705</v>
          </cell>
          <cell r="N2796" t="str">
            <v>marie.frankland@progressivemediagroup.com</v>
          </cell>
        </row>
        <row r="2797">
          <cell r="A2797">
            <v>3026922</v>
          </cell>
          <cell r="B2797" t="str">
            <v>PROGRESSIVE TRADE MEDIA</v>
          </cell>
          <cell r="C2797" t="str">
            <v>2 Maidstone Road</v>
          </cell>
          <cell r="E2797" t="str">
            <v>DA14 5HZ</v>
          </cell>
          <cell r="F2797" t="str">
            <v>SIDCUP</v>
          </cell>
          <cell r="G2797" t="str">
            <v>ROYAUME-UNI</v>
          </cell>
          <cell r="H2797" t="str">
            <v>2</v>
          </cell>
          <cell r="I2797" t="str">
            <v>+442079366400</v>
          </cell>
          <cell r="J2797" t="str">
            <v>sonja.mueller@neimagazine.com</v>
          </cell>
          <cell r="K2797" t="str">
            <v>Glen</v>
          </cell>
          <cell r="L2797" t="str">
            <v>SAVAGE</v>
          </cell>
          <cell r="M2797" t="str">
            <v>+442082697705</v>
          </cell>
          <cell r="N2797" t="str">
            <v>glen.savage@globaltrademedia.com</v>
          </cell>
        </row>
        <row r="2798">
          <cell r="A2798">
            <v>3026922</v>
          </cell>
          <cell r="B2798" t="str">
            <v>PROGRESSIVE TRADE MEDIA</v>
          </cell>
          <cell r="C2798" t="str">
            <v>2 Maidstone Road</v>
          </cell>
          <cell r="E2798" t="str">
            <v>DA14 5HZ</v>
          </cell>
          <cell r="F2798" t="str">
            <v>SIDCUP</v>
          </cell>
          <cell r="G2798" t="str">
            <v>ROYAUME-UNI</v>
          </cell>
          <cell r="H2798" t="str">
            <v>2</v>
          </cell>
          <cell r="I2798" t="str">
            <v>+442079366400</v>
          </cell>
          <cell r="J2798" t="str">
            <v>sonja.mueller@neimagazine.com</v>
          </cell>
          <cell r="K2798" t="str">
            <v>Glen</v>
          </cell>
          <cell r="L2798" t="str">
            <v>SAVAGE</v>
          </cell>
          <cell r="M2798" t="str">
            <v>+4420782697705</v>
          </cell>
          <cell r="N2798" t="str">
            <v>glen.savage@globaltrademedia.com</v>
          </cell>
        </row>
        <row r="2799">
          <cell r="A2799">
            <v>3026968</v>
          </cell>
          <cell r="B2799" t="str">
            <v>EDITIONS STIM - ACTU NAUTIQUE</v>
          </cell>
          <cell r="C2799" t="str">
            <v>28 rue de l'Amiral Hamelin</v>
          </cell>
          <cell r="E2799" t="str">
            <v>75016</v>
          </cell>
          <cell r="F2799" t="str">
            <v>PARIS</v>
          </cell>
          <cell r="G2799" t="str">
            <v>FRANCE</v>
          </cell>
          <cell r="H2799" t="str">
            <v>1</v>
          </cell>
          <cell r="I2799" t="str">
            <v>+33149526045</v>
          </cell>
          <cell r="J2799" t="str">
            <v>nvenance@actunautique.com</v>
          </cell>
          <cell r="K2799" t="str">
            <v>Nicolas</v>
          </cell>
          <cell r="L2799" t="str">
            <v>VENANCE</v>
          </cell>
          <cell r="N2799" t="str">
            <v>nvenance@actunautique.com</v>
          </cell>
        </row>
        <row r="2800">
          <cell r="A2800">
            <v>3027108</v>
          </cell>
          <cell r="B2800" t="str">
            <v>SERENIS MEDIA</v>
          </cell>
          <cell r="C2800" t="str">
            <v>15 RUE DE LA LANCETTE</v>
          </cell>
          <cell r="E2800" t="str">
            <v>75012</v>
          </cell>
          <cell r="F2800" t="str">
            <v>PARIS</v>
          </cell>
          <cell r="G2800" t="str">
            <v>FRANCE</v>
          </cell>
          <cell r="H2800" t="str">
            <v>1</v>
          </cell>
          <cell r="I2800" t="str">
            <v>+33 1 76 41 05 21</v>
          </cell>
          <cell r="J2800" t="str">
            <v>karina@serenis-medias.com</v>
          </cell>
          <cell r="K2800" t="str">
            <v>Karina</v>
          </cell>
          <cell r="L2800" t="str">
            <v>ELMAH</v>
          </cell>
          <cell r="M2800" t="str">
            <v>+33 1 76 41 05 21</v>
          </cell>
          <cell r="N2800" t="str">
            <v>karina@serenis-medias.com</v>
          </cell>
        </row>
        <row r="2801">
          <cell r="A2801">
            <v>3027108</v>
          </cell>
          <cell r="B2801" t="str">
            <v>SERENIS MEDIA</v>
          </cell>
          <cell r="C2801" t="str">
            <v>15 RUE DE LA LANCETTE</v>
          </cell>
          <cell r="E2801" t="str">
            <v>75012</v>
          </cell>
          <cell r="F2801" t="str">
            <v>PARIS</v>
          </cell>
          <cell r="G2801" t="str">
            <v>FRANCE</v>
          </cell>
          <cell r="H2801" t="str">
            <v>1</v>
          </cell>
          <cell r="I2801" t="str">
            <v>+33 1 76 41 05 21</v>
          </cell>
          <cell r="J2801" t="str">
            <v>karina@serenis-medias.com</v>
          </cell>
          <cell r="K2801" t="str">
            <v>Valérie</v>
          </cell>
          <cell r="L2801" t="str">
            <v>PRIGENT</v>
          </cell>
          <cell r="M2801" t="str">
            <v>+33 1 76 41 05 20</v>
          </cell>
          <cell r="N2801" t="str">
            <v>v.prigent@serenis-medias.com</v>
          </cell>
        </row>
        <row r="2802">
          <cell r="A2802">
            <v>3027220</v>
          </cell>
          <cell r="B2802" t="str">
            <v>L'AME BLEUE</v>
          </cell>
          <cell r="C2802" t="str">
            <v>5 allée des Cormorans</v>
          </cell>
          <cell r="E2802" t="str">
            <v>29490</v>
          </cell>
          <cell r="F2802" t="str">
            <v>GUIPAVAS</v>
          </cell>
          <cell r="G2802" t="str">
            <v>FRANCE</v>
          </cell>
          <cell r="H2802" t="str">
            <v>1</v>
          </cell>
          <cell r="I2802" t="str">
            <v>+33682286796</v>
          </cell>
          <cell r="K2802" t="str">
            <v>Laurent</v>
          </cell>
          <cell r="L2802" t="str">
            <v>MARIE</v>
          </cell>
          <cell r="N2802" t="str">
            <v>laurentmarie112@gmail.com</v>
          </cell>
        </row>
        <row r="2803">
          <cell r="A2803">
            <v>3027223</v>
          </cell>
          <cell r="B2803" t="str">
            <v>CENTRE DE FORMATION ET D'INTERVENTION</v>
          </cell>
          <cell r="C2803" t="str">
            <v>4 Rue de Saint Cloud</v>
          </cell>
          <cell r="E2803" t="str">
            <v>92310</v>
          </cell>
          <cell r="F2803" t="str">
            <v>SEVRES</v>
          </cell>
          <cell r="G2803" t="str">
            <v>FRANCE</v>
          </cell>
          <cell r="H2803" t="str">
            <v>1</v>
          </cell>
          <cell r="I2803" t="str">
            <v>+33660367511</v>
          </cell>
          <cell r="J2803" t="str">
            <v>gdeltheil@orange.fr</v>
          </cell>
          <cell r="K2803" t="str">
            <v>Guy</v>
          </cell>
          <cell r="L2803" t="str">
            <v>DELTHEIL</v>
          </cell>
          <cell r="N2803" t="str">
            <v>gdeltheil@orange.fr</v>
          </cell>
        </row>
        <row r="2804">
          <cell r="A2804">
            <v>3027223</v>
          </cell>
          <cell r="B2804" t="str">
            <v>CENTRE DE FORMATION ET D'INTERVENTION</v>
          </cell>
          <cell r="C2804" t="str">
            <v>4 Rue de Saint Cloud</v>
          </cell>
          <cell r="E2804" t="str">
            <v>92310</v>
          </cell>
          <cell r="F2804" t="str">
            <v>SEVRES</v>
          </cell>
          <cell r="G2804" t="str">
            <v>FRANCE</v>
          </cell>
          <cell r="H2804" t="str">
            <v>1</v>
          </cell>
          <cell r="I2804" t="str">
            <v>+33660367511</v>
          </cell>
          <cell r="J2804" t="str">
            <v>gdeltheil@orange.fr</v>
          </cell>
          <cell r="K2804" t="str">
            <v>Laurent</v>
          </cell>
          <cell r="L2804" t="str">
            <v>Maugan</v>
          </cell>
          <cell r="M2804" t="str">
            <v>+33160760660</v>
          </cell>
          <cell r="N2804" t="str">
            <v>lmaugan@sdis91.fr</v>
          </cell>
        </row>
        <row r="2805">
          <cell r="A2805">
            <v>3027791</v>
          </cell>
          <cell r="B2805" t="str">
            <v>FRANCHISE DIRECTE</v>
          </cell>
          <cell r="C2805" t="str">
            <v>105-106 CAPEL STREET</v>
          </cell>
          <cell r="D2805" t="str">
            <v>THE CAPEL BUILDING</v>
          </cell>
          <cell r="E2805" t="str">
            <v>D7</v>
          </cell>
          <cell r="F2805" t="str">
            <v>DUBLIN</v>
          </cell>
          <cell r="G2805" t="str">
            <v>IRLANDE</v>
          </cell>
          <cell r="H2805" t="str">
            <v>2</v>
          </cell>
          <cell r="I2805" t="str">
            <v>+353 18 65 63 70</v>
          </cell>
          <cell r="K2805" t="str">
            <v>Laura</v>
          </cell>
          <cell r="L2805" t="str">
            <v>Pacaud</v>
          </cell>
          <cell r="M2805" t="str">
            <v>+353805540409</v>
          </cell>
          <cell r="N2805" t="str">
            <v>laura.pacaud@franchisedirect.com</v>
          </cell>
        </row>
        <row r="2806">
          <cell r="A2806">
            <v>3027791</v>
          </cell>
          <cell r="B2806" t="str">
            <v>FRANCHISE DIRECTE</v>
          </cell>
          <cell r="C2806" t="str">
            <v>105-106 CAPEL STREET</v>
          </cell>
          <cell r="D2806" t="str">
            <v>THE CAPEL BUILDING</v>
          </cell>
          <cell r="E2806" t="str">
            <v>D7</v>
          </cell>
          <cell r="F2806" t="str">
            <v>DUBLIN</v>
          </cell>
          <cell r="G2806" t="str">
            <v>IRLANDE</v>
          </cell>
          <cell r="H2806" t="str">
            <v>2</v>
          </cell>
          <cell r="I2806" t="str">
            <v>+353 18 65 63 70</v>
          </cell>
          <cell r="K2806" t="str">
            <v>Romain</v>
          </cell>
          <cell r="L2806" t="str">
            <v>RADTKA</v>
          </cell>
          <cell r="M2806" t="str">
            <v>+353 186 56 372</v>
          </cell>
          <cell r="N2806" t="str">
            <v>romain.radtka@franchisedirect.com</v>
          </cell>
        </row>
        <row r="2807">
          <cell r="A2807">
            <v>3027791</v>
          </cell>
          <cell r="B2807" t="str">
            <v>FRANCHISE DIRECTE</v>
          </cell>
          <cell r="C2807" t="str">
            <v>105-106 CAPEL STREET</v>
          </cell>
          <cell r="D2807" t="str">
            <v>THE CAPEL BUILDING</v>
          </cell>
          <cell r="E2807" t="str">
            <v>D7</v>
          </cell>
          <cell r="F2807" t="str">
            <v>DUBLIN</v>
          </cell>
          <cell r="G2807" t="str">
            <v>IRLANDE</v>
          </cell>
          <cell r="H2807" t="str">
            <v>2</v>
          </cell>
          <cell r="I2807" t="str">
            <v>+353 18 65 63 70</v>
          </cell>
          <cell r="K2807" t="str">
            <v>Conor</v>
          </cell>
          <cell r="L2807" t="str">
            <v>MCGARRY</v>
          </cell>
          <cell r="N2807" t="str">
            <v>laura.pacaud@franchisedirect.com</v>
          </cell>
        </row>
        <row r="2808">
          <cell r="A2808">
            <v>3027824</v>
          </cell>
          <cell r="B2808" t="str">
            <v>SA FRANCHISE WAREHOUSE</v>
          </cell>
          <cell r="C2808" t="str">
            <v>469 JULIUS JEPPE ST, PRETORIA</v>
          </cell>
          <cell r="E2808" t="str">
            <v>0145</v>
          </cell>
          <cell r="F2808" t="str">
            <v>WATERKLOOF</v>
          </cell>
          <cell r="G2808" t="str">
            <v>AFRIQUE DU SUD</v>
          </cell>
          <cell r="H2808" t="str">
            <v>2</v>
          </cell>
          <cell r="K2808" t="str">
            <v>Liza</v>
          </cell>
          <cell r="L2808" t="str">
            <v>VAN RIET</v>
          </cell>
          <cell r="N2808" t="str">
            <v>liza@safw.co.za</v>
          </cell>
        </row>
        <row r="2809">
          <cell r="A2809">
            <v>3028033</v>
          </cell>
          <cell r="B2809" t="str">
            <v>MEDIA BOOSTER SPRL</v>
          </cell>
          <cell r="C2809" t="str">
            <v>29 RUE VICTOR ROUSSEAU</v>
          </cell>
          <cell r="E2809" t="str">
            <v>7181</v>
          </cell>
          <cell r="F2809" t="str">
            <v>FELUY</v>
          </cell>
          <cell r="G2809" t="str">
            <v>BELGIQUE</v>
          </cell>
          <cell r="H2809" t="str">
            <v>1</v>
          </cell>
          <cell r="I2809" t="str">
            <v>+32476304766</v>
          </cell>
          <cell r="J2809" t="str">
            <v>info@belgobijoux.be</v>
          </cell>
          <cell r="K2809" t="str">
            <v>EVE</v>
          </cell>
          <cell r="L2809" t="str">
            <v>BARTHELEMY</v>
          </cell>
          <cell r="N2809" t="str">
            <v>info@belgobijoux.be</v>
          </cell>
        </row>
        <row r="2810">
          <cell r="A2810">
            <v>3028034</v>
          </cell>
          <cell r="B2810" t="str">
            <v>MPP MIDDLE EAST  MEDIA COMPANY</v>
          </cell>
          <cell r="C2810" t="str">
            <v>PO BOX 118370</v>
          </cell>
          <cell r="F2810" t="str">
            <v>DUBAI</v>
          </cell>
          <cell r="G2810" t="str">
            <v>EMIRATS ARABES UNIS</v>
          </cell>
          <cell r="H2810" t="str">
            <v>2</v>
          </cell>
          <cell r="I2810" t="str">
            <v>+97144456700</v>
          </cell>
          <cell r="J2810" t="str">
            <v>liza@mpp-me.com</v>
          </cell>
          <cell r="K2810" t="str">
            <v>NADER</v>
          </cell>
          <cell r="L2810" t="str">
            <v>FREIHA</v>
          </cell>
          <cell r="N2810" t="str">
            <v>liza@mpp-me.com</v>
          </cell>
        </row>
        <row r="2811">
          <cell r="A2811">
            <v>3028278</v>
          </cell>
          <cell r="B2811" t="str">
            <v>ZV LA LLC</v>
          </cell>
          <cell r="C2811" t="str">
            <v>102 FRANKLIN STREET</v>
          </cell>
          <cell r="E2811" t="str">
            <v>NY 10013</v>
          </cell>
          <cell r="F2811" t="str">
            <v>NEW YORK</v>
          </cell>
          <cell r="G2811" t="str">
            <v>ETATS-UNIS</v>
          </cell>
          <cell r="H2811" t="str">
            <v>2</v>
          </cell>
          <cell r="K2811" t="str">
            <v>Candice</v>
          </cell>
          <cell r="L2811" t="str">
            <v>Carcy</v>
          </cell>
          <cell r="N2811" t="str">
            <v>ccarcy@zadigetvoltaire.com</v>
          </cell>
        </row>
        <row r="2812">
          <cell r="A2812">
            <v>3028285</v>
          </cell>
          <cell r="B2812" t="str">
            <v>LA SOCIETE NOUVELLE DU NOUVEL ECONOMISTE</v>
          </cell>
          <cell r="C2812" t="str">
            <v>38 BIS RUE DU FER À MOULIN</v>
          </cell>
          <cell r="E2812" t="str">
            <v>75005</v>
          </cell>
          <cell r="F2812" t="str">
            <v>PARIS</v>
          </cell>
          <cell r="G2812" t="str">
            <v>FRANCE</v>
          </cell>
          <cell r="H2812" t="str">
            <v>1</v>
          </cell>
          <cell r="I2812" t="str">
            <v>+33 1 75 44 41 07</v>
          </cell>
          <cell r="K2812" t="str">
            <v>Raphael</v>
          </cell>
          <cell r="L2812" t="str">
            <v>FITOUSSI</v>
          </cell>
          <cell r="N2812" t="str">
            <v>raphael.fitoussi@nouveleconomiste.fr</v>
          </cell>
        </row>
        <row r="2813">
          <cell r="A2813">
            <v>3028285</v>
          </cell>
          <cell r="B2813" t="str">
            <v>LA SOCIETE NOUVELLE DU NOUVEL ECONOMISTE</v>
          </cell>
          <cell r="C2813" t="str">
            <v>38 BIS RUE DU FER À MOULIN</v>
          </cell>
          <cell r="E2813" t="str">
            <v>75005</v>
          </cell>
          <cell r="F2813" t="str">
            <v>PARIS</v>
          </cell>
          <cell r="G2813" t="str">
            <v>FRANCE</v>
          </cell>
          <cell r="H2813" t="str">
            <v>1</v>
          </cell>
          <cell r="I2813" t="str">
            <v>+33 1 75 44 41 07</v>
          </cell>
          <cell r="K2813" t="str">
            <v>Colette</v>
          </cell>
          <cell r="L2813" t="str">
            <v>DUNAN</v>
          </cell>
          <cell r="N2813" t="str">
            <v>colette.dunand@nouveleconomiste</v>
          </cell>
        </row>
        <row r="2814">
          <cell r="A2814">
            <v>3028285</v>
          </cell>
          <cell r="B2814" t="str">
            <v>LA SOCIETE NOUVELLE DU NOUVEL ECONOMISTE</v>
          </cell>
          <cell r="C2814" t="str">
            <v>38 BIS RUE DU FER À MOULIN</v>
          </cell>
          <cell r="E2814" t="str">
            <v>75005</v>
          </cell>
          <cell r="F2814" t="str">
            <v>PARIS</v>
          </cell>
          <cell r="G2814" t="str">
            <v>FRANCE</v>
          </cell>
          <cell r="H2814" t="str">
            <v>1</v>
          </cell>
          <cell r="I2814" t="str">
            <v>+33 1 75 44 41 07</v>
          </cell>
          <cell r="K2814" t="str">
            <v>Marine</v>
          </cell>
          <cell r="L2814" t="str">
            <v>TUNAS</v>
          </cell>
          <cell r="N2814" t="str">
            <v>marine.tunas@nouveleconomiste.fr</v>
          </cell>
        </row>
        <row r="2815">
          <cell r="A2815">
            <v>3028285</v>
          </cell>
          <cell r="B2815" t="str">
            <v>LA SOCIETE NOUVELLE DU NOUVEL ECONOMISTE</v>
          </cell>
          <cell r="C2815" t="str">
            <v>38 BIS RUE DU FER À MOULIN</v>
          </cell>
          <cell r="E2815" t="str">
            <v>75005</v>
          </cell>
          <cell r="F2815" t="str">
            <v>PARIS</v>
          </cell>
          <cell r="G2815" t="str">
            <v>FRANCE</v>
          </cell>
          <cell r="H2815" t="str">
            <v>1</v>
          </cell>
          <cell r="I2815" t="str">
            <v>+33 1 75 44 41 07</v>
          </cell>
          <cell r="K2815" t="str">
            <v>Henri</v>
          </cell>
          <cell r="L2815" t="str">
            <v>NIJDAM</v>
          </cell>
          <cell r="M2815" t="str">
            <v>+33 1 75 44 41 04</v>
          </cell>
        </row>
        <row r="2816">
          <cell r="A2816">
            <v>3028789</v>
          </cell>
          <cell r="B2816" t="str">
            <v>ARTAM ANTIK VE SANATSAL ESERLER MUZAYEDE</v>
          </cell>
          <cell r="C2816" t="str">
            <v>ANTIKPALACE: SULEYMAN SEBA CAD</v>
          </cell>
          <cell r="D2816" t="str">
            <v>TALIMYERI SOKNO:2</v>
          </cell>
          <cell r="F2816" t="str">
            <v>MACKA/ISTANBUL</v>
          </cell>
          <cell r="G2816" t="str">
            <v>TURQUIE</v>
          </cell>
          <cell r="H2816" t="str">
            <v>2</v>
          </cell>
          <cell r="I2816" t="str">
            <v>+902122362460</v>
          </cell>
          <cell r="K2816" t="str">
            <v>?rem</v>
          </cell>
          <cell r="L2816" t="str">
            <v>Mü?erref</v>
          </cell>
          <cell r="N2816" t="str">
            <v>irem@antikpalace.com.tr</v>
          </cell>
        </row>
        <row r="2817">
          <cell r="A2817">
            <v>3028789</v>
          </cell>
          <cell r="B2817" t="str">
            <v>ARTAM ANTIK VE SANATSAL ESERLER MUZAYEDE</v>
          </cell>
          <cell r="C2817" t="str">
            <v>ANTIKPALACE: SULEYMAN SEBA CAD</v>
          </cell>
          <cell r="D2817" t="str">
            <v>TALIMYERI SOKNO:2</v>
          </cell>
          <cell r="F2817" t="str">
            <v>MACKA/ISTANBUL</v>
          </cell>
          <cell r="G2817" t="str">
            <v>TURQUIE</v>
          </cell>
          <cell r="H2817" t="str">
            <v>2</v>
          </cell>
          <cell r="I2817" t="str">
            <v>+902122362460</v>
          </cell>
          <cell r="K2817" t="str">
            <v>Olgac</v>
          </cell>
          <cell r="L2817" t="str">
            <v>ARTAM</v>
          </cell>
          <cell r="N2817" t="str">
            <v>antik@antikas.com</v>
          </cell>
        </row>
        <row r="2818">
          <cell r="A2818">
            <v>3028897</v>
          </cell>
          <cell r="B2818" t="str">
            <v>NATURA LODGE SAS</v>
          </cell>
          <cell r="C2818" t="str">
            <v>1151 ROUTE DE PONT</v>
          </cell>
          <cell r="E2818" t="str">
            <v>30430</v>
          </cell>
          <cell r="F2818" t="str">
            <v>SAINT JEAN DE MARUELJOLS</v>
          </cell>
          <cell r="G2818" t="str">
            <v>FRANCE</v>
          </cell>
          <cell r="H2818" t="str">
            <v>1</v>
          </cell>
          <cell r="I2818" t="str">
            <v>+33466833371</v>
          </cell>
          <cell r="J2818" t="str">
            <v>contact@bateau-vintage.com</v>
          </cell>
          <cell r="K2818" t="str">
            <v>ANTOINE</v>
          </cell>
          <cell r="L2818" t="str">
            <v>AGAPITOS</v>
          </cell>
          <cell r="N2818" t="str">
            <v>contact@bateau-vintage.com</v>
          </cell>
        </row>
        <row r="2819">
          <cell r="A2819">
            <v>3029303</v>
          </cell>
          <cell r="B2819" t="str">
            <v>THE TRAVEL EXPERTS</v>
          </cell>
          <cell r="C2819" t="str">
            <v>4 Rue des capucins</v>
          </cell>
          <cell r="E2819" t="str">
            <v>92190</v>
          </cell>
          <cell r="F2819" t="str">
            <v>MEUDON</v>
          </cell>
          <cell r="G2819" t="str">
            <v>FRANCE</v>
          </cell>
          <cell r="H2819" t="str">
            <v>1</v>
          </cell>
          <cell r="I2819" t="str">
            <v>+33672758029</v>
          </cell>
          <cell r="J2819" t="str">
            <v>albena.gadjanova@gmail.com</v>
          </cell>
          <cell r="K2819" t="str">
            <v>Albena</v>
          </cell>
          <cell r="L2819" t="str">
            <v>GADJANOVA</v>
          </cell>
        </row>
        <row r="2820">
          <cell r="A2820">
            <v>3029410</v>
          </cell>
          <cell r="B2820" t="str">
            <v>PLATINUM MEDIA LAB SRL</v>
          </cell>
          <cell r="C2820" t="str">
            <v>Via Lodovico Mancini 5ZE</v>
          </cell>
          <cell r="E2820" t="str">
            <v>20129</v>
          </cell>
          <cell r="F2820" t="str">
            <v>MILAN</v>
          </cell>
          <cell r="G2820" t="str">
            <v>ITALIE</v>
          </cell>
          <cell r="H2820" t="str">
            <v>2</v>
          </cell>
          <cell r="I2820" t="str">
            <v>+390236683420</v>
          </cell>
          <cell r="K2820" t="str">
            <v>Deborah</v>
          </cell>
          <cell r="L2820" t="str">
            <v>Bazzoni</v>
          </cell>
          <cell r="N2820" t="str">
            <v>deborahbazzoni@platinummedialab.com</v>
          </cell>
        </row>
        <row r="2821">
          <cell r="A2821">
            <v>3029410</v>
          </cell>
          <cell r="B2821" t="str">
            <v>PLATINUM MEDIA LAB SRL</v>
          </cell>
          <cell r="C2821" t="str">
            <v>Via Lodovico Mancini 5ZE</v>
          </cell>
          <cell r="E2821" t="str">
            <v>20129</v>
          </cell>
          <cell r="F2821" t="str">
            <v>MILAN</v>
          </cell>
          <cell r="G2821" t="str">
            <v>ITALIE</v>
          </cell>
          <cell r="H2821" t="str">
            <v>2</v>
          </cell>
          <cell r="I2821" t="str">
            <v>+390236683420</v>
          </cell>
          <cell r="K2821" t="str">
            <v>Matteo</v>
          </cell>
          <cell r="L2821" t="str">
            <v>GUGLIELMO GALBIATI</v>
          </cell>
        </row>
        <row r="2822">
          <cell r="A2822">
            <v>3029609</v>
          </cell>
          <cell r="B2822" t="str">
            <v>LUXE MAGAZINE SARL</v>
          </cell>
          <cell r="C2822" t="str">
            <v>5 bis rue Dosne</v>
          </cell>
          <cell r="E2822" t="str">
            <v>75116</v>
          </cell>
          <cell r="F2822" t="str">
            <v>PARIS</v>
          </cell>
          <cell r="G2822" t="str">
            <v>FRANCE</v>
          </cell>
          <cell r="H2822" t="str">
            <v>1</v>
          </cell>
          <cell r="K2822" t="str">
            <v>Katya</v>
          </cell>
          <cell r="L2822" t="str">
            <v>Pellegrino</v>
          </cell>
          <cell r="N2822" t="str">
            <v>katya.pellegrino@luxe-magazine.com</v>
          </cell>
        </row>
        <row r="2823">
          <cell r="A2823">
            <v>3029616</v>
          </cell>
          <cell r="B2823" t="str">
            <v>NOTTING HILL MEDIA LIMITED</v>
          </cell>
          <cell r="C2823" t="str">
            <v>PARK HOUSE</v>
          </cell>
          <cell r="D2823" t="str">
            <v>206-208 LATIMER ROAD</v>
          </cell>
          <cell r="E2823" t="str">
            <v>W106QY</v>
          </cell>
          <cell r="F2823" t="str">
            <v>LONDRES</v>
          </cell>
          <cell r="G2823" t="str">
            <v>ROYAUME-UNI</v>
          </cell>
          <cell r="H2823" t="str">
            <v>2</v>
          </cell>
          <cell r="K2823" t="str">
            <v>Kiran</v>
          </cell>
          <cell r="L2823" t="str">
            <v>Nagula</v>
          </cell>
          <cell r="N2823" t="str">
            <v>kiran@nottinghillmedia.com</v>
          </cell>
        </row>
        <row r="2824">
          <cell r="A2824">
            <v>3030081</v>
          </cell>
          <cell r="B2824" t="str">
            <v>LUX INC MEDIA</v>
          </cell>
          <cell r="C2824" t="str">
            <v>178 CLEMENCEAU AVENUE</v>
          </cell>
          <cell r="D2824" t="str">
            <v>3 F HAW PAR GLASS TOWER</v>
          </cell>
          <cell r="E2824" t="str">
            <v>239926</v>
          </cell>
          <cell r="F2824" t="str">
            <v>SINGAPORE</v>
          </cell>
          <cell r="G2824" t="str">
            <v>SINGAPOUR</v>
          </cell>
          <cell r="H2824" t="str">
            <v>2</v>
          </cell>
          <cell r="I2824" t="str">
            <v>+6567339931</v>
          </cell>
          <cell r="K2824" t="str">
            <v>Gael</v>
          </cell>
          <cell r="L2824" t="str">
            <v>BURLOT</v>
          </cell>
          <cell r="M2824" t="str">
            <v>+6567339931</v>
          </cell>
          <cell r="N2824" t="str">
            <v>gael@lux-inc.com</v>
          </cell>
        </row>
        <row r="2825">
          <cell r="A2825">
            <v>3030249</v>
          </cell>
          <cell r="B2825" t="str">
            <v>STEELHOUSE LLC</v>
          </cell>
          <cell r="C2825" t="str">
            <v>72 Prospekt Povitroflotskyi</v>
          </cell>
          <cell r="E2825" t="str">
            <v>03151</v>
          </cell>
          <cell r="F2825" t="str">
            <v>KIEV</v>
          </cell>
          <cell r="G2825" t="str">
            <v>UKRAINE</v>
          </cell>
          <cell r="H2825" t="str">
            <v>2</v>
          </cell>
          <cell r="I2825" t="str">
            <v>+380503310909</v>
          </cell>
          <cell r="K2825" t="str">
            <v>Anastasya</v>
          </cell>
          <cell r="L2825" t="str">
            <v>Romanova</v>
          </cell>
          <cell r="M2825" t="str">
            <v>+380503310909</v>
          </cell>
          <cell r="N2825" t="str">
            <v>anastasia.romanova@seatrial.eu</v>
          </cell>
        </row>
        <row r="2826">
          <cell r="A2826">
            <v>3030249</v>
          </cell>
          <cell r="B2826" t="str">
            <v>STEELHOUSE LLC</v>
          </cell>
          <cell r="C2826" t="str">
            <v>72 Prospekt Povitroflotskyi</v>
          </cell>
          <cell r="E2826" t="str">
            <v>03151</v>
          </cell>
          <cell r="F2826" t="str">
            <v>KIEV</v>
          </cell>
          <cell r="G2826" t="str">
            <v>UKRAINE</v>
          </cell>
          <cell r="H2826" t="str">
            <v>2</v>
          </cell>
          <cell r="I2826" t="str">
            <v>+380503310909</v>
          </cell>
          <cell r="K2826" t="str">
            <v>Sergey</v>
          </cell>
          <cell r="L2826" t="str">
            <v>CHERNETSKY</v>
          </cell>
          <cell r="N2826" t="str">
            <v>serge.chernetsky@seatrial.eu</v>
          </cell>
        </row>
        <row r="2827">
          <cell r="A2827">
            <v>3030385</v>
          </cell>
          <cell r="B2827" t="str">
            <v>WIDIWICI</v>
          </cell>
          <cell r="C2827" t="str">
            <v>6 BIS AVENUE DES ILES</v>
          </cell>
          <cell r="E2827" t="str">
            <v>74000</v>
          </cell>
          <cell r="F2827" t="str">
            <v>ANNECY</v>
          </cell>
          <cell r="G2827" t="str">
            <v>FRANCE</v>
          </cell>
          <cell r="H2827" t="str">
            <v>1</v>
          </cell>
          <cell r="I2827" t="str">
            <v>+33685856006</v>
          </cell>
          <cell r="K2827" t="str">
            <v>Benoit</v>
          </cell>
          <cell r="L2827" t="str">
            <v>MOUREN</v>
          </cell>
          <cell r="N2827" t="str">
            <v>benoit@widiwici.com</v>
          </cell>
        </row>
        <row r="2828">
          <cell r="A2828">
            <v>3030858</v>
          </cell>
          <cell r="B2828" t="str">
            <v>AMRAE (ASSOCIATION POUR LE MANAGEMENT DE</v>
          </cell>
          <cell r="C2828" t="str">
            <v>80 BOULEVARD HAUSSMANN</v>
          </cell>
          <cell r="E2828" t="str">
            <v>75008</v>
          </cell>
          <cell r="F2828" t="str">
            <v>PARIS</v>
          </cell>
          <cell r="G2828" t="str">
            <v>FRANCE</v>
          </cell>
          <cell r="H2828" t="str">
            <v>1</v>
          </cell>
          <cell r="I2828" t="str">
            <v>+33142893316</v>
          </cell>
          <cell r="K2828" t="str">
            <v>Helene</v>
          </cell>
          <cell r="L2828" t="str">
            <v>Dubillot</v>
          </cell>
          <cell r="M2828" t="str">
            <v>+33142893319</v>
          </cell>
          <cell r="N2828" t="str">
            <v>helene.dubillot@amrae.fr</v>
          </cell>
        </row>
        <row r="2829">
          <cell r="A2829">
            <v>3030858</v>
          </cell>
          <cell r="B2829" t="str">
            <v>AMRAE (ASSOCIATION POUR LE MANAGEMENT DE</v>
          </cell>
          <cell r="C2829" t="str">
            <v>80 BOULEVARD HAUSSMANN</v>
          </cell>
          <cell r="E2829" t="str">
            <v>75008</v>
          </cell>
          <cell r="F2829" t="str">
            <v>PARIS</v>
          </cell>
          <cell r="G2829" t="str">
            <v>FRANCE</v>
          </cell>
          <cell r="H2829" t="str">
            <v>1</v>
          </cell>
          <cell r="I2829" t="str">
            <v>+33142893316</v>
          </cell>
          <cell r="K2829" t="str">
            <v>Marie Flore</v>
          </cell>
          <cell r="L2829" t="str">
            <v>REVANGUE</v>
          </cell>
          <cell r="M2829" t="str">
            <v>+33142893316</v>
          </cell>
          <cell r="N2829" t="str">
            <v>marie-flore.revangue@amrae.fr</v>
          </cell>
        </row>
        <row r="2830">
          <cell r="A2830">
            <v>3030880</v>
          </cell>
          <cell r="B2830" t="str">
            <v>EMAP PUBLISHING LIMITED</v>
          </cell>
          <cell r="C2830" t="str">
            <v>THE PROW</v>
          </cell>
          <cell r="D2830" t="str">
            <v>1 WILDER WALK</v>
          </cell>
          <cell r="E2830" t="str">
            <v>W1B 5AP</v>
          </cell>
          <cell r="F2830" t="str">
            <v>LONDRES</v>
          </cell>
          <cell r="G2830" t="str">
            <v>ROYAUME-UNI</v>
          </cell>
          <cell r="H2830" t="str">
            <v>2</v>
          </cell>
          <cell r="I2830" t="str">
            <v>+442030332600</v>
          </cell>
          <cell r="J2830" t="str">
            <v>telephonehouse.reception@emap.com</v>
          </cell>
          <cell r="K2830" t="str">
            <v>LAURA</v>
          </cell>
          <cell r="L2830" t="str">
            <v>GRUBY</v>
          </cell>
          <cell r="M2830" t="str">
            <v>+442030332600</v>
          </cell>
          <cell r="N2830" t="str">
            <v>telephonehouse.reception@emap.com</v>
          </cell>
        </row>
        <row r="2831">
          <cell r="A2831">
            <v>3030881</v>
          </cell>
          <cell r="B2831" t="str">
            <v>STIER GROUP LTD</v>
          </cell>
          <cell r="C2831" t="str">
            <v>12 TVERSKY STREET</v>
          </cell>
          <cell r="F2831" t="str">
            <v>TEL AVIV</v>
          </cell>
          <cell r="G2831" t="str">
            <v>ISRAEL</v>
          </cell>
          <cell r="H2831" t="str">
            <v>2</v>
          </cell>
          <cell r="I2831" t="str">
            <v>+97235626090</v>
          </cell>
          <cell r="J2831" t="str">
            <v>expo@stier-group.com</v>
          </cell>
          <cell r="K2831" t="str">
            <v>GIEL</v>
          </cell>
          <cell r="L2831" t="str">
            <v>STIER</v>
          </cell>
          <cell r="M2831" t="str">
            <v>+97235626090</v>
          </cell>
          <cell r="N2831" t="str">
            <v>expo@stier-group.com</v>
          </cell>
        </row>
        <row r="2832">
          <cell r="A2832">
            <v>3031332</v>
          </cell>
          <cell r="B2832" t="str">
            <v>PANAGEA SAS</v>
          </cell>
          <cell r="C2832" t="str">
            <v>20 CHEMIN DE BORDEBLANCHE</v>
          </cell>
          <cell r="E2832" t="str">
            <v>31100</v>
          </cell>
          <cell r="F2832" t="str">
            <v>TOULOUSE</v>
          </cell>
          <cell r="G2832" t="str">
            <v>FRANCE</v>
          </cell>
          <cell r="H2832" t="str">
            <v>1</v>
          </cell>
          <cell r="I2832" t="str">
            <v>+33567071000</v>
          </cell>
          <cell r="J2832" t="str">
            <v>contact@panajee.com</v>
          </cell>
          <cell r="K2832" t="str">
            <v>CARAYOL</v>
          </cell>
          <cell r="L2832" t="str">
            <v>CELINE</v>
          </cell>
          <cell r="M2832" t="str">
            <v>+33567071000</v>
          </cell>
          <cell r="N2832" t="str">
            <v>celine@panajee.com</v>
          </cell>
        </row>
        <row r="2833">
          <cell r="A2833">
            <v>3031476</v>
          </cell>
          <cell r="B2833" t="str">
            <v>CINE PUB</v>
          </cell>
          <cell r="C2833" t="str">
            <v>38 RUE DES SAULES</v>
          </cell>
          <cell r="E2833" t="str">
            <v>75018</v>
          </cell>
          <cell r="F2833" t="str">
            <v>PARIS</v>
          </cell>
          <cell r="G2833" t="str">
            <v>FRANCE</v>
          </cell>
          <cell r="H2833" t="str">
            <v>1</v>
          </cell>
          <cell r="I2833" t="str">
            <v>+33155379369</v>
          </cell>
          <cell r="J2833" t="str">
            <v>marion@cine-pub.com</v>
          </cell>
          <cell r="K2833" t="str">
            <v>Marion</v>
          </cell>
          <cell r="L2833" t="str">
            <v>HERRBACH</v>
          </cell>
          <cell r="M2833" t="str">
            <v>+33155379369</v>
          </cell>
          <cell r="N2833" t="str">
            <v>marion@cine-pub.com</v>
          </cell>
        </row>
        <row r="2834">
          <cell r="A2834">
            <v>3031476</v>
          </cell>
          <cell r="B2834" t="str">
            <v>CINE PUB</v>
          </cell>
          <cell r="C2834" t="str">
            <v>38 RUE DES SAULES</v>
          </cell>
          <cell r="E2834" t="str">
            <v>75018</v>
          </cell>
          <cell r="F2834" t="str">
            <v>PARIS</v>
          </cell>
          <cell r="G2834" t="str">
            <v>FRANCE</v>
          </cell>
          <cell r="H2834" t="str">
            <v>1</v>
          </cell>
          <cell r="I2834" t="str">
            <v>+33155379369</v>
          </cell>
          <cell r="J2834" t="str">
            <v>marion@cine-pub.com</v>
          </cell>
          <cell r="K2834" t="str">
            <v>Marion</v>
          </cell>
          <cell r="L2834" t="str">
            <v>HERRBACH</v>
          </cell>
          <cell r="N2834" t="str">
            <v>marion@cine-pub.com</v>
          </cell>
        </row>
        <row r="2835">
          <cell r="A2835">
            <v>3031592</v>
          </cell>
          <cell r="B2835" t="str">
            <v>RADIO COTE D'AMOUR</v>
          </cell>
          <cell r="C2835" t="str">
            <v>18 AVENUE DE LA REPUBLIQUE</v>
          </cell>
          <cell r="D2835" t="str">
            <v>BP 3 0077</v>
          </cell>
          <cell r="E2835" t="str">
            <v>44602</v>
          </cell>
          <cell r="F2835" t="str">
            <v>SAINT NAZAIRE CEDEX</v>
          </cell>
          <cell r="G2835" t="str">
            <v>FRANCE</v>
          </cell>
          <cell r="H2835" t="str">
            <v>1</v>
          </cell>
          <cell r="I2835" t="str">
            <v>+33240223333</v>
          </cell>
          <cell r="J2835" t="str">
            <v>f.gergaud@cotedamour.fr</v>
          </cell>
          <cell r="K2835" t="str">
            <v>Franck</v>
          </cell>
          <cell r="L2835" t="str">
            <v>GERGAUD</v>
          </cell>
          <cell r="M2835" t="str">
            <v>+33240223333</v>
          </cell>
          <cell r="N2835" t="str">
            <v>f.gergaud@cotedamour.fr</v>
          </cell>
        </row>
        <row r="2836">
          <cell r="A2836">
            <v>3031647</v>
          </cell>
          <cell r="B2836" t="str">
            <v>MEDIA-DOM</v>
          </cell>
          <cell r="C2836" t="str">
            <v>UL SVOBODY 14, OFFICE 309</v>
          </cell>
          <cell r="F2836" t="str">
            <v>VORONEZH</v>
          </cell>
          <cell r="G2836" t="str">
            <v>RUSSIE</v>
          </cell>
          <cell r="H2836" t="str">
            <v>2</v>
          </cell>
          <cell r="I2836" t="str">
            <v>+74732065475</v>
          </cell>
          <cell r="K2836" t="str">
            <v>DEDOVA</v>
          </cell>
          <cell r="L2836" t="str">
            <v>GALINA</v>
          </cell>
          <cell r="M2836" t="str">
            <v>+74732065475</v>
          </cell>
          <cell r="N2836" t="str">
            <v>galia@intercon.ru</v>
          </cell>
        </row>
        <row r="2837">
          <cell r="A2837">
            <v>3031704</v>
          </cell>
          <cell r="B2837" t="str">
            <v>CONARQUITECTURA EDICIONES SL</v>
          </cell>
          <cell r="C2837" t="str">
            <v>C/ MARQUES DE MONTEAGUDO 20</v>
          </cell>
          <cell r="E2837" t="str">
            <v>28028</v>
          </cell>
          <cell r="F2837" t="str">
            <v>MADRID</v>
          </cell>
          <cell r="G2837" t="str">
            <v>ESPAGNE</v>
          </cell>
          <cell r="H2837" t="str">
            <v>2</v>
          </cell>
          <cell r="K2837" t="str">
            <v>RAFAEL</v>
          </cell>
          <cell r="L2837" t="str">
            <v>GARCIA</v>
          </cell>
          <cell r="N2837" t="str">
            <v>rg@conarquitectura.es</v>
          </cell>
        </row>
        <row r="2838">
          <cell r="A2838">
            <v>3031778</v>
          </cell>
          <cell r="B2838" t="str">
            <v>ASSOCIATION DES JOURNALISTES</v>
          </cell>
          <cell r="C2838" t="str">
            <v>20 BOULEVARD DU NORD</v>
          </cell>
          <cell r="E2838" t="str">
            <v>93220</v>
          </cell>
          <cell r="F2838" t="str">
            <v>GAGNY</v>
          </cell>
          <cell r="G2838" t="str">
            <v>FRANCE</v>
          </cell>
          <cell r="H2838" t="str">
            <v>1</v>
          </cell>
          <cell r="K2838" t="str">
            <v>REGIS</v>
          </cell>
          <cell r="L2838" t="str">
            <v>BOURDOT</v>
          </cell>
          <cell r="M2838" t="str">
            <v>+33177781035</v>
          </cell>
          <cell r="N2838" t="str">
            <v>regis.bourdot@batiweb.com</v>
          </cell>
        </row>
        <row r="2839">
          <cell r="A2839">
            <v>3032101</v>
          </cell>
          <cell r="B2839" t="str">
            <v>YHUEL</v>
          </cell>
          <cell r="C2839" t="str">
            <v>25 rue Pic de la Mirandole</v>
          </cell>
          <cell r="E2839" t="str">
            <v>29000</v>
          </cell>
          <cell r="F2839" t="str">
            <v>QUIMPER</v>
          </cell>
          <cell r="G2839" t="str">
            <v>FRANCE</v>
          </cell>
          <cell r="H2839" t="str">
            <v>1</v>
          </cell>
          <cell r="I2839" t="str">
            <v>+33644862187</v>
          </cell>
          <cell r="J2839" t="str">
            <v>contact@petitsvoiliers.com</v>
          </cell>
          <cell r="K2839" t="str">
            <v>Ronan</v>
          </cell>
          <cell r="L2839" t="str">
            <v>YHUEL</v>
          </cell>
          <cell r="M2839" t="str">
            <v>+33644862187</v>
          </cell>
          <cell r="N2839" t="str">
            <v>contact@petitsvoiliers.com</v>
          </cell>
        </row>
        <row r="2840">
          <cell r="A2840">
            <v>3032381</v>
          </cell>
          <cell r="B2840" t="str">
            <v>DFCG DIRIGEANTS FINANCES GESTION</v>
          </cell>
          <cell r="C2840" t="str">
            <v>14 RUE PERGOLESE</v>
          </cell>
          <cell r="E2840" t="str">
            <v>75116</v>
          </cell>
          <cell r="F2840" t="str">
            <v>PARIS</v>
          </cell>
          <cell r="G2840" t="str">
            <v>FRANCE</v>
          </cell>
          <cell r="H2840" t="str">
            <v>1</v>
          </cell>
          <cell r="I2840" t="str">
            <v>+33142279333</v>
          </cell>
          <cell r="K2840" t="str">
            <v>KARIN</v>
          </cell>
          <cell r="L2840" t="str">
            <v>SAINT GERMIER</v>
          </cell>
          <cell r="M2840" t="str">
            <v>+33142278114</v>
          </cell>
          <cell r="N2840" t="str">
            <v>karinsaintgermier@dfcg.asso.fr</v>
          </cell>
        </row>
        <row r="2841">
          <cell r="A2841">
            <v>3032402</v>
          </cell>
          <cell r="B2841" t="str">
            <v>FREDERIQUE CONSTANT SA</v>
          </cell>
          <cell r="C2841" t="str">
            <v>Chemin du Champs des Filles 32</v>
          </cell>
          <cell r="E2841" t="str">
            <v>1228</v>
          </cell>
          <cell r="F2841" t="str">
            <v>PLAN-LES-OUATES</v>
          </cell>
          <cell r="G2841" t="str">
            <v>SUISSE</v>
          </cell>
          <cell r="H2841" t="str">
            <v>1</v>
          </cell>
          <cell r="I2841" t="str">
            <v>+41228600440</v>
          </cell>
          <cell r="J2841" t="str">
            <v>info@frederique-constant.com</v>
          </cell>
          <cell r="K2841" t="str">
            <v>Peter</v>
          </cell>
          <cell r="L2841" t="str">
            <v>STOS</v>
          </cell>
        </row>
        <row r="2842">
          <cell r="A2842">
            <v>3032402</v>
          </cell>
          <cell r="B2842" t="str">
            <v>FREDERIQUE CONSTANT SA</v>
          </cell>
          <cell r="C2842" t="str">
            <v>Chemin du Champs des Filles 32</v>
          </cell>
          <cell r="E2842" t="str">
            <v>1228</v>
          </cell>
          <cell r="F2842" t="str">
            <v>PLAN-LES-OUATES</v>
          </cell>
          <cell r="G2842" t="str">
            <v>SUISSE</v>
          </cell>
          <cell r="H2842" t="str">
            <v>1</v>
          </cell>
          <cell r="I2842" t="str">
            <v>+41228600440</v>
          </cell>
          <cell r="J2842" t="str">
            <v>info@frederique-constant.com</v>
          </cell>
          <cell r="K2842" t="str">
            <v>YASMINA</v>
          </cell>
          <cell r="L2842" t="str">
            <v>PEDRINI</v>
          </cell>
          <cell r="M2842" t="str">
            <v>+41228608740</v>
          </cell>
          <cell r="N2842" t="str">
            <v>pedrini@alpina-watches.com</v>
          </cell>
        </row>
        <row r="2843">
          <cell r="A2843">
            <v>3032527</v>
          </cell>
          <cell r="B2843" t="str">
            <v>ASSOCIATION TRANSAT JACQUES VABRE</v>
          </cell>
          <cell r="C2843" t="str">
            <v>6 Avenue Réaumur</v>
          </cell>
          <cell r="E2843" t="str">
            <v>92140</v>
          </cell>
          <cell r="F2843" t="str">
            <v>CLAMART</v>
          </cell>
          <cell r="G2843" t="str">
            <v>FRANCE</v>
          </cell>
          <cell r="H2843" t="str">
            <v>1</v>
          </cell>
          <cell r="I2843" t="str">
            <v>+33235194708</v>
          </cell>
          <cell r="J2843" t="str">
            <v>gildas.gautier@lehavre.fr</v>
          </cell>
          <cell r="K2843" t="str">
            <v>GILDAS</v>
          </cell>
          <cell r="L2843" t="str">
            <v>GAUTIER</v>
          </cell>
          <cell r="M2843" t="str">
            <v>+33235194708</v>
          </cell>
          <cell r="N2843" t="str">
            <v>gildas.gautier@lehavre.fr</v>
          </cell>
        </row>
        <row r="2844">
          <cell r="A2844">
            <v>3032891</v>
          </cell>
          <cell r="B2844" t="str">
            <v>FESTIVAL DE COM</v>
          </cell>
          <cell r="C2844" t="str">
            <v>2 rue Louis Pergaud</v>
          </cell>
          <cell r="E2844" t="str">
            <v>94700</v>
          </cell>
          <cell r="F2844" t="str">
            <v>MAISONS ALFORT</v>
          </cell>
          <cell r="G2844" t="str">
            <v>FRANCE</v>
          </cell>
          <cell r="H2844" t="str">
            <v>1</v>
          </cell>
          <cell r="K2844" t="str">
            <v>Isabelle</v>
          </cell>
          <cell r="L2844" t="str">
            <v>GAZZOLA</v>
          </cell>
          <cell r="M2844" t="str">
            <v>+33674679203</v>
          </cell>
          <cell r="N2844" t="str">
            <v>i.gazzola@voxlog.fr</v>
          </cell>
        </row>
        <row r="2845">
          <cell r="A2845">
            <v>3033337</v>
          </cell>
          <cell r="B2845" t="str">
            <v>FAURE U / AGILTEAM</v>
          </cell>
          <cell r="C2845" t="str">
            <v>10 GRANDE RUE</v>
          </cell>
          <cell r="E2845" t="str">
            <v>78200</v>
          </cell>
          <cell r="F2845" t="str">
            <v>CROISSY SUR SEINE</v>
          </cell>
          <cell r="G2845" t="str">
            <v>FRANCE</v>
          </cell>
          <cell r="H2845" t="str">
            <v>1</v>
          </cell>
          <cell r="I2845" t="str">
            <v>+33953572271</v>
          </cell>
          <cell r="K2845" t="str">
            <v>Emmanuel</v>
          </cell>
          <cell r="L2845" t="str">
            <v>FAURE</v>
          </cell>
          <cell r="M2845" t="str">
            <v>+33953572271</v>
          </cell>
          <cell r="N2845" t="str">
            <v>emmanuel@faure-u.com</v>
          </cell>
        </row>
        <row r="2846">
          <cell r="A2846">
            <v>3033383</v>
          </cell>
          <cell r="B2846" t="str">
            <v>CREACTIFS</v>
          </cell>
          <cell r="C2846" t="str">
            <v>24 RUE DE TURIN</v>
          </cell>
          <cell r="E2846" t="str">
            <v>75008</v>
          </cell>
          <cell r="F2846" t="str">
            <v>PARIS</v>
          </cell>
          <cell r="G2846" t="str">
            <v>FRANCE</v>
          </cell>
          <cell r="H2846" t="str">
            <v>1</v>
          </cell>
          <cell r="I2846" t="str">
            <v>+33 1 48 74 63 90</v>
          </cell>
          <cell r="K2846" t="str">
            <v>Servane</v>
          </cell>
          <cell r="L2846" t="str">
            <v>AUDIOT</v>
          </cell>
          <cell r="M2846" t="str">
            <v>+33 1 48 74 63 90</v>
          </cell>
          <cell r="N2846" t="str">
            <v>servane.audiot@creactifs.fr</v>
          </cell>
        </row>
        <row r="2847">
          <cell r="A2847">
            <v>3033438</v>
          </cell>
          <cell r="B2847" t="str">
            <v>LEADERS LEAGUE -</v>
          </cell>
          <cell r="C2847" t="str">
            <v>15 AVENUE DE LA GRANDE ARMÉE</v>
          </cell>
          <cell r="E2847" t="str">
            <v>75116</v>
          </cell>
          <cell r="F2847" t="str">
            <v>PARIS</v>
          </cell>
          <cell r="G2847" t="str">
            <v>FRANCE</v>
          </cell>
          <cell r="H2847" t="str">
            <v>1</v>
          </cell>
          <cell r="K2847" t="str">
            <v>Maité</v>
          </cell>
          <cell r="L2847" t="str">
            <v>TORRICO</v>
          </cell>
          <cell r="M2847" t="str">
            <v>+33 1 43 92 93 78</v>
          </cell>
          <cell r="N2847" t="str">
            <v>mtorrico@leadersleague.com</v>
          </cell>
        </row>
        <row r="2848">
          <cell r="A2848">
            <v>3033438</v>
          </cell>
          <cell r="B2848" t="str">
            <v>LEADERS LEAGUE -</v>
          </cell>
          <cell r="C2848" t="str">
            <v>15 AVENUE DE LA GRANDE ARMÉE</v>
          </cell>
          <cell r="E2848" t="str">
            <v>75116</v>
          </cell>
          <cell r="F2848" t="str">
            <v>PARIS</v>
          </cell>
          <cell r="G2848" t="str">
            <v>FRANCE</v>
          </cell>
          <cell r="H2848" t="str">
            <v>1</v>
          </cell>
          <cell r="K2848" t="str">
            <v>Fanny</v>
          </cell>
          <cell r="L2848" t="str">
            <v>Nolhier</v>
          </cell>
          <cell r="N2848" t="str">
            <v>fnolhier@leadersleague.com</v>
          </cell>
        </row>
        <row r="2849">
          <cell r="A2849">
            <v>3033887</v>
          </cell>
          <cell r="B2849" t="str">
            <v>ADMS PUBLISHING GROUP</v>
          </cell>
          <cell r="C2849" t="str">
            <v>17543 SW 153RD PATH</v>
          </cell>
          <cell r="E2849" t="str">
            <v>33187</v>
          </cell>
          <cell r="F2849" t="str">
            <v>MIAMI</v>
          </cell>
          <cell r="G2849" t="str">
            <v>ETATS-UNIS</v>
          </cell>
          <cell r="H2849" t="str">
            <v>2</v>
          </cell>
          <cell r="I2849" t="str">
            <v>+18884851114</v>
          </cell>
          <cell r="K2849" t="str">
            <v>Alina</v>
          </cell>
          <cell r="L2849" t="str">
            <v>CABRAL</v>
          </cell>
          <cell r="M2849" t="str">
            <v>+18884851114</v>
          </cell>
          <cell r="N2849" t="str">
            <v>publisher@upscalelivingmag.com</v>
          </cell>
        </row>
        <row r="2850">
          <cell r="A2850">
            <v>3033892</v>
          </cell>
          <cell r="B2850" t="str">
            <v>SAXOPRINT</v>
          </cell>
          <cell r="C2850" t="str">
            <v>ENDERSTRABE 92C</v>
          </cell>
          <cell r="E2850" t="str">
            <v>01277</v>
          </cell>
          <cell r="F2850" t="str">
            <v>DRESDEN</v>
          </cell>
          <cell r="G2850" t="str">
            <v>ALLEMAGNE</v>
          </cell>
          <cell r="H2850" t="str">
            <v>1</v>
          </cell>
          <cell r="K2850" t="str">
            <v>Fanny</v>
          </cell>
          <cell r="L2850" t="str">
            <v>LOITSCH</v>
          </cell>
          <cell r="M2850" t="str">
            <v>+4935120444793</v>
          </cell>
          <cell r="N2850" t="str">
            <v>Fanny.Loitsch@saxoprint.de</v>
          </cell>
        </row>
        <row r="2851">
          <cell r="A2851">
            <v>3033892</v>
          </cell>
          <cell r="B2851" t="str">
            <v>SAXOPRINT</v>
          </cell>
          <cell r="C2851" t="str">
            <v>ENDERSTRABE 92C</v>
          </cell>
          <cell r="E2851" t="str">
            <v>01277</v>
          </cell>
          <cell r="F2851" t="str">
            <v>DRESDEN</v>
          </cell>
          <cell r="G2851" t="str">
            <v>ALLEMAGNE</v>
          </cell>
          <cell r="H2851" t="str">
            <v>1</v>
          </cell>
          <cell r="K2851" t="str">
            <v>Magali</v>
          </cell>
          <cell r="L2851" t="str">
            <v>Faget</v>
          </cell>
          <cell r="N2851" t="str">
            <v>magali.faget@mlle-pitch.com</v>
          </cell>
        </row>
        <row r="2852">
          <cell r="A2852">
            <v>3033950</v>
          </cell>
          <cell r="B2852" t="str">
            <v>INDOOR DE FRANCE</v>
          </cell>
          <cell r="C2852" t="str">
            <v>1 Rue de Châteaudun</v>
          </cell>
          <cell r="E2852" t="str">
            <v>75009</v>
          </cell>
          <cell r="F2852" t="str">
            <v>PARIS</v>
          </cell>
          <cell r="G2852" t="str">
            <v>FRANCE</v>
          </cell>
          <cell r="H2852" t="str">
            <v>1</v>
          </cell>
          <cell r="I2852" t="str">
            <v>+33607419409</v>
          </cell>
          <cell r="J2852" t="str">
            <v>camille.stucker@gmail.com</v>
          </cell>
          <cell r="K2852" t="str">
            <v>Frederic</v>
          </cell>
          <cell r="L2852" t="str">
            <v>BEAUCHENE</v>
          </cell>
          <cell r="M2852" t="str">
            <v>+33607419409</v>
          </cell>
          <cell r="N2852" t="str">
            <v>mobileparc@me.com</v>
          </cell>
        </row>
        <row r="2853">
          <cell r="A2853">
            <v>3034090</v>
          </cell>
          <cell r="B2853" t="str">
            <v>FRENCH TOUCH FISHING</v>
          </cell>
          <cell r="C2853" t="str">
            <v>3, Rue Legouvé</v>
          </cell>
          <cell r="E2853" t="str">
            <v>75010</v>
          </cell>
          <cell r="F2853" t="str">
            <v>PARIS</v>
          </cell>
          <cell r="G2853" t="str">
            <v>FRANCE</v>
          </cell>
          <cell r="H2853" t="str">
            <v>1</v>
          </cell>
          <cell r="I2853" t="str">
            <v>+33954589409</v>
          </cell>
          <cell r="K2853" t="str">
            <v>FRED</v>
          </cell>
          <cell r="L2853" t="str">
            <v>MIESSNER</v>
          </cell>
          <cell r="M2853" t="str">
            <v>+33954589409</v>
          </cell>
          <cell r="N2853" t="str">
            <v>fred.miessner@franchtouchfishing.fr</v>
          </cell>
        </row>
        <row r="2854">
          <cell r="A2854">
            <v>3034158</v>
          </cell>
          <cell r="B2854" t="str">
            <v>THE INTERIOR DIRECTORY</v>
          </cell>
          <cell r="C2854" t="str">
            <v>F-202/7, Aditya tower</v>
          </cell>
          <cell r="D2854" t="str">
            <v>Preet Vihar Commercial centre - Vikas Marg</v>
          </cell>
          <cell r="E2854" t="str">
            <v>110092</v>
          </cell>
          <cell r="F2854" t="str">
            <v>DELHI</v>
          </cell>
          <cell r="G2854" t="str">
            <v>INDE</v>
          </cell>
          <cell r="H2854" t="str">
            <v>2</v>
          </cell>
          <cell r="K2854" t="str">
            <v>Deepak</v>
          </cell>
          <cell r="L2854" t="str">
            <v>Mowar</v>
          </cell>
          <cell r="N2854" t="str">
            <v>deepakmowar@theinteriordirectory.com</v>
          </cell>
        </row>
        <row r="2855">
          <cell r="A2855">
            <v>3034242</v>
          </cell>
          <cell r="B2855" t="str">
            <v>LTD AYAKS PRESS</v>
          </cell>
          <cell r="C2855" t="str">
            <v>Masterkova Str 4</v>
          </cell>
          <cell r="E2855" t="str">
            <v>115280</v>
          </cell>
          <cell r="F2855" t="str">
            <v>MOSCOU</v>
          </cell>
          <cell r="G2855" t="str">
            <v>RUSSIE</v>
          </cell>
          <cell r="H2855" t="str">
            <v>2</v>
          </cell>
          <cell r="I2855" t="str">
            <v>+74957250894</v>
          </cell>
          <cell r="K2855" t="str">
            <v>Elena</v>
          </cell>
          <cell r="L2855" t="str">
            <v>KRAVERSKAYA</v>
          </cell>
          <cell r="M2855" t="str">
            <v>+74959253510</v>
          </cell>
          <cell r="N2855" t="str">
            <v>kraverskaya@yachtrussia.com</v>
          </cell>
        </row>
        <row r="2856">
          <cell r="A2856">
            <v>3034310</v>
          </cell>
          <cell r="B2856" t="str">
            <v>WESTON MILLS SAS - LUXURY DESIGN</v>
          </cell>
          <cell r="C2856" t="str">
            <v>16 rue des jeuneurs</v>
          </cell>
          <cell r="E2856" t="str">
            <v>75002</v>
          </cell>
          <cell r="F2856" t="str">
            <v>PARIS</v>
          </cell>
          <cell r="G2856" t="str">
            <v>FRANCE</v>
          </cell>
          <cell r="H2856" t="str">
            <v>1</v>
          </cell>
          <cell r="J2856" t="str">
            <v>contact@westonmills.com</v>
          </cell>
          <cell r="K2856" t="str">
            <v>Michele</v>
          </cell>
          <cell r="L2856" t="str">
            <v>Betremant Sengsavang</v>
          </cell>
          <cell r="N2856" t="str">
            <v>michele.sengsavang@luxury-design.com</v>
          </cell>
        </row>
        <row r="2857">
          <cell r="A2857">
            <v>3034522</v>
          </cell>
          <cell r="B2857" t="str">
            <v>ANGLAS CONSEIL</v>
          </cell>
          <cell r="C2857" t="str">
            <v>21 bis rue Jean Leclaire</v>
          </cell>
          <cell r="E2857" t="str">
            <v>75008</v>
          </cell>
          <cell r="F2857" t="str">
            <v>PARIS</v>
          </cell>
          <cell r="G2857" t="str">
            <v>FRANCE</v>
          </cell>
          <cell r="H2857" t="str">
            <v>1</v>
          </cell>
          <cell r="I2857" t="str">
            <v>+33663438159</v>
          </cell>
          <cell r="J2857" t="str">
            <v>blog@laurentdelporte.com</v>
          </cell>
          <cell r="K2857" t="str">
            <v>Laurent</v>
          </cell>
          <cell r="L2857" t="str">
            <v>DELPORTE</v>
          </cell>
          <cell r="M2857" t="str">
            <v>+33663438159</v>
          </cell>
          <cell r="N2857" t="str">
            <v>info@delporte.paris.fr</v>
          </cell>
        </row>
        <row r="2858">
          <cell r="A2858">
            <v>3034583</v>
          </cell>
          <cell r="B2858" t="str">
            <v>3E MEDIAS</v>
          </cell>
          <cell r="C2858" t="str">
            <v>44 AVENUE DU GÉNÉRAL LECLERC</v>
          </cell>
          <cell r="E2858" t="str">
            <v>75014</v>
          </cell>
          <cell r="F2858" t="str">
            <v>PARIS</v>
          </cell>
          <cell r="G2858" t="str">
            <v>FRANCE</v>
          </cell>
          <cell r="H2858" t="str">
            <v>1</v>
          </cell>
          <cell r="I2858" t="str">
            <v>+33982348862</v>
          </cell>
          <cell r="J2858" t="str">
            <v>contact@filiere-3e.fr</v>
          </cell>
          <cell r="K2858" t="str">
            <v>Sandrine</v>
          </cell>
          <cell r="L2858" t="str">
            <v>DE MONTMORILLON</v>
          </cell>
          <cell r="M2858" t="str">
            <v>+33982348862</v>
          </cell>
          <cell r="N2858" t="str">
            <v>sdm@filiere-3e.fr</v>
          </cell>
        </row>
        <row r="2859">
          <cell r="A2859">
            <v>3034649</v>
          </cell>
          <cell r="B2859" t="str">
            <v>C2H COMMUNICATION</v>
          </cell>
          <cell r="C2859" t="str">
            <v>4 RUE SCIPION</v>
          </cell>
          <cell r="E2859" t="str">
            <v>75005</v>
          </cell>
          <cell r="F2859" t="str">
            <v>PARIS</v>
          </cell>
          <cell r="G2859" t="str">
            <v>FRANCE</v>
          </cell>
          <cell r="H2859" t="str">
            <v>1</v>
          </cell>
          <cell r="K2859" t="str">
            <v>Aurelie</v>
          </cell>
          <cell r="L2859" t="str">
            <v>HALLEREAU</v>
          </cell>
          <cell r="M2859" t="str">
            <v>+331686415905</v>
          </cell>
        </row>
        <row r="2860">
          <cell r="A2860">
            <v>3035053</v>
          </cell>
          <cell r="B2860" t="str">
            <v>MEDIA PARTNERS 360</v>
          </cell>
          <cell r="C2860" t="str">
            <v>36 AVENUE EDISON</v>
          </cell>
          <cell r="E2860" t="str">
            <v>75013</v>
          </cell>
          <cell r="F2860" t="str">
            <v>PARIS</v>
          </cell>
          <cell r="G2860" t="str">
            <v>FRANCE</v>
          </cell>
          <cell r="H2860" t="str">
            <v>1</v>
          </cell>
          <cell r="K2860" t="str">
            <v>ARIEL</v>
          </cell>
          <cell r="L2860" t="str">
            <v>GOMEZ</v>
          </cell>
          <cell r="N2860" t="str">
            <v>ariel.gomez@retailnumeriquemag.fr</v>
          </cell>
        </row>
        <row r="2861">
          <cell r="A2861">
            <v>3035065</v>
          </cell>
          <cell r="B2861" t="str">
            <v>LE  NOUVEL OBSERVATEUR</v>
          </cell>
          <cell r="C2861" t="str">
            <v>10/12 PLACE DE LA BOURSE</v>
          </cell>
          <cell r="E2861" t="str">
            <v>75081</v>
          </cell>
          <cell r="F2861" t="str">
            <v>PARIS CEDEX 02</v>
          </cell>
          <cell r="G2861" t="str">
            <v>FRANCE</v>
          </cell>
          <cell r="H2861" t="str">
            <v>1</v>
          </cell>
          <cell r="I2861" t="str">
            <v>01 44 88 34 34</v>
          </cell>
          <cell r="K2861" t="str">
            <v>Marie</v>
          </cell>
          <cell r="L2861" t="str">
            <v>RIBER</v>
          </cell>
          <cell r="N2861" t="str">
            <v>mriber@nouvelobs.com</v>
          </cell>
        </row>
        <row r="2862">
          <cell r="A2862">
            <v>3035065</v>
          </cell>
          <cell r="B2862" t="str">
            <v>LE  NOUVEL OBSERVATEUR</v>
          </cell>
          <cell r="C2862" t="str">
            <v>10/12 PLACE DE LA BOURSE</v>
          </cell>
          <cell r="E2862" t="str">
            <v>75081</v>
          </cell>
          <cell r="F2862" t="str">
            <v>PARIS CEDEX 02</v>
          </cell>
          <cell r="G2862" t="str">
            <v>FRANCE</v>
          </cell>
          <cell r="H2862" t="str">
            <v>1</v>
          </cell>
          <cell r="I2862" t="str">
            <v>01 44 88 34 34</v>
          </cell>
          <cell r="K2862" t="str">
            <v>Lydie</v>
          </cell>
          <cell r="L2862" t="str">
            <v>BRUNI</v>
          </cell>
        </row>
        <row r="2863">
          <cell r="A2863">
            <v>3035694</v>
          </cell>
          <cell r="B2863" t="str">
            <v>AFIDEIS</v>
          </cell>
          <cell r="C2863" t="str">
            <v>10 rue de Penthièvre</v>
          </cell>
          <cell r="E2863" t="str">
            <v>75008</v>
          </cell>
          <cell r="F2863" t="str">
            <v>PARIS</v>
          </cell>
          <cell r="G2863" t="str">
            <v>FRANCE</v>
          </cell>
          <cell r="H2863" t="str">
            <v>1</v>
          </cell>
          <cell r="I2863" t="str">
            <v>+33680107309</v>
          </cell>
          <cell r="J2863" t="str">
            <v>jm.cortade@afideis.fr</v>
          </cell>
          <cell r="K2863" t="str">
            <v>JEAN-MARC</v>
          </cell>
          <cell r="L2863" t="str">
            <v>CORTADE</v>
          </cell>
          <cell r="M2863" t="str">
            <v>+33680107309</v>
          </cell>
          <cell r="N2863" t="str">
            <v>jm@afideis.fr</v>
          </cell>
        </row>
        <row r="2864">
          <cell r="A2864">
            <v>3035746</v>
          </cell>
          <cell r="B2864" t="str">
            <v>ASSOCIATION AINF</v>
          </cell>
          <cell r="C2864" t="str">
            <v>11 AVENUE PIERRE ET MARIUE CURIE</v>
          </cell>
          <cell r="D2864" t="str">
            <v>SYNERGIE PARK</v>
          </cell>
          <cell r="E2864" t="str">
            <v>59260</v>
          </cell>
          <cell r="F2864" t="str">
            <v>LEZENNES</v>
          </cell>
          <cell r="G2864" t="str">
            <v>FRANCE</v>
          </cell>
          <cell r="H2864" t="str">
            <v>1</v>
          </cell>
          <cell r="I2864" t="str">
            <v>+33 3 20 16 92 05</v>
          </cell>
          <cell r="J2864" t="str">
            <v>accueil@association-ainf.com</v>
          </cell>
          <cell r="K2864" t="str">
            <v>Annabelle</v>
          </cell>
          <cell r="L2864" t="str">
            <v>VILET</v>
          </cell>
          <cell r="M2864" t="str">
            <v>+33 3 20 16 92 05</v>
          </cell>
          <cell r="N2864" t="str">
            <v>annabelle.vilet@association-ainf.com</v>
          </cell>
        </row>
        <row r="2865">
          <cell r="A2865">
            <v>3035746</v>
          </cell>
          <cell r="B2865" t="str">
            <v>ASSOCIATION AINF</v>
          </cell>
          <cell r="C2865" t="str">
            <v>11 AVENUE PIERRE ET MARIUE CURIE</v>
          </cell>
          <cell r="D2865" t="str">
            <v>SYNERGIE PARK</v>
          </cell>
          <cell r="E2865" t="str">
            <v>59260</v>
          </cell>
          <cell r="F2865" t="str">
            <v>LEZENNES</v>
          </cell>
          <cell r="G2865" t="str">
            <v>FRANCE</v>
          </cell>
          <cell r="H2865" t="str">
            <v>1</v>
          </cell>
          <cell r="I2865" t="str">
            <v>+33 3 20 16 92 05</v>
          </cell>
          <cell r="J2865" t="str">
            <v>accueil@association-ainf.com</v>
          </cell>
          <cell r="K2865" t="str">
            <v>Jacques</v>
          </cell>
          <cell r="L2865" t="str">
            <v>BOUVET</v>
          </cell>
          <cell r="N2865" t="str">
            <v>jacques.bouvet@association-ainf.com</v>
          </cell>
        </row>
        <row r="2866">
          <cell r="A2866">
            <v>3035746</v>
          </cell>
          <cell r="B2866" t="str">
            <v>ASSOCIATION AINF</v>
          </cell>
          <cell r="C2866" t="str">
            <v>11 AVENUE PIERRE ET MARIUE CURIE</v>
          </cell>
          <cell r="D2866" t="str">
            <v>SYNERGIE PARK</v>
          </cell>
          <cell r="E2866" t="str">
            <v>59260</v>
          </cell>
          <cell r="F2866" t="str">
            <v>LEZENNES</v>
          </cell>
          <cell r="G2866" t="str">
            <v>FRANCE</v>
          </cell>
          <cell r="H2866" t="str">
            <v>1</v>
          </cell>
          <cell r="I2866" t="str">
            <v>+33 3 20 16 92 05</v>
          </cell>
          <cell r="J2866" t="str">
            <v>accueil@association-ainf.com</v>
          </cell>
          <cell r="K2866" t="str">
            <v>Henry-Charles</v>
          </cell>
          <cell r="L2866" t="str">
            <v>RENAUT</v>
          </cell>
          <cell r="N2866" t="str">
            <v>am.devaivre@titane.eu</v>
          </cell>
        </row>
        <row r="2867">
          <cell r="A2867">
            <v>3035788</v>
          </cell>
          <cell r="B2867" t="str">
            <v>TRUST MEDIA BV</v>
          </cell>
          <cell r="C2867" t="str">
            <v>Ganzenstraat 0001</v>
          </cell>
          <cell r="E2867" t="str">
            <v>3815JA</v>
          </cell>
          <cell r="F2867" t="str">
            <v>AMERSFOORT</v>
          </cell>
          <cell r="G2867" t="str">
            <v>PAYS-BAS</v>
          </cell>
          <cell r="H2867" t="str">
            <v>2</v>
          </cell>
          <cell r="I2867" t="str">
            <v>+31377640623700</v>
          </cell>
          <cell r="K2867" t="str">
            <v>Alesya</v>
          </cell>
          <cell r="L2867" t="str">
            <v>CHURAKOVA</v>
          </cell>
          <cell r="M2867" t="str">
            <v>+31377640623700</v>
          </cell>
          <cell r="N2867" t="str">
            <v>aleysa@rus.pro</v>
          </cell>
        </row>
        <row r="2868">
          <cell r="A2868">
            <v>3035839</v>
          </cell>
          <cell r="B2868" t="str">
            <v>PLATUX</v>
          </cell>
          <cell r="C2868" t="str">
            <v>Orffstrasse 8</v>
          </cell>
          <cell r="E2868" t="str">
            <v>46459</v>
          </cell>
          <cell r="F2868" t="str">
            <v>REES</v>
          </cell>
          <cell r="G2868" t="str">
            <v>ALLEMAGNE</v>
          </cell>
          <cell r="H2868" t="str">
            <v>2</v>
          </cell>
          <cell r="I2868" t="str">
            <v>+491623636363</v>
          </cell>
          <cell r="K2868" t="str">
            <v>Andreas</v>
          </cell>
          <cell r="L2868" t="str">
            <v>DENSTORF</v>
          </cell>
          <cell r="M2868" t="str">
            <v>+491623636363</v>
          </cell>
          <cell r="N2868" t="str">
            <v>info@platux.com</v>
          </cell>
        </row>
        <row r="2869">
          <cell r="A2869">
            <v>3036066</v>
          </cell>
          <cell r="B2869" t="str">
            <v>DIENACHT PUBLISHING</v>
          </cell>
          <cell r="C2869" t="str">
            <v>Engertstrasse 6</v>
          </cell>
          <cell r="E2869" t="str">
            <v>04177</v>
          </cell>
          <cell r="F2869" t="str">
            <v>LEIPZIG</v>
          </cell>
          <cell r="G2869" t="str">
            <v>ALLEMAGNE</v>
          </cell>
          <cell r="H2869" t="str">
            <v>2</v>
          </cell>
          <cell r="I2869" t="str">
            <v>+491797166236</v>
          </cell>
          <cell r="J2869" t="str">
            <v>speak2me@dienacht-magazine.com</v>
          </cell>
          <cell r="K2869" t="str">
            <v>Calin</v>
          </cell>
          <cell r="L2869" t="str">
            <v>KRUSE</v>
          </cell>
        </row>
        <row r="2870">
          <cell r="A2870">
            <v>3036066</v>
          </cell>
          <cell r="B2870" t="str">
            <v>DIENACHT PUBLISHING</v>
          </cell>
          <cell r="C2870" t="str">
            <v>Engertstrasse 6</v>
          </cell>
          <cell r="E2870" t="str">
            <v>04177</v>
          </cell>
          <cell r="F2870" t="str">
            <v>LEIPZIG</v>
          </cell>
          <cell r="G2870" t="str">
            <v>ALLEMAGNE</v>
          </cell>
          <cell r="H2870" t="str">
            <v>2</v>
          </cell>
          <cell r="I2870" t="str">
            <v>+491797166236</v>
          </cell>
          <cell r="J2870" t="str">
            <v>speak2me@dienacht-magazine.com</v>
          </cell>
          <cell r="K2870" t="str">
            <v>Calin</v>
          </cell>
          <cell r="L2870" t="str">
            <v>KRUSE</v>
          </cell>
          <cell r="M2870" t="str">
            <v>+491797166236</v>
          </cell>
          <cell r="N2870" t="str">
            <v>speak2me@dienacht-magazine.com</v>
          </cell>
        </row>
        <row r="2871">
          <cell r="A2871">
            <v>3036211</v>
          </cell>
          <cell r="B2871" t="str">
            <v>BUSINESS TRAVEL MANAGEMENT</v>
          </cell>
          <cell r="C2871" t="str">
            <v>C/ CAPITAN HAYA, 1 PL 15</v>
          </cell>
          <cell r="E2871" t="str">
            <v>28020</v>
          </cell>
          <cell r="F2871" t="str">
            <v>MADRID</v>
          </cell>
          <cell r="G2871" t="str">
            <v>ESPAGNE</v>
          </cell>
          <cell r="H2871" t="str">
            <v>2</v>
          </cell>
          <cell r="I2871" t="str">
            <v>+34606733829</v>
          </cell>
          <cell r="J2871" t="str">
            <v>administracion@meet-in.es</v>
          </cell>
          <cell r="K2871" t="str">
            <v>Natalia</v>
          </cell>
          <cell r="L2871" t="str">
            <v>ROS</v>
          </cell>
          <cell r="N2871" t="str">
            <v>administracion@meet-in.es</v>
          </cell>
        </row>
        <row r="2872">
          <cell r="A2872">
            <v>3036552</v>
          </cell>
          <cell r="B2872" t="str">
            <v>MESSE FRANKFURT NEW ERA BUSINESS MEDIA</v>
          </cell>
          <cell r="C2872" t="str">
            <v>8F, No288, Sec 6, Civic Blvd</v>
          </cell>
          <cell r="F2872" t="str">
            <v>TAIPEI CITY</v>
          </cell>
          <cell r="G2872" t="str">
            <v>TAIWAN</v>
          </cell>
          <cell r="H2872" t="str">
            <v>2</v>
          </cell>
          <cell r="I2872" t="str">
            <v>+886287291068</v>
          </cell>
          <cell r="K2872" t="str">
            <v>Michelle</v>
          </cell>
          <cell r="L2872" t="str">
            <v>CHU</v>
          </cell>
          <cell r="M2872" t="str">
            <v>+886287291068</v>
          </cell>
          <cell r="N2872" t="str">
            <v>michelle.chu@newera.messefrankfurt.com</v>
          </cell>
        </row>
        <row r="2873">
          <cell r="A2873">
            <v>3036578</v>
          </cell>
          <cell r="B2873" t="str">
            <v>LETSCO SAS</v>
          </cell>
          <cell r="C2873" t="str">
            <v>133 Rue Claude François</v>
          </cell>
          <cell r="D2873" t="str">
            <v>Parc 2000</v>
          </cell>
          <cell r="E2873" t="str">
            <v>34080</v>
          </cell>
          <cell r="F2873" t="str">
            <v>MONTPELLIER</v>
          </cell>
          <cell r="G2873" t="str">
            <v>FRANCE</v>
          </cell>
          <cell r="H2873" t="str">
            <v>1</v>
          </cell>
          <cell r="I2873" t="str">
            <v>+33623925762</v>
          </cell>
          <cell r="J2873" t="str">
            <v>lapray@intel-media.fr</v>
          </cell>
          <cell r="K2873" t="str">
            <v>Alain</v>
          </cell>
          <cell r="L2873" t="str">
            <v>PASQUET</v>
          </cell>
          <cell r="M2873" t="str">
            <v>+33623925762</v>
          </cell>
          <cell r="N2873" t="str">
            <v>lapray@intel-media.fr</v>
          </cell>
        </row>
        <row r="2874">
          <cell r="A2874">
            <v>3036579</v>
          </cell>
          <cell r="B2874" t="str">
            <v>FLYBOTTLE</v>
          </cell>
          <cell r="C2874" t="str">
            <v>14 bd Raymond Poincaré</v>
          </cell>
          <cell r="E2874" t="str">
            <v>92380</v>
          </cell>
          <cell r="F2874" t="str">
            <v>GARCHES</v>
          </cell>
          <cell r="G2874" t="str">
            <v>FRANCE</v>
          </cell>
          <cell r="H2874" t="str">
            <v>1</v>
          </cell>
          <cell r="I2874" t="str">
            <v>+33610070973</v>
          </cell>
          <cell r="J2874" t="str">
            <v>ld@flybottle.com</v>
          </cell>
          <cell r="K2874" t="str">
            <v>loran</v>
          </cell>
          <cell r="L2874" t="str">
            <v>DHERINES</v>
          </cell>
          <cell r="M2874" t="str">
            <v>+33610070973</v>
          </cell>
          <cell r="N2874" t="str">
            <v>ld@flybottle.com</v>
          </cell>
        </row>
        <row r="2875">
          <cell r="A2875">
            <v>3036958</v>
          </cell>
          <cell r="B2875" t="str">
            <v>COMPAGNIE DU MIDI</v>
          </cell>
          <cell r="C2875" t="str">
            <v>357 Chemin des Iscles</v>
          </cell>
          <cell r="E2875" t="str">
            <v>06700</v>
          </cell>
          <cell r="F2875" t="str">
            <v>SAINT LAURENT DU VAR</v>
          </cell>
          <cell r="G2875" t="str">
            <v>FRANCE</v>
          </cell>
          <cell r="H2875" t="str">
            <v>1</v>
          </cell>
          <cell r="I2875" t="str">
            <v>+33493317894</v>
          </cell>
          <cell r="K2875" t="str">
            <v>Guillaume</v>
          </cell>
          <cell r="L2875" t="str">
            <v>FIEVET</v>
          </cell>
          <cell r="M2875" t="str">
            <v>+33493317894</v>
          </cell>
          <cell r="N2875" t="str">
            <v>g.fievet@lacompagniedumidi.fr</v>
          </cell>
        </row>
        <row r="2876">
          <cell r="A2876">
            <v>3036958</v>
          </cell>
          <cell r="B2876" t="str">
            <v>COMPAGNIE DU MIDI</v>
          </cell>
          <cell r="C2876" t="str">
            <v>357 Chemin des Iscles</v>
          </cell>
          <cell r="E2876" t="str">
            <v>06700</v>
          </cell>
          <cell r="F2876" t="str">
            <v>SAINT LAURENT DU VAR</v>
          </cell>
          <cell r="G2876" t="str">
            <v>FRANCE</v>
          </cell>
          <cell r="H2876" t="str">
            <v>1</v>
          </cell>
          <cell r="I2876" t="str">
            <v>+33493317894</v>
          </cell>
          <cell r="K2876" t="str">
            <v>C.</v>
          </cell>
          <cell r="L2876" t="str">
            <v>CHIOATTO</v>
          </cell>
          <cell r="N2876" t="str">
            <v>c.chioatto@lacompagniedumidi.fr</v>
          </cell>
        </row>
        <row r="2877">
          <cell r="A2877">
            <v>3036960</v>
          </cell>
          <cell r="B2877" t="str">
            <v>FEDERATION FRANCAISE DE PECHE SPORTIVE</v>
          </cell>
          <cell r="C2877" t="str">
            <v>1C, Rue des Rayons</v>
          </cell>
          <cell r="E2877" t="str">
            <v>95430</v>
          </cell>
          <cell r="F2877" t="str">
            <v>BUTRY SUR OISE</v>
          </cell>
          <cell r="G2877" t="str">
            <v>FRANCE</v>
          </cell>
          <cell r="H2877" t="str">
            <v>1</v>
          </cell>
          <cell r="I2877" t="str">
            <v>+33630531420</v>
          </cell>
          <cell r="J2877" t="str">
            <v>polydor.michel@gmail.com</v>
          </cell>
          <cell r="K2877" t="str">
            <v>MICHEL</v>
          </cell>
          <cell r="L2877" t="str">
            <v>POLYDOR</v>
          </cell>
          <cell r="M2877" t="str">
            <v>+33630531420</v>
          </cell>
          <cell r="N2877" t="str">
            <v>polydor.michelr@gmail.com</v>
          </cell>
        </row>
        <row r="2878">
          <cell r="A2878">
            <v>3037038</v>
          </cell>
          <cell r="B2878" t="str">
            <v>WINDGURU SERVICES SRO</v>
          </cell>
          <cell r="C2878" t="str">
            <v>Radlicka 608/2</v>
          </cell>
          <cell r="E2878" t="str">
            <v>15000</v>
          </cell>
          <cell r="F2878" t="str">
            <v>PRAGUE</v>
          </cell>
          <cell r="G2878" t="str">
            <v>REPUBLIQUE TCHEQUE</v>
          </cell>
          <cell r="H2878" t="str">
            <v>2</v>
          </cell>
          <cell r="I2878" t="str">
            <v>+420689929883</v>
          </cell>
          <cell r="J2878" t="str">
            <v>france@windguru.cz</v>
          </cell>
          <cell r="K2878" t="str">
            <v>Ondrej</v>
          </cell>
          <cell r="L2878" t="str">
            <v>SVOBODA</v>
          </cell>
          <cell r="N2878" t="str">
            <v>france@windguru.cz</v>
          </cell>
        </row>
        <row r="2879">
          <cell r="A2879">
            <v>3037110</v>
          </cell>
          <cell r="B2879" t="str">
            <v>ACTIVUP</v>
          </cell>
          <cell r="C2879" t="str">
            <v>129 ROUTE DU FER À CHEVAL</v>
          </cell>
          <cell r="E2879" t="str">
            <v>74160</v>
          </cell>
          <cell r="F2879" t="str">
            <v>COLLONGES SOUS SALÈVE</v>
          </cell>
          <cell r="G2879" t="str">
            <v>FRANCE</v>
          </cell>
          <cell r="H2879" t="str">
            <v>1</v>
          </cell>
          <cell r="I2879" t="str">
            <v>+33 1 85 08 60 18</v>
          </cell>
          <cell r="J2879" t="str">
            <v>florence@activup.net</v>
          </cell>
          <cell r="K2879" t="str">
            <v>Florence</v>
          </cell>
          <cell r="L2879" t="str">
            <v>HORACEK</v>
          </cell>
          <cell r="M2879" t="str">
            <v>+33 1 85 08 60 18</v>
          </cell>
          <cell r="N2879" t="str">
            <v>florence@activup.net</v>
          </cell>
        </row>
        <row r="2880">
          <cell r="A2880">
            <v>3037171</v>
          </cell>
          <cell r="B2880" t="str">
            <v>GROUPE MALLET SAS</v>
          </cell>
          <cell r="C2880" t="str">
            <v>4 rue Rosa Bonheur</v>
          </cell>
          <cell r="E2880" t="str">
            <v>94000</v>
          </cell>
          <cell r="F2880" t="str">
            <v>CRETEIL</v>
          </cell>
          <cell r="G2880" t="str">
            <v>FRANCE</v>
          </cell>
          <cell r="H2880" t="str">
            <v>1</v>
          </cell>
          <cell r="I2880" t="str">
            <v>+33173049215</v>
          </cell>
          <cell r="J2880" t="str">
            <v>mallet.editions@gmail.com</v>
          </cell>
          <cell r="K2880" t="str">
            <v>YVES</v>
          </cell>
          <cell r="L2880" t="str">
            <v>COSTA</v>
          </cell>
          <cell r="M2880" t="str">
            <v>+33177472054</v>
          </cell>
          <cell r="N2880" t="str">
            <v>echos.industrie@gmail.com</v>
          </cell>
        </row>
        <row r="2881">
          <cell r="A2881">
            <v>3037171</v>
          </cell>
          <cell r="B2881" t="str">
            <v>GROUPE MALLET SAS</v>
          </cell>
          <cell r="C2881" t="str">
            <v>4 rue Rosa Bonheur</v>
          </cell>
          <cell r="E2881" t="str">
            <v>94000</v>
          </cell>
          <cell r="F2881" t="str">
            <v>CRETEIL</v>
          </cell>
          <cell r="G2881" t="str">
            <v>FRANCE</v>
          </cell>
          <cell r="H2881" t="str">
            <v>1</v>
          </cell>
          <cell r="I2881" t="str">
            <v>+33173049215</v>
          </cell>
          <cell r="J2881" t="str">
            <v>mallet.editions@gmail.com</v>
          </cell>
          <cell r="K2881" t="str">
            <v>YVES</v>
          </cell>
          <cell r="L2881" t="str">
            <v>COSTA</v>
          </cell>
          <cell r="M2881" t="str">
            <v>+33177472054</v>
          </cell>
          <cell r="N2881" t="str">
            <v>echos.industrie@gmail.com</v>
          </cell>
        </row>
        <row r="2882">
          <cell r="A2882">
            <v>3037171</v>
          </cell>
          <cell r="B2882" t="str">
            <v>GROUPE MALLET SAS</v>
          </cell>
          <cell r="C2882" t="str">
            <v>4 rue Rosa Bonheur</v>
          </cell>
          <cell r="E2882" t="str">
            <v>94000</v>
          </cell>
          <cell r="F2882" t="str">
            <v>CRETEIL</v>
          </cell>
          <cell r="G2882" t="str">
            <v>FRANCE</v>
          </cell>
          <cell r="H2882" t="str">
            <v>1</v>
          </cell>
          <cell r="I2882" t="str">
            <v>+33173049215</v>
          </cell>
          <cell r="J2882" t="str">
            <v>mallet.editions@gmail.com</v>
          </cell>
          <cell r="K2882" t="str">
            <v>Cyrille</v>
          </cell>
          <cell r="L2882" t="str">
            <v>MELKI</v>
          </cell>
          <cell r="N2882" t="str">
            <v>mallet.editions@gmail.com</v>
          </cell>
        </row>
        <row r="2883">
          <cell r="A2883">
            <v>3037371</v>
          </cell>
          <cell r="B2883" t="str">
            <v>VERBA ET RES</v>
          </cell>
          <cell r="C2883" t="str">
            <v>5V QUAI MARCEL DASSAULT</v>
          </cell>
          <cell r="E2883" t="str">
            <v>92150</v>
          </cell>
          <cell r="F2883" t="str">
            <v>SURESNNES</v>
          </cell>
          <cell r="G2883" t="str">
            <v>FRANCE</v>
          </cell>
          <cell r="H2883" t="str">
            <v>1</v>
          </cell>
          <cell r="K2883" t="str">
            <v>Isabelle</v>
          </cell>
          <cell r="L2883" t="str">
            <v>GROZELIER</v>
          </cell>
          <cell r="N2883" t="str">
            <v>i.grozelier@cybercercle.com</v>
          </cell>
        </row>
        <row r="2884">
          <cell r="A2884">
            <v>3037372</v>
          </cell>
          <cell r="B2884" t="str">
            <v>ADDITRA - ADDICTOLOGIE ET TRAVAIL</v>
          </cell>
          <cell r="C2884" t="str">
            <v>69 RUE DUNOIS</v>
          </cell>
          <cell r="E2884" t="str">
            <v>75013</v>
          </cell>
          <cell r="F2884" t="str">
            <v>PARIS</v>
          </cell>
          <cell r="G2884" t="str">
            <v>FRANCE</v>
          </cell>
          <cell r="H2884" t="str">
            <v>1</v>
          </cell>
          <cell r="K2884" t="str">
            <v>Beatrice</v>
          </cell>
          <cell r="L2884" t="str">
            <v>MODENA</v>
          </cell>
          <cell r="N2884" t="str">
            <v>beatrice.modena@additra.fr</v>
          </cell>
        </row>
        <row r="2885">
          <cell r="A2885">
            <v>3037650</v>
          </cell>
          <cell r="B2885" t="str">
            <v>INSTITUT TECHNOLOGIQUE FCBA</v>
          </cell>
          <cell r="C2885" t="str">
            <v>10 RUE GALILEE</v>
          </cell>
          <cell r="E2885" t="str">
            <v>77420</v>
          </cell>
          <cell r="F2885" t="str">
            <v>CHAMPS SUR MARNE</v>
          </cell>
          <cell r="G2885" t="str">
            <v>FRANCE</v>
          </cell>
          <cell r="H2885" t="str">
            <v>1</v>
          </cell>
          <cell r="I2885" t="str">
            <v>+33172849855</v>
          </cell>
          <cell r="J2885" t="str">
            <v>brice.tual@fcba.fr</v>
          </cell>
          <cell r="K2885" t="str">
            <v>BRICE</v>
          </cell>
          <cell r="L2885" t="str">
            <v>TUAL</v>
          </cell>
          <cell r="M2885" t="str">
            <v>+33172849855</v>
          </cell>
          <cell r="N2885" t="str">
            <v>brice.tual@fcba.fr</v>
          </cell>
        </row>
        <row r="2886">
          <cell r="A2886">
            <v>3037674</v>
          </cell>
          <cell r="B2886" t="str">
            <v>BILDUNG INC SRL</v>
          </cell>
          <cell r="C2886" t="str">
            <v>Via degli Abeti 104</v>
          </cell>
          <cell r="E2886" t="str">
            <v>61122</v>
          </cell>
          <cell r="F2886" t="str">
            <v>PESARO</v>
          </cell>
          <cell r="G2886" t="str">
            <v>ITALIE</v>
          </cell>
          <cell r="H2886" t="str">
            <v>2</v>
          </cell>
          <cell r="J2886" t="str">
            <v>redazione@aperitivoillustrato.it</v>
          </cell>
          <cell r="K2886" t="str">
            <v>Alessandra</v>
          </cell>
          <cell r="L2886" t="str">
            <v>BALDASSARI</v>
          </cell>
          <cell r="M2886" t="str">
            <v>+390721403988</v>
          </cell>
          <cell r="N2886" t="str">
            <v>a.baldassarri@aperitivoillustrato.it</v>
          </cell>
        </row>
        <row r="2887">
          <cell r="A2887">
            <v>3037790</v>
          </cell>
          <cell r="B2887" t="str">
            <v>SAM LAILAILAI</v>
          </cell>
          <cell r="C2887" t="str">
            <v>8-10 Ruelle Sainte-Dévote</v>
          </cell>
          <cell r="E2887" t="str">
            <v>98000</v>
          </cell>
          <cell r="F2887" t="str">
            <v>MONACO</v>
          </cell>
          <cell r="G2887" t="str">
            <v>FRANCE</v>
          </cell>
          <cell r="H2887" t="str">
            <v>1</v>
          </cell>
          <cell r="I2887" t="str">
            <v>+37799990000</v>
          </cell>
          <cell r="J2887" t="str">
            <v>p.pontis@lailailai.mc</v>
          </cell>
          <cell r="K2887" t="str">
            <v>Patricia</v>
          </cell>
          <cell r="L2887" t="str">
            <v>PONTIS</v>
          </cell>
          <cell r="M2887" t="str">
            <v>+37799990000</v>
          </cell>
          <cell r="N2887" t="str">
            <v>p.pontis@lailailai.mc</v>
          </cell>
        </row>
        <row r="2888">
          <cell r="A2888">
            <v>3037797</v>
          </cell>
          <cell r="B2888" t="str">
            <v>LA CROIX ROUGE FRANCAISE -</v>
          </cell>
          <cell r="C2888" t="str">
            <v>12 Rue de Chardin</v>
          </cell>
          <cell r="E2888" t="str">
            <v>75016</v>
          </cell>
          <cell r="F2888" t="str">
            <v>PARIS</v>
          </cell>
          <cell r="G2888" t="str">
            <v>FRANCE</v>
          </cell>
          <cell r="H2888" t="str">
            <v>1</v>
          </cell>
          <cell r="I2888" t="str">
            <v>+33612231837</v>
          </cell>
          <cell r="K2888" t="str">
            <v>Joachim-Michael</v>
          </cell>
          <cell r="L2888" t="str">
            <v>ADT</v>
          </cell>
          <cell r="M2888" t="str">
            <v>+33612231837</v>
          </cell>
          <cell r="N2888" t="str">
            <v>joachim.adt@croix-rouge.fr</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uveau"/>
      <sheetName val="Ancien"/>
      <sheetName val="PUBLIPOSTAGE"/>
      <sheetName val="REED Balance client OLD"/>
      <sheetName val="origine"/>
      <sheetName val="TVA"/>
      <sheetName val="PERTE"/>
      <sheetName val="Liste investigation"/>
      <sheetName val="salons"/>
      <sheetName val="Liste clts frns"/>
      <sheetName val="Feuil1"/>
    </sheetNames>
    <sheetDataSet>
      <sheetData sheetId="0"/>
      <sheetData sheetId="1"/>
      <sheetData sheetId="2"/>
      <sheetData sheetId="3">
        <row r="2">
          <cell r="C2" t="str">
            <v>NUMERO CLIENT</v>
          </cell>
          <cell r="D2" t="str">
            <v>Adresse</v>
          </cell>
          <cell r="E2" t="str">
            <v>code postal</v>
          </cell>
          <cell r="F2" t="str">
            <v>Ville</v>
          </cell>
          <cell r="G2" t="str">
            <v>NOM CLIENT</v>
          </cell>
          <cell r="H2" t="str">
            <v>SESSION</v>
          </cell>
          <cell r="I2" t="str">
            <v>Eq Salon</v>
          </cell>
          <cell r="J2" t="str">
            <v>SALON</v>
          </cell>
          <cell r="K2" t="str">
            <v>clt salon session</v>
          </cell>
          <cell r="L2" t="str">
            <v>Montant initial</v>
          </cell>
          <cell r="M2" t="str">
            <v>REF FR-ETR</v>
          </cell>
          <cell r="N2" t="str">
            <v>COMMENTAIRES DETAILLES</v>
          </cell>
          <cell r="O2" t="str">
            <v>Factures déjà reçues; pas encore compensées?</v>
          </cell>
          <cell r="P2" t="str">
            <v>Solde factures en attente</v>
          </cell>
          <cell r="Q2" t="str">
            <v>RJ / LJ - Montant factures attendues</v>
          </cell>
          <cell r="R2" t="str">
            <v>TVA-ASS</v>
          </cell>
          <cell r="S2" t="str">
            <v>Date du mailing 1</v>
          </cell>
          <cell r="T2" t="str">
            <v>Com Mailing 1</v>
          </cell>
          <cell r="U2" t="str">
            <v>Sous action/tâche nécessaire au mailing 2</v>
          </cell>
          <cell r="V2" t="str">
            <v>Date réponse interlocuteur</v>
          </cell>
          <cell r="W2" t="str">
            <v>Réponse interlocuteur</v>
          </cell>
          <cell r="X2" t="str">
            <v>Date du Mailing 2</v>
          </cell>
          <cell r="Y2" t="str">
            <v>Com Mailing 2</v>
          </cell>
          <cell r="Z2" t="str">
            <v>Date de l'action à mener (exemple à rappeler le)</v>
          </cell>
          <cell r="AA2" t="str">
            <v>sous action/tâche 2 nécessaire au phoning 1</v>
          </cell>
          <cell r="AB2" t="str">
            <v>sous action/tâche nécessaire au phoning 1</v>
          </cell>
          <cell r="AC2" t="str">
            <v xml:space="preserve">Date réponse interlocuteur Phoning </v>
          </cell>
          <cell r="AD2" t="str">
            <v>Réponse Phoning Interlocuteur</v>
          </cell>
          <cell r="AE2" t="str">
            <v>Date du Phoning 1</v>
          </cell>
          <cell r="AF2" t="str">
            <v>Com Phonning 1</v>
          </cell>
          <cell r="AG2" t="str">
            <v>Mailing 3</v>
          </cell>
          <cell r="AH2" t="str">
            <v>Com Mailing 3</v>
          </cell>
          <cell r="AI2" t="str">
            <v>Phoning 2</v>
          </cell>
          <cell r="AJ2" t="str">
            <v>Com Phonning 2</v>
          </cell>
          <cell r="AK2" t="str">
            <v>Courrier 1</v>
          </cell>
          <cell r="AL2" t="str">
            <v>Com courrier  1</v>
          </cell>
          <cell r="AM2" t="str">
            <v>Courrier 2</v>
          </cell>
          <cell r="AN2" t="str">
            <v>Référence commune</v>
          </cell>
          <cell r="AO2" t="str">
            <v>Date statut final</v>
          </cell>
          <cell r="AP2" t="str">
            <v>Statut final de la relance</v>
          </cell>
          <cell r="AQ2" t="str">
            <v>Nom contact récupérer via Winexpo</v>
          </cell>
          <cell r="AR2" t="str">
            <v>Nouveau Nom Contact</v>
          </cell>
          <cell r="AS2" t="str">
            <v>Téléphone</v>
          </cell>
          <cell r="AT2" t="str">
            <v>E-Mail</v>
          </cell>
        </row>
        <row r="697">
          <cell r="C697">
            <v>3037372</v>
          </cell>
          <cell r="D697" t="str">
            <v>69 RUE DUNOIS</v>
          </cell>
          <cell r="E697" t="str">
            <v>75013</v>
          </cell>
          <cell r="F697" t="str">
            <v>PARIS</v>
          </cell>
          <cell r="G697" t="str">
            <v>ADDITRA - ADDICTOLOGIE ET TRAVAIL</v>
          </cell>
          <cell r="H697">
            <v>16</v>
          </cell>
          <cell r="I697" t="str">
            <v>Expoprotection</v>
          </cell>
          <cell r="J697">
            <v>101</v>
          </cell>
          <cell r="K697">
            <v>303737216101</v>
          </cell>
          <cell r="L697">
            <v>840</v>
          </cell>
          <cell r="M697" t="str">
            <v>fr</v>
          </cell>
          <cell r="N697" t="str">
            <v>reçu fact HT   ASC</v>
          </cell>
          <cell r="O697">
            <v>700</v>
          </cell>
          <cell r="P697">
            <v>0</v>
          </cell>
          <cell r="Q697">
            <v>0</v>
          </cell>
          <cell r="R697">
            <v>0</v>
          </cell>
          <cell r="S697">
            <v>0</v>
          </cell>
          <cell r="T697" t="str">
            <v xml:space="preserve">Règlement de TVA </v>
          </cell>
          <cell r="U697">
            <v>0</v>
          </cell>
          <cell r="V697">
            <v>0</v>
          </cell>
          <cell r="W697">
            <v>0</v>
          </cell>
          <cell r="X697">
            <v>0</v>
          </cell>
          <cell r="Y697">
            <v>0</v>
          </cell>
          <cell r="Z697">
            <v>0</v>
          </cell>
          <cell r="AA697">
            <v>0</v>
          </cell>
          <cell r="AB697">
            <v>0</v>
          </cell>
          <cell r="AC697">
            <v>0</v>
          </cell>
          <cell r="AD697">
            <v>0</v>
          </cell>
          <cell r="AE697">
            <v>0</v>
          </cell>
          <cell r="AF697">
            <v>0</v>
          </cell>
          <cell r="AG697">
            <v>0</v>
          </cell>
          <cell r="AH697">
            <v>0</v>
          </cell>
          <cell r="AI697">
            <v>0</v>
          </cell>
          <cell r="AJ697">
            <v>0</v>
          </cell>
          <cell r="AK697" t="e">
            <v>#N/A</v>
          </cell>
          <cell r="AL697">
            <v>0</v>
          </cell>
          <cell r="AM697">
            <v>0</v>
          </cell>
          <cell r="AN697">
            <v>660</v>
          </cell>
          <cell r="AO697">
            <v>0</v>
          </cell>
          <cell r="AP697" t="str">
            <v>TVA Irrécupérable</v>
          </cell>
          <cell r="AQ697" t="str">
            <v>MODENA</v>
          </cell>
          <cell r="AR697">
            <v>0</v>
          </cell>
          <cell r="AS697">
            <v>0</v>
          </cell>
          <cell r="AT697">
            <v>0</v>
          </cell>
        </row>
        <row r="698">
          <cell r="C698">
            <v>3031476</v>
          </cell>
          <cell r="D698" t="str">
            <v>38 RUE DES SAULES</v>
          </cell>
          <cell r="E698" t="str">
            <v>75018</v>
          </cell>
          <cell r="F698" t="str">
            <v>PARIS</v>
          </cell>
          <cell r="G698" t="str">
            <v>CINE PUB</v>
          </cell>
          <cell r="H698">
            <v>16</v>
          </cell>
          <cell r="I698" t="str">
            <v>Nautique</v>
          </cell>
          <cell r="J698">
            <v>703</v>
          </cell>
          <cell r="K698">
            <v>303147616703</v>
          </cell>
          <cell r="L698">
            <v>16</v>
          </cell>
          <cell r="M698" t="str">
            <v>fr</v>
          </cell>
          <cell r="N698" t="str">
            <v>reste diff tva</v>
          </cell>
          <cell r="O698">
            <v>0</v>
          </cell>
          <cell r="P698">
            <v>0</v>
          </cell>
          <cell r="Q698">
            <v>0</v>
          </cell>
          <cell r="R698">
            <v>16</v>
          </cell>
          <cell r="S698">
            <v>0</v>
          </cell>
          <cell r="T698" t="str">
            <v xml:space="preserve">Règlement de TVA </v>
          </cell>
          <cell r="U698">
            <v>0</v>
          </cell>
          <cell r="V698">
            <v>0</v>
          </cell>
          <cell r="W698">
            <v>0</v>
          </cell>
          <cell r="X698">
            <v>0</v>
          </cell>
          <cell r="Y698">
            <v>0</v>
          </cell>
          <cell r="Z698">
            <v>0</v>
          </cell>
          <cell r="AA698">
            <v>0</v>
          </cell>
          <cell r="AB698">
            <v>0</v>
          </cell>
          <cell r="AC698">
            <v>0</v>
          </cell>
          <cell r="AD698">
            <v>0</v>
          </cell>
          <cell r="AE698">
            <v>0</v>
          </cell>
          <cell r="AF698">
            <v>0</v>
          </cell>
          <cell r="AG698">
            <v>0</v>
          </cell>
          <cell r="AH698">
            <v>0</v>
          </cell>
          <cell r="AI698">
            <v>0</v>
          </cell>
          <cell r="AJ698">
            <v>0</v>
          </cell>
          <cell r="AK698" t="e">
            <v>#N/A</v>
          </cell>
          <cell r="AL698">
            <v>0</v>
          </cell>
          <cell r="AM698">
            <v>0</v>
          </cell>
          <cell r="AN698">
            <v>661</v>
          </cell>
          <cell r="AO698">
            <v>0</v>
          </cell>
          <cell r="AP698" t="str">
            <v>TVA Irrécupérable</v>
          </cell>
          <cell r="AQ698" t="str">
            <v>HERRBACH</v>
          </cell>
          <cell r="AR698">
            <v>0</v>
          </cell>
          <cell r="AS698" t="str">
            <v>+33155379369</v>
          </cell>
          <cell r="AT698">
            <v>0</v>
          </cell>
        </row>
        <row r="699">
          <cell r="C699">
            <v>3019545</v>
          </cell>
          <cell r="D699" t="str">
            <v>IMMEUBLE LE PANORAMIC</v>
          </cell>
          <cell r="E699" t="str">
            <v>94204</v>
          </cell>
          <cell r="F699" t="str">
            <v>IVRY SUR SEINE</v>
          </cell>
          <cell r="G699" t="str">
            <v>CJCS</v>
          </cell>
          <cell r="H699">
            <v>15</v>
          </cell>
          <cell r="I699" t="str">
            <v>MD Management</v>
          </cell>
          <cell r="J699">
            <v>102</v>
          </cell>
          <cell r="K699">
            <v>301954515102</v>
          </cell>
          <cell r="L699">
            <v>200</v>
          </cell>
          <cell r="M699" t="str">
            <v>FR</v>
          </cell>
          <cell r="N699" t="str">
            <v xml:space="preserve"> reste tva. Réclamé régl de la tva le 21/03/16. envoyé AR le 7/06/16. courrier revenu : destinataire inconu. Renvoyé ar le 13/06/16. AR revenu inconnu</v>
          </cell>
          <cell r="O699">
            <v>0</v>
          </cell>
          <cell r="P699">
            <v>0</v>
          </cell>
          <cell r="Q699">
            <v>0</v>
          </cell>
          <cell r="R699">
            <v>200</v>
          </cell>
          <cell r="S699">
            <v>0</v>
          </cell>
          <cell r="T699" t="str">
            <v xml:space="preserve">Règlement de TVA </v>
          </cell>
          <cell r="U699">
            <v>0</v>
          </cell>
          <cell r="V699">
            <v>0</v>
          </cell>
          <cell r="W699">
            <v>0</v>
          </cell>
          <cell r="X699">
            <v>0</v>
          </cell>
          <cell r="Y699">
            <v>0</v>
          </cell>
          <cell r="Z699">
            <v>0</v>
          </cell>
          <cell r="AA699">
            <v>0</v>
          </cell>
          <cell r="AB699">
            <v>0</v>
          </cell>
          <cell r="AC699">
            <v>0</v>
          </cell>
          <cell r="AD699">
            <v>0</v>
          </cell>
          <cell r="AE699">
            <v>0</v>
          </cell>
          <cell r="AF699">
            <v>0</v>
          </cell>
          <cell r="AG699">
            <v>0</v>
          </cell>
          <cell r="AH699">
            <v>0</v>
          </cell>
          <cell r="AI699">
            <v>0</v>
          </cell>
          <cell r="AJ699">
            <v>0</v>
          </cell>
          <cell r="AK699" t="e">
            <v>#N/A</v>
          </cell>
          <cell r="AL699">
            <v>0</v>
          </cell>
          <cell r="AM699">
            <v>0</v>
          </cell>
          <cell r="AN699">
            <v>662</v>
          </cell>
          <cell r="AO699">
            <v>0</v>
          </cell>
          <cell r="AP699" t="str">
            <v>TVA Irrécupérable</v>
          </cell>
          <cell r="AQ699" t="str">
            <v>LAURENT</v>
          </cell>
          <cell r="AR699">
            <v>0</v>
          </cell>
          <cell r="AS699">
            <v>0</v>
          </cell>
          <cell r="AT699">
            <v>0</v>
          </cell>
        </row>
        <row r="700">
          <cell r="C700">
            <v>3022088</v>
          </cell>
          <cell r="D700" t="e">
            <v>#N/A</v>
          </cell>
          <cell r="E700" t="e">
            <v>#N/A</v>
          </cell>
          <cell r="F700" t="e">
            <v>#N/A</v>
          </cell>
          <cell r="G700" t="str">
            <v>CLUB DES MANAGERS DE CENTRE VILLE</v>
          </cell>
          <cell r="H700">
            <v>15</v>
          </cell>
          <cell r="I700" t="str">
            <v>Franchise</v>
          </cell>
          <cell r="J700">
            <v>423</v>
          </cell>
          <cell r="K700">
            <v>302208815423</v>
          </cell>
          <cell r="L700">
            <v>600</v>
          </cell>
          <cell r="M700" t="str">
            <v>FR</v>
          </cell>
          <cell r="N700" t="str">
            <v>reste tva. Réclamé règlement par courrier le 7/02/2017</v>
          </cell>
          <cell r="O700">
            <v>0</v>
          </cell>
          <cell r="P700">
            <v>0</v>
          </cell>
          <cell r="Q700">
            <v>0</v>
          </cell>
          <cell r="R700">
            <v>600</v>
          </cell>
          <cell r="S700">
            <v>0</v>
          </cell>
          <cell r="T700" t="str">
            <v xml:space="preserve">Règlement de TVA </v>
          </cell>
          <cell r="U700">
            <v>0</v>
          </cell>
          <cell r="V700">
            <v>0</v>
          </cell>
          <cell r="W700">
            <v>0</v>
          </cell>
          <cell r="X700">
            <v>0</v>
          </cell>
          <cell r="Y700">
            <v>0</v>
          </cell>
          <cell r="Z700">
            <v>0</v>
          </cell>
          <cell r="AA700">
            <v>0</v>
          </cell>
          <cell r="AB700">
            <v>0</v>
          </cell>
          <cell r="AC700">
            <v>0</v>
          </cell>
          <cell r="AD700">
            <v>0</v>
          </cell>
          <cell r="AE700">
            <v>0</v>
          </cell>
          <cell r="AF700">
            <v>0</v>
          </cell>
          <cell r="AG700">
            <v>0</v>
          </cell>
          <cell r="AH700">
            <v>0</v>
          </cell>
          <cell r="AI700">
            <v>0</v>
          </cell>
          <cell r="AJ700">
            <v>0</v>
          </cell>
          <cell r="AK700" t="e">
            <v>#N/A</v>
          </cell>
          <cell r="AL700">
            <v>0</v>
          </cell>
          <cell r="AM700">
            <v>0</v>
          </cell>
          <cell r="AN700">
            <v>663</v>
          </cell>
          <cell r="AO700">
            <v>0</v>
          </cell>
          <cell r="AP700" t="str">
            <v>TVA Irrécupérable</v>
          </cell>
          <cell r="AQ700" t="str">
            <v>MARTIN</v>
          </cell>
          <cell r="AR700">
            <v>0</v>
          </cell>
          <cell r="AS700" t="str">
            <v>+33 6 32 88 12 04</v>
          </cell>
          <cell r="AT700">
            <v>0</v>
          </cell>
        </row>
        <row r="701">
          <cell r="C701">
            <v>206219</v>
          </cell>
          <cell r="D701" t="str">
            <v>160 BIS RUE DE PARIS</v>
          </cell>
          <cell r="E701" t="str">
            <v>92645</v>
          </cell>
          <cell r="F701" t="str">
            <v>BOULOGNE BILLANCOURT CEDEX</v>
          </cell>
          <cell r="G701" t="str">
            <v>EDITIALIS SAS</v>
          </cell>
          <cell r="H701">
            <v>11</v>
          </cell>
          <cell r="I701" t="str">
            <v>VAD (Salon de la Vente à Distance)</v>
          </cell>
          <cell r="J701">
            <v>611</v>
          </cell>
          <cell r="K701">
            <v>20621911611</v>
          </cell>
          <cell r="L701">
            <v>7108.5</v>
          </cell>
          <cell r="M701" t="str">
            <v>FR</v>
          </cell>
          <cell r="N701" t="str">
            <v>reste diff de tva</v>
          </cell>
          <cell r="O701">
            <v>0</v>
          </cell>
          <cell r="P701">
            <v>0</v>
          </cell>
          <cell r="Q701">
            <v>0</v>
          </cell>
          <cell r="R701">
            <v>7108.5</v>
          </cell>
          <cell r="S701">
            <v>0</v>
          </cell>
          <cell r="T701" t="str">
            <v xml:space="preserve">Règlement de TVA </v>
          </cell>
          <cell r="U701">
            <v>0</v>
          </cell>
          <cell r="V701">
            <v>0</v>
          </cell>
          <cell r="W701">
            <v>0</v>
          </cell>
          <cell r="X701">
            <v>0</v>
          </cell>
          <cell r="Y701">
            <v>0</v>
          </cell>
          <cell r="Z701">
            <v>0</v>
          </cell>
          <cell r="AA701">
            <v>0</v>
          </cell>
          <cell r="AB701">
            <v>0</v>
          </cell>
          <cell r="AC701">
            <v>0</v>
          </cell>
          <cell r="AD701">
            <v>0</v>
          </cell>
          <cell r="AE701">
            <v>0</v>
          </cell>
          <cell r="AF701">
            <v>0</v>
          </cell>
          <cell r="AG701">
            <v>0</v>
          </cell>
          <cell r="AH701">
            <v>0</v>
          </cell>
          <cell r="AI701">
            <v>0</v>
          </cell>
          <cell r="AJ701">
            <v>0</v>
          </cell>
          <cell r="AK701" t="e">
            <v>#N/A</v>
          </cell>
          <cell r="AL701">
            <v>0</v>
          </cell>
          <cell r="AM701">
            <v>0</v>
          </cell>
          <cell r="AN701">
            <v>664</v>
          </cell>
          <cell r="AO701">
            <v>0</v>
          </cell>
          <cell r="AP701" t="str">
            <v>TVA Irrécupérable</v>
          </cell>
          <cell r="AQ701" t="str">
            <v>GUE</v>
          </cell>
          <cell r="AR701">
            <v>0</v>
          </cell>
          <cell r="AS701" t="str">
            <v>+33 1 46 99 93 93</v>
          </cell>
          <cell r="AT701">
            <v>0</v>
          </cell>
        </row>
        <row r="702">
          <cell r="C702">
            <v>206219</v>
          </cell>
          <cell r="D702" t="str">
            <v>160 BIS RUE DE PARIS</v>
          </cell>
          <cell r="E702" t="str">
            <v>92645</v>
          </cell>
          <cell r="F702" t="str">
            <v>BOULOGNE BILLANCOURT CEDEX</v>
          </cell>
          <cell r="G702" t="str">
            <v>EDITIALIS SAS</v>
          </cell>
          <cell r="H702">
            <v>13</v>
          </cell>
          <cell r="I702" t="str">
            <v>Documation</v>
          </cell>
          <cell r="J702">
            <v>301</v>
          </cell>
          <cell r="K702">
            <v>20621913301</v>
          </cell>
          <cell r="L702">
            <v>1285.51</v>
          </cell>
          <cell r="M702" t="str">
            <v>FR</v>
          </cell>
          <cell r="N702" t="str">
            <v>reste diff de tva</v>
          </cell>
          <cell r="O702">
            <v>0</v>
          </cell>
          <cell r="P702">
            <v>0</v>
          </cell>
          <cell r="Q702">
            <v>0</v>
          </cell>
          <cell r="R702">
            <v>1285.51</v>
          </cell>
          <cell r="S702">
            <v>0</v>
          </cell>
          <cell r="T702" t="str">
            <v xml:space="preserve">Règlement de TVA </v>
          </cell>
          <cell r="U702">
            <v>0</v>
          </cell>
          <cell r="V702">
            <v>0</v>
          </cell>
          <cell r="W702">
            <v>0</v>
          </cell>
          <cell r="X702">
            <v>0</v>
          </cell>
          <cell r="Y702">
            <v>0</v>
          </cell>
          <cell r="Z702">
            <v>0</v>
          </cell>
          <cell r="AA702">
            <v>0</v>
          </cell>
          <cell r="AB702">
            <v>0</v>
          </cell>
          <cell r="AC702">
            <v>0</v>
          </cell>
          <cell r="AD702">
            <v>0</v>
          </cell>
          <cell r="AE702">
            <v>0</v>
          </cell>
          <cell r="AF702">
            <v>0</v>
          </cell>
          <cell r="AG702">
            <v>0</v>
          </cell>
          <cell r="AH702">
            <v>0</v>
          </cell>
          <cell r="AI702">
            <v>0</v>
          </cell>
          <cell r="AJ702">
            <v>0</v>
          </cell>
          <cell r="AK702" t="e">
            <v>#N/A</v>
          </cell>
          <cell r="AL702">
            <v>0</v>
          </cell>
          <cell r="AM702">
            <v>0</v>
          </cell>
          <cell r="AN702">
            <v>665</v>
          </cell>
          <cell r="AO702">
            <v>0</v>
          </cell>
          <cell r="AP702" t="str">
            <v>TVA Irrécupérable</v>
          </cell>
          <cell r="AQ702" t="str">
            <v>GUE</v>
          </cell>
          <cell r="AR702">
            <v>0</v>
          </cell>
          <cell r="AS702" t="str">
            <v>+33 1 46 99 93 93</v>
          </cell>
          <cell r="AT702">
            <v>0</v>
          </cell>
        </row>
        <row r="703">
          <cell r="C703">
            <v>206219</v>
          </cell>
          <cell r="D703" t="str">
            <v>160 BIS RUE DE PARIS</v>
          </cell>
          <cell r="E703" t="str">
            <v>92645</v>
          </cell>
          <cell r="F703" t="str">
            <v>BOULOGNE BILLANCOURT CEDEX</v>
          </cell>
          <cell r="G703" t="str">
            <v>EDITIALIS SAS</v>
          </cell>
          <cell r="H703">
            <v>14</v>
          </cell>
          <cell r="I703" t="str">
            <v>MPV / CPV</v>
          </cell>
          <cell r="J703">
            <v>323</v>
          </cell>
          <cell r="K703">
            <v>20621914323</v>
          </cell>
          <cell r="L703">
            <v>3725.52</v>
          </cell>
          <cell r="M703" t="str">
            <v>FR</v>
          </cell>
          <cell r="N703" t="str">
            <v xml:space="preserve"> reste diff tva </v>
          </cell>
          <cell r="O703">
            <v>0</v>
          </cell>
          <cell r="P703">
            <v>0</v>
          </cell>
          <cell r="Q703">
            <v>0</v>
          </cell>
          <cell r="R703">
            <v>3725.52</v>
          </cell>
          <cell r="S703">
            <v>0</v>
          </cell>
          <cell r="T703" t="str">
            <v xml:space="preserve">Règlement de TVA </v>
          </cell>
          <cell r="U703">
            <v>0</v>
          </cell>
          <cell r="V703">
            <v>0</v>
          </cell>
          <cell r="W703">
            <v>0</v>
          </cell>
          <cell r="X703">
            <v>0</v>
          </cell>
          <cell r="Y703">
            <v>0</v>
          </cell>
          <cell r="Z703">
            <v>0</v>
          </cell>
          <cell r="AA703">
            <v>0</v>
          </cell>
          <cell r="AB703">
            <v>0</v>
          </cell>
          <cell r="AC703">
            <v>0</v>
          </cell>
          <cell r="AD703">
            <v>0</v>
          </cell>
          <cell r="AE703">
            <v>0</v>
          </cell>
          <cell r="AF703">
            <v>0</v>
          </cell>
          <cell r="AG703">
            <v>0</v>
          </cell>
          <cell r="AH703">
            <v>0</v>
          </cell>
          <cell r="AI703">
            <v>0</v>
          </cell>
          <cell r="AJ703">
            <v>0</v>
          </cell>
          <cell r="AK703" t="e">
            <v>#N/A</v>
          </cell>
          <cell r="AL703">
            <v>0</v>
          </cell>
          <cell r="AM703">
            <v>0</v>
          </cell>
          <cell r="AN703">
            <v>666</v>
          </cell>
          <cell r="AO703">
            <v>0</v>
          </cell>
          <cell r="AP703" t="str">
            <v>TVA Irrécupérable</v>
          </cell>
          <cell r="AQ703" t="str">
            <v>GUE</v>
          </cell>
          <cell r="AR703">
            <v>0</v>
          </cell>
          <cell r="AS703" t="str">
            <v>+33 1 46 99 93 93</v>
          </cell>
          <cell r="AT703">
            <v>0</v>
          </cell>
        </row>
        <row r="704">
          <cell r="C704">
            <v>206219</v>
          </cell>
          <cell r="D704" t="str">
            <v>160 BIS RUE DE PARIS</v>
          </cell>
          <cell r="E704" t="str">
            <v>92645</v>
          </cell>
          <cell r="F704" t="str">
            <v>BOULOGNE BILLANCOURT CEDEX</v>
          </cell>
          <cell r="G704" t="str">
            <v>EDITIALIS SAS</v>
          </cell>
          <cell r="H704">
            <v>15</v>
          </cell>
          <cell r="I704" t="str">
            <v>Documation</v>
          </cell>
          <cell r="J704">
            <v>301</v>
          </cell>
          <cell r="K704">
            <v>20621915301</v>
          </cell>
          <cell r="L704">
            <v>2196.33</v>
          </cell>
          <cell r="M704" t="str">
            <v>FR</v>
          </cell>
          <cell r="N704" t="str">
            <v>reste diff tva</v>
          </cell>
          <cell r="O704">
            <v>0</v>
          </cell>
          <cell r="P704">
            <v>0</v>
          </cell>
          <cell r="Q704">
            <v>0</v>
          </cell>
          <cell r="R704">
            <v>2196.33</v>
          </cell>
          <cell r="S704">
            <v>0</v>
          </cell>
          <cell r="T704" t="str">
            <v xml:space="preserve">Règlement de TVA </v>
          </cell>
          <cell r="U704">
            <v>0</v>
          </cell>
          <cell r="V704">
            <v>0</v>
          </cell>
          <cell r="W704">
            <v>0</v>
          </cell>
          <cell r="X704">
            <v>0</v>
          </cell>
          <cell r="Y704">
            <v>0</v>
          </cell>
          <cell r="Z704">
            <v>0</v>
          </cell>
          <cell r="AA704">
            <v>0</v>
          </cell>
          <cell r="AB704">
            <v>0</v>
          </cell>
          <cell r="AC704">
            <v>0</v>
          </cell>
          <cell r="AD704">
            <v>0</v>
          </cell>
          <cell r="AE704">
            <v>0</v>
          </cell>
          <cell r="AF704">
            <v>0</v>
          </cell>
          <cell r="AG704">
            <v>0</v>
          </cell>
          <cell r="AH704">
            <v>0</v>
          </cell>
          <cell r="AI704">
            <v>0</v>
          </cell>
          <cell r="AJ704">
            <v>0</v>
          </cell>
          <cell r="AK704" t="e">
            <v>#N/A</v>
          </cell>
          <cell r="AL704">
            <v>0</v>
          </cell>
          <cell r="AM704">
            <v>0</v>
          </cell>
          <cell r="AN704">
            <v>667</v>
          </cell>
          <cell r="AO704">
            <v>0</v>
          </cell>
          <cell r="AP704" t="str">
            <v>TVA Irrécupérable</v>
          </cell>
          <cell r="AQ704" t="str">
            <v>GUE</v>
          </cell>
          <cell r="AR704">
            <v>0</v>
          </cell>
          <cell r="AS704" t="str">
            <v>+33 1 46 99 93 93</v>
          </cell>
          <cell r="AT704">
            <v>0</v>
          </cell>
        </row>
        <row r="705">
          <cell r="C705">
            <v>206219</v>
          </cell>
          <cell r="D705" t="str">
            <v>160 BIS RUE DE PARIS</v>
          </cell>
          <cell r="E705" t="str">
            <v>92645</v>
          </cell>
          <cell r="F705" t="str">
            <v>BOULOGNE BILLANCOURT CEDEX</v>
          </cell>
          <cell r="G705" t="str">
            <v>EDITIALIS SAS</v>
          </cell>
          <cell r="H705">
            <v>15</v>
          </cell>
          <cell r="I705" t="str">
            <v>Top Franchise Méditerranée</v>
          </cell>
          <cell r="J705">
            <v>425</v>
          </cell>
          <cell r="K705">
            <v>20621915425</v>
          </cell>
          <cell r="L705">
            <v>694.52</v>
          </cell>
          <cell r="M705" t="str">
            <v>FR</v>
          </cell>
          <cell r="N705" t="str">
            <v>reste diff tva</v>
          </cell>
          <cell r="O705">
            <v>0</v>
          </cell>
          <cell r="P705">
            <v>0</v>
          </cell>
          <cell r="Q705">
            <v>0</v>
          </cell>
          <cell r="R705">
            <v>694.52</v>
          </cell>
          <cell r="S705">
            <v>0</v>
          </cell>
          <cell r="T705" t="str">
            <v xml:space="preserve">Règlement de TVA </v>
          </cell>
          <cell r="U705">
            <v>0</v>
          </cell>
          <cell r="V705">
            <v>0</v>
          </cell>
          <cell r="W705">
            <v>0</v>
          </cell>
          <cell r="X705">
            <v>0</v>
          </cell>
          <cell r="Y705">
            <v>0</v>
          </cell>
          <cell r="Z705">
            <v>0</v>
          </cell>
          <cell r="AA705">
            <v>0</v>
          </cell>
          <cell r="AB705">
            <v>0</v>
          </cell>
          <cell r="AC705">
            <v>0</v>
          </cell>
          <cell r="AD705">
            <v>0</v>
          </cell>
          <cell r="AE705">
            <v>0</v>
          </cell>
          <cell r="AF705">
            <v>0</v>
          </cell>
          <cell r="AG705">
            <v>0</v>
          </cell>
          <cell r="AH705">
            <v>0</v>
          </cell>
          <cell r="AI705">
            <v>0</v>
          </cell>
          <cell r="AJ705">
            <v>0</v>
          </cell>
          <cell r="AK705" t="e">
            <v>#N/A</v>
          </cell>
          <cell r="AL705">
            <v>0</v>
          </cell>
          <cell r="AM705">
            <v>0</v>
          </cell>
          <cell r="AN705">
            <v>668</v>
          </cell>
          <cell r="AO705">
            <v>0</v>
          </cell>
          <cell r="AP705" t="str">
            <v>TVA Irrécupérable</v>
          </cell>
          <cell r="AQ705" t="str">
            <v>GUE</v>
          </cell>
          <cell r="AR705">
            <v>0</v>
          </cell>
          <cell r="AS705" t="str">
            <v>+33 1 46 99 93 93</v>
          </cell>
          <cell r="AT705">
            <v>0</v>
          </cell>
        </row>
        <row r="706">
          <cell r="C706">
            <v>206219</v>
          </cell>
          <cell r="D706" t="str">
            <v>160 BIS RUE DE PARIS</v>
          </cell>
          <cell r="E706" t="str">
            <v>92645</v>
          </cell>
          <cell r="F706" t="str">
            <v>BOULOGNE BILLANCOURT CEDEX</v>
          </cell>
          <cell r="G706" t="str">
            <v>EDITIALIS SAS</v>
          </cell>
          <cell r="H706">
            <v>16</v>
          </cell>
          <cell r="I706" t="str">
            <v>Documation</v>
          </cell>
          <cell r="J706">
            <v>301</v>
          </cell>
          <cell r="K706">
            <v>20621916301</v>
          </cell>
          <cell r="L706">
            <v>2196.33</v>
          </cell>
          <cell r="M706" t="str">
            <v>FR</v>
          </cell>
          <cell r="N706" t="str">
            <v>reste diff tva</v>
          </cell>
          <cell r="O706">
            <v>0</v>
          </cell>
          <cell r="P706">
            <v>0</v>
          </cell>
          <cell r="Q706">
            <v>0</v>
          </cell>
          <cell r="R706">
            <v>2196.33</v>
          </cell>
          <cell r="S706">
            <v>0</v>
          </cell>
          <cell r="T706" t="str">
            <v xml:space="preserve">Règlement de TVA </v>
          </cell>
          <cell r="U706">
            <v>0</v>
          </cell>
          <cell r="V706">
            <v>0</v>
          </cell>
          <cell r="W706">
            <v>0</v>
          </cell>
          <cell r="X706">
            <v>0</v>
          </cell>
          <cell r="Y706">
            <v>0</v>
          </cell>
          <cell r="Z706">
            <v>0</v>
          </cell>
          <cell r="AA706">
            <v>0</v>
          </cell>
          <cell r="AB706">
            <v>0</v>
          </cell>
          <cell r="AC706">
            <v>0</v>
          </cell>
          <cell r="AD706">
            <v>0</v>
          </cell>
          <cell r="AE706">
            <v>0</v>
          </cell>
          <cell r="AF706">
            <v>0</v>
          </cell>
          <cell r="AG706">
            <v>0</v>
          </cell>
          <cell r="AH706">
            <v>0</v>
          </cell>
          <cell r="AI706">
            <v>0</v>
          </cell>
          <cell r="AJ706">
            <v>0</v>
          </cell>
          <cell r="AK706" t="e">
            <v>#N/A</v>
          </cell>
          <cell r="AL706">
            <v>0</v>
          </cell>
          <cell r="AM706">
            <v>0</v>
          </cell>
          <cell r="AN706">
            <v>669</v>
          </cell>
          <cell r="AO706">
            <v>0</v>
          </cell>
          <cell r="AP706" t="str">
            <v>TVA Irrécupérable</v>
          </cell>
          <cell r="AQ706" t="str">
            <v>GUE</v>
          </cell>
          <cell r="AR706">
            <v>0</v>
          </cell>
          <cell r="AS706" t="str">
            <v>+33 1 46 99 93 93</v>
          </cell>
          <cell r="AT706">
            <v>0</v>
          </cell>
        </row>
        <row r="707">
          <cell r="C707">
            <v>160474</v>
          </cell>
          <cell r="D707" t="str">
            <v>160 BIS RUE DE PARIS</v>
          </cell>
          <cell r="E707" t="str">
            <v>92645</v>
          </cell>
          <cell r="F707" t="str">
            <v>BOULOGNE BILLANCOURT CEDEX</v>
          </cell>
          <cell r="G707" t="str">
            <v>EDITIALIS SAS</v>
          </cell>
          <cell r="H707">
            <v>10</v>
          </cell>
          <cell r="I707" t="str">
            <v>VAD (Salon de la Vente à Distance)</v>
          </cell>
          <cell r="J707">
            <v>611</v>
          </cell>
          <cell r="K707">
            <v>16047410611</v>
          </cell>
          <cell r="L707">
            <v>7108.5</v>
          </cell>
          <cell r="M707" t="str">
            <v>FR</v>
          </cell>
          <cell r="N707" t="str">
            <v>reste diff de tva</v>
          </cell>
          <cell r="O707">
            <v>0</v>
          </cell>
          <cell r="P707">
            <v>0</v>
          </cell>
          <cell r="Q707">
            <v>0</v>
          </cell>
          <cell r="R707">
            <v>7108.5</v>
          </cell>
          <cell r="S707">
            <v>0</v>
          </cell>
          <cell r="T707" t="str">
            <v xml:space="preserve">Règlement de TVA </v>
          </cell>
          <cell r="U707">
            <v>0</v>
          </cell>
          <cell r="V707">
            <v>0</v>
          </cell>
          <cell r="W707">
            <v>0</v>
          </cell>
          <cell r="X707">
            <v>0</v>
          </cell>
          <cell r="Y707">
            <v>0</v>
          </cell>
          <cell r="Z707">
            <v>0</v>
          </cell>
          <cell r="AA707">
            <v>0</v>
          </cell>
          <cell r="AB707">
            <v>0</v>
          </cell>
          <cell r="AC707">
            <v>0</v>
          </cell>
          <cell r="AD707">
            <v>0</v>
          </cell>
          <cell r="AE707">
            <v>0</v>
          </cell>
          <cell r="AF707">
            <v>0</v>
          </cell>
          <cell r="AG707">
            <v>0</v>
          </cell>
          <cell r="AH707">
            <v>0</v>
          </cell>
          <cell r="AI707">
            <v>0</v>
          </cell>
          <cell r="AJ707">
            <v>0</v>
          </cell>
          <cell r="AK707" t="e">
            <v>#N/A</v>
          </cell>
          <cell r="AL707">
            <v>0</v>
          </cell>
          <cell r="AM707">
            <v>0</v>
          </cell>
          <cell r="AN707">
            <v>670</v>
          </cell>
          <cell r="AO707">
            <v>0</v>
          </cell>
          <cell r="AP707" t="str">
            <v>TVA Irrécupérable</v>
          </cell>
          <cell r="AQ707" t="str">
            <v>GUIBARD</v>
          </cell>
          <cell r="AR707">
            <v>0</v>
          </cell>
          <cell r="AS707" t="str">
            <v>01 46 99 93 94</v>
          </cell>
          <cell r="AT707">
            <v>0</v>
          </cell>
        </row>
        <row r="708">
          <cell r="C708">
            <v>206219</v>
          </cell>
          <cell r="D708" t="str">
            <v>160 BIS RUE DE PARIS</v>
          </cell>
          <cell r="E708" t="str">
            <v>92645</v>
          </cell>
          <cell r="F708" t="str">
            <v>BOULOGNE BILLANCOURT CEDEX</v>
          </cell>
          <cell r="G708" t="str">
            <v>EDITIALIS SAS</v>
          </cell>
          <cell r="H708">
            <v>12</v>
          </cell>
          <cell r="I708" t="str">
            <v>MPV / CPV</v>
          </cell>
          <cell r="J708">
            <v>323</v>
          </cell>
          <cell r="K708">
            <v>20621912323</v>
          </cell>
          <cell r="L708">
            <v>711.2</v>
          </cell>
          <cell r="M708" t="str">
            <v>FR</v>
          </cell>
          <cell r="N708" t="str">
            <v>reste diff de tva</v>
          </cell>
          <cell r="O708">
            <v>0</v>
          </cell>
          <cell r="P708">
            <v>0</v>
          </cell>
          <cell r="Q708">
            <v>0</v>
          </cell>
          <cell r="R708">
            <v>711.2</v>
          </cell>
          <cell r="S708">
            <v>0</v>
          </cell>
          <cell r="T708" t="str">
            <v xml:space="preserve">Règlement de TVA </v>
          </cell>
          <cell r="U708">
            <v>0</v>
          </cell>
          <cell r="V708">
            <v>0</v>
          </cell>
          <cell r="W708">
            <v>0</v>
          </cell>
          <cell r="X708">
            <v>0</v>
          </cell>
          <cell r="Y708">
            <v>0</v>
          </cell>
          <cell r="Z708">
            <v>0</v>
          </cell>
          <cell r="AA708">
            <v>0</v>
          </cell>
          <cell r="AB708">
            <v>0</v>
          </cell>
          <cell r="AC708">
            <v>0</v>
          </cell>
          <cell r="AD708">
            <v>0</v>
          </cell>
          <cell r="AE708">
            <v>0</v>
          </cell>
          <cell r="AF708">
            <v>0</v>
          </cell>
          <cell r="AG708">
            <v>0</v>
          </cell>
          <cell r="AH708">
            <v>0</v>
          </cell>
          <cell r="AI708">
            <v>0</v>
          </cell>
          <cell r="AJ708">
            <v>0</v>
          </cell>
          <cell r="AK708" t="e">
            <v>#N/A</v>
          </cell>
          <cell r="AL708">
            <v>0</v>
          </cell>
          <cell r="AM708">
            <v>0</v>
          </cell>
          <cell r="AN708">
            <v>671</v>
          </cell>
          <cell r="AO708">
            <v>0</v>
          </cell>
          <cell r="AP708" t="str">
            <v>TVA Irrécupérable</v>
          </cell>
          <cell r="AQ708" t="str">
            <v>GUE</v>
          </cell>
          <cell r="AR708">
            <v>0</v>
          </cell>
          <cell r="AS708" t="str">
            <v>+33 1 46 99 93 93</v>
          </cell>
          <cell r="AT708">
            <v>0</v>
          </cell>
        </row>
        <row r="709">
          <cell r="C709">
            <v>206219</v>
          </cell>
          <cell r="D709" t="str">
            <v>160 BIS RUE DE PARIS</v>
          </cell>
          <cell r="E709" t="str">
            <v>92645</v>
          </cell>
          <cell r="F709" t="str">
            <v>BOULOGNE BILLANCOURT CEDEX</v>
          </cell>
          <cell r="G709" t="str">
            <v>EDITIALIS SAS</v>
          </cell>
          <cell r="H709">
            <v>12</v>
          </cell>
          <cell r="I709" t="str">
            <v>VAD (Salon de la Vente à Distance)</v>
          </cell>
          <cell r="J709">
            <v>611</v>
          </cell>
          <cell r="K709">
            <v>20621912611</v>
          </cell>
          <cell r="L709">
            <v>5139.25</v>
          </cell>
          <cell r="M709" t="str">
            <v>FR</v>
          </cell>
          <cell r="N709" t="str">
            <v>reste diff de tva</v>
          </cell>
          <cell r="O709">
            <v>0</v>
          </cell>
          <cell r="P709">
            <v>0</v>
          </cell>
          <cell r="Q709">
            <v>0</v>
          </cell>
          <cell r="R709">
            <v>5139.25</v>
          </cell>
          <cell r="S709">
            <v>0</v>
          </cell>
          <cell r="T709" t="str">
            <v xml:space="preserve">Règlement de TVA </v>
          </cell>
          <cell r="U709">
            <v>0</v>
          </cell>
          <cell r="V709">
            <v>0</v>
          </cell>
          <cell r="W709">
            <v>0</v>
          </cell>
          <cell r="X709">
            <v>0</v>
          </cell>
          <cell r="Y709">
            <v>0</v>
          </cell>
          <cell r="Z709">
            <v>0</v>
          </cell>
          <cell r="AA709">
            <v>0</v>
          </cell>
          <cell r="AB709">
            <v>0</v>
          </cell>
          <cell r="AC709">
            <v>0</v>
          </cell>
          <cell r="AD709">
            <v>0</v>
          </cell>
          <cell r="AE709">
            <v>0</v>
          </cell>
          <cell r="AF709">
            <v>0</v>
          </cell>
          <cell r="AG709">
            <v>0</v>
          </cell>
          <cell r="AH709">
            <v>0</v>
          </cell>
          <cell r="AI709">
            <v>0</v>
          </cell>
          <cell r="AJ709">
            <v>0</v>
          </cell>
          <cell r="AK709" t="e">
            <v>#N/A</v>
          </cell>
          <cell r="AL709">
            <v>0</v>
          </cell>
          <cell r="AM709">
            <v>0</v>
          </cell>
          <cell r="AN709">
            <v>672</v>
          </cell>
          <cell r="AO709">
            <v>0</v>
          </cell>
          <cell r="AP709" t="str">
            <v>TVA Irrécupérable</v>
          </cell>
          <cell r="AQ709" t="str">
            <v>GUE</v>
          </cell>
          <cell r="AR709">
            <v>0</v>
          </cell>
          <cell r="AS709" t="str">
            <v>+33 1 46 99 93 93</v>
          </cell>
          <cell r="AT709">
            <v>0</v>
          </cell>
        </row>
        <row r="710">
          <cell r="C710">
            <v>206219</v>
          </cell>
          <cell r="D710" t="str">
            <v>160 BIS RUE DE PARIS</v>
          </cell>
          <cell r="E710" t="str">
            <v>92645</v>
          </cell>
          <cell r="F710" t="str">
            <v>BOULOGNE BILLANCOURT CEDEX</v>
          </cell>
          <cell r="G710" t="str">
            <v>EDITIALIS SAS</v>
          </cell>
          <cell r="H710">
            <v>14</v>
          </cell>
          <cell r="I710" t="str">
            <v>Documation</v>
          </cell>
          <cell r="J710">
            <v>301</v>
          </cell>
          <cell r="K710">
            <v>20621914301</v>
          </cell>
          <cell r="L710">
            <v>2629.78</v>
          </cell>
          <cell r="M710" t="str">
            <v>FR</v>
          </cell>
          <cell r="N710" t="str">
            <v xml:space="preserve">reste diff tva </v>
          </cell>
          <cell r="O710">
            <v>0</v>
          </cell>
          <cell r="P710">
            <v>0</v>
          </cell>
          <cell r="Q710">
            <v>0</v>
          </cell>
          <cell r="R710">
            <v>2629.78</v>
          </cell>
          <cell r="S710">
            <v>0</v>
          </cell>
          <cell r="T710" t="str">
            <v xml:space="preserve">Règlement de TVA </v>
          </cell>
          <cell r="U710">
            <v>0</v>
          </cell>
          <cell r="V710">
            <v>0</v>
          </cell>
          <cell r="W710">
            <v>0</v>
          </cell>
          <cell r="X710">
            <v>0</v>
          </cell>
          <cell r="Y710">
            <v>0</v>
          </cell>
          <cell r="Z710">
            <v>0</v>
          </cell>
          <cell r="AA710">
            <v>0</v>
          </cell>
          <cell r="AB710">
            <v>0</v>
          </cell>
          <cell r="AC710">
            <v>0</v>
          </cell>
          <cell r="AD710">
            <v>0</v>
          </cell>
          <cell r="AE710">
            <v>0</v>
          </cell>
          <cell r="AF710">
            <v>0</v>
          </cell>
          <cell r="AG710">
            <v>0</v>
          </cell>
          <cell r="AH710">
            <v>0</v>
          </cell>
          <cell r="AI710">
            <v>0</v>
          </cell>
          <cell r="AJ710">
            <v>0</v>
          </cell>
          <cell r="AK710" t="e">
            <v>#N/A</v>
          </cell>
          <cell r="AL710">
            <v>0</v>
          </cell>
          <cell r="AM710">
            <v>0</v>
          </cell>
          <cell r="AN710">
            <v>673</v>
          </cell>
          <cell r="AO710">
            <v>0</v>
          </cell>
          <cell r="AP710" t="str">
            <v>TVA Irrécupérable</v>
          </cell>
          <cell r="AQ710" t="str">
            <v>GUE</v>
          </cell>
          <cell r="AR710">
            <v>0</v>
          </cell>
          <cell r="AS710" t="str">
            <v>+33 1 46 99 93 93</v>
          </cell>
          <cell r="AT710">
            <v>0</v>
          </cell>
        </row>
        <row r="711">
          <cell r="C711">
            <v>206219</v>
          </cell>
          <cell r="D711" t="str">
            <v>160 BIS RUE DE PARIS</v>
          </cell>
          <cell r="E711" t="str">
            <v>92645</v>
          </cell>
          <cell r="F711" t="str">
            <v>BOULOGNE BILLANCOURT CEDEX</v>
          </cell>
          <cell r="G711" t="str">
            <v>EDITIALIS SAS</v>
          </cell>
          <cell r="H711">
            <v>15</v>
          </cell>
          <cell r="I711" t="str">
            <v>Viscom</v>
          </cell>
          <cell r="J711">
            <v>321</v>
          </cell>
          <cell r="K711">
            <v>20621915321</v>
          </cell>
          <cell r="L711">
            <v>821.07</v>
          </cell>
          <cell r="M711" t="str">
            <v>FR</v>
          </cell>
          <cell r="N711" t="str">
            <v>reste diff tva</v>
          </cell>
          <cell r="O711">
            <v>0</v>
          </cell>
          <cell r="P711">
            <v>0</v>
          </cell>
          <cell r="Q711">
            <v>0</v>
          </cell>
          <cell r="R711">
            <v>821.07</v>
          </cell>
          <cell r="S711">
            <v>0</v>
          </cell>
          <cell r="T711" t="str">
            <v xml:space="preserve">Règlement de TVA </v>
          </cell>
          <cell r="U711">
            <v>0</v>
          </cell>
          <cell r="V711">
            <v>0</v>
          </cell>
          <cell r="W711">
            <v>0</v>
          </cell>
          <cell r="X711">
            <v>0</v>
          </cell>
          <cell r="Y711">
            <v>0</v>
          </cell>
          <cell r="Z711">
            <v>0</v>
          </cell>
          <cell r="AA711">
            <v>0</v>
          </cell>
          <cell r="AB711">
            <v>0</v>
          </cell>
          <cell r="AC711">
            <v>0</v>
          </cell>
          <cell r="AD711">
            <v>0</v>
          </cell>
          <cell r="AE711">
            <v>0</v>
          </cell>
          <cell r="AF711">
            <v>0</v>
          </cell>
          <cell r="AG711">
            <v>0</v>
          </cell>
          <cell r="AH711">
            <v>0</v>
          </cell>
          <cell r="AI711">
            <v>0</v>
          </cell>
          <cell r="AJ711">
            <v>0</v>
          </cell>
          <cell r="AK711" t="e">
            <v>#N/A</v>
          </cell>
          <cell r="AL711">
            <v>0</v>
          </cell>
          <cell r="AM711">
            <v>0</v>
          </cell>
          <cell r="AN711">
            <v>674</v>
          </cell>
          <cell r="AO711">
            <v>0</v>
          </cell>
          <cell r="AP711" t="str">
            <v>TVA Irrécupérable</v>
          </cell>
          <cell r="AQ711" t="str">
            <v>GUE</v>
          </cell>
          <cell r="AR711">
            <v>0</v>
          </cell>
          <cell r="AS711" t="str">
            <v>+33 1 46 99 93 93</v>
          </cell>
          <cell r="AT711">
            <v>0</v>
          </cell>
        </row>
        <row r="712">
          <cell r="C712">
            <v>1314876</v>
          </cell>
          <cell r="D712" t="str">
            <v>160 BIS RUE DE PARIS</v>
          </cell>
          <cell r="E712" t="str">
            <v>92645</v>
          </cell>
          <cell r="F712" t="str">
            <v>BOULOGNE BILLANCOURT CEDEX</v>
          </cell>
          <cell r="G712" t="str">
            <v>EDITIALIS SAS</v>
          </cell>
          <cell r="H712">
            <v>11</v>
          </cell>
          <cell r="I712" t="str">
            <v>Top Resa Paris</v>
          </cell>
          <cell r="J712">
            <v>421</v>
          </cell>
          <cell r="K712">
            <v>131487611421</v>
          </cell>
          <cell r="L712">
            <v>1932</v>
          </cell>
          <cell r="M712" t="str">
            <v>FR</v>
          </cell>
          <cell r="N712" t="str">
            <v>reste diff de tva</v>
          </cell>
          <cell r="O712">
            <v>0</v>
          </cell>
          <cell r="P712">
            <v>0</v>
          </cell>
          <cell r="Q712">
            <v>0</v>
          </cell>
          <cell r="R712">
            <v>1932</v>
          </cell>
          <cell r="S712">
            <v>0</v>
          </cell>
          <cell r="T712" t="str">
            <v xml:space="preserve">Règlement de TVA </v>
          </cell>
          <cell r="U712">
            <v>0</v>
          </cell>
          <cell r="V712">
            <v>0</v>
          </cell>
          <cell r="W712">
            <v>0</v>
          </cell>
          <cell r="X712">
            <v>0</v>
          </cell>
          <cell r="Y712">
            <v>0</v>
          </cell>
          <cell r="Z712">
            <v>0</v>
          </cell>
          <cell r="AA712">
            <v>0</v>
          </cell>
          <cell r="AB712">
            <v>0</v>
          </cell>
          <cell r="AC712">
            <v>0</v>
          </cell>
          <cell r="AD712">
            <v>0</v>
          </cell>
          <cell r="AE712">
            <v>0</v>
          </cell>
          <cell r="AF712">
            <v>0</v>
          </cell>
          <cell r="AG712">
            <v>0</v>
          </cell>
          <cell r="AH712">
            <v>0</v>
          </cell>
          <cell r="AI712">
            <v>0</v>
          </cell>
          <cell r="AJ712">
            <v>0</v>
          </cell>
          <cell r="AK712" t="e">
            <v>#N/A</v>
          </cell>
          <cell r="AL712">
            <v>0</v>
          </cell>
          <cell r="AM712">
            <v>0</v>
          </cell>
          <cell r="AN712">
            <v>675</v>
          </cell>
          <cell r="AO712">
            <v>0</v>
          </cell>
          <cell r="AP712" t="str">
            <v>TVA Irrécupérable</v>
          </cell>
          <cell r="AQ712" t="str">
            <v>ROCHETEAU</v>
          </cell>
          <cell r="AR712">
            <v>0</v>
          </cell>
          <cell r="AS712" t="str">
            <v>01 41 31 72 50</v>
          </cell>
          <cell r="AT712">
            <v>0</v>
          </cell>
        </row>
        <row r="713">
          <cell r="C713">
            <v>1314876</v>
          </cell>
          <cell r="D713" t="str">
            <v>160 BIS RUE DE PARIS</v>
          </cell>
          <cell r="E713" t="str">
            <v>92645</v>
          </cell>
          <cell r="F713" t="str">
            <v>BOULOGNE BILLANCOURT CEDEX</v>
          </cell>
          <cell r="G713" t="str">
            <v>EDITIALIS SAS</v>
          </cell>
          <cell r="H713">
            <v>12</v>
          </cell>
          <cell r="I713" t="str">
            <v>Top Resa Paris</v>
          </cell>
          <cell r="J713">
            <v>421</v>
          </cell>
          <cell r="K713">
            <v>131487612421</v>
          </cell>
          <cell r="L713">
            <v>642.75</v>
          </cell>
          <cell r="M713" t="str">
            <v>FR</v>
          </cell>
          <cell r="N713" t="str">
            <v>reste diff de tva</v>
          </cell>
          <cell r="O713">
            <v>0</v>
          </cell>
          <cell r="P713">
            <v>0</v>
          </cell>
          <cell r="Q713">
            <v>0</v>
          </cell>
          <cell r="R713">
            <v>642.75</v>
          </cell>
          <cell r="S713">
            <v>0</v>
          </cell>
          <cell r="T713" t="str">
            <v xml:space="preserve">Règlement de TVA </v>
          </cell>
          <cell r="U713">
            <v>0</v>
          </cell>
          <cell r="V713">
            <v>0</v>
          </cell>
          <cell r="W713">
            <v>0</v>
          </cell>
          <cell r="X713">
            <v>0</v>
          </cell>
          <cell r="Y713">
            <v>0</v>
          </cell>
          <cell r="Z713">
            <v>0</v>
          </cell>
          <cell r="AA713">
            <v>0</v>
          </cell>
          <cell r="AB713">
            <v>0</v>
          </cell>
          <cell r="AC713">
            <v>0</v>
          </cell>
          <cell r="AD713">
            <v>0</v>
          </cell>
          <cell r="AE713">
            <v>0</v>
          </cell>
          <cell r="AF713">
            <v>0</v>
          </cell>
          <cell r="AG713">
            <v>0</v>
          </cell>
          <cell r="AH713">
            <v>0</v>
          </cell>
          <cell r="AI713">
            <v>0</v>
          </cell>
          <cell r="AJ713">
            <v>0</v>
          </cell>
          <cell r="AK713" t="e">
            <v>#N/A</v>
          </cell>
          <cell r="AL713">
            <v>0</v>
          </cell>
          <cell r="AM713">
            <v>0</v>
          </cell>
          <cell r="AN713">
            <v>676</v>
          </cell>
          <cell r="AO713">
            <v>0</v>
          </cell>
          <cell r="AP713" t="str">
            <v>TVA Irrécupérable</v>
          </cell>
          <cell r="AQ713" t="str">
            <v>ROCHETEAU</v>
          </cell>
          <cell r="AR713">
            <v>0</v>
          </cell>
          <cell r="AS713" t="str">
            <v>01 41 31 72 50</v>
          </cell>
          <cell r="AT713">
            <v>0</v>
          </cell>
        </row>
        <row r="714">
          <cell r="C714">
            <v>1314876</v>
          </cell>
          <cell r="D714" t="str">
            <v>160 BIS RUE DE PARIS</v>
          </cell>
          <cell r="E714" t="str">
            <v>92645</v>
          </cell>
          <cell r="F714" t="str">
            <v>BOULOGNE BILLANCOURT CEDEX</v>
          </cell>
          <cell r="G714" t="str">
            <v>EDITIALIS SAS</v>
          </cell>
          <cell r="H714">
            <v>13</v>
          </cell>
          <cell r="I714" t="str">
            <v>Top Resa Paris</v>
          </cell>
          <cell r="J714">
            <v>421</v>
          </cell>
          <cell r="K714">
            <v>131487613421</v>
          </cell>
          <cell r="L714">
            <v>1285.51</v>
          </cell>
          <cell r="M714" t="str">
            <v>FR</v>
          </cell>
          <cell r="N714" t="str">
            <v>reste diff de tva</v>
          </cell>
          <cell r="O714">
            <v>0</v>
          </cell>
          <cell r="P714">
            <v>0</v>
          </cell>
          <cell r="Q714">
            <v>0</v>
          </cell>
          <cell r="R714">
            <v>1285.51</v>
          </cell>
          <cell r="S714">
            <v>0</v>
          </cell>
          <cell r="T714" t="str">
            <v xml:space="preserve">Règlement de TVA </v>
          </cell>
          <cell r="U714">
            <v>0</v>
          </cell>
          <cell r="V714">
            <v>0</v>
          </cell>
          <cell r="W714">
            <v>0</v>
          </cell>
          <cell r="X714">
            <v>0</v>
          </cell>
          <cell r="Y714">
            <v>0</v>
          </cell>
          <cell r="Z714">
            <v>0</v>
          </cell>
          <cell r="AA714">
            <v>0</v>
          </cell>
          <cell r="AB714">
            <v>0</v>
          </cell>
          <cell r="AC714">
            <v>0</v>
          </cell>
          <cell r="AD714">
            <v>0</v>
          </cell>
          <cell r="AE714">
            <v>0</v>
          </cell>
          <cell r="AF714">
            <v>0</v>
          </cell>
          <cell r="AG714">
            <v>0</v>
          </cell>
          <cell r="AH714">
            <v>0</v>
          </cell>
          <cell r="AI714">
            <v>0</v>
          </cell>
          <cell r="AJ714">
            <v>0</v>
          </cell>
          <cell r="AK714" t="e">
            <v>#N/A</v>
          </cell>
          <cell r="AL714">
            <v>0</v>
          </cell>
          <cell r="AM714">
            <v>0</v>
          </cell>
          <cell r="AN714">
            <v>677</v>
          </cell>
          <cell r="AO714">
            <v>0</v>
          </cell>
          <cell r="AP714" t="str">
            <v>TVA Irrécupérable</v>
          </cell>
          <cell r="AQ714" t="str">
            <v>ROCHETEAU</v>
          </cell>
          <cell r="AR714">
            <v>0</v>
          </cell>
          <cell r="AS714" t="str">
            <v>01 41 31 72 50</v>
          </cell>
          <cell r="AT714">
            <v>0</v>
          </cell>
        </row>
        <row r="715">
          <cell r="C715">
            <v>9824</v>
          </cell>
          <cell r="D715" t="str">
            <v>53 RUE DU CHEMIN VERT</v>
          </cell>
          <cell r="E715" t="str">
            <v>92100</v>
          </cell>
          <cell r="F715" t="str">
            <v>BOULOGNE BILLANCOURT</v>
          </cell>
          <cell r="G715" t="str">
            <v>ENTREPRENDRE SA</v>
          </cell>
          <cell r="H715">
            <v>15</v>
          </cell>
          <cell r="I715" t="str">
            <v>Franchise</v>
          </cell>
          <cell r="J715">
            <v>423</v>
          </cell>
          <cell r="K715">
            <v>982415423</v>
          </cell>
          <cell r="L715">
            <v>12000</v>
          </cell>
          <cell r="M715" t="str">
            <v>FR</v>
          </cell>
          <cell r="N715" t="str">
            <v>diff tva. Demandé règlement le 15/03/17 par mail</v>
          </cell>
          <cell r="O715">
            <v>10550</v>
          </cell>
          <cell r="P715">
            <v>0</v>
          </cell>
          <cell r="Q715">
            <v>0</v>
          </cell>
          <cell r="R715">
            <v>0</v>
          </cell>
          <cell r="S715">
            <v>42809</v>
          </cell>
          <cell r="T715" t="str">
            <v xml:space="preserve">Règlement de TVA </v>
          </cell>
          <cell r="U715">
            <v>0</v>
          </cell>
          <cell r="V715">
            <v>0</v>
          </cell>
          <cell r="W715">
            <v>0</v>
          </cell>
          <cell r="X715">
            <v>0</v>
          </cell>
          <cell r="Y715">
            <v>0</v>
          </cell>
          <cell r="Z715">
            <v>0</v>
          </cell>
          <cell r="AA715">
            <v>0</v>
          </cell>
          <cell r="AB715">
            <v>0</v>
          </cell>
          <cell r="AC715">
            <v>0</v>
          </cell>
          <cell r="AD715">
            <v>0</v>
          </cell>
          <cell r="AE715">
            <v>0</v>
          </cell>
          <cell r="AF715">
            <v>0</v>
          </cell>
          <cell r="AG715">
            <v>0</v>
          </cell>
          <cell r="AH715">
            <v>0</v>
          </cell>
          <cell r="AI715">
            <v>0</v>
          </cell>
          <cell r="AJ715">
            <v>0</v>
          </cell>
          <cell r="AK715" t="e">
            <v>#N/A</v>
          </cell>
          <cell r="AL715">
            <v>0</v>
          </cell>
          <cell r="AM715">
            <v>0</v>
          </cell>
          <cell r="AN715">
            <v>678</v>
          </cell>
          <cell r="AO715">
            <v>0</v>
          </cell>
          <cell r="AP715" t="str">
            <v>TVA Irrécupérable</v>
          </cell>
          <cell r="AQ715" t="str">
            <v>LESAGE</v>
          </cell>
          <cell r="AR715">
            <v>0</v>
          </cell>
          <cell r="AS715" t="str">
            <v>+33 1 46 10 21 21</v>
          </cell>
          <cell r="AT715">
            <v>0</v>
          </cell>
        </row>
        <row r="716">
          <cell r="C716">
            <v>9824</v>
          </cell>
          <cell r="D716" t="str">
            <v>53 RUE DU CHEMIN VERT</v>
          </cell>
          <cell r="E716" t="str">
            <v>92100</v>
          </cell>
          <cell r="F716" t="str">
            <v>BOULOGNE BILLANCOURT</v>
          </cell>
          <cell r="G716" t="str">
            <v>ENTREPRENDRE SA</v>
          </cell>
          <cell r="H716">
            <v>16</v>
          </cell>
          <cell r="I716" t="str">
            <v>Franchise</v>
          </cell>
          <cell r="J716">
            <v>423</v>
          </cell>
          <cell r="K716">
            <v>982416423</v>
          </cell>
          <cell r="L716">
            <v>21600</v>
          </cell>
          <cell r="M716" t="str">
            <v>FR</v>
          </cell>
          <cell r="N716" t="str">
            <v xml:space="preserve">diff tva  </v>
          </cell>
          <cell r="O716">
            <v>20150</v>
          </cell>
          <cell r="P716">
            <v>0</v>
          </cell>
          <cell r="Q716">
            <v>0</v>
          </cell>
          <cell r="R716">
            <v>0</v>
          </cell>
          <cell r="S716">
            <v>42809</v>
          </cell>
          <cell r="T716" t="str">
            <v xml:space="preserve">Règlement de TVA </v>
          </cell>
          <cell r="U716">
            <v>0</v>
          </cell>
          <cell r="V716">
            <v>0</v>
          </cell>
          <cell r="W716">
            <v>0</v>
          </cell>
          <cell r="X716">
            <v>0</v>
          </cell>
          <cell r="Y716">
            <v>0</v>
          </cell>
          <cell r="Z716">
            <v>0</v>
          </cell>
          <cell r="AA716">
            <v>0</v>
          </cell>
          <cell r="AB716">
            <v>0</v>
          </cell>
          <cell r="AC716">
            <v>0</v>
          </cell>
          <cell r="AD716">
            <v>0</v>
          </cell>
          <cell r="AE716">
            <v>0</v>
          </cell>
          <cell r="AF716">
            <v>0</v>
          </cell>
          <cell r="AG716">
            <v>0</v>
          </cell>
          <cell r="AH716">
            <v>0</v>
          </cell>
          <cell r="AI716">
            <v>0</v>
          </cell>
          <cell r="AJ716">
            <v>0</v>
          </cell>
          <cell r="AK716" t="e">
            <v>#N/A</v>
          </cell>
          <cell r="AL716">
            <v>0</v>
          </cell>
          <cell r="AM716">
            <v>0</v>
          </cell>
          <cell r="AN716">
            <v>679</v>
          </cell>
          <cell r="AO716">
            <v>0</v>
          </cell>
          <cell r="AP716" t="str">
            <v>TVA Irrécupérable</v>
          </cell>
          <cell r="AQ716" t="str">
            <v>LESAGE</v>
          </cell>
          <cell r="AR716">
            <v>0</v>
          </cell>
          <cell r="AS716" t="str">
            <v>+33 1 46 10 21 21</v>
          </cell>
          <cell r="AT716">
            <v>0</v>
          </cell>
        </row>
        <row r="717">
          <cell r="C717">
            <v>3022309</v>
          </cell>
          <cell r="D717" t="str">
            <v>48 BOULEVARD DE LA TOUR MAUBOURG</v>
          </cell>
          <cell r="E717" t="str">
            <v>75007</v>
          </cell>
          <cell r="F717" t="str">
            <v>PARIS</v>
          </cell>
          <cell r="G717" t="str">
            <v>FESP-FEDERATION DU SERVICE AUX</v>
          </cell>
          <cell r="H717">
            <v>15</v>
          </cell>
          <cell r="I717" t="str">
            <v>Franchise</v>
          </cell>
          <cell r="J717">
            <v>423</v>
          </cell>
          <cell r="K717">
            <v>302230915423</v>
          </cell>
          <cell r="L717">
            <v>1000</v>
          </cell>
          <cell r="M717" t="str">
            <v>FR</v>
          </cell>
          <cell r="N717" t="str">
            <v>reste tva. Réclamé règlement par courrier le 7/02/2017. reçu appel le 10/02/17 ne comprend pas ma demande car fait ces factures suivants notre demande. Ne pairons pas la tva</v>
          </cell>
          <cell r="O717">
            <v>0</v>
          </cell>
          <cell r="P717">
            <v>0</v>
          </cell>
          <cell r="Q717">
            <v>0</v>
          </cell>
          <cell r="R717">
            <v>1000</v>
          </cell>
          <cell r="S717">
            <v>0</v>
          </cell>
          <cell r="T717" t="str">
            <v xml:space="preserve">Règlement de TVA </v>
          </cell>
          <cell r="U717">
            <v>0</v>
          </cell>
          <cell r="V717">
            <v>0</v>
          </cell>
          <cell r="W717">
            <v>0</v>
          </cell>
          <cell r="X717">
            <v>0</v>
          </cell>
          <cell r="Y717">
            <v>0</v>
          </cell>
          <cell r="Z717">
            <v>0</v>
          </cell>
          <cell r="AA717">
            <v>0</v>
          </cell>
          <cell r="AB717">
            <v>0</v>
          </cell>
          <cell r="AC717">
            <v>0</v>
          </cell>
          <cell r="AD717">
            <v>0</v>
          </cell>
          <cell r="AE717">
            <v>0</v>
          </cell>
          <cell r="AF717">
            <v>0</v>
          </cell>
          <cell r="AG717">
            <v>0</v>
          </cell>
          <cell r="AH717">
            <v>0</v>
          </cell>
          <cell r="AI717">
            <v>0</v>
          </cell>
          <cell r="AJ717">
            <v>0</v>
          </cell>
          <cell r="AK717" t="e">
            <v>#N/A</v>
          </cell>
          <cell r="AL717">
            <v>0</v>
          </cell>
          <cell r="AM717">
            <v>0</v>
          </cell>
          <cell r="AN717">
            <v>680</v>
          </cell>
          <cell r="AO717">
            <v>0</v>
          </cell>
          <cell r="AP717" t="str">
            <v>TVA Irrécupérable</v>
          </cell>
          <cell r="AQ717" t="str">
            <v>DUFOUR</v>
          </cell>
          <cell r="AR717">
            <v>0</v>
          </cell>
          <cell r="AS717" t="str">
            <v>+33 1 53 85 40 80</v>
          </cell>
          <cell r="AT717">
            <v>0</v>
          </cell>
        </row>
        <row r="718">
          <cell r="C718">
            <v>495368</v>
          </cell>
          <cell r="D718" t="str">
            <v>&amp; SPORTIFS DE FRANCE</v>
          </cell>
          <cell r="E718" t="str">
            <v>29393</v>
          </cell>
          <cell r="F718" t="str">
            <v>QUIMPERLE CEDEX</v>
          </cell>
          <cell r="G718" t="str">
            <v>FNPPSF</v>
          </cell>
          <cell r="H718">
            <v>7</v>
          </cell>
          <cell r="I718" t="str">
            <v>Nautique</v>
          </cell>
          <cell r="J718">
            <v>703</v>
          </cell>
          <cell r="K718">
            <v>4953687703</v>
          </cell>
          <cell r="L718">
            <v>490.98</v>
          </cell>
          <cell r="M718" t="str">
            <v>FR</v>
          </cell>
          <cell r="N718" t="str">
            <v xml:space="preserve">Asc reste  tva </v>
          </cell>
          <cell r="O718">
            <v>0</v>
          </cell>
          <cell r="P718">
            <v>0</v>
          </cell>
          <cell r="Q718">
            <v>0</v>
          </cell>
          <cell r="R718">
            <v>490.98</v>
          </cell>
          <cell r="S718">
            <v>0</v>
          </cell>
          <cell r="T718" t="str">
            <v xml:space="preserve">Règlement de TVA </v>
          </cell>
          <cell r="U718">
            <v>0</v>
          </cell>
          <cell r="V718">
            <v>0</v>
          </cell>
          <cell r="W718">
            <v>0</v>
          </cell>
          <cell r="X718">
            <v>0</v>
          </cell>
          <cell r="Y718">
            <v>0</v>
          </cell>
          <cell r="Z718">
            <v>0</v>
          </cell>
          <cell r="AA718">
            <v>0</v>
          </cell>
          <cell r="AB718">
            <v>0</v>
          </cell>
          <cell r="AC718">
            <v>0</v>
          </cell>
          <cell r="AD718">
            <v>0</v>
          </cell>
          <cell r="AE718">
            <v>0</v>
          </cell>
          <cell r="AF718">
            <v>0</v>
          </cell>
          <cell r="AG718">
            <v>0</v>
          </cell>
          <cell r="AH718">
            <v>0</v>
          </cell>
          <cell r="AI718">
            <v>0</v>
          </cell>
          <cell r="AJ718">
            <v>0</v>
          </cell>
          <cell r="AK718" t="e">
            <v>#N/A</v>
          </cell>
          <cell r="AL718">
            <v>0</v>
          </cell>
          <cell r="AM718">
            <v>0</v>
          </cell>
          <cell r="AN718">
            <v>681</v>
          </cell>
          <cell r="AO718">
            <v>0</v>
          </cell>
          <cell r="AP718" t="str">
            <v>TVA Irrécupérable</v>
          </cell>
          <cell r="AQ718" t="str">
            <v>KIFFER</v>
          </cell>
          <cell r="AR718">
            <v>0</v>
          </cell>
          <cell r="AS718" t="str">
            <v>+33298350281</v>
          </cell>
          <cell r="AT718">
            <v>0</v>
          </cell>
        </row>
        <row r="719">
          <cell r="C719">
            <v>1380436</v>
          </cell>
          <cell r="D719" t="str">
            <v>ZAE JEANBERTY</v>
          </cell>
          <cell r="E719" t="str">
            <v>47350</v>
          </cell>
          <cell r="F719" t="str">
            <v>SECHES</v>
          </cell>
          <cell r="G719" t="str">
            <v>FRP2I</v>
          </cell>
          <cell r="H719">
            <v>15</v>
          </cell>
          <cell r="I719" t="str">
            <v>IT Partners</v>
          </cell>
          <cell r="J719">
            <v>314</v>
          </cell>
          <cell r="K719">
            <v>138043615314</v>
          </cell>
          <cell r="L719">
            <v>1790</v>
          </cell>
          <cell r="M719" t="str">
            <v>FR</v>
          </cell>
          <cell r="N719" t="str">
            <v>Asc reste tva. Réclamé règlement par courrier le 7/02/2017</v>
          </cell>
          <cell r="O719">
            <v>0</v>
          </cell>
          <cell r="P719">
            <v>0</v>
          </cell>
          <cell r="Q719">
            <v>0</v>
          </cell>
          <cell r="R719">
            <v>1790</v>
          </cell>
          <cell r="S719">
            <v>0</v>
          </cell>
          <cell r="T719" t="str">
            <v xml:space="preserve">Règlement de TVA </v>
          </cell>
          <cell r="U719">
            <v>0</v>
          </cell>
          <cell r="V719">
            <v>0</v>
          </cell>
          <cell r="W719">
            <v>0</v>
          </cell>
          <cell r="X719">
            <v>0</v>
          </cell>
          <cell r="Y719">
            <v>0</v>
          </cell>
          <cell r="Z719">
            <v>0</v>
          </cell>
          <cell r="AA719">
            <v>0</v>
          </cell>
          <cell r="AB719">
            <v>0</v>
          </cell>
          <cell r="AC719">
            <v>0</v>
          </cell>
          <cell r="AD719">
            <v>0</v>
          </cell>
          <cell r="AE719">
            <v>0</v>
          </cell>
          <cell r="AF719">
            <v>0</v>
          </cell>
          <cell r="AG719">
            <v>0</v>
          </cell>
          <cell r="AH719">
            <v>0</v>
          </cell>
          <cell r="AI719">
            <v>0</v>
          </cell>
          <cell r="AJ719">
            <v>0</v>
          </cell>
          <cell r="AK719" t="e">
            <v>#N/A</v>
          </cell>
          <cell r="AL719">
            <v>0</v>
          </cell>
          <cell r="AM719">
            <v>0</v>
          </cell>
          <cell r="AN719">
            <v>682</v>
          </cell>
          <cell r="AO719">
            <v>0</v>
          </cell>
          <cell r="AP719" t="str">
            <v>TVA Irrécupérable</v>
          </cell>
          <cell r="AQ719" t="str">
            <v>CAUSSIMONT</v>
          </cell>
          <cell r="AR719">
            <v>0</v>
          </cell>
          <cell r="AS719" t="str">
            <v>06 52 87 61 85</v>
          </cell>
          <cell r="AT719">
            <v>0</v>
          </cell>
        </row>
        <row r="720">
          <cell r="C720">
            <v>3028380</v>
          </cell>
          <cell r="D720" t="e">
            <v>#N/A</v>
          </cell>
          <cell r="E720" t="e">
            <v>#N/A</v>
          </cell>
          <cell r="F720" t="e">
            <v>#N/A</v>
          </cell>
          <cell r="G720" t="str">
            <v>HOTEL BALZAC</v>
          </cell>
          <cell r="H720">
            <v>15</v>
          </cell>
          <cell r="I720" t="str">
            <v>Fiac</v>
          </cell>
          <cell r="J720">
            <v>711</v>
          </cell>
          <cell r="K720">
            <v>302838015711</v>
          </cell>
          <cell r="L720">
            <v>491.63</v>
          </cell>
          <cell r="M720" t="str">
            <v>fr</v>
          </cell>
          <cell r="N720" t="str">
            <v>Asc  reste tva 491,63. réclamé régl de tva par courrier le 31/03/16. relancé courrier AR le 13/09/16</v>
          </cell>
          <cell r="O720">
            <v>0</v>
          </cell>
          <cell r="P720">
            <v>0</v>
          </cell>
          <cell r="Q720">
            <v>0</v>
          </cell>
          <cell r="R720">
            <v>491.63</v>
          </cell>
          <cell r="S720">
            <v>0</v>
          </cell>
          <cell r="T720" t="str">
            <v xml:space="preserve">Règlement de TVA </v>
          </cell>
          <cell r="U720">
            <v>0</v>
          </cell>
          <cell r="V720">
            <v>0</v>
          </cell>
          <cell r="W720">
            <v>0</v>
          </cell>
          <cell r="X720">
            <v>0</v>
          </cell>
          <cell r="Y720">
            <v>0</v>
          </cell>
          <cell r="Z720">
            <v>0</v>
          </cell>
          <cell r="AA720">
            <v>0</v>
          </cell>
          <cell r="AB720">
            <v>0</v>
          </cell>
          <cell r="AC720">
            <v>0</v>
          </cell>
          <cell r="AD720">
            <v>0</v>
          </cell>
          <cell r="AE720">
            <v>0</v>
          </cell>
          <cell r="AF720">
            <v>0</v>
          </cell>
          <cell r="AG720">
            <v>0</v>
          </cell>
          <cell r="AH720">
            <v>0</v>
          </cell>
          <cell r="AI720">
            <v>0</v>
          </cell>
          <cell r="AJ720">
            <v>0</v>
          </cell>
          <cell r="AK720" t="e">
            <v>#N/A</v>
          </cell>
          <cell r="AL720">
            <v>0</v>
          </cell>
          <cell r="AM720">
            <v>0</v>
          </cell>
          <cell r="AN720">
            <v>683</v>
          </cell>
          <cell r="AO720">
            <v>0</v>
          </cell>
          <cell r="AP720" t="str">
            <v>TVA Irrécupérable</v>
          </cell>
          <cell r="AQ720" t="str">
            <v>NIJDAM</v>
          </cell>
          <cell r="AR720">
            <v>0</v>
          </cell>
          <cell r="AS720" t="str">
            <v>+33 1 75 44 41 07</v>
          </cell>
          <cell r="AT720">
            <v>0</v>
          </cell>
        </row>
        <row r="721">
          <cell r="C721">
            <v>3028381</v>
          </cell>
          <cell r="D721" t="e">
            <v>#N/A</v>
          </cell>
          <cell r="E721" t="e">
            <v>#N/A</v>
          </cell>
          <cell r="F721" t="e">
            <v>#N/A</v>
          </cell>
          <cell r="G721" t="str">
            <v>HOTEL DE VIGNY</v>
          </cell>
          <cell r="H721">
            <v>15</v>
          </cell>
          <cell r="I721" t="str">
            <v>Fiac</v>
          </cell>
          <cell r="J721">
            <v>711</v>
          </cell>
          <cell r="K721">
            <v>302838115711</v>
          </cell>
          <cell r="L721">
            <v>346.18</v>
          </cell>
          <cell r="M721" t="str">
            <v>fr</v>
          </cell>
          <cell r="N721" t="str">
            <v>Asc reste tva 346,18. réclamné régl de tva par courrier le 31/03/16. relancé courrier AR le 13/09/16</v>
          </cell>
          <cell r="O721">
            <v>0</v>
          </cell>
          <cell r="P721">
            <v>0</v>
          </cell>
          <cell r="Q721">
            <v>0</v>
          </cell>
          <cell r="R721">
            <v>346.18</v>
          </cell>
          <cell r="S721">
            <v>0</v>
          </cell>
          <cell r="T721" t="str">
            <v xml:space="preserve">Règlement de TVA </v>
          </cell>
          <cell r="U721">
            <v>0</v>
          </cell>
          <cell r="V721">
            <v>0</v>
          </cell>
          <cell r="W721">
            <v>0</v>
          </cell>
          <cell r="X721">
            <v>0</v>
          </cell>
          <cell r="Y721">
            <v>0</v>
          </cell>
          <cell r="Z721">
            <v>0</v>
          </cell>
          <cell r="AA721">
            <v>0</v>
          </cell>
          <cell r="AB721">
            <v>0</v>
          </cell>
          <cell r="AC721">
            <v>0</v>
          </cell>
          <cell r="AD721">
            <v>0</v>
          </cell>
          <cell r="AE721">
            <v>0</v>
          </cell>
          <cell r="AF721">
            <v>0</v>
          </cell>
          <cell r="AG721">
            <v>0</v>
          </cell>
          <cell r="AH721">
            <v>0</v>
          </cell>
          <cell r="AI721">
            <v>0</v>
          </cell>
          <cell r="AJ721">
            <v>0</v>
          </cell>
          <cell r="AK721" t="e">
            <v>#N/A</v>
          </cell>
          <cell r="AL721">
            <v>0</v>
          </cell>
          <cell r="AM721">
            <v>0</v>
          </cell>
          <cell r="AN721">
            <v>684</v>
          </cell>
          <cell r="AO721">
            <v>0</v>
          </cell>
          <cell r="AP721" t="str">
            <v>TVA Irrécupérable</v>
          </cell>
          <cell r="AQ721" t="str">
            <v>NIJDAM</v>
          </cell>
          <cell r="AR721">
            <v>0</v>
          </cell>
          <cell r="AS721" t="str">
            <v>+33 1 75 44 41 07</v>
          </cell>
          <cell r="AT721">
            <v>0</v>
          </cell>
        </row>
        <row r="722">
          <cell r="C722">
            <v>863641</v>
          </cell>
          <cell r="D722" t="str">
            <v>6 RUE DE LA TREMOILLE</v>
          </cell>
          <cell r="E722" t="str">
            <v>75008</v>
          </cell>
          <cell r="F722" t="str">
            <v>PARIS</v>
          </cell>
          <cell r="G722" t="str">
            <v>LA CRIEE - SAROS</v>
          </cell>
          <cell r="H722">
            <v>16</v>
          </cell>
          <cell r="I722" t="str">
            <v>Nautique</v>
          </cell>
          <cell r="J722">
            <v>703</v>
          </cell>
          <cell r="K722">
            <v>86364116703</v>
          </cell>
          <cell r="L722">
            <v>530.4</v>
          </cell>
          <cell r="M722" t="str">
            <v>FR</v>
          </cell>
          <cell r="N722" t="str">
            <v>reste diff tva</v>
          </cell>
          <cell r="O722">
            <v>0</v>
          </cell>
          <cell r="P722">
            <v>0</v>
          </cell>
          <cell r="Q722">
            <v>0</v>
          </cell>
          <cell r="R722">
            <v>530.4</v>
          </cell>
          <cell r="S722">
            <v>0</v>
          </cell>
          <cell r="T722" t="str">
            <v xml:space="preserve">Règlement de TVA </v>
          </cell>
          <cell r="U722">
            <v>0</v>
          </cell>
          <cell r="V722">
            <v>0</v>
          </cell>
          <cell r="W722">
            <v>0</v>
          </cell>
          <cell r="X722">
            <v>0</v>
          </cell>
          <cell r="Y722">
            <v>0</v>
          </cell>
          <cell r="Z722">
            <v>0</v>
          </cell>
          <cell r="AA722">
            <v>0</v>
          </cell>
          <cell r="AB722">
            <v>0</v>
          </cell>
          <cell r="AC722">
            <v>0</v>
          </cell>
          <cell r="AD722">
            <v>0</v>
          </cell>
          <cell r="AE722">
            <v>0</v>
          </cell>
          <cell r="AF722">
            <v>0</v>
          </cell>
          <cell r="AG722">
            <v>0</v>
          </cell>
          <cell r="AH722">
            <v>0</v>
          </cell>
          <cell r="AI722">
            <v>0</v>
          </cell>
          <cell r="AJ722">
            <v>0</v>
          </cell>
          <cell r="AK722" t="e">
            <v>#N/A</v>
          </cell>
          <cell r="AL722">
            <v>0</v>
          </cell>
          <cell r="AM722">
            <v>0</v>
          </cell>
          <cell r="AN722">
            <v>685</v>
          </cell>
          <cell r="AO722">
            <v>0</v>
          </cell>
          <cell r="AP722" t="str">
            <v>TVA Irrécupérable</v>
          </cell>
          <cell r="AQ722" t="str">
            <v>WARGNY DAMOUR</v>
          </cell>
          <cell r="AR722">
            <v>0</v>
          </cell>
          <cell r="AS722" t="str">
            <v>01 53 23 02 20</v>
          </cell>
          <cell r="AT722">
            <v>0</v>
          </cell>
        </row>
        <row r="723">
          <cell r="C723">
            <v>3028285</v>
          </cell>
          <cell r="D723" t="str">
            <v>38 BIS RUE DU FER À MOULIN</v>
          </cell>
          <cell r="E723" t="str">
            <v>75005</v>
          </cell>
          <cell r="F723" t="str">
            <v>PARIS</v>
          </cell>
          <cell r="G723" t="str">
            <v>LA SOCIETE NOUVELLE DU NOUVEL ECONOMISTE</v>
          </cell>
          <cell r="H723">
            <v>16</v>
          </cell>
          <cell r="I723" t="str">
            <v>Viscom</v>
          </cell>
          <cell r="J723">
            <v>321</v>
          </cell>
          <cell r="K723">
            <v>302828516321</v>
          </cell>
          <cell r="L723">
            <v>657.82</v>
          </cell>
          <cell r="M723" t="str">
            <v>FR</v>
          </cell>
          <cell r="N723" t="str">
            <v xml:space="preserve">reste diff tva </v>
          </cell>
          <cell r="O723">
            <v>0</v>
          </cell>
          <cell r="P723">
            <v>0</v>
          </cell>
          <cell r="Q723">
            <v>0</v>
          </cell>
          <cell r="R723">
            <v>657.82</v>
          </cell>
          <cell r="S723">
            <v>0</v>
          </cell>
          <cell r="T723" t="str">
            <v xml:space="preserve">Règlement de TVA </v>
          </cell>
          <cell r="U723">
            <v>0</v>
          </cell>
          <cell r="V723">
            <v>0</v>
          </cell>
          <cell r="W723">
            <v>0</v>
          </cell>
          <cell r="X723">
            <v>0</v>
          </cell>
          <cell r="Y723">
            <v>0</v>
          </cell>
          <cell r="Z723">
            <v>0</v>
          </cell>
          <cell r="AA723">
            <v>0</v>
          </cell>
          <cell r="AB723">
            <v>0</v>
          </cell>
          <cell r="AC723">
            <v>0</v>
          </cell>
          <cell r="AD723">
            <v>0</v>
          </cell>
          <cell r="AE723">
            <v>0</v>
          </cell>
          <cell r="AF723">
            <v>0</v>
          </cell>
          <cell r="AG723">
            <v>0</v>
          </cell>
          <cell r="AH723">
            <v>0</v>
          </cell>
          <cell r="AI723">
            <v>0</v>
          </cell>
          <cell r="AJ723">
            <v>0</v>
          </cell>
          <cell r="AK723" t="e">
            <v>#N/A</v>
          </cell>
          <cell r="AL723">
            <v>0</v>
          </cell>
          <cell r="AM723">
            <v>0</v>
          </cell>
          <cell r="AN723">
            <v>686</v>
          </cell>
          <cell r="AO723">
            <v>0</v>
          </cell>
          <cell r="AP723" t="str">
            <v>TVA Irrécupérable</v>
          </cell>
          <cell r="AQ723" t="str">
            <v>NIJDAM</v>
          </cell>
          <cell r="AR723">
            <v>0</v>
          </cell>
          <cell r="AS723" t="str">
            <v>+33 1 75 44 41 07</v>
          </cell>
          <cell r="AT723">
            <v>0</v>
          </cell>
        </row>
        <row r="724">
          <cell r="C724">
            <v>3028285</v>
          </cell>
          <cell r="D724" t="str">
            <v>38 BIS RUE DU FER À MOULIN</v>
          </cell>
          <cell r="E724" t="str">
            <v>75005</v>
          </cell>
          <cell r="F724" t="str">
            <v>PARIS</v>
          </cell>
          <cell r="G724" t="str">
            <v>LA SOCIETE NOUVELLE DU NOUVEL ECONOMISTE</v>
          </cell>
          <cell r="H724">
            <v>16</v>
          </cell>
          <cell r="I724" t="str">
            <v>MPV / CPV</v>
          </cell>
          <cell r="J724">
            <v>323</v>
          </cell>
          <cell r="K724">
            <v>302828516323</v>
          </cell>
          <cell r="L724">
            <v>438.55</v>
          </cell>
          <cell r="M724" t="str">
            <v>FR</v>
          </cell>
          <cell r="N724" t="str">
            <v xml:space="preserve"> reste diff tva </v>
          </cell>
          <cell r="O724">
            <v>0</v>
          </cell>
          <cell r="P724">
            <v>0</v>
          </cell>
          <cell r="Q724">
            <v>0</v>
          </cell>
          <cell r="R724">
            <v>438.55</v>
          </cell>
          <cell r="S724">
            <v>0</v>
          </cell>
          <cell r="T724" t="str">
            <v xml:space="preserve">Règlement de TVA </v>
          </cell>
          <cell r="U724">
            <v>0</v>
          </cell>
          <cell r="V724">
            <v>0</v>
          </cell>
          <cell r="W724">
            <v>0</v>
          </cell>
          <cell r="X724">
            <v>0</v>
          </cell>
          <cell r="Y724">
            <v>0</v>
          </cell>
          <cell r="Z724">
            <v>0</v>
          </cell>
          <cell r="AA724">
            <v>0</v>
          </cell>
          <cell r="AB724">
            <v>0</v>
          </cell>
          <cell r="AC724">
            <v>0</v>
          </cell>
          <cell r="AD724">
            <v>0</v>
          </cell>
          <cell r="AE724">
            <v>0</v>
          </cell>
          <cell r="AF724">
            <v>0</v>
          </cell>
          <cell r="AG724">
            <v>0</v>
          </cell>
          <cell r="AH724">
            <v>0</v>
          </cell>
          <cell r="AI724">
            <v>0</v>
          </cell>
          <cell r="AJ724">
            <v>0</v>
          </cell>
          <cell r="AK724" t="e">
            <v>#N/A</v>
          </cell>
          <cell r="AL724">
            <v>0</v>
          </cell>
          <cell r="AM724">
            <v>0</v>
          </cell>
          <cell r="AN724">
            <v>687</v>
          </cell>
          <cell r="AO724">
            <v>0</v>
          </cell>
          <cell r="AP724" t="str">
            <v>TVA Irrécupérable</v>
          </cell>
          <cell r="AQ724" t="str">
            <v>NIJDAM</v>
          </cell>
          <cell r="AR724">
            <v>0</v>
          </cell>
          <cell r="AS724" t="str">
            <v>+33 1 75 44 41 07</v>
          </cell>
          <cell r="AT724">
            <v>0</v>
          </cell>
        </row>
        <row r="725">
          <cell r="C725">
            <v>3028285</v>
          </cell>
          <cell r="D725" t="str">
            <v>38 BIS RUE DU FER À MOULIN</v>
          </cell>
          <cell r="E725" t="str">
            <v>75005</v>
          </cell>
          <cell r="F725" t="str">
            <v>PARIS</v>
          </cell>
          <cell r="G725" t="str">
            <v>LA SOCIETE NOUVELLE DU NOUVEL ECONOMISTE</v>
          </cell>
          <cell r="H725">
            <v>16</v>
          </cell>
          <cell r="I725" t="str">
            <v>Franchise</v>
          </cell>
          <cell r="J725">
            <v>423</v>
          </cell>
          <cell r="K725">
            <v>302828516423</v>
          </cell>
          <cell r="L725">
            <v>657.82</v>
          </cell>
          <cell r="M725" t="str">
            <v>FR</v>
          </cell>
          <cell r="N725" t="str">
            <v>reste diff tva</v>
          </cell>
          <cell r="O725">
            <v>0</v>
          </cell>
          <cell r="P725">
            <v>0</v>
          </cell>
          <cell r="Q725">
            <v>0</v>
          </cell>
          <cell r="R725">
            <v>657.82</v>
          </cell>
          <cell r="S725">
            <v>0</v>
          </cell>
          <cell r="T725" t="str">
            <v xml:space="preserve">Règlement de TVA </v>
          </cell>
          <cell r="U725">
            <v>0</v>
          </cell>
          <cell r="V725">
            <v>0</v>
          </cell>
          <cell r="W725">
            <v>0</v>
          </cell>
          <cell r="X725">
            <v>0</v>
          </cell>
          <cell r="Y725">
            <v>0</v>
          </cell>
          <cell r="Z725">
            <v>0</v>
          </cell>
          <cell r="AA725">
            <v>0</v>
          </cell>
          <cell r="AB725">
            <v>0</v>
          </cell>
          <cell r="AC725">
            <v>0</v>
          </cell>
          <cell r="AD725">
            <v>0</v>
          </cell>
          <cell r="AE725">
            <v>0</v>
          </cell>
          <cell r="AF725">
            <v>0</v>
          </cell>
          <cell r="AG725">
            <v>0</v>
          </cell>
          <cell r="AH725">
            <v>0</v>
          </cell>
          <cell r="AI725">
            <v>0</v>
          </cell>
          <cell r="AJ725">
            <v>0</v>
          </cell>
          <cell r="AK725" t="e">
            <v>#N/A</v>
          </cell>
          <cell r="AL725">
            <v>0</v>
          </cell>
          <cell r="AM725">
            <v>0</v>
          </cell>
          <cell r="AN725">
            <v>688</v>
          </cell>
          <cell r="AO725">
            <v>0</v>
          </cell>
          <cell r="AP725" t="str">
            <v>TVA Irrécupérable</v>
          </cell>
          <cell r="AQ725" t="str">
            <v>NIJDAM</v>
          </cell>
          <cell r="AR725">
            <v>0</v>
          </cell>
          <cell r="AS725" t="str">
            <v>+33 1 75 44 41 07</v>
          </cell>
          <cell r="AT725">
            <v>0</v>
          </cell>
        </row>
        <row r="726">
          <cell r="C726">
            <v>1317777</v>
          </cell>
          <cell r="D726" t="str">
            <v>10 RUE ETIENNE MAREY</v>
          </cell>
          <cell r="E726" t="str">
            <v>75020</v>
          </cell>
          <cell r="F726" t="str">
            <v>PARIS</v>
          </cell>
          <cell r="G726" t="str">
            <v>SARL FAIRE SAVOIR PRODUCTION</v>
          </cell>
          <cell r="H726">
            <v>14</v>
          </cell>
          <cell r="I726" t="str">
            <v>Top Resa Paris</v>
          </cell>
          <cell r="J726">
            <v>421</v>
          </cell>
          <cell r="K726">
            <v>131777714421</v>
          </cell>
          <cell r="L726">
            <v>5000</v>
          </cell>
          <cell r="M726" t="str">
            <v>FR</v>
          </cell>
          <cell r="N726" t="str">
            <v>reste tva. Envoyé courrier le 6/02/2017 réclamé règlement</v>
          </cell>
          <cell r="O726">
            <v>0</v>
          </cell>
          <cell r="P726">
            <v>0</v>
          </cell>
          <cell r="Q726">
            <v>0</v>
          </cell>
          <cell r="R726">
            <v>5000</v>
          </cell>
          <cell r="S726">
            <v>0</v>
          </cell>
          <cell r="T726" t="str">
            <v xml:space="preserve">Règlement de TVA </v>
          </cell>
          <cell r="U726">
            <v>0</v>
          </cell>
          <cell r="V726">
            <v>0</v>
          </cell>
          <cell r="W726">
            <v>0</v>
          </cell>
          <cell r="X726">
            <v>0</v>
          </cell>
          <cell r="Y726">
            <v>0</v>
          </cell>
          <cell r="Z726">
            <v>0</v>
          </cell>
          <cell r="AA726">
            <v>0</v>
          </cell>
          <cell r="AB726">
            <v>0</v>
          </cell>
          <cell r="AC726">
            <v>0</v>
          </cell>
          <cell r="AD726">
            <v>0</v>
          </cell>
          <cell r="AE726">
            <v>0</v>
          </cell>
          <cell r="AF726">
            <v>0</v>
          </cell>
          <cell r="AG726">
            <v>0</v>
          </cell>
          <cell r="AH726">
            <v>0</v>
          </cell>
          <cell r="AI726">
            <v>0</v>
          </cell>
          <cell r="AJ726">
            <v>0</v>
          </cell>
          <cell r="AK726" t="e">
            <v>#N/A</v>
          </cell>
          <cell r="AL726">
            <v>0</v>
          </cell>
          <cell r="AM726">
            <v>0</v>
          </cell>
          <cell r="AN726">
            <v>689</v>
          </cell>
          <cell r="AO726">
            <v>0</v>
          </cell>
          <cell r="AP726" t="str">
            <v>TVA Irrécupérable</v>
          </cell>
          <cell r="AQ726" t="str">
            <v>NIDIAU</v>
          </cell>
          <cell r="AR726">
            <v>0</v>
          </cell>
          <cell r="AS726" t="str">
            <v>01 48 47 15 34</v>
          </cell>
          <cell r="AT726">
            <v>0</v>
          </cell>
        </row>
        <row r="727">
          <cell r="C727">
            <v>3022309</v>
          </cell>
          <cell r="D727" t="e">
            <v>#N/A</v>
          </cell>
          <cell r="E727" t="e">
            <v>#N/A</v>
          </cell>
          <cell r="F727" t="e">
            <v>#N/A</v>
          </cell>
          <cell r="G727" t="str">
            <v>SESP - SYNDICAT DES</v>
          </cell>
          <cell r="H727">
            <v>14</v>
          </cell>
          <cell r="I727" t="str">
            <v>Franchise</v>
          </cell>
          <cell r="J727">
            <v>423</v>
          </cell>
          <cell r="K727">
            <v>302230914423</v>
          </cell>
          <cell r="L727">
            <v>1000</v>
          </cell>
          <cell r="M727" t="str">
            <v>FR</v>
          </cell>
          <cell r="N727" t="str">
            <v>reste tva. Réclamé règlement par courrier le 7/02/2017. reçu appel le 10/02/17 ne comprend pas ma demande car fait ces factures suivants notre demande. Ne pairons pas la tva</v>
          </cell>
          <cell r="O727">
            <v>0</v>
          </cell>
          <cell r="P727">
            <v>0</v>
          </cell>
          <cell r="Q727">
            <v>0</v>
          </cell>
          <cell r="R727">
            <v>1000</v>
          </cell>
          <cell r="S727">
            <v>0</v>
          </cell>
          <cell r="T727" t="str">
            <v xml:space="preserve">Règlement de TVA </v>
          </cell>
          <cell r="U727">
            <v>0</v>
          </cell>
          <cell r="V727">
            <v>0</v>
          </cell>
          <cell r="W727">
            <v>0</v>
          </cell>
          <cell r="X727">
            <v>0</v>
          </cell>
          <cell r="Y727">
            <v>0</v>
          </cell>
          <cell r="Z727">
            <v>0</v>
          </cell>
          <cell r="AA727">
            <v>0</v>
          </cell>
          <cell r="AB727">
            <v>0</v>
          </cell>
          <cell r="AC727">
            <v>0</v>
          </cell>
          <cell r="AD727">
            <v>0</v>
          </cell>
          <cell r="AE727">
            <v>0</v>
          </cell>
          <cell r="AF727">
            <v>0</v>
          </cell>
          <cell r="AG727">
            <v>0</v>
          </cell>
          <cell r="AH727">
            <v>0</v>
          </cell>
          <cell r="AI727">
            <v>0</v>
          </cell>
          <cell r="AJ727">
            <v>0</v>
          </cell>
          <cell r="AK727" t="e">
            <v>#N/A</v>
          </cell>
          <cell r="AL727">
            <v>0</v>
          </cell>
          <cell r="AM727">
            <v>0</v>
          </cell>
          <cell r="AN727">
            <v>690</v>
          </cell>
          <cell r="AO727">
            <v>0</v>
          </cell>
          <cell r="AP727" t="str">
            <v>TVA Irrécupérable</v>
          </cell>
          <cell r="AQ727" t="str">
            <v>DUFOUR</v>
          </cell>
          <cell r="AR727">
            <v>0</v>
          </cell>
          <cell r="AS727" t="str">
            <v>+33 1 53 85 40 80</v>
          </cell>
          <cell r="AT727">
            <v>0</v>
          </cell>
        </row>
        <row r="728">
          <cell r="C728">
            <v>956040</v>
          </cell>
          <cell r="D728" t="str">
            <v>38 BIS RUE DU FER A MOULIN</v>
          </cell>
          <cell r="E728" t="str">
            <v>75005</v>
          </cell>
          <cell r="F728" t="str">
            <v>PARIS</v>
          </cell>
          <cell r="G728" t="str">
            <v>STE NOUVELLE DU NOUVEL ECONOMISTE</v>
          </cell>
          <cell r="H728">
            <v>16</v>
          </cell>
          <cell r="I728" t="str">
            <v>Documation</v>
          </cell>
          <cell r="J728">
            <v>301</v>
          </cell>
          <cell r="K728">
            <v>95604016301</v>
          </cell>
          <cell r="L728">
            <v>438.55</v>
          </cell>
          <cell r="M728" t="str">
            <v>FR</v>
          </cell>
          <cell r="N728" t="str">
            <v>reste diff tva</v>
          </cell>
          <cell r="O728">
            <v>0</v>
          </cell>
          <cell r="P728">
            <v>0</v>
          </cell>
          <cell r="Q728">
            <v>0</v>
          </cell>
          <cell r="R728">
            <v>438.55</v>
          </cell>
          <cell r="S728">
            <v>0</v>
          </cell>
          <cell r="T728" t="str">
            <v xml:space="preserve">Règlement de TVA </v>
          </cell>
          <cell r="U728">
            <v>0</v>
          </cell>
          <cell r="V728">
            <v>0</v>
          </cell>
          <cell r="W728">
            <v>0</v>
          </cell>
          <cell r="X728">
            <v>0</v>
          </cell>
          <cell r="Y728">
            <v>0</v>
          </cell>
          <cell r="Z728">
            <v>0</v>
          </cell>
          <cell r="AA728">
            <v>0</v>
          </cell>
          <cell r="AB728">
            <v>0</v>
          </cell>
          <cell r="AC728">
            <v>0</v>
          </cell>
          <cell r="AD728">
            <v>0</v>
          </cell>
          <cell r="AE728">
            <v>0</v>
          </cell>
          <cell r="AF728">
            <v>0</v>
          </cell>
          <cell r="AG728">
            <v>0</v>
          </cell>
          <cell r="AH728">
            <v>0</v>
          </cell>
          <cell r="AI728">
            <v>0</v>
          </cell>
          <cell r="AJ728">
            <v>0</v>
          </cell>
          <cell r="AK728" t="e">
            <v>#N/A</v>
          </cell>
          <cell r="AL728">
            <v>0</v>
          </cell>
          <cell r="AM728">
            <v>0</v>
          </cell>
          <cell r="AN728">
            <v>691</v>
          </cell>
          <cell r="AO728">
            <v>0</v>
          </cell>
          <cell r="AP728" t="str">
            <v>TVA Irrécupérable</v>
          </cell>
          <cell r="AQ728" t="str">
            <v>FITOUSSI</v>
          </cell>
          <cell r="AR728">
            <v>0</v>
          </cell>
          <cell r="AS728" t="str">
            <v>+33 1 75 44 41 04</v>
          </cell>
          <cell r="AT728">
            <v>0</v>
          </cell>
        </row>
        <row r="729">
          <cell r="C729">
            <v>3015247</v>
          </cell>
          <cell r="D729" t="str">
            <v>24 RUE FIRMIN GILLOT</v>
          </cell>
          <cell r="E729" t="str">
            <v>75015</v>
          </cell>
          <cell r="F729" t="str">
            <v>PARIS</v>
          </cell>
          <cell r="G729" t="str">
            <v>UNION DES ENTREPRISES DE SECURITE</v>
          </cell>
          <cell r="H729">
            <v>15</v>
          </cell>
          <cell r="I729" t="str">
            <v>MD Management</v>
          </cell>
          <cell r="J729">
            <v>102</v>
          </cell>
          <cell r="K729">
            <v>301524715102</v>
          </cell>
          <cell r="L729">
            <v>2380</v>
          </cell>
          <cell r="M729" t="str">
            <v>FR</v>
          </cell>
          <cell r="N729" t="str">
            <v>reste tva. Demandé regl tva courrier le 13/09/16</v>
          </cell>
          <cell r="O729">
            <v>0</v>
          </cell>
          <cell r="P729">
            <v>0</v>
          </cell>
          <cell r="Q729">
            <v>0</v>
          </cell>
          <cell r="R729">
            <v>2380</v>
          </cell>
          <cell r="S729">
            <v>0</v>
          </cell>
          <cell r="T729" t="str">
            <v xml:space="preserve">Règlement de TVA </v>
          </cell>
          <cell r="U729">
            <v>0</v>
          </cell>
          <cell r="V729">
            <v>0</v>
          </cell>
          <cell r="W729">
            <v>0</v>
          </cell>
          <cell r="X729">
            <v>0</v>
          </cell>
          <cell r="Y729">
            <v>0</v>
          </cell>
          <cell r="Z729">
            <v>0</v>
          </cell>
          <cell r="AA729">
            <v>0</v>
          </cell>
          <cell r="AB729">
            <v>0</v>
          </cell>
          <cell r="AC729">
            <v>0</v>
          </cell>
          <cell r="AD729">
            <v>0</v>
          </cell>
          <cell r="AE729">
            <v>0</v>
          </cell>
          <cell r="AF729">
            <v>0</v>
          </cell>
          <cell r="AG729">
            <v>0</v>
          </cell>
          <cell r="AH729">
            <v>0</v>
          </cell>
          <cell r="AI729">
            <v>0</v>
          </cell>
          <cell r="AJ729">
            <v>0</v>
          </cell>
          <cell r="AK729" t="e">
            <v>#N/A</v>
          </cell>
          <cell r="AL729">
            <v>0</v>
          </cell>
          <cell r="AM729">
            <v>0</v>
          </cell>
          <cell r="AN729">
            <v>692</v>
          </cell>
          <cell r="AO729">
            <v>0</v>
          </cell>
          <cell r="AP729" t="str">
            <v>TVA Irrécupérable</v>
          </cell>
          <cell r="AQ729" t="str">
            <v>LEGRAND DIEZ</v>
          </cell>
          <cell r="AR729">
            <v>0</v>
          </cell>
          <cell r="AS729" t="str">
            <v>+33 1 53 58 08 17</v>
          </cell>
          <cell r="AT729">
            <v>0</v>
          </cell>
        </row>
        <row r="730">
          <cell r="C730">
            <v>3005293</v>
          </cell>
          <cell r="D730" t="str">
            <v>2, rue d'Hauteville</v>
          </cell>
          <cell r="E730" t="str">
            <v>75010</v>
          </cell>
          <cell r="F730" t="str">
            <v>PARIS</v>
          </cell>
          <cell r="G730" t="str">
            <v>WATEVER</v>
          </cell>
          <cell r="H730">
            <v>15</v>
          </cell>
          <cell r="I730" t="str">
            <v>Nautique</v>
          </cell>
          <cell r="J730">
            <v>703</v>
          </cell>
          <cell r="K730">
            <v>300529315703</v>
          </cell>
          <cell r="L730">
            <v>2000</v>
          </cell>
          <cell r="M730" t="str">
            <v>FR</v>
          </cell>
          <cell r="N730" t="str">
            <v>reste diff tva . Demandé régl tva le 1/03/16. relancé courrier AR le 13/09/16. reçu mail le 23/09 demande un arengement pour ne pas payer la tva. Appel le 7/10/16 ne comprend pas pourquoi on lui réclame cette année car pas pour les antérieurs. Demande qu'il régle la tva et que l'on fasse un don pour compenser. repondu tel le 14/10 après consultation Marina, que ce n'est pas possible. il va voir avec A. Pichavent</v>
          </cell>
          <cell r="O730">
            <v>0</v>
          </cell>
          <cell r="P730">
            <v>0</v>
          </cell>
          <cell r="Q730">
            <v>0</v>
          </cell>
          <cell r="R730">
            <v>2000</v>
          </cell>
          <cell r="S730">
            <v>0</v>
          </cell>
          <cell r="T730" t="str">
            <v xml:space="preserve">Règlement de TVA </v>
          </cell>
          <cell r="U730">
            <v>0</v>
          </cell>
          <cell r="V730">
            <v>0</v>
          </cell>
          <cell r="W730">
            <v>0</v>
          </cell>
          <cell r="X730">
            <v>0</v>
          </cell>
          <cell r="Y730">
            <v>0</v>
          </cell>
          <cell r="Z730">
            <v>0</v>
          </cell>
          <cell r="AA730">
            <v>0</v>
          </cell>
          <cell r="AB730">
            <v>0</v>
          </cell>
          <cell r="AC730">
            <v>0</v>
          </cell>
          <cell r="AD730">
            <v>0</v>
          </cell>
          <cell r="AE730">
            <v>0</v>
          </cell>
          <cell r="AF730">
            <v>0</v>
          </cell>
          <cell r="AG730">
            <v>0</v>
          </cell>
          <cell r="AH730">
            <v>0</v>
          </cell>
          <cell r="AI730">
            <v>0</v>
          </cell>
          <cell r="AJ730">
            <v>0</v>
          </cell>
          <cell r="AK730" t="e">
            <v>#N/A</v>
          </cell>
          <cell r="AL730">
            <v>0</v>
          </cell>
          <cell r="AM730">
            <v>0</v>
          </cell>
          <cell r="AN730">
            <v>693</v>
          </cell>
          <cell r="AO730">
            <v>0</v>
          </cell>
          <cell r="AP730" t="str">
            <v>TVA Irrécupérable</v>
          </cell>
          <cell r="AQ730" t="str">
            <v>BERTAUD</v>
          </cell>
          <cell r="AR730">
            <v>0</v>
          </cell>
          <cell r="AS730">
            <v>0</v>
          </cell>
          <cell r="AT730">
            <v>0</v>
          </cell>
        </row>
        <row r="731">
          <cell r="C731">
            <v>3007391</v>
          </cell>
          <cell r="D731" t="str">
            <v>22 avenue René Cassin</v>
          </cell>
          <cell r="E731" t="str">
            <v>13100</v>
          </cell>
          <cell r="F731" t="str">
            <v>AIX EN PROVENCE</v>
          </cell>
          <cell r="G731" t="str">
            <v>NOTIL</v>
          </cell>
          <cell r="H731">
            <v>11</v>
          </cell>
          <cell r="I731" t="str">
            <v>Nautique</v>
          </cell>
          <cell r="J731">
            <v>703</v>
          </cell>
          <cell r="K731">
            <v>300739111703</v>
          </cell>
          <cell r="L731">
            <v>3289</v>
          </cell>
          <cell r="M731" t="str">
            <v>FR</v>
          </cell>
          <cell r="N731" t="str">
            <v xml:space="preserve">27/03/2017] [relance II:12/06/2017] [fc en cours de traitement:13/06/2017] </v>
          </cell>
          <cell r="O731">
            <v>2750</v>
          </cell>
          <cell r="P731">
            <v>0</v>
          </cell>
          <cell r="Q731">
            <v>0</v>
          </cell>
          <cell r="R731">
            <v>539</v>
          </cell>
          <cell r="S731">
            <v>42821</v>
          </cell>
          <cell r="T731" t="str">
            <v>en attente de réponse</v>
          </cell>
          <cell r="U731">
            <v>0</v>
          </cell>
          <cell r="V731">
            <v>42898</v>
          </cell>
          <cell r="W731" t="str">
            <v>TVA irrécupérable</v>
          </cell>
          <cell r="X731">
            <v>42898</v>
          </cell>
          <cell r="Y731" t="str">
            <v>en attente de réponse</v>
          </cell>
          <cell r="Z731">
            <v>0</v>
          </cell>
          <cell r="AA731">
            <v>0</v>
          </cell>
          <cell r="AB731">
            <v>0</v>
          </cell>
          <cell r="AC731">
            <v>0</v>
          </cell>
          <cell r="AD731">
            <v>0</v>
          </cell>
          <cell r="AE731">
            <v>0</v>
          </cell>
          <cell r="AF731">
            <v>0</v>
          </cell>
          <cell r="AG731">
            <v>0</v>
          </cell>
          <cell r="AH731">
            <v>0</v>
          </cell>
          <cell r="AI731">
            <v>0</v>
          </cell>
          <cell r="AJ731">
            <v>0</v>
          </cell>
          <cell r="AK731" t="e">
            <v>#N/A</v>
          </cell>
          <cell r="AL731">
            <v>0</v>
          </cell>
          <cell r="AM731">
            <v>0</v>
          </cell>
          <cell r="AN731">
            <v>694</v>
          </cell>
          <cell r="AO731">
            <v>42899</v>
          </cell>
          <cell r="AP731" t="str">
            <v>TVA Irrécupérable</v>
          </cell>
          <cell r="AQ731" t="str">
            <v>LESGUILLONS</v>
          </cell>
          <cell r="AR731">
            <v>0</v>
          </cell>
          <cell r="AS731" t="str">
            <v>+33650615217</v>
          </cell>
          <cell r="AT731">
            <v>0</v>
          </cell>
        </row>
        <row r="732">
          <cell r="C732">
            <v>3005150</v>
          </cell>
          <cell r="D732" t="str">
            <v>RESIDENCE DE LA BAIE</v>
          </cell>
          <cell r="E732" t="str">
            <v>97290</v>
          </cell>
          <cell r="F732" t="str">
            <v>LE MARIN-MARTINIQUE</v>
          </cell>
          <cell r="G732" t="str">
            <v>SEABLEUE</v>
          </cell>
          <cell r="H732">
            <v>16</v>
          </cell>
          <cell r="I732" t="str">
            <v>Nautique</v>
          </cell>
          <cell r="J732">
            <v>703</v>
          </cell>
          <cell r="K732">
            <v>300515016703</v>
          </cell>
          <cell r="L732">
            <v>5208</v>
          </cell>
          <cell r="M732" t="str">
            <v>FR</v>
          </cell>
          <cell r="N732" t="str">
            <v>CASSIM. Relancé mail le 15/02/17 avec 2011. reçu fact mail le 15/02/17 de 5144 € diff tva de 64 €. Réclamé regl diff tva mail le 16/02/17. ne régleront pas la diff de tva</v>
          </cell>
          <cell r="O732">
            <v>5144</v>
          </cell>
          <cell r="P732">
            <v>0</v>
          </cell>
          <cell r="Q732">
            <v>0</v>
          </cell>
          <cell r="R732">
            <v>64</v>
          </cell>
          <cell r="S732">
            <v>0</v>
          </cell>
          <cell r="T732" t="str">
            <v xml:space="preserve">Fc en cours de traitement </v>
          </cell>
          <cell r="U732">
            <v>0</v>
          </cell>
          <cell r="V732">
            <v>0</v>
          </cell>
          <cell r="W732">
            <v>0</v>
          </cell>
          <cell r="X732">
            <v>0</v>
          </cell>
          <cell r="Y732">
            <v>0</v>
          </cell>
          <cell r="Z732">
            <v>0</v>
          </cell>
          <cell r="AA732">
            <v>0</v>
          </cell>
          <cell r="AB732">
            <v>0</v>
          </cell>
          <cell r="AC732">
            <v>0</v>
          </cell>
          <cell r="AD732">
            <v>0</v>
          </cell>
          <cell r="AE732">
            <v>0</v>
          </cell>
          <cell r="AF732">
            <v>0</v>
          </cell>
          <cell r="AG732">
            <v>0</v>
          </cell>
          <cell r="AH732">
            <v>0</v>
          </cell>
          <cell r="AI732">
            <v>0</v>
          </cell>
          <cell r="AJ732">
            <v>0</v>
          </cell>
          <cell r="AK732" t="e">
            <v>#N/A</v>
          </cell>
          <cell r="AL732">
            <v>0</v>
          </cell>
          <cell r="AM732">
            <v>0</v>
          </cell>
          <cell r="AN732">
            <v>695</v>
          </cell>
          <cell r="AO732">
            <v>0</v>
          </cell>
          <cell r="AP732" t="str">
            <v>TVA Irrécupérable</v>
          </cell>
          <cell r="AQ732" t="str">
            <v>CASSIM</v>
          </cell>
          <cell r="AR732">
            <v>0</v>
          </cell>
          <cell r="AS732" t="str">
            <v>+33662445207</v>
          </cell>
          <cell r="AT732">
            <v>0</v>
          </cell>
        </row>
        <row r="733">
          <cell r="C733">
            <v>987558</v>
          </cell>
          <cell r="D733" t="e">
            <v>#N/A</v>
          </cell>
          <cell r="E733" t="e">
            <v>#N/A</v>
          </cell>
          <cell r="F733" t="e">
            <v>#N/A</v>
          </cell>
          <cell r="G733" t="str">
            <v>ACTECH SA</v>
          </cell>
          <cell r="H733">
            <v>13</v>
          </cell>
          <cell r="I733" t="str">
            <v>Body Fitness</v>
          </cell>
          <cell r="J733">
            <v>221</v>
          </cell>
          <cell r="K733">
            <v>98755813221</v>
          </cell>
          <cell r="L733">
            <v>5600</v>
          </cell>
          <cell r="M733" t="str">
            <v>ETR</v>
          </cell>
          <cell r="N733" t="str">
            <v>relancé frs le 20/08. relancé AR le 5/11/15. relancé courrier le 24/05/16. courrier revenu. Renvoyé le 30/06/16 au 44a route du Luxembourg</v>
          </cell>
          <cell r="O733">
            <v>0</v>
          </cell>
          <cell r="P733">
            <v>5600</v>
          </cell>
          <cell r="Q733">
            <v>0</v>
          </cell>
          <cell r="R733">
            <v>0</v>
          </cell>
          <cell r="S733">
            <v>0</v>
          </cell>
          <cell r="T733" t="str">
            <v>En attente de réponse</v>
          </cell>
          <cell r="U733">
            <v>0</v>
          </cell>
          <cell r="V733">
            <v>0</v>
          </cell>
          <cell r="W733">
            <v>0</v>
          </cell>
          <cell r="X733">
            <v>0</v>
          </cell>
          <cell r="Y733" t="str">
            <v>Courrier envoyé</v>
          </cell>
          <cell r="Z733">
            <v>0</v>
          </cell>
          <cell r="AA733">
            <v>0</v>
          </cell>
          <cell r="AB733">
            <v>0</v>
          </cell>
          <cell r="AC733">
            <v>0</v>
          </cell>
          <cell r="AD733">
            <v>0</v>
          </cell>
          <cell r="AE733">
            <v>0</v>
          </cell>
          <cell r="AF733">
            <v>0</v>
          </cell>
          <cell r="AG733">
            <v>0</v>
          </cell>
          <cell r="AH733">
            <v>0</v>
          </cell>
          <cell r="AI733">
            <v>0</v>
          </cell>
          <cell r="AJ733">
            <v>0</v>
          </cell>
          <cell r="AK733" t="e">
            <v>#N/A</v>
          </cell>
          <cell r="AL733">
            <v>0</v>
          </cell>
          <cell r="AM733">
            <v>0</v>
          </cell>
          <cell r="AN733">
            <v>696</v>
          </cell>
          <cell r="AO733">
            <v>0</v>
          </cell>
          <cell r="AP733">
            <v>0</v>
          </cell>
          <cell r="AQ733" t="str">
            <v>METAYER</v>
          </cell>
          <cell r="AR733">
            <v>0</v>
          </cell>
          <cell r="AS733" t="str">
            <v>+35226502510</v>
          </cell>
          <cell r="AT733">
            <v>0</v>
          </cell>
        </row>
        <row r="734">
          <cell r="C734">
            <v>884585</v>
          </cell>
          <cell r="D734" t="str">
            <v>VIA VITTOR PISANI 6</v>
          </cell>
          <cell r="E734" t="str">
            <v>20124</v>
          </cell>
          <cell r="F734" t="str">
            <v>MILANO</v>
          </cell>
          <cell r="G734" t="str">
            <v>INTERNATIONAL SEA PRESS SRL</v>
          </cell>
          <cell r="H734">
            <v>12</v>
          </cell>
          <cell r="I734" t="str">
            <v>Festival de la plaisance</v>
          </cell>
          <cell r="J734">
            <v>704</v>
          </cell>
          <cell r="K734">
            <v>88458512704</v>
          </cell>
          <cell r="L734">
            <v>9000</v>
          </cell>
          <cell r="M734" t="str">
            <v>ETR</v>
          </cell>
          <cell r="N734" t="str">
            <v>relancé frs le 28/08. avec 2014/15. relancé le 10/05/17. demandé intervention de Laurence le 8/08/17</v>
          </cell>
          <cell r="O734">
            <v>0</v>
          </cell>
          <cell r="P734">
            <v>9000</v>
          </cell>
          <cell r="Q734">
            <v>0</v>
          </cell>
          <cell r="R734">
            <v>0</v>
          </cell>
          <cell r="S734">
            <v>42831</v>
          </cell>
          <cell r="T734" t="str">
            <v>En attente de réponse</v>
          </cell>
          <cell r="U734">
            <v>0</v>
          </cell>
          <cell r="V734">
            <v>0</v>
          </cell>
          <cell r="W734">
            <v>0</v>
          </cell>
          <cell r="X734">
            <v>42865</v>
          </cell>
          <cell r="Y734" t="str">
            <v>en attente de réponse</v>
          </cell>
          <cell r="Z734">
            <v>0</v>
          </cell>
          <cell r="AA734">
            <v>0</v>
          </cell>
          <cell r="AB734">
            <v>0</v>
          </cell>
          <cell r="AC734">
            <v>0</v>
          </cell>
          <cell r="AD734">
            <v>0</v>
          </cell>
          <cell r="AE734">
            <v>0</v>
          </cell>
          <cell r="AF734">
            <v>0</v>
          </cell>
          <cell r="AG734">
            <v>0</v>
          </cell>
          <cell r="AH734">
            <v>0</v>
          </cell>
          <cell r="AI734">
            <v>0</v>
          </cell>
          <cell r="AJ734">
            <v>0</v>
          </cell>
          <cell r="AK734" t="e">
            <v>#N/A</v>
          </cell>
          <cell r="AL734">
            <v>0</v>
          </cell>
          <cell r="AM734">
            <v>0</v>
          </cell>
          <cell r="AN734">
            <v>697</v>
          </cell>
          <cell r="AO734">
            <v>0</v>
          </cell>
          <cell r="AP734">
            <v>0</v>
          </cell>
          <cell r="AQ734" t="str">
            <v>BORGONOVO</v>
          </cell>
          <cell r="AR734">
            <v>0</v>
          </cell>
          <cell r="AS734" t="str">
            <v>+39239359121</v>
          </cell>
          <cell r="AT734">
            <v>0</v>
          </cell>
        </row>
        <row r="735">
          <cell r="C735">
            <v>884585</v>
          </cell>
          <cell r="D735" t="str">
            <v>VIA VITTOR PISANI 6</v>
          </cell>
          <cell r="E735" t="str">
            <v>20124</v>
          </cell>
          <cell r="F735" t="str">
            <v>MILANO</v>
          </cell>
          <cell r="G735" t="str">
            <v>INTERNATIONAL SEA PRESS SRL</v>
          </cell>
          <cell r="H735">
            <v>14</v>
          </cell>
          <cell r="I735" t="str">
            <v>Festival de la plaisance</v>
          </cell>
          <cell r="J735">
            <v>704</v>
          </cell>
          <cell r="K735">
            <v>88458514704</v>
          </cell>
          <cell r="L735">
            <v>9000</v>
          </cell>
          <cell r="M735" t="str">
            <v>ETR</v>
          </cell>
          <cell r="N735" t="str">
            <v>relancé frs le 5/11/15. avec 2012/15. relancé courrier avec 2015 le 17/08/16. relancé mail le 12/09/16. relancé le 10/05/17. demandé intervention de Laurence le 8/08/17</v>
          </cell>
          <cell r="O735">
            <v>0</v>
          </cell>
          <cell r="P735">
            <v>9000</v>
          </cell>
          <cell r="Q735">
            <v>0</v>
          </cell>
          <cell r="R735">
            <v>0</v>
          </cell>
          <cell r="S735">
            <v>42831</v>
          </cell>
          <cell r="T735" t="str">
            <v>En attente de réponse</v>
          </cell>
          <cell r="U735">
            <v>0</v>
          </cell>
          <cell r="V735">
            <v>0</v>
          </cell>
          <cell r="W735">
            <v>0</v>
          </cell>
          <cell r="X735">
            <v>42865</v>
          </cell>
          <cell r="Y735" t="str">
            <v>en attente de réponse</v>
          </cell>
          <cell r="Z735">
            <v>0</v>
          </cell>
          <cell r="AA735">
            <v>0</v>
          </cell>
          <cell r="AB735">
            <v>0</v>
          </cell>
          <cell r="AC735">
            <v>0</v>
          </cell>
          <cell r="AD735">
            <v>0</v>
          </cell>
          <cell r="AE735">
            <v>0</v>
          </cell>
          <cell r="AF735">
            <v>0</v>
          </cell>
          <cell r="AG735">
            <v>0</v>
          </cell>
          <cell r="AH735">
            <v>0</v>
          </cell>
          <cell r="AI735">
            <v>0</v>
          </cell>
          <cell r="AJ735">
            <v>0</v>
          </cell>
          <cell r="AK735" t="e">
            <v>#N/A</v>
          </cell>
          <cell r="AL735">
            <v>0</v>
          </cell>
          <cell r="AM735">
            <v>0</v>
          </cell>
          <cell r="AN735">
            <v>698</v>
          </cell>
          <cell r="AO735">
            <v>0</v>
          </cell>
          <cell r="AP735">
            <v>0</v>
          </cell>
          <cell r="AQ735" t="str">
            <v>BORGONOVO</v>
          </cell>
          <cell r="AR735">
            <v>0</v>
          </cell>
          <cell r="AS735" t="str">
            <v>+39239359121</v>
          </cell>
          <cell r="AT735">
            <v>0</v>
          </cell>
        </row>
        <row r="736">
          <cell r="C736">
            <v>884585</v>
          </cell>
          <cell r="D736" t="str">
            <v>VIA VITTOR PISANI 6</v>
          </cell>
          <cell r="E736" t="str">
            <v>20124</v>
          </cell>
          <cell r="F736" t="str">
            <v>MILANO</v>
          </cell>
          <cell r="G736" t="str">
            <v>INTERNATIONAL SEA PRESS SRL</v>
          </cell>
          <cell r="H736">
            <v>15</v>
          </cell>
          <cell r="I736" t="str">
            <v>Festival de la plaisance</v>
          </cell>
          <cell r="J736">
            <v>704</v>
          </cell>
          <cell r="K736">
            <v>88458515704</v>
          </cell>
          <cell r="L736">
            <v>9225</v>
          </cell>
          <cell r="M736" t="str">
            <v>ETR</v>
          </cell>
          <cell r="N736" t="str">
            <v>relancé courrier le 17/08/16 avec 2014. relancé mail le 12/09/16. relancé le 10/05/17. demandé intervention de Laurence le 8/08/17</v>
          </cell>
          <cell r="O736">
            <v>0</v>
          </cell>
          <cell r="P736">
            <v>9225</v>
          </cell>
          <cell r="Q736">
            <v>0</v>
          </cell>
          <cell r="R736">
            <v>0</v>
          </cell>
          <cell r="S736">
            <v>42831</v>
          </cell>
          <cell r="T736" t="str">
            <v>En attente de réponse</v>
          </cell>
          <cell r="U736">
            <v>0</v>
          </cell>
          <cell r="V736">
            <v>0</v>
          </cell>
          <cell r="W736">
            <v>0</v>
          </cell>
          <cell r="X736">
            <v>42865</v>
          </cell>
          <cell r="Y736" t="str">
            <v>en attente de réponse</v>
          </cell>
          <cell r="Z736">
            <v>0</v>
          </cell>
          <cell r="AA736">
            <v>0</v>
          </cell>
          <cell r="AB736">
            <v>0</v>
          </cell>
          <cell r="AC736">
            <v>0</v>
          </cell>
          <cell r="AD736">
            <v>0</v>
          </cell>
          <cell r="AE736">
            <v>0</v>
          </cell>
          <cell r="AF736">
            <v>0</v>
          </cell>
          <cell r="AG736">
            <v>0</v>
          </cell>
          <cell r="AH736">
            <v>0</v>
          </cell>
          <cell r="AI736">
            <v>0</v>
          </cell>
          <cell r="AJ736">
            <v>0</v>
          </cell>
          <cell r="AK736" t="e">
            <v>#N/A</v>
          </cell>
          <cell r="AL736">
            <v>0</v>
          </cell>
          <cell r="AM736">
            <v>0</v>
          </cell>
          <cell r="AN736">
            <v>699</v>
          </cell>
          <cell r="AO736">
            <v>0</v>
          </cell>
          <cell r="AP736">
            <v>0</v>
          </cell>
          <cell r="AQ736" t="str">
            <v>BORGONOVO</v>
          </cell>
          <cell r="AR736">
            <v>0</v>
          </cell>
          <cell r="AS736" t="str">
            <v>+39239359121</v>
          </cell>
          <cell r="AT736">
            <v>0</v>
          </cell>
        </row>
        <row r="737">
          <cell r="C737">
            <v>884585</v>
          </cell>
          <cell r="D737" t="str">
            <v>VIA VITTOR PISANI 6</v>
          </cell>
          <cell r="E737" t="str">
            <v>20124</v>
          </cell>
          <cell r="F737" t="str">
            <v>MILANO</v>
          </cell>
          <cell r="G737" t="str">
            <v>INTERNATIONAL SEA PRESS SRL</v>
          </cell>
          <cell r="H737">
            <v>16</v>
          </cell>
          <cell r="I737" t="str">
            <v>Festival de la plaisance</v>
          </cell>
          <cell r="J737">
            <v>704</v>
          </cell>
          <cell r="K737">
            <v>88458516704</v>
          </cell>
          <cell r="L737">
            <v>9450</v>
          </cell>
          <cell r="M737" t="str">
            <v>ETR</v>
          </cell>
          <cell r="N737" t="str">
            <v>relancé courrier le 17/08/16 avec 2014. relancé mail le 12/09/16. relancé le 10/05/17. demandé intervention de Laurence le 8/08/17</v>
          </cell>
          <cell r="O737">
            <v>0</v>
          </cell>
          <cell r="P737">
            <v>9450</v>
          </cell>
          <cell r="Q737">
            <v>0</v>
          </cell>
          <cell r="R737">
            <v>0</v>
          </cell>
          <cell r="S737">
            <v>42831</v>
          </cell>
          <cell r="T737" t="str">
            <v>En attente de réponse</v>
          </cell>
          <cell r="U737">
            <v>0</v>
          </cell>
          <cell r="V737">
            <v>0</v>
          </cell>
          <cell r="W737">
            <v>0</v>
          </cell>
          <cell r="X737">
            <v>42865</v>
          </cell>
          <cell r="Y737" t="str">
            <v>en attente de réponse</v>
          </cell>
          <cell r="Z737">
            <v>0</v>
          </cell>
          <cell r="AA737">
            <v>0</v>
          </cell>
          <cell r="AB737">
            <v>0</v>
          </cell>
          <cell r="AC737">
            <v>0</v>
          </cell>
          <cell r="AD737">
            <v>0</v>
          </cell>
          <cell r="AE737">
            <v>0</v>
          </cell>
          <cell r="AF737">
            <v>0</v>
          </cell>
          <cell r="AG737">
            <v>0</v>
          </cell>
          <cell r="AH737">
            <v>0</v>
          </cell>
          <cell r="AI737">
            <v>0</v>
          </cell>
          <cell r="AJ737">
            <v>0</v>
          </cell>
          <cell r="AK737" t="e">
            <v>#N/A</v>
          </cell>
          <cell r="AL737">
            <v>0</v>
          </cell>
          <cell r="AM737">
            <v>0</v>
          </cell>
          <cell r="AN737">
            <v>700</v>
          </cell>
          <cell r="AO737">
            <v>0</v>
          </cell>
          <cell r="AP737">
            <v>0</v>
          </cell>
          <cell r="AQ737" t="str">
            <v>BORGONOVO</v>
          </cell>
          <cell r="AR737">
            <v>0</v>
          </cell>
          <cell r="AS737" t="str">
            <v>+39239359121</v>
          </cell>
          <cell r="AT737">
            <v>0</v>
          </cell>
        </row>
        <row r="738">
          <cell r="C738">
            <v>929903</v>
          </cell>
          <cell r="D738" t="str">
            <v>33RD. FLOOR  - 20 MARGARETH STREET</v>
          </cell>
          <cell r="E738" t="str">
            <v>W1W 8RS</v>
          </cell>
          <cell r="F738" t="str">
            <v>LONDON</v>
          </cell>
          <cell r="G738" t="str">
            <v>A1 STUDIOS LTD</v>
          </cell>
          <cell r="H738">
            <v>14</v>
          </cell>
          <cell r="I738" t="str">
            <v>Festival de la plaisance</v>
          </cell>
          <cell r="J738">
            <v>704</v>
          </cell>
          <cell r="K738">
            <v>92990314704</v>
          </cell>
          <cell r="L738">
            <v>5150</v>
          </cell>
          <cell r="M738" t="str">
            <v>ETR</v>
          </cell>
          <cell r="N738" t="str">
            <v>relancé AR le 31/05/16. relancé mail le 23/08/16. reçu mail le 27/09 demande si nous avons fait notre fact de 2016. répondu le 27/09. demandé à Laurence si elle peut intervenir le 10/05/17. il n'a pas fait de facture en 2014 et leurs comptes étant cloturés il ne fera pas de facture.</v>
          </cell>
          <cell r="O738">
            <v>0</v>
          </cell>
          <cell r="P738">
            <v>5150</v>
          </cell>
          <cell r="Q738">
            <v>0</v>
          </cell>
          <cell r="R738">
            <v>0</v>
          </cell>
          <cell r="S738">
            <v>42831</v>
          </cell>
          <cell r="T738" t="str">
            <v>En attente de réponse</v>
          </cell>
          <cell r="U738">
            <v>0</v>
          </cell>
          <cell r="V738">
            <v>0</v>
          </cell>
          <cell r="W738">
            <v>0</v>
          </cell>
          <cell r="X738">
            <v>42865</v>
          </cell>
          <cell r="Y738" t="str">
            <v>relance effectuée par Sophie</v>
          </cell>
          <cell r="Z738">
            <v>0</v>
          </cell>
          <cell r="AA738">
            <v>0</v>
          </cell>
          <cell r="AB738">
            <v>0</v>
          </cell>
          <cell r="AC738">
            <v>0</v>
          </cell>
          <cell r="AD738">
            <v>0</v>
          </cell>
          <cell r="AE738">
            <v>0</v>
          </cell>
          <cell r="AF738">
            <v>0</v>
          </cell>
          <cell r="AG738">
            <v>0</v>
          </cell>
          <cell r="AH738">
            <v>0</v>
          </cell>
          <cell r="AI738">
            <v>0</v>
          </cell>
          <cell r="AJ738">
            <v>0</v>
          </cell>
          <cell r="AK738" t="e">
            <v>#N/A</v>
          </cell>
          <cell r="AL738">
            <v>0</v>
          </cell>
          <cell r="AM738">
            <v>0</v>
          </cell>
          <cell r="AN738">
            <v>701</v>
          </cell>
          <cell r="AO738">
            <v>0</v>
          </cell>
          <cell r="AP738">
            <v>0</v>
          </cell>
          <cell r="AQ738" t="str">
            <v>PELLEGRINO BALLATO</v>
          </cell>
          <cell r="AR738">
            <v>0</v>
          </cell>
          <cell r="AS738" t="str">
            <v>00390284253540</v>
          </cell>
          <cell r="AT738">
            <v>0</v>
          </cell>
        </row>
        <row r="739">
          <cell r="C739">
            <v>3033887</v>
          </cell>
          <cell r="D739" t="str">
            <v>17543 SW 153RD PATH</v>
          </cell>
          <cell r="E739" t="str">
            <v>33187</v>
          </cell>
          <cell r="F739" t="str">
            <v>MIAMI</v>
          </cell>
          <cell r="G739" t="str">
            <v>ADMS PUBLISHING GROUP</v>
          </cell>
          <cell r="H739">
            <v>16</v>
          </cell>
          <cell r="I739" t="str">
            <v>Festival de la plaisance</v>
          </cell>
          <cell r="J739">
            <v>704</v>
          </cell>
          <cell r="K739">
            <v>303388716704</v>
          </cell>
          <cell r="L739">
            <v>21150</v>
          </cell>
          <cell r="M739" t="str">
            <v>ETR</v>
          </cell>
          <cell r="N739" t="str">
            <v>relancé mail le 14/02/17. reçu facture le 17/04 mais manque le nom et adresse de notre société. Demandé régul le 24/04/17. relancé le 5/05/17 et le 10/05/17</v>
          </cell>
          <cell r="O739">
            <v>0</v>
          </cell>
          <cell r="P739">
            <v>21150</v>
          </cell>
          <cell r="Q739">
            <v>0</v>
          </cell>
          <cell r="R739">
            <v>0</v>
          </cell>
          <cell r="S739">
            <v>42835</v>
          </cell>
          <cell r="T739" t="str">
            <v>Element manquant sur la FC</v>
          </cell>
          <cell r="U739">
            <v>0</v>
          </cell>
          <cell r="V739">
            <v>0</v>
          </cell>
          <cell r="W739">
            <v>0</v>
          </cell>
          <cell r="X739">
            <v>42860</v>
          </cell>
          <cell r="Y739" t="str">
            <v>relance effectuée par Sophie</v>
          </cell>
          <cell r="Z739">
            <v>0</v>
          </cell>
          <cell r="AA739">
            <v>0</v>
          </cell>
          <cell r="AB739">
            <v>0</v>
          </cell>
          <cell r="AC739">
            <v>0</v>
          </cell>
          <cell r="AD739">
            <v>0</v>
          </cell>
          <cell r="AE739">
            <v>0</v>
          </cell>
          <cell r="AF739">
            <v>0</v>
          </cell>
          <cell r="AG739">
            <v>0</v>
          </cell>
          <cell r="AH739">
            <v>0</v>
          </cell>
          <cell r="AI739">
            <v>0</v>
          </cell>
          <cell r="AJ739">
            <v>0</v>
          </cell>
          <cell r="AK739" t="e">
            <v>#N/A</v>
          </cell>
          <cell r="AL739">
            <v>0</v>
          </cell>
          <cell r="AM739">
            <v>0</v>
          </cell>
          <cell r="AN739">
            <v>702</v>
          </cell>
          <cell r="AO739">
            <v>0</v>
          </cell>
          <cell r="AP739">
            <v>0</v>
          </cell>
          <cell r="AQ739" t="str">
            <v>CABRAL</v>
          </cell>
          <cell r="AR739">
            <v>0</v>
          </cell>
          <cell r="AS739" t="str">
            <v>+18884851114</v>
          </cell>
          <cell r="AT739">
            <v>0</v>
          </cell>
        </row>
        <row r="740">
          <cell r="C740">
            <v>21642</v>
          </cell>
          <cell r="D740" t="str">
            <v>VIA TEOCRITO, 47</v>
          </cell>
          <cell r="E740" t="str">
            <v>20128</v>
          </cell>
          <cell r="F740" t="str">
            <v>MILANO</v>
          </cell>
          <cell r="G740" t="str">
            <v>BE-MA EDITRICE SRL</v>
          </cell>
          <cell r="H740">
            <v>9</v>
          </cell>
          <cell r="I740" t="str">
            <v>Batimat</v>
          </cell>
          <cell r="J740">
            <v>141</v>
          </cell>
          <cell r="K740">
            <v>216429141</v>
          </cell>
          <cell r="L740">
            <v>5980</v>
          </cell>
          <cell r="M740" t="str">
            <v>ETR</v>
          </cell>
          <cell r="N740" t="str">
            <v>relancé le 21/03/17 ; le 26/04 et le 9/05</v>
          </cell>
          <cell r="O740">
            <v>0</v>
          </cell>
          <cell r="P740">
            <v>5980</v>
          </cell>
          <cell r="Q740">
            <v>0</v>
          </cell>
          <cell r="R740">
            <v>0</v>
          </cell>
          <cell r="S740">
            <v>42864</v>
          </cell>
          <cell r="T740" t="str">
            <v>En attente de réponse</v>
          </cell>
          <cell r="U740">
            <v>0</v>
          </cell>
          <cell r="V740">
            <v>0</v>
          </cell>
          <cell r="W740">
            <v>0</v>
          </cell>
          <cell r="X740">
            <v>42864</v>
          </cell>
          <cell r="Y740" t="str">
            <v>relance effectuée par Sophie</v>
          </cell>
          <cell r="Z740">
            <v>0</v>
          </cell>
          <cell r="AA740">
            <v>0</v>
          </cell>
          <cell r="AB740">
            <v>0</v>
          </cell>
          <cell r="AC740">
            <v>0</v>
          </cell>
          <cell r="AD740">
            <v>0</v>
          </cell>
          <cell r="AE740">
            <v>0</v>
          </cell>
          <cell r="AF740">
            <v>0</v>
          </cell>
          <cell r="AG740">
            <v>0</v>
          </cell>
          <cell r="AH740">
            <v>0</v>
          </cell>
          <cell r="AI740">
            <v>0</v>
          </cell>
          <cell r="AJ740">
            <v>0</v>
          </cell>
          <cell r="AK740" t="e">
            <v>#N/A</v>
          </cell>
          <cell r="AL740">
            <v>0</v>
          </cell>
          <cell r="AM740">
            <v>0</v>
          </cell>
          <cell r="AN740">
            <v>703</v>
          </cell>
          <cell r="AO740">
            <v>0</v>
          </cell>
          <cell r="AP740">
            <v>0</v>
          </cell>
          <cell r="AQ740" t="str">
            <v>BASERGA</v>
          </cell>
          <cell r="AR740">
            <v>0</v>
          </cell>
          <cell r="AS740" t="str">
            <v>00 39 02 25 2071</v>
          </cell>
          <cell r="AT740">
            <v>0</v>
          </cell>
        </row>
        <row r="741">
          <cell r="C741">
            <v>21642</v>
          </cell>
          <cell r="D741" t="str">
            <v>VIA TEOCRITO, 47</v>
          </cell>
          <cell r="E741" t="str">
            <v>20128</v>
          </cell>
          <cell r="F741" t="str">
            <v>MILANO</v>
          </cell>
          <cell r="G741" t="str">
            <v>BE-MA EDITRICE SRL</v>
          </cell>
          <cell r="H741">
            <v>11</v>
          </cell>
          <cell r="I741" t="str">
            <v>Batimat</v>
          </cell>
          <cell r="J741">
            <v>141</v>
          </cell>
          <cell r="K741">
            <v>2164211141</v>
          </cell>
          <cell r="L741">
            <v>4500</v>
          </cell>
          <cell r="M741" t="str">
            <v>ETR</v>
          </cell>
          <cell r="N741" t="str">
            <v>relancé le 21/03/17 ; le 26/04 et le 9/05</v>
          </cell>
          <cell r="O741">
            <v>0</v>
          </cell>
          <cell r="P741">
            <v>4500</v>
          </cell>
          <cell r="Q741">
            <v>0</v>
          </cell>
          <cell r="R741">
            <v>0</v>
          </cell>
          <cell r="S741">
            <v>42864</v>
          </cell>
          <cell r="T741" t="str">
            <v>En attente de réponse</v>
          </cell>
          <cell r="U741">
            <v>0</v>
          </cell>
          <cell r="V741">
            <v>0</v>
          </cell>
          <cell r="W741">
            <v>0</v>
          </cell>
          <cell r="X741">
            <v>42864</v>
          </cell>
          <cell r="Y741" t="str">
            <v>relance effectuée par Sophie</v>
          </cell>
          <cell r="Z741">
            <v>0</v>
          </cell>
          <cell r="AA741">
            <v>0</v>
          </cell>
          <cell r="AB741">
            <v>0</v>
          </cell>
          <cell r="AC741">
            <v>0</v>
          </cell>
          <cell r="AD741">
            <v>0</v>
          </cell>
          <cell r="AE741">
            <v>0</v>
          </cell>
          <cell r="AF741">
            <v>0</v>
          </cell>
          <cell r="AG741">
            <v>0</v>
          </cell>
          <cell r="AH741">
            <v>0</v>
          </cell>
          <cell r="AI741">
            <v>0</v>
          </cell>
          <cell r="AJ741">
            <v>0</v>
          </cell>
          <cell r="AK741" t="e">
            <v>#N/A</v>
          </cell>
          <cell r="AL741">
            <v>0</v>
          </cell>
          <cell r="AM741">
            <v>0</v>
          </cell>
          <cell r="AN741">
            <v>704</v>
          </cell>
          <cell r="AO741">
            <v>0</v>
          </cell>
          <cell r="AP741">
            <v>0</v>
          </cell>
          <cell r="AQ741" t="str">
            <v>BASERGA</v>
          </cell>
          <cell r="AR741">
            <v>0</v>
          </cell>
          <cell r="AS741" t="str">
            <v>00 39 02 25 2071</v>
          </cell>
          <cell r="AT741">
            <v>0</v>
          </cell>
        </row>
        <row r="742">
          <cell r="C742">
            <v>187425</v>
          </cell>
          <cell r="D742" t="str">
            <v>VIA TEOCRITO, 47</v>
          </cell>
          <cell r="E742" t="str">
            <v>20128</v>
          </cell>
          <cell r="F742" t="str">
            <v>MILANO</v>
          </cell>
          <cell r="G742" t="str">
            <v>BE-MA EDITRICE SRL</v>
          </cell>
          <cell r="H742">
            <v>8</v>
          </cell>
          <cell r="I742" t="str">
            <v>Pollutec</v>
          </cell>
          <cell r="J742">
            <v>201</v>
          </cell>
          <cell r="K742">
            <v>1874258201</v>
          </cell>
          <cell r="L742">
            <v>2500</v>
          </cell>
          <cell r="M742" t="str">
            <v>ETR</v>
          </cell>
          <cell r="N742" t="str">
            <v>relancé le 21/03/17 ; le 26/04 et le 9/05</v>
          </cell>
          <cell r="O742">
            <v>0</v>
          </cell>
          <cell r="P742">
            <v>2500</v>
          </cell>
          <cell r="Q742">
            <v>0</v>
          </cell>
          <cell r="R742">
            <v>0</v>
          </cell>
          <cell r="S742">
            <v>42815</v>
          </cell>
          <cell r="T742" t="str">
            <v>en attente de réponse</v>
          </cell>
          <cell r="U742">
            <v>0</v>
          </cell>
          <cell r="V742">
            <v>0</v>
          </cell>
          <cell r="W742">
            <v>0</v>
          </cell>
          <cell r="X742">
            <v>42864</v>
          </cell>
          <cell r="Y742" t="str">
            <v>relance effectuée par Sophie</v>
          </cell>
          <cell r="Z742">
            <v>0</v>
          </cell>
          <cell r="AA742">
            <v>0</v>
          </cell>
          <cell r="AB742">
            <v>0</v>
          </cell>
          <cell r="AC742">
            <v>0</v>
          </cell>
          <cell r="AD742">
            <v>0</v>
          </cell>
          <cell r="AE742">
            <v>0</v>
          </cell>
          <cell r="AF742">
            <v>0</v>
          </cell>
          <cell r="AG742">
            <v>0</v>
          </cell>
          <cell r="AH742">
            <v>0</v>
          </cell>
          <cell r="AI742">
            <v>0</v>
          </cell>
          <cell r="AJ742">
            <v>0</v>
          </cell>
          <cell r="AK742" t="e">
            <v>#N/A</v>
          </cell>
          <cell r="AL742">
            <v>0</v>
          </cell>
          <cell r="AM742">
            <v>0</v>
          </cell>
          <cell r="AN742">
            <v>705</v>
          </cell>
          <cell r="AO742">
            <v>0</v>
          </cell>
          <cell r="AP742">
            <v>0</v>
          </cell>
          <cell r="AQ742" t="str">
            <v>PASQUALI</v>
          </cell>
          <cell r="AR742">
            <v>0</v>
          </cell>
          <cell r="AS742" t="str">
            <v>+39 02 2520 71</v>
          </cell>
          <cell r="AT742">
            <v>0</v>
          </cell>
        </row>
        <row r="743">
          <cell r="C743">
            <v>187425</v>
          </cell>
          <cell r="D743" t="str">
            <v>VIA TEOCRITO, 47</v>
          </cell>
          <cell r="E743" t="str">
            <v>20128</v>
          </cell>
          <cell r="F743" t="str">
            <v>MILANO</v>
          </cell>
          <cell r="G743" t="str">
            <v>BE-MA EDITRICE SRL</v>
          </cell>
          <cell r="H743">
            <v>16</v>
          </cell>
          <cell r="I743" t="str">
            <v>Pollutec</v>
          </cell>
          <cell r="J743">
            <v>201</v>
          </cell>
          <cell r="K743">
            <v>18742516201</v>
          </cell>
          <cell r="L743">
            <v>6000</v>
          </cell>
          <cell r="M743" t="str">
            <v>ETR</v>
          </cell>
          <cell r="N743" t="str">
            <v>relancé le 21/03/17 ; le 26/04 et le 9/05</v>
          </cell>
          <cell r="O743">
            <v>0</v>
          </cell>
          <cell r="P743">
            <v>6000</v>
          </cell>
          <cell r="Q743">
            <v>0</v>
          </cell>
          <cell r="R743">
            <v>0</v>
          </cell>
          <cell r="S743">
            <v>42864</v>
          </cell>
          <cell r="T743" t="str">
            <v>En attente de réponse</v>
          </cell>
          <cell r="U743">
            <v>0</v>
          </cell>
          <cell r="V743">
            <v>0</v>
          </cell>
          <cell r="W743">
            <v>0</v>
          </cell>
          <cell r="X743">
            <v>42864</v>
          </cell>
          <cell r="Y743" t="str">
            <v>relance effectuée par Sophie</v>
          </cell>
          <cell r="Z743">
            <v>0</v>
          </cell>
          <cell r="AA743">
            <v>0</v>
          </cell>
          <cell r="AB743">
            <v>0</v>
          </cell>
          <cell r="AC743">
            <v>0</v>
          </cell>
          <cell r="AD743">
            <v>0</v>
          </cell>
          <cell r="AE743">
            <v>0</v>
          </cell>
          <cell r="AF743">
            <v>0</v>
          </cell>
          <cell r="AG743">
            <v>0</v>
          </cell>
          <cell r="AH743">
            <v>0</v>
          </cell>
          <cell r="AI743">
            <v>0</v>
          </cell>
          <cell r="AJ743">
            <v>0</v>
          </cell>
          <cell r="AK743" t="e">
            <v>#N/A</v>
          </cell>
          <cell r="AL743">
            <v>0</v>
          </cell>
          <cell r="AM743">
            <v>0</v>
          </cell>
          <cell r="AN743">
            <v>706</v>
          </cell>
          <cell r="AO743">
            <v>0</v>
          </cell>
          <cell r="AP743">
            <v>0</v>
          </cell>
          <cell r="AQ743" t="str">
            <v>PASQUALI</v>
          </cell>
          <cell r="AR743">
            <v>0</v>
          </cell>
          <cell r="AS743" t="str">
            <v>+39 02 2520 71</v>
          </cell>
          <cell r="AT743">
            <v>0</v>
          </cell>
        </row>
        <row r="744">
          <cell r="C744">
            <v>239816</v>
          </cell>
          <cell r="D744" t="str">
            <v>VIA TEOCRITO, 47</v>
          </cell>
          <cell r="E744" t="str">
            <v>20128</v>
          </cell>
          <cell r="F744" t="str">
            <v>MILANO</v>
          </cell>
          <cell r="G744" t="str">
            <v>BE-MA EDITRICE SRL</v>
          </cell>
          <cell r="H744">
            <v>8</v>
          </cell>
          <cell r="I744" t="str">
            <v>Bijorhca Janvier Eclat de mode</v>
          </cell>
          <cell r="J744">
            <v>351</v>
          </cell>
          <cell r="K744">
            <v>2398168351</v>
          </cell>
          <cell r="L744">
            <v>4100</v>
          </cell>
          <cell r="M744" t="str">
            <v>ETR</v>
          </cell>
          <cell r="N744" t="str">
            <v>relancé le 21/03/17 ; le 26/04 et le 9/05</v>
          </cell>
          <cell r="O744">
            <v>0</v>
          </cell>
          <cell r="P744">
            <v>4100</v>
          </cell>
          <cell r="Q744">
            <v>0</v>
          </cell>
          <cell r="R744">
            <v>0</v>
          </cell>
          <cell r="S744">
            <v>42815</v>
          </cell>
          <cell r="T744" t="str">
            <v>en attente de réponse</v>
          </cell>
          <cell r="U744">
            <v>0</v>
          </cell>
          <cell r="V744">
            <v>0</v>
          </cell>
          <cell r="W744">
            <v>0</v>
          </cell>
          <cell r="X744">
            <v>42864</v>
          </cell>
          <cell r="Y744" t="str">
            <v>relance effectuée par Sophie</v>
          </cell>
          <cell r="Z744">
            <v>0</v>
          </cell>
          <cell r="AA744">
            <v>0</v>
          </cell>
          <cell r="AB744">
            <v>0</v>
          </cell>
          <cell r="AC744">
            <v>0</v>
          </cell>
          <cell r="AD744">
            <v>0</v>
          </cell>
          <cell r="AE744">
            <v>0</v>
          </cell>
          <cell r="AF744">
            <v>0</v>
          </cell>
          <cell r="AG744">
            <v>0</v>
          </cell>
          <cell r="AH744">
            <v>0</v>
          </cell>
          <cell r="AI744">
            <v>0</v>
          </cell>
          <cell r="AJ744">
            <v>0</v>
          </cell>
          <cell r="AK744" t="e">
            <v>#N/A</v>
          </cell>
          <cell r="AL744">
            <v>0</v>
          </cell>
          <cell r="AM744">
            <v>0</v>
          </cell>
          <cell r="AN744">
            <v>707</v>
          </cell>
          <cell r="AO744">
            <v>0</v>
          </cell>
          <cell r="AP744">
            <v>0</v>
          </cell>
          <cell r="AQ744" t="str">
            <v>TIVELLI</v>
          </cell>
          <cell r="AR744">
            <v>0</v>
          </cell>
          <cell r="AS744" t="str">
            <v>00 39 02 2520 71</v>
          </cell>
          <cell r="AT744">
            <v>0</v>
          </cell>
        </row>
        <row r="745">
          <cell r="C745">
            <v>239816</v>
          </cell>
          <cell r="D745" t="str">
            <v>VIA TEOCRITO, 47</v>
          </cell>
          <cell r="E745" t="str">
            <v>20128</v>
          </cell>
          <cell r="F745" t="str">
            <v>MILANO</v>
          </cell>
          <cell r="G745" t="str">
            <v>BE-MA EDITRICE SRL</v>
          </cell>
          <cell r="H745">
            <v>8</v>
          </cell>
          <cell r="I745" t="str">
            <v>Bijorhca Septembre Eclat de mode</v>
          </cell>
          <cell r="J745">
            <v>352</v>
          </cell>
          <cell r="K745">
            <v>2398168352</v>
          </cell>
          <cell r="L745">
            <v>4100</v>
          </cell>
          <cell r="M745" t="str">
            <v>ETR</v>
          </cell>
          <cell r="N745" t="str">
            <v>relancé le 21/03/17 ; le 26/04 et le 9/05</v>
          </cell>
          <cell r="O745">
            <v>0</v>
          </cell>
          <cell r="P745">
            <v>4100</v>
          </cell>
          <cell r="Q745">
            <v>0</v>
          </cell>
          <cell r="R745">
            <v>0</v>
          </cell>
          <cell r="S745">
            <v>42815</v>
          </cell>
          <cell r="T745" t="str">
            <v>en attente de réponse</v>
          </cell>
          <cell r="U745">
            <v>0</v>
          </cell>
          <cell r="V745">
            <v>0</v>
          </cell>
          <cell r="W745">
            <v>0</v>
          </cell>
          <cell r="X745">
            <v>42864</v>
          </cell>
          <cell r="Y745" t="str">
            <v>relance effectuée par Sophie</v>
          </cell>
          <cell r="Z745">
            <v>0</v>
          </cell>
          <cell r="AA745">
            <v>0</v>
          </cell>
          <cell r="AB745">
            <v>0</v>
          </cell>
          <cell r="AC745">
            <v>0</v>
          </cell>
          <cell r="AD745">
            <v>0</v>
          </cell>
          <cell r="AE745">
            <v>0</v>
          </cell>
          <cell r="AF745">
            <v>0</v>
          </cell>
          <cell r="AG745">
            <v>0</v>
          </cell>
          <cell r="AH745">
            <v>0</v>
          </cell>
          <cell r="AI745">
            <v>0</v>
          </cell>
          <cell r="AJ745">
            <v>0</v>
          </cell>
          <cell r="AK745" t="e">
            <v>#N/A</v>
          </cell>
          <cell r="AL745">
            <v>0</v>
          </cell>
          <cell r="AM745">
            <v>0</v>
          </cell>
          <cell r="AN745">
            <v>708</v>
          </cell>
          <cell r="AO745">
            <v>0</v>
          </cell>
          <cell r="AP745">
            <v>0</v>
          </cell>
          <cell r="AQ745" t="str">
            <v>TIVELLI</v>
          </cell>
          <cell r="AR745">
            <v>0</v>
          </cell>
          <cell r="AS745" t="str">
            <v>00 39 02 2520 71</v>
          </cell>
          <cell r="AT745">
            <v>0</v>
          </cell>
        </row>
        <row r="746">
          <cell r="C746">
            <v>239816</v>
          </cell>
          <cell r="D746" t="str">
            <v>VIA TEOCRITO, 47</v>
          </cell>
          <cell r="E746" t="str">
            <v>20128</v>
          </cell>
          <cell r="F746" t="str">
            <v>MILANO</v>
          </cell>
          <cell r="G746" t="str">
            <v>BE-MA EDITRICE SRL</v>
          </cell>
          <cell r="H746">
            <v>9</v>
          </cell>
          <cell r="I746" t="str">
            <v>Bijorhca Janvier Eclat de mode</v>
          </cell>
          <cell r="J746">
            <v>351</v>
          </cell>
          <cell r="K746">
            <v>2398169351</v>
          </cell>
          <cell r="L746">
            <v>4100</v>
          </cell>
          <cell r="M746" t="str">
            <v>ETR</v>
          </cell>
          <cell r="N746" t="str">
            <v>relancé le 21/03/17 ; le 26/04 et le 9/05</v>
          </cell>
          <cell r="O746">
            <v>0</v>
          </cell>
          <cell r="P746">
            <v>4100</v>
          </cell>
          <cell r="Q746">
            <v>0</v>
          </cell>
          <cell r="R746">
            <v>0</v>
          </cell>
          <cell r="S746">
            <v>42864</v>
          </cell>
          <cell r="T746" t="str">
            <v>En attente de réponse</v>
          </cell>
          <cell r="U746">
            <v>0</v>
          </cell>
          <cell r="V746">
            <v>0</v>
          </cell>
          <cell r="W746">
            <v>0</v>
          </cell>
          <cell r="X746">
            <v>42864</v>
          </cell>
          <cell r="Y746" t="str">
            <v>relance effectuée par Sophie</v>
          </cell>
          <cell r="Z746">
            <v>0</v>
          </cell>
          <cell r="AA746">
            <v>0</v>
          </cell>
          <cell r="AB746">
            <v>0</v>
          </cell>
          <cell r="AC746">
            <v>0</v>
          </cell>
          <cell r="AD746">
            <v>0</v>
          </cell>
          <cell r="AE746">
            <v>0</v>
          </cell>
          <cell r="AF746">
            <v>0</v>
          </cell>
          <cell r="AG746">
            <v>0</v>
          </cell>
          <cell r="AH746">
            <v>0</v>
          </cell>
          <cell r="AI746">
            <v>0</v>
          </cell>
          <cell r="AJ746">
            <v>0</v>
          </cell>
          <cell r="AK746" t="e">
            <v>#N/A</v>
          </cell>
          <cell r="AL746">
            <v>0</v>
          </cell>
          <cell r="AM746">
            <v>0</v>
          </cell>
          <cell r="AN746">
            <v>709</v>
          </cell>
          <cell r="AO746">
            <v>0</v>
          </cell>
          <cell r="AP746">
            <v>0</v>
          </cell>
          <cell r="AQ746" t="str">
            <v>TIVELLI</v>
          </cell>
          <cell r="AR746">
            <v>0</v>
          </cell>
          <cell r="AS746" t="str">
            <v>00 39 02 2520 71</v>
          </cell>
          <cell r="AT746">
            <v>0</v>
          </cell>
        </row>
        <row r="747">
          <cell r="C747">
            <v>239816</v>
          </cell>
          <cell r="D747" t="str">
            <v>VIA TEOCRITO, 47</v>
          </cell>
          <cell r="E747" t="str">
            <v>20128</v>
          </cell>
          <cell r="F747" t="str">
            <v>MILANO</v>
          </cell>
          <cell r="G747" t="str">
            <v>BE-MA EDITRICE SRL</v>
          </cell>
          <cell r="H747">
            <v>9</v>
          </cell>
          <cell r="I747" t="str">
            <v>Bijorhca Septembre Eclat de mode</v>
          </cell>
          <cell r="J747">
            <v>352</v>
          </cell>
          <cell r="K747">
            <v>2398169352</v>
          </cell>
          <cell r="L747">
            <v>4100</v>
          </cell>
          <cell r="M747" t="str">
            <v>ETR</v>
          </cell>
          <cell r="N747" t="str">
            <v>relancé le 21/03/17 ; le 26/04 et le 9/05</v>
          </cell>
          <cell r="O747">
            <v>0</v>
          </cell>
          <cell r="P747">
            <v>4100</v>
          </cell>
          <cell r="Q747">
            <v>0</v>
          </cell>
          <cell r="R747">
            <v>0</v>
          </cell>
          <cell r="S747">
            <v>42864</v>
          </cell>
          <cell r="T747" t="str">
            <v>En attente de réponse</v>
          </cell>
          <cell r="U747">
            <v>0</v>
          </cell>
          <cell r="V747">
            <v>0</v>
          </cell>
          <cell r="W747">
            <v>0</v>
          </cell>
          <cell r="X747">
            <v>42864</v>
          </cell>
          <cell r="Y747" t="str">
            <v>relance effectuée par Sophie</v>
          </cell>
          <cell r="Z747">
            <v>0</v>
          </cell>
          <cell r="AA747">
            <v>0</v>
          </cell>
          <cell r="AB747">
            <v>0</v>
          </cell>
          <cell r="AC747">
            <v>0</v>
          </cell>
          <cell r="AD747">
            <v>0</v>
          </cell>
          <cell r="AE747">
            <v>0</v>
          </cell>
          <cell r="AF747">
            <v>0</v>
          </cell>
          <cell r="AG747">
            <v>0</v>
          </cell>
          <cell r="AH747">
            <v>0</v>
          </cell>
          <cell r="AI747">
            <v>0</v>
          </cell>
          <cell r="AJ747">
            <v>0</v>
          </cell>
          <cell r="AK747" t="e">
            <v>#N/A</v>
          </cell>
          <cell r="AL747">
            <v>0</v>
          </cell>
          <cell r="AM747">
            <v>0</v>
          </cell>
          <cell r="AN747">
            <v>710</v>
          </cell>
          <cell r="AO747">
            <v>0</v>
          </cell>
          <cell r="AP747">
            <v>0</v>
          </cell>
          <cell r="AQ747" t="str">
            <v>TIVELLI</v>
          </cell>
          <cell r="AR747">
            <v>0</v>
          </cell>
          <cell r="AS747" t="str">
            <v>00 39 02 2520 71</v>
          </cell>
          <cell r="AT747">
            <v>0</v>
          </cell>
        </row>
        <row r="748">
          <cell r="C748">
            <v>3020550</v>
          </cell>
          <cell r="D748" t="e">
            <v>#N/A</v>
          </cell>
          <cell r="E748" t="e">
            <v>#N/A</v>
          </cell>
          <cell r="F748" t="e">
            <v>#N/A</v>
          </cell>
          <cell r="G748" t="str">
            <v>EDITORIALE DELFINO</v>
          </cell>
          <cell r="H748">
            <v>13</v>
          </cell>
          <cell r="I748" t="str">
            <v>Pollutec</v>
          </cell>
          <cell r="J748">
            <v>201</v>
          </cell>
          <cell r="K748">
            <v>302055013201</v>
          </cell>
          <cell r="L748">
            <v>1000</v>
          </cell>
          <cell r="M748" t="str">
            <v>ETR</v>
          </cell>
          <cell r="N748" t="str">
            <v>19/04/2017]. Relancé le 19/05/2017. relancé le 9/08/17</v>
          </cell>
          <cell r="O748">
            <v>0</v>
          </cell>
          <cell r="P748">
            <v>1000</v>
          </cell>
          <cell r="Q748">
            <v>0</v>
          </cell>
          <cell r="R748">
            <v>0</v>
          </cell>
          <cell r="S748">
            <v>42844</v>
          </cell>
          <cell r="T748" t="str">
            <v>en attente de réponse</v>
          </cell>
          <cell r="U748">
            <v>0</v>
          </cell>
          <cell r="V748">
            <v>0</v>
          </cell>
          <cell r="W748">
            <v>0</v>
          </cell>
          <cell r="X748">
            <v>42874</v>
          </cell>
          <cell r="Y748" t="str">
            <v>relance effectuée par Sophie</v>
          </cell>
          <cell r="Z748">
            <v>0</v>
          </cell>
          <cell r="AA748">
            <v>0</v>
          </cell>
          <cell r="AB748">
            <v>0</v>
          </cell>
          <cell r="AC748">
            <v>0</v>
          </cell>
          <cell r="AD748">
            <v>0</v>
          </cell>
          <cell r="AE748">
            <v>0</v>
          </cell>
          <cell r="AF748">
            <v>0</v>
          </cell>
          <cell r="AG748">
            <v>42956</v>
          </cell>
          <cell r="AH748">
            <v>0</v>
          </cell>
          <cell r="AI748">
            <v>0</v>
          </cell>
          <cell r="AJ748">
            <v>0</v>
          </cell>
          <cell r="AK748" t="e">
            <v>#N/A</v>
          </cell>
          <cell r="AL748">
            <v>0</v>
          </cell>
          <cell r="AM748">
            <v>0</v>
          </cell>
          <cell r="AN748">
            <v>711</v>
          </cell>
          <cell r="AO748">
            <v>0</v>
          </cell>
          <cell r="AP748">
            <v>0</v>
          </cell>
          <cell r="AQ748" t="str">
            <v>FERRIANI</v>
          </cell>
          <cell r="AR748">
            <v>0</v>
          </cell>
          <cell r="AS748" t="str">
            <v>+39 02 70 00 452</v>
          </cell>
          <cell r="AT748">
            <v>0</v>
          </cell>
        </row>
        <row r="749">
          <cell r="C749">
            <v>3020550</v>
          </cell>
          <cell r="D749" t="str">
            <v>VIA AURELIO SAFFI 9</v>
          </cell>
          <cell r="E749" t="str">
            <v>20123</v>
          </cell>
          <cell r="F749" t="str">
            <v>MILANO</v>
          </cell>
          <cell r="G749" t="str">
            <v>EDITORIALE DELFINO SRL</v>
          </cell>
          <cell r="H749">
            <v>15</v>
          </cell>
          <cell r="I749" t="str">
            <v>Batimat</v>
          </cell>
          <cell r="J749">
            <v>141</v>
          </cell>
          <cell r="K749">
            <v>302055015141</v>
          </cell>
          <cell r="L749">
            <v>2000</v>
          </cell>
          <cell r="M749" t="str">
            <v>ETR</v>
          </cell>
          <cell r="N749" t="str">
            <v>19/04/2017]. Relancé le 19/05/2017. relancé le 9/08/17</v>
          </cell>
          <cell r="O749">
            <v>0</v>
          </cell>
          <cell r="P749">
            <v>2000</v>
          </cell>
          <cell r="Q749">
            <v>0</v>
          </cell>
          <cell r="R749">
            <v>0</v>
          </cell>
          <cell r="S749">
            <v>42844</v>
          </cell>
          <cell r="T749" t="str">
            <v>en attente de réponse</v>
          </cell>
          <cell r="U749">
            <v>0</v>
          </cell>
          <cell r="V749">
            <v>0</v>
          </cell>
          <cell r="W749">
            <v>0</v>
          </cell>
          <cell r="X749">
            <v>42874</v>
          </cell>
          <cell r="Y749" t="str">
            <v>relance effectuée par Sophie</v>
          </cell>
          <cell r="Z749">
            <v>0</v>
          </cell>
          <cell r="AA749">
            <v>0</v>
          </cell>
          <cell r="AB749">
            <v>0</v>
          </cell>
          <cell r="AC749">
            <v>0</v>
          </cell>
          <cell r="AD749">
            <v>0</v>
          </cell>
          <cell r="AE749">
            <v>0</v>
          </cell>
          <cell r="AF749">
            <v>0</v>
          </cell>
          <cell r="AG749">
            <v>42956</v>
          </cell>
          <cell r="AH749">
            <v>0</v>
          </cell>
          <cell r="AI749">
            <v>0</v>
          </cell>
          <cell r="AJ749">
            <v>0</v>
          </cell>
          <cell r="AK749" t="e">
            <v>#N/A</v>
          </cell>
          <cell r="AL749">
            <v>0</v>
          </cell>
          <cell r="AM749">
            <v>0</v>
          </cell>
          <cell r="AN749">
            <v>712</v>
          </cell>
          <cell r="AO749">
            <v>0</v>
          </cell>
          <cell r="AP749">
            <v>0</v>
          </cell>
          <cell r="AQ749" t="str">
            <v>FERRIANI</v>
          </cell>
          <cell r="AR749">
            <v>0</v>
          </cell>
          <cell r="AS749" t="str">
            <v>+39 02 70 00 452</v>
          </cell>
          <cell r="AT749">
            <v>0</v>
          </cell>
        </row>
        <row r="750">
          <cell r="C750">
            <v>958792</v>
          </cell>
          <cell r="D750" t="e">
            <v>#N/A</v>
          </cell>
          <cell r="E750" t="e">
            <v>#N/A</v>
          </cell>
          <cell r="F750" t="e">
            <v>#N/A</v>
          </cell>
          <cell r="G750" t="str">
            <v>FRANCHISE INDIA HOLDINGS LTD</v>
          </cell>
          <cell r="H750">
            <v>8</v>
          </cell>
          <cell r="I750" t="str">
            <v>Franchise</v>
          </cell>
          <cell r="J750">
            <v>423</v>
          </cell>
          <cell r="K750">
            <v>9587928423</v>
          </cell>
          <cell r="L750">
            <v>399</v>
          </cell>
          <cell r="M750" t="str">
            <v>ETR</v>
          </cell>
          <cell r="N750" t="str">
            <v>30/03/2017]. Relancé par sophie le 9/05/17 [transmet à la compta]</v>
          </cell>
          <cell r="O750">
            <v>0</v>
          </cell>
          <cell r="P750">
            <v>399</v>
          </cell>
          <cell r="Q750">
            <v>0</v>
          </cell>
          <cell r="R750">
            <v>0</v>
          </cell>
          <cell r="S750">
            <v>42824</v>
          </cell>
          <cell r="T750" t="str">
            <v>en attente de réponse</v>
          </cell>
          <cell r="U750">
            <v>0</v>
          </cell>
          <cell r="V750">
            <v>42864</v>
          </cell>
          <cell r="W750" t="str">
            <v>Recherche archive/L'interl. fait le nécessaire</v>
          </cell>
          <cell r="X750">
            <v>42864</v>
          </cell>
          <cell r="Y750" t="str">
            <v>relance effectuée par Sophie</v>
          </cell>
          <cell r="Z750">
            <v>0</v>
          </cell>
          <cell r="AA750">
            <v>0</v>
          </cell>
          <cell r="AB750">
            <v>0</v>
          </cell>
          <cell r="AC750">
            <v>0</v>
          </cell>
          <cell r="AD750">
            <v>0</v>
          </cell>
          <cell r="AE750">
            <v>0</v>
          </cell>
          <cell r="AF750">
            <v>0</v>
          </cell>
          <cell r="AG750">
            <v>0</v>
          </cell>
          <cell r="AH750">
            <v>0</v>
          </cell>
          <cell r="AI750">
            <v>0</v>
          </cell>
          <cell r="AJ750">
            <v>0</v>
          </cell>
          <cell r="AK750" t="e">
            <v>#N/A</v>
          </cell>
          <cell r="AL750">
            <v>0</v>
          </cell>
          <cell r="AM750">
            <v>0</v>
          </cell>
          <cell r="AN750">
            <v>713</v>
          </cell>
          <cell r="AO750">
            <v>0</v>
          </cell>
          <cell r="AP750">
            <v>0</v>
          </cell>
          <cell r="AQ750" t="str">
            <v>GAURAV</v>
          </cell>
          <cell r="AR750">
            <v>0</v>
          </cell>
          <cell r="AS750">
            <v>0</v>
          </cell>
          <cell r="AT750">
            <v>0</v>
          </cell>
        </row>
        <row r="751">
          <cell r="C751">
            <v>958792</v>
          </cell>
          <cell r="D751" t="e">
            <v>#N/A</v>
          </cell>
          <cell r="E751" t="e">
            <v>#N/A</v>
          </cell>
          <cell r="F751" t="e">
            <v>#N/A</v>
          </cell>
          <cell r="G751" t="str">
            <v>FRANCHISE INDIA HOLDINGS LTD</v>
          </cell>
          <cell r="H751">
            <v>9</v>
          </cell>
          <cell r="I751" t="str">
            <v>Franchise</v>
          </cell>
          <cell r="J751">
            <v>423</v>
          </cell>
          <cell r="K751">
            <v>9587929423</v>
          </cell>
          <cell r="L751">
            <v>399</v>
          </cell>
          <cell r="M751" t="str">
            <v>ETR</v>
          </cell>
          <cell r="N751" t="str">
            <v>30/03/2017]. Relancé par sophie le 9/05/17 [transmet à la compta]</v>
          </cell>
          <cell r="O751">
            <v>0</v>
          </cell>
          <cell r="P751">
            <v>399</v>
          </cell>
          <cell r="Q751">
            <v>0</v>
          </cell>
          <cell r="R751">
            <v>0</v>
          </cell>
          <cell r="S751">
            <v>42824</v>
          </cell>
          <cell r="T751" t="str">
            <v>en attente de réponse</v>
          </cell>
          <cell r="U751">
            <v>0</v>
          </cell>
          <cell r="V751">
            <v>42864</v>
          </cell>
          <cell r="W751" t="str">
            <v>Recherche archive/L'interl. fait le nécessaire</v>
          </cell>
          <cell r="X751">
            <v>42864</v>
          </cell>
          <cell r="Y751" t="str">
            <v>relance effectuée par Sophie</v>
          </cell>
          <cell r="Z751">
            <v>0</v>
          </cell>
          <cell r="AA751">
            <v>0</v>
          </cell>
          <cell r="AB751">
            <v>0</v>
          </cell>
          <cell r="AC751">
            <v>0</v>
          </cell>
          <cell r="AD751">
            <v>0</v>
          </cell>
          <cell r="AE751">
            <v>0</v>
          </cell>
          <cell r="AF751">
            <v>0</v>
          </cell>
          <cell r="AG751">
            <v>0</v>
          </cell>
          <cell r="AH751">
            <v>0</v>
          </cell>
          <cell r="AI751">
            <v>0</v>
          </cell>
          <cell r="AJ751">
            <v>0</v>
          </cell>
          <cell r="AK751" t="e">
            <v>#N/A</v>
          </cell>
          <cell r="AL751">
            <v>0</v>
          </cell>
          <cell r="AM751">
            <v>0</v>
          </cell>
          <cell r="AN751">
            <v>714</v>
          </cell>
          <cell r="AO751">
            <v>0</v>
          </cell>
          <cell r="AP751">
            <v>0</v>
          </cell>
          <cell r="AQ751" t="str">
            <v>GAURAV</v>
          </cell>
          <cell r="AR751">
            <v>0</v>
          </cell>
          <cell r="AS751">
            <v>0</v>
          </cell>
          <cell r="AT751">
            <v>0</v>
          </cell>
        </row>
        <row r="752">
          <cell r="C752">
            <v>958792</v>
          </cell>
          <cell r="D752" t="e">
            <v>#N/A</v>
          </cell>
          <cell r="E752" t="e">
            <v>#N/A</v>
          </cell>
          <cell r="F752" t="e">
            <v>#N/A</v>
          </cell>
          <cell r="G752" t="str">
            <v>FRANCHISE INDIA HOLDINGS LTD</v>
          </cell>
          <cell r="H752">
            <v>10</v>
          </cell>
          <cell r="I752" t="str">
            <v>Franchise</v>
          </cell>
          <cell r="J752">
            <v>423</v>
          </cell>
          <cell r="K752">
            <v>95879210423</v>
          </cell>
          <cell r="L752">
            <v>600</v>
          </cell>
          <cell r="M752" t="str">
            <v>ETR</v>
          </cell>
          <cell r="N752" t="str">
            <v>30/03/2017]. Relancé par sophie le 9/05/17 [transmet à la compta]</v>
          </cell>
          <cell r="O752">
            <v>0</v>
          </cell>
          <cell r="P752">
            <v>600</v>
          </cell>
          <cell r="Q752">
            <v>0</v>
          </cell>
          <cell r="R752">
            <v>0</v>
          </cell>
          <cell r="S752">
            <v>42824</v>
          </cell>
          <cell r="T752" t="str">
            <v>en attente de réponse</v>
          </cell>
          <cell r="U752">
            <v>0</v>
          </cell>
          <cell r="V752">
            <v>42864</v>
          </cell>
          <cell r="W752" t="str">
            <v>Recherche archive/L'interl. fait le nécessaire</v>
          </cell>
          <cell r="X752">
            <v>42864</v>
          </cell>
          <cell r="Y752" t="str">
            <v>relance effectuée par Sophie</v>
          </cell>
          <cell r="Z752">
            <v>0</v>
          </cell>
          <cell r="AA752">
            <v>0</v>
          </cell>
          <cell r="AB752">
            <v>0</v>
          </cell>
          <cell r="AC752">
            <v>0</v>
          </cell>
          <cell r="AD752">
            <v>0</v>
          </cell>
          <cell r="AE752">
            <v>0</v>
          </cell>
          <cell r="AF752">
            <v>0</v>
          </cell>
          <cell r="AG752">
            <v>0</v>
          </cell>
          <cell r="AH752">
            <v>0</v>
          </cell>
          <cell r="AI752">
            <v>0</v>
          </cell>
          <cell r="AJ752">
            <v>0</v>
          </cell>
          <cell r="AK752" t="e">
            <v>#N/A</v>
          </cell>
          <cell r="AL752">
            <v>0</v>
          </cell>
          <cell r="AM752">
            <v>0</v>
          </cell>
          <cell r="AN752">
            <v>715</v>
          </cell>
          <cell r="AO752">
            <v>0</v>
          </cell>
          <cell r="AP752">
            <v>0</v>
          </cell>
          <cell r="AQ752" t="str">
            <v>GAURAV</v>
          </cell>
          <cell r="AR752">
            <v>0</v>
          </cell>
          <cell r="AS752">
            <v>0</v>
          </cell>
          <cell r="AT752">
            <v>0</v>
          </cell>
        </row>
        <row r="753">
          <cell r="C753">
            <v>958792</v>
          </cell>
          <cell r="D753" t="e">
            <v>#N/A</v>
          </cell>
          <cell r="E753" t="e">
            <v>#N/A</v>
          </cell>
          <cell r="F753" t="e">
            <v>#N/A</v>
          </cell>
          <cell r="G753" t="str">
            <v>FRANCHISE INDIA HOLDINGS LTD</v>
          </cell>
          <cell r="H753">
            <v>11</v>
          </cell>
          <cell r="I753" t="str">
            <v>Franchise</v>
          </cell>
          <cell r="J753">
            <v>423</v>
          </cell>
          <cell r="K753">
            <v>95879211423</v>
          </cell>
          <cell r="L753">
            <v>1000</v>
          </cell>
          <cell r="M753" t="str">
            <v>ETR</v>
          </cell>
          <cell r="N753" t="str">
            <v>30/03/2017]. Relancé par sophie le 9/05/17 [transmet à la compta]</v>
          </cell>
          <cell r="O753">
            <v>0</v>
          </cell>
          <cell r="P753">
            <v>1000</v>
          </cell>
          <cell r="Q753">
            <v>0</v>
          </cell>
          <cell r="R753">
            <v>0</v>
          </cell>
          <cell r="S753">
            <v>42824</v>
          </cell>
          <cell r="T753" t="str">
            <v>en attente de réponse</v>
          </cell>
          <cell r="U753">
            <v>0</v>
          </cell>
          <cell r="V753">
            <v>42864</v>
          </cell>
          <cell r="W753" t="str">
            <v>Recherche archive/L'interl. fait le nécessaire</v>
          </cell>
          <cell r="X753">
            <v>42864</v>
          </cell>
          <cell r="Y753" t="str">
            <v>relance effectuée par Sophie</v>
          </cell>
          <cell r="Z753">
            <v>0</v>
          </cell>
          <cell r="AA753">
            <v>0</v>
          </cell>
          <cell r="AB753">
            <v>0</v>
          </cell>
          <cell r="AC753">
            <v>0</v>
          </cell>
          <cell r="AD753">
            <v>0</v>
          </cell>
          <cell r="AE753">
            <v>0</v>
          </cell>
          <cell r="AF753">
            <v>0</v>
          </cell>
          <cell r="AG753">
            <v>0</v>
          </cell>
          <cell r="AH753">
            <v>0</v>
          </cell>
          <cell r="AI753">
            <v>0</v>
          </cell>
          <cell r="AJ753">
            <v>0</v>
          </cell>
          <cell r="AK753" t="e">
            <v>#N/A</v>
          </cell>
          <cell r="AL753">
            <v>0</v>
          </cell>
          <cell r="AM753">
            <v>0</v>
          </cell>
          <cell r="AN753">
            <v>716</v>
          </cell>
          <cell r="AO753">
            <v>0</v>
          </cell>
          <cell r="AP753">
            <v>0</v>
          </cell>
          <cell r="AQ753" t="str">
            <v>GAURAV</v>
          </cell>
          <cell r="AR753">
            <v>0</v>
          </cell>
          <cell r="AS753">
            <v>0</v>
          </cell>
          <cell r="AT753">
            <v>0</v>
          </cell>
        </row>
        <row r="754">
          <cell r="C754">
            <v>954347</v>
          </cell>
          <cell r="D754" t="e">
            <v>#N/A</v>
          </cell>
          <cell r="E754" t="e">
            <v>#N/A</v>
          </cell>
          <cell r="F754" t="e">
            <v>#N/A</v>
          </cell>
          <cell r="G754" t="str">
            <v>FREE SERVICE SRL</v>
          </cell>
          <cell r="H754">
            <v>11</v>
          </cell>
          <cell r="I754" t="str">
            <v>Pollutec</v>
          </cell>
          <cell r="J754">
            <v>201</v>
          </cell>
          <cell r="K754">
            <v>95434711201</v>
          </cell>
          <cell r="L754">
            <v>500</v>
          </cell>
          <cell r="M754" t="str">
            <v>ETR</v>
          </cell>
          <cell r="N754" t="str">
            <v>relancé mail le 21/03/17 ; le 5/04 et 9/05</v>
          </cell>
          <cell r="O754">
            <v>0</v>
          </cell>
          <cell r="P754">
            <v>500</v>
          </cell>
          <cell r="Q754">
            <v>0</v>
          </cell>
          <cell r="R754">
            <v>0</v>
          </cell>
          <cell r="S754">
            <v>42815</v>
          </cell>
          <cell r="T754" t="str">
            <v>En attente de réponse</v>
          </cell>
          <cell r="U754">
            <v>0</v>
          </cell>
          <cell r="V754">
            <v>0</v>
          </cell>
          <cell r="W754">
            <v>0</v>
          </cell>
          <cell r="X754">
            <v>42830</v>
          </cell>
          <cell r="Y754" t="str">
            <v>relance effectuée par Sophie</v>
          </cell>
          <cell r="Z754">
            <v>0</v>
          </cell>
          <cell r="AA754">
            <v>0</v>
          </cell>
          <cell r="AB754">
            <v>0</v>
          </cell>
          <cell r="AC754">
            <v>0</v>
          </cell>
          <cell r="AD754">
            <v>0</v>
          </cell>
          <cell r="AE754">
            <v>0</v>
          </cell>
          <cell r="AF754">
            <v>0</v>
          </cell>
          <cell r="AG754">
            <v>42864</v>
          </cell>
          <cell r="AH754">
            <v>0</v>
          </cell>
          <cell r="AI754">
            <v>0</v>
          </cell>
          <cell r="AJ754">
            <v>0</v>
          </cell>
          <cell r="AK754" t="e">
            <v>#N/A</v>
          </cell>
          <cell r="AL754">
            <v>0</v>
          </cell>
          <cell r="AM754">
            <v>0</v>
          </cell>
          <cell r="AN754">
            <v>717</v>
          </cell>
          <cell r="AO754">
            <v>0</v>
          </cell>
          <cell r="AP754">
            <v>0</v>
          </cell>
          <cell r="AQ754" t="str">
            <v>MONDATI</v>
          </cell>
          <cell r="AR754">
            <v>0</v>
          </cell>
          <cell r="AS754" t="str">
            <v>+39 719 161 916</v>
          </cell>
          <cell r="AT754">
            <v>0</v>
          </cell>
        </row>
        <row r="755">
          <cell r="C755">
            <v>954347</v>
          </cell>
          <cell r="D755" t="e">
            <v>#N/A</v>
          </cell>
          <cell r="E755" t="e">
            <v>#N/A</v>
          </cell>
          <cell r="F755" t="e">
            <v>#N/A</v>
          </cell>
          <cell r="G755" t="str">
            <v>FREE SERVICE SRL</v>
          </cell>
          <cell r="H755">
            <v>16</v>
          </cell>
          <cell r="I755" t="str">
            <v>Pollutec</v>
          </cell>
          <cell r="J755">
            <v>201</v>
          </cell>
          <cell r="K755">
            <v>95434716201</v>
          </cell>
          <cell r="L755">
            <v>6000</v>
          </cell>
          <cell r="M755" t="str">
            <v>ETR</v>
          </cell>
          <cell r="N755" t="str">
            <v>relancé mail le 21/03/17 ; le 5/04 et 9/05</v>
          </cell>
          <cell r="O755">
            <v>0</v>
          </cell>
          <cell r="P755">
            <v>6000</v>
          </cell>
          <cell r="Q755">
            <v>0</v>
          </cell>
          <cell r="R755">
            <v>0</v>
          </cell>
          <cell r="S755">
            <v>42815</v>
          </cell>
          <cell r="T755" t="str">
            <v>En attente de réponse</v>
          </cell>
          <cell r="U755">
            <v>0</v>
          </cell>
          <cell r="V755">
            <v>0</v>
          </cell>
          <cell r="W755">
            <v>0</v>
          </cell>
          <cell r="X755">
            <v>42830</v>
          </cell>
          <cell r="Y755" t="str">
            <v>relance effectuée par Sophie</v>
          </cell>
          <cell r="Z755">
            <v>0</v>
          </cell>
          <cell r="AA755">
            <v>0</v>
          </cell>
          <cell r="AB755">
            <v>0</v>
          </cell>
          <cell r="AC755">
            <v>0</v>
          </cell>
          <cell r="AD755">
            <v>0</v>
          </cell>
          <cell r="AE755">
            <v>0</v>
          </cell>
          <cell r="AF755">
            <v>0</v>
          </cell>
          <cell r="AG755">
            <v>42864</v>
          </cell>
          <cell r="AH755">
            <v>0</v>
          </cell>
          <cell r="AI755">
            <v>0</v>
          </cell>
          <cell r="AJ755">
            <v>0</v>
          </cell>
          <cell r="AK755" t="e">
            <v>#N/A</v>
          </cell>
          <cell r="AL755">
            <v>0</v>
          </cell>
          <cell r="AM755">
            <v>0</v>
          </cell>
          <cell r="AN755">
            <v>718</v>
          </cell>
          <cell r="AO755">
            <v>0</v>
          </cell>
          <cell r="AP755">
            <v>0</v>
          </cell>
          <cell r="AQ755" t="str">
            <v>MONDATI</v>
          </cell>
          <cell r="AR755">
            <v>0</v>
          </cell>
          <cell r="AS755" t="str">
            <v>+39 719 161 916</v>
          </cell>
          <cell r="AT755">
            <v>0</v>
          </cell>
        </row>
        <row r="756">
          <cell r="C756">
            <v>767579</v>
          </cell>
          <cell r="D756" t="str">
            <v>VIA LEONARDO DA VINCI 43</v>
          </cell>
          <cell r="E756" t="str">
            <v>20090</v>
          </cell>
          <cell r="F756" t="str">
            <v>TREZZANO S/NAVIGLIO</v>
          </cell>
          <cell r="G756" t="str">
            <v>NUOVA EDITORIALE DI FOTO SHOE SRL</v>
          </cell>
          <cell r="H756">
            <v>16</v>
          </cell>
          <cell r="I756" t="str">
            <v>Expoprotection</v>
          </cell>
          <cell r="J756">
            <v>101</v>
          </cell>
          <cell r="K756">
            <v>76757916101</v>
          </cell>
          <cell r="L756">
            <v>1000</v>
          </cell>
          <cell r="M756" t="str">
            <v>ETR</v>
          </cell>
          <cell r="N756" t="str">
            <v>20/04/2017] [09/05/2017]</v>
          </cell>
          <cell r="O756">
            <v>0</v>
          </cell>
          <cell r="P756">
            <v>1000</v>
          </cell>
          <cell r="Q756">
            <v>0</v>
          </cell>
          <cell r="R756">
            <v>0</v>
          </cell>
          <cell r="S756">
            <v>42809</v>
          </cell>
          <cell r="T756" t="str">
            <v>En attente de réponse</v>
          </cell>
          <cell r="U756">
            <v>0</v>
          </cell>
          <cell r="V756">
            <v>0</v>
          </cell>
          <cell r="W756">
            <v>0</v>
          </cell>
          <cell r="X756">
            <v>42864</v>
          </cell>
          <cell r="Y756" t="str">
            <v>relance effectuée par Sophie</v>
          </cell>
          <cell r="Z756">
            <v>0</v>
          </cell>
          <cell r="AA756">
            <v>0</v>
          </cell>
          <cell r="AB756">
            <v>0</v>
          </cell>
          <cell r="AC756">
            <v>0</v>
          </cell>
          <cell r="AD756">
            <v>0</v>
          </cell>
          <cell r="AE756">
            <v>0</v>
          </cell>
          <cell r="AF756">
            <v>0</v>
          </cell>
          <cell r="AG756">
            <v>0</v>
          </cell>
          <cell r="AH756">
            <v>0</v>
          </cell>
          <cell r="AI756">
            <v>0</v>
          </cell>
          <cell r="AJ756">
            <v>0</v>
          </cell>
          <cell r="AK756" t="e">
            <v>#N/A</v>
          </cell>
          <cell r="AL756">
            <v>0</v>
          </cell>
          <cell r="AM756">
            <v>0</v>
          </cell>
          <cell r="AN756">
            <v>719</v>
          </cell>
          <cell r="AO756">
            <v>0</v>
          </cell>
          <cell r="AP756">
            <v>0</v>
          </cell>
          <cell r="AQ756" t="str">
            <v>RAGGI</v>
          </cell>
          <cell r="AR756">
            <v>0</v>
          </cell>
          <cell r="AS756" t="str">
            <v>+39 02 445 9091</v>
          </cell>
          <cell r="AT756">
            <v>0</v>
          </cell>
        </row>
        <row r="757">
          <cell r="C757">
            <v>763584</v>
          </cell>
          <cell r="D757" t="str">
            <v>VIA BERNARDO QUARANTA, N 52</v>
          </cell>
          <cell r="E757" t="str">
            <v>20139</v>
          </cell>
          <cell r="F757" t="str">
            <v>MILANO</v>
          </cell>
          <cell r="G757" t="str">
            <v>PANAMA EDITORE SRL</v>
          </cell>
          <cell r="H757">
            <v>12</v>
          </cell>
          <cell r="I757" t="str">
            <v>Festival de la plaisance</v>
          </cell>
          <cell r="J757">
            <v>704</v>
          </cell>
          <cell r="K757">
            <v>76358412704</v>
          </cell>
          <cell r="L757">
            <v>9500</v>
          </cell>
          <cell r="M757" t="str">
            <v>ETR</v>
          </cell>
          <cell r="N757" t="str">
            <v>relancé frs le 28/08. relancé le 10/05/17</v>
          </cell>
          <cell r="O757">
            <v>0</v>
          </cell>
          <cell r="P757">
            <v>9500</v>
          </cell>
          <cell r="Q757">
            <v>0</v>
          </cell>
          <cell r="R757">
            <v>0</v>
          </cell>
          <cell r="S757">
            <v>42831</v>
          </cell>
          <cell r="T757" t="str">
            <v>En attente de réponse</v>
          </cell>
          <cell r="U757">
            <v>0</v>
          </cell>
          <cell r="V757">
            <v>0</v>
          </cell>
          <cell r="W757">
            <v>0</v>
          </cell>
          <cell r="X757">
            <v>42865</v>
          </cell>
          <cell r="Y757" t="str">
            <v>relance effectuée par Sophie</v>
          </cell>
          <cell r="Z757">
            <v>0</v>
          </cell>
          <cell r="AA757">
            <v>0</v>
          </cell>
          <cell r="AB757">
            <v>0</v>
          </cell>
          <cell r="AC757">
            <v>0</v>
          </cell>
          <cell r="AD757">
            <v>0</v>
          </cell>
          <cell r="AE757">
            <v>0</v>
          </cell>
          <cell r="AF757">
            <v>0</v>
          </cell>
          <cell r="AG757">
            <v>0</v>
          </cell>
          <cell r="AH757">
            <v>0</v>
          </cell>
          <cell r="AI757">
            <v>0</v>
          </cell>
          <cell r="AJ757">
            <v>0</v>
          </cell>
          <cell r="AK757" t="e">
            <v>#N/A</v>
          </cell>
          <cell r="AL757">
            <v>0</v>
          </cell>
          <cell r="AM757">
            <v>0</v>
          </cell>
          <cell r="AN757">
            <v>720</v>
          </cell>
          <cell r="AO757">
            <v>0</v>
          </cell>
          <cell r="AP757">
            <v>0</v>
          </cell>
          <cell r="AQ757" t="str">
            <v>ORIANO</v>
          </cell>
          <cell r="AR757">
            <v>0</v>
          </cell>
          <cell r="AS757" t="str">
            <v>00 39 02 5358 11206</v>
          </cell>
          <cell r="AT757">
            <v>0</v>
          </cell>
        </row>
        <row r="758">
          <cell r="C758">
            <v>763584</v>
          </cell>
          <cell r="D758" t="str">
            <v>VIA BERNARDO QUARANTA, N 52</v>
          </cell>
          <cell r="E758" t="str">
            <v>20139</v>
          </cell>
          <cell r="F758" t="str">
            <v>MILANO</v>
          </cell>
          <cell r="G758" t="str">
            <v>PANAMA EDITORE SRL</v>
          </cell>
          <cell r="H758">
            <v>16</v>
          </cell>
          <cell r="I758" t="str">
            <v>Festival de la plaisance</v>
          </cell>
          <cell r="J758">
            <v>704</v>
          </cell>
          <cell r="K758">
            <v>76358416704</v>
          </cell>
          <cell r="L758">
            <v>10500</v>
          </cell>
          <cell r="M758" t="str">
            <v>ETR</v>
          </cell>
          <cell r="N758" t="str">
            <v>relancé mail le 10/02/17. relancé le 10/05/17</v>
          </cell>
          <cell r="O758">
            <v>0</v>
          </cell>
          <cell r="P758">
            <v>10500</v>
          </cell>
          <cell r="Q758">
            <v>0</v>
          </cell>
          <cell r="R758">
            <v>0</v>
          </cell>
          <cell r="S758">
            <v>42831</v>
          </cell>
          <cell r="T758" t="str">
            <v>En attente de réponse</v>
          </cell>
          <cell r="U758">
            <v>0</v>
          </cell>
          <cell r="V758">
            <v>0</v>
          </cell>
          <cell r="W758">
            <v>0</v>
          </cell>
          <cell r="X758">
            <v>42865</v>
          </cell>
          <cell r="Y758" t="str">
            <v>relance effectuée par Sophie</v>
          </cell>
          <cell r="Z758">
            <v>0</v>
          </cell>
          <cell r="AA758">
            <v>0</v>
          </cell>
          <cell r="AB758">
            <v>0</v>
          </cell>
          <cell r="AC758">
            <v>0</v>
          </cell>
          <cell r="AD758">
            <v>0</v>
          </cell>
          <cell r="AE758">
            <v>0</v>
          </cell>
          <cell r="AF758">
            <v>0</v>
          </cell>
          <cell r="AG758">
            <v>0</v>
          </cell>
          <cell r="AH758">
            <v>0</v>
          </cell>
          <cell r="AI758">
            <v>0</v>
          </cell>
          <cell r="AJ758">
            <v>0</v>
          </cell>
          <cell r="AK758" t="e">
            <v>#N/A</v>
          </cell>
          <cell r="AL758">
            <v>0</v>
          </cell>
          <cell r="AM758">
            <v>0</v>
          </cell>
          <cell r="AN758">
            <v>721</v>
          </cell>
          <cell r="AO758">
            <v>0</v>
          </cell>
          <cell r="AP758">
            <v>0</v>
          </cell>
          <cell r="AQ758" t="str">
            <v>ORIANO</v>
          </cell>
          <cell r="AR758">
            <v>0</v>
          </cell>
          <cell r="AS758" t="str">
            <v>00 39 02 5358 11206</v>
          </cell>
          <cell r="AT758">
            <v>0</v>
          </cell>
        </row>
        <row r="759">
          <cell r="C759">
            <v>3035839</v>
          </cell>
          <cell r="D759" t="str">
            <v>Orffstrasse 8</v>
          </cell>
          <cell r="E759" t="str">
            <v>46459</v>
          </cell>
          <cell r="F759" t="str">
            <v>REES</v>
          </cell>
          <cell r="G759" t="str">
            <v>PLATUX</v>
          </cell>
          <cell r="H759">
            <v>16</v>
          </cell>
          <cell r="I759" t="str">
            <v>Equip'hôtel</v>
          </cell>
          <cell r="J759">
            <v>401</v>
          </cell>
          <cell r="K759">
            <v>303583916401</v>
          </cell>
          <cell r="L759">
            <v>11446.8</v>
          </cell>
          <cell r="M759" t="str">
            <v>ETR</v>
          </cell>
          <cell r="N759" t="str">
            <v>[envoyé au mail générique] relancé le 11/05/17</v>
          </cell>
          <cell r="O759">
            <v>0</v>
          </cell>
          <cell r="P759">
            <v>11446.8</v>
          </cell>
          <cell r="Q759">
            <v>0</v>
          </cell>
          <cell r="R759">
            <v>0</v>
          </cell>
          <cell r="S759">
            <v>42811</v>
          </cell>
          <cell r="T759" t="str">
            <v>en attente de réponse</v>
          </cell>
          <cell r="U759">
            <v>0</v>
          </cell>
          <cell r="V759">
            <v>0</v>
          </cell>
          <cell r="W759">
            <v>0</v>
          </cell>
          <cell r="X759">
            <v>42866</v>
          </cell>
          <cell r="Y759" t="str">
            <v>relance effectuée par Sophie</v>
          </cell>
          <cell r="Z759">
            <v>0</v>
          </cell>
          <cell r="AA759">
            <v>0</v>
          </cell>
          <cell r="AB759">
            <v>0</v>
          </cell>
          <cell r="AC759">
            <v>0</v>
          </cell>
          <cell r="AD759">
            <v>0</v>
          </cell>
          <cell r="AE759">
            <v>0</v>
          </cell>
          <cell r="AF759">
            <v>0</v>
          </cell>
          <cell r="AG759">
            <v>0</v>
          </cell>
          <cell r="AH759">
            <v>0</v>
          </cell>
          <cell r="AI759">
            <v>0</v>
          </cell>
          <cell r="AJ759">
            <v>0</v>
          </cell>
          <cell r="AK759" t="e">
            <v>#N/A</v>
          </cell>
          <cell r="AL759">
            <v>0</v>
          </cell>
          <cell r="AM759">
            <v>0</v>
          </cell>
          <cell r="AN759">
            <v>722</v>
          </cell>
          <cell r="AO759">
            <v>0</v>
          </cell>
          <cell r="AP759">
            <v>0</v>
          </cell>
          <cell r="AQ759" t="str">
            <v>DENSTORF</v>
          </cell>
          <cell r="AR759">
            <v>0</v>
          </cell>
          <cell r="AS759" t="str">
            <v>+491623636363</v>
          </cell>
          <cell r="AT759">
            <v>0</v>
          </cell>
        </row>
        <row r="760">
          <cell r="C760">
            <v>505518</v>
          </cell>
          <cell r="D760" t="str">
            <v>VIALE E. FORLANINI 23</v>
          </cell>
          <cell r="E760" t="str">
            <v>20134</v>
          </cell>
          <cell r="F760" t="str">
            <v>MILANO</v>
          </cell>
          <cell r="G760" t="str">
            <v>PLAY LIFESTYLE MEDIA SRL</v>
          </cell>
          <cell r="H760">
            <v>14</v>
          </cell>
          <cell r="I760" t="str">
            <v>Festival de la plaisance</v>
          </cell>
          <cell r="J760">
            <v>704</v>
          </cell>
          <cell r="K760">
            <v>50551814704</v>
          </cell>
          <cell r="L760">
            <v>12300</v>
          </cell>
          <cell r="M760" t="str">
            <v>ETR</v>
          </cell>
          <cell r="N760" t="str">
            <v>relancé frs le 5/11/15. relancé mail le 17/08/16. relancé mail le 14/09/16 [relance trop ancienne, le relancé ?]relancé le 20/06/17. relancé le 14/08/17</v>
          </cell>
          <cell r="O760">
            <v>0</v>
          </cell>
          <cell r="P760">
            <v>12300</v>
          </cell>
          <cell r="Q760">
            <v>0</v>
          </cell>
          <cell r="R760">
            <v>0</v>
          </cell>
          <cell r="S760">
            <v>0</v>
          </cell>
          <cell r="T760" t="str">
            <v>En attente de réponse</v>
          </cell>
          <cell r="U760">
            <v>0</v>
          </cell>
          <cell r="V760">
            <v>0</v>
          </cell>
          <cell r="W760">
            <v>0</v>
          </cell>
          <cell r="X760">
            <v>42906</v>
          </cell>
          <cell r="Y760" t="str">
            <v>relance effectuée par Sophie</v>
          </cell>
          <cell r="Z760">
            <v>0</v>
          </cell>
          <cell r="AA760">
            <v>0</v>
          </cell>
          <cell r="AB760">
            <v>0</v>
          </cell>
          <cell r="AC760">
            <v>0</v>
          </cell>
          <cell r="AD760">
            <v>0</v>
          </cell>
          <cell r="AE760">
            <v>0</v>
          </cell>
          <cell r="AF760">
            <v>0</v>
          </cell>
          <cell r="AG760">
            <v>42921</v>
          </cell>
          <cell r="AH760">
            <v>0</v>
          </cell>
          <cell r="AI760">
            <v>0</v>
          </cell>
          <cell r="AJ760">
            <v>0</v>
          </cell>
          <cell r="AK760" t="e">
            <v>#N/A</v>
          </cell>
          <cell r="AL760">
            <v>0</v>
          </cell>
          <cell r="AM760">
            <v>0</v>
          </cell>
          <cell r="AN760">
            <v>723</v>
          </cell>
          <cell r="AO760">
            <v>0</v>
          </cell>
          <cell r="AP760">
            <v>0</v>
          </cell>
          <cell r="AQ760" t="str">
            <v>BIGNAMI</v>
          </cell>
          <cell r="AR760">
            <v>0</v>
          </cell>
          <cell r="AS760" t="str">
            <v>+390245472867</v>
          </cell>
          <cell r="AT760">
            <v>0</v>
          </cell>
        </row>
        <row r="761">
          <cell r="C761">
            <v>3026922</v>
          </cell>
          <cell r="D761" t="e">
            <v>#N/A</v>
          </cell>
          <cell r="E761" t="e">
            <v>#N/A</v>
          </cell>
          <cell r="F761" t="e">
            <v>#N/A</v>
          </cell>
          <cell r="G761" t="str">
            <v>PROGRESSIVE MEDIA GROUP LTD</v>
          </cell>
          <cell r="H761">
            <v>14</v>
          </cell>
          <cell r="I761" t="str">
            <v>WNE / Salon du Nécléaire</v>
          </cell>
          <cell r="J761">
            <v>136</v>
          </cell>
          <cell r="K761">
            <v>302692214136</v>
          </cell>
          <cell r="L761">
            <v>52660</v>
          </cell>
          <cell r="M761" t="str">
            <v>ETR</v>
          </cell>
          <cell r="N761" t="str">
            <v>relancé frs le 13/04/15. Royaume Uni. Relancé AR le 10/06/15. relancé mail le 17/08/16. relancé mail le 14/09/16. relancé mail le 9/02/17. reçu mail le 15/02/17 s'en occupe. Relancé le 20/02/17; 14/03 et 03/04. demandé intervention de Bernadette Toure le 9/05/17. relancé Bernadette le  14/08/17</v>
          </cell>
          <cell r="O761">
            <v>0</v>
          </cell>
          <cell r="P761">
            <v>52660</v>
          </cell>
          <cell r="Q761">
            <v>0</v>
          </cell>
          <cell r="R761">
            <v>0</v>
          </cell>
          <cell r="S761">
            <v>42808</v>
          </cell>
          <cell r="T761" t="str">
            <v>En attente de réponse</v>
          </cell>
          <cell r="U761">
            <v>0</v>
          </cell>
          <cell r="V761">
            <v>0</v>
          </cell>
          <cell r="W761">
            <v>0</v>
          </cell>
          <cell r="X761">
            <v>42828</v>
          </cell>
          <cell r="Y761" t="str">
            <v>relance effectuée par Sophie</v>
          </cell>
          <cell r="Z761">
            <v>0</v>
          </cell>
          <cell r="AA761">
            <v>0</v>
          </cell>
          <cell r="AB761">
            <v>0</v>
          </cell>
          <cell r="AC761">
            <v>0</v>
          </cell>
          <cell r="AD761">
            <v>0</v>
          </cell>
          <cell r="AE761">
            <v>0</v>
          </cell>
          <cell r="AF761">
            <v>0</v>
          </cell>
          <cell r="AG761">
            <v>0</v>
          </cell>
          <cell r="AH761">
            <v>0</v>
          </cell>
          <cell r="AI761">
            <v>0</v>
          </cell>
          <cell r="AJ761">
            <v>0</v>
          </cell>
          <cell r="AK761" t="e">
            <v>#N/A</v>
          </cell>
          <cell r="AL761">
            <v>0</v>
          </cell>
          <cell r="AM761">
            <v>0</v>
          </cell>
          <cell r="AN761">
            <v>724</v>
          </cell>
          <cell r="AO761">
            <v>0</v>
          </cell>
          <cell r="AP761">
            <v>0</v>
          </cell>
          <cell r="AQ761" t="str">
            <v>SAVAGE</v>
          </cell>
          <cell r="AR761">
            <v>0</v>
          </cell>
          <cell r="AS761" t="str">
            <v>+442079366400</v>
          </cell>
          <cell r="AT761">
            <v>0</v>
          </cell>
        </row>
        <row r="762">
          <cell r="C762">
            <v>3026922</v>
          </cell>
          <cell r="D762" t="str">
            <v>2 Maidstone Road</v>
          </cell>
          <cell r="E762" t="str">
            <v>DA14 5HZ</v>
          </cell>
          <cell r="F762" t="str">
            <v>SIDCUP</v>
          </cell>
          <cell r="G762" t="str">
            <v>PROGRESSIVE TRADE MEDIA</v>
          </cell>
          <cell r="H762">
            <v>16</v>
          </cell>
          <cell r="I762" t="str">
            <v>WNE / Salon du Nécléaire</v>
          </cell>
          <cell r="J762">
            <v>136</v>
          </cell>
          <cell r="K762">
            <v>302692216136</v>
          </cell>
          <cell r="L762">
            <v>10000</v>
          </cell>
          <cell r="M762" t="str">
            <v>ETR</v>
          </cell>
          <cell r="N762" t="str">
            <v>relancé mail le 9/02/17. reçu mail le 15/02/17 s'en occupe. Relancé le 20/02/17 ; le 14/03 et 3/04. demandé intervention de bernadette Toure le 9/05/17. relancé Bernadette le 14/08/17</v>
          </cell>
          <cell r="O762">
            <v>0</v>
          </cell>
          <cell r="P762">
            <v>10000</v>
          </cell>
          <cell r="Q762">
            <v>0</v>
          </cell>
          <cell r="R762">
            <v>0</v>
          </cell>
          <cell r="S762">
            <v>0</v>
          </cell>
          <cell r="T762" t="str">
            <v>En attente de réponse</v>
          </cell>
          <cell r="U762">
            <v>0</v>
          </cell>
          <cell r="V762">
            <v>0</v>
          </cell>
          <cell r="W762">
            <v>0</v>
          </cell>
          <cell r="X762">
            <v>42828</v>
          </cell>
          <cell r="Y762" t="str">
            <v>relance effectuée par Sophie</v>
          </cell>
          <cell r="Z762">
            <v>0</v>
          </cell>
          <cell r="AA762">
            <v>0</v>
          </cell>
          <cell r="AB762">
            <v>0</v>
          </cell>
          <cell r="AC762">
            <v>0</v>
          </cell>
          <cell r="AD762">
            <v>0</v>
          </cell>
          <cell r="AE762">
            <v>0</v>
          </cell>
          <cell r="AF762">
            <v>0</v>
          </cell>
          <cell r="AG762">
            <v>0</v>
          </cell>
          <cell r="AH762">
            <v>0</v>
          </cell>
          <cell r="AI762">
            <v>0</v>
          </cell>
          <cell r="AJ762">
            <v>0</v>
          </cell>
          <cell r="AK762" t="e">
            <v>#N/A</v>
          </cell>
          <cell r="AL762">
            <v>0</v>
          </cell>
          <cell r="AM762">
            <v>0</v>
          </cell>
          <cell r="AN762">
            <v>725</v>
          </cell>
          <cell r="AO762">
            <v>0</v>
          </cell>
          <cell r="AP762">
            <v>0</v>
          </cell>
          <cell r="AQ762" t="str">
            <v>SAVAGE</v>
          </cell>
          <cell r="AR762">
            <v>0</v>
          </cell>
          <cell r="AS762" t="str">
            <v>+442079366400</v>
          </cell>
          <cell r="AT762">
            <v>0</v>
          </cell>
        </row>
        <row r="763">
          <cell r="C763">
            <v>3014100</v>
          </cell>
          <cell r="D763" t="str">
            <v>Number One Southwark Bridge</v>
          </cell>
          <cell r="E763" t="str">
            <v>SE19HL</v>
          </cell>
          <cell r="F763" t="str">
            <v>LONDRES</v>
          </cell>
          <cell r="G763" t="str">
            <v>THE FINANCIAL TIMES LTD</v>
          </cell>
          <cell r="H763">
            <v>14</v>
          </cell>
          <cell r="I763" t="str">
            <v>Festival de la plaisance</v>
          </cell>
          <cell r="J763">
            <v>704</v>
          </cell>
          <cell r="K763">
            <v>301410014704</v>
          </cell>
          <cell r="L763">
            <v>7560</v>
          </cell>
          <cell r="M763" t="str">
            <v>ETR</v>
          </cell>
          <cell r="N763" t="str">
            <v>24/04/2017] relancé le 19/05/17. demandé intervention de Laurence le 8/08/17</v>
          </cell>
          <cell r="O763">
            <v>0</v>
          </cell>
          <cell r="P763">
            <v>7560</v>
          </cell>
          <cell r="Q763">
            <v>0</v>
          </cell>
          <cell r="R763">
            <v>0</v>
          </cell>
          <cell r="S763">
            <v>42849</v>
          </cell>
          <cell r="T763" t="str">
            <v>en attente de réponse</v>
          </cell>
          <cell r="U763">
            <v>0</v>
          </cell>
          <cell r="V763">
            <v>0</v>
          </cell>
          <cell r="W763">
            <v>0</v>
          </cell>
          <cell r="X763">
            <v>42874</v>
          </cell>
          <cell r="Y763" t="str">
            <v>relance effectuée par Sophie</v>
          </cell>
          <cell r="Z763">
            <v>0</v>
          </cell>
          <cell r="AA763">
            <v>0</v>
          </cell>
          <cell r="AB763">
            <v>0</v>
          </cell>
          <cell r="AC763">
            <v>0</v>
          </cell>
          <cell r="AD763">
            <v>0</v>
          </cell>
          <cell r="AE763">
            <v>0</v>
          </cell>
          <cell r="AF763">
            <v>0</v>
          </cell>
          <cell r="AG763">
            <v>0</v>
          </cell>
          <cell r="AH763">
            <v>0</v>
          </cell>
          <cell r="AI763">
            <v>0</v>
          </cell>
          <cell r="AJ763">
            <v>0</v>
          </cell>
          <cell r="AK763" t="e">
            <v>#N/A</v>
          </cell>
          <cell r="AL763">
            <v>0</v>
          </cell>
          <cell r="AM763">
            <v>0</v>
          </cell>
          <cell r="AN763">
            <v>727</v>
          </cell>
          <cell r="AO763">
            <v>0</v>
          </cell>
          <cell r="AP763">
            <v>0</v>
          </cell>
          <cell r="AQ763" t="str">
            <v>LAVIALLE</v>
          </cell>
          <cell r="AR763">
            <v>0</v>
          </cell>
          <cell r="AS763">
            <v>0</v>
          </cell>
          <cell r="AT763">
            <v>0</v>
          </cell>
        </row>
        <row r="764">
          <cell r="C764">
            <v>3014100</v>
          </cell>
          <cell r="D764" t="str">
            <v>Number One Southwark Bridge</v>
          </cell>
          <cell r="E764" t="str">
            <v>SE19HL</v>
          </cell>
          <cell r="F764" t="str">
            <v>LONDRES</v>
          </cell>
          <cell r="G764" t="str">
            <v>THE FINANCIAL TIMES LTD</v>
          </cell>
          <cell r="H764">
            <v>15</v>
          </cell>
          <cell r="I764" t="str">
            <v>Festival de la plaisance</v>
          </cell>
          <cell r="J764">
            <v>704</v>
          </cell>
          <cell r="K764">
            <v>301410015704</v>
          </cell>
          <cell r="L764">
            <v>35070.54</v>
          </cell>
          <cell r="M764" t="str">
            <v>ETR</v>
          </cell>
          <cell r="N764" t="str">
            <v>24/04/2017] relancé le 19/05/17. demandé intervention de Laurence le 8/08/17</v>
          </cell>
          <cell r="O764">
            <v>0</v>
          </cell>
          <cell r="P764">
            <v>35070.54</v>
          </cell>
          <cell r="Q764">
            <v>0</v>
          </cell>
          <cell r="R764">
            <v>0</v>
          </cell>
          <cell r="S764">
            <v>42849</v>
          </cell>
          <cell r="T764" t="str">
            <v>en attente de réponse</v>
          </cell>
          <cell r="U764">
            <v>0</v>
          </cell>
          <cell r="V764">
            <v>0</v>
          </cell>
          <cell r="W764">
            <v>0</v>
          </cell>
          <cell r="X764">
            <v>42874</v>
          </cell>
          <cell r="Y764" t="str">
            <v>relance effectuée par Sophie</v>
          </cell>
          <cell r="Z764">
            <v>0</v>
          </cell>
          <cell r="AA764">
            <v>0</v>
          </cell>
          <cell r="AB764">
            <v>0</v>
          </cell>
          <cell r="AC764">
            <v>0</v>
          </cell>
          <cell r="AD764">
            <v>0</v>
          </cell>
          <cell r="AE764">
            <v>0</v>
          </cell>
          <cell r="AF764">
            <v>0</v>
          </cell>
          <cell r="AG764">
            <v>0</v>
          </cell>
          <cell r="AH764">
            <v>0</v>
          </cell>
          <cell r="AI764">
            <v>0</v>
          </cell>
          <cell r="AJ764">
            <v>0</v>
          </cell>
          <cell r="AK764" t="e">
            <v>#N/A</v>
          </cell>
          <cell r="AL764">
            <v>0</v>
          </cell>
          <cell r="AM764">
            <v>0</v>
          </cell>
          <cell r="AN764">
            <v>728</v>
          </cell>
          <cell r="AO764">
            <v>0</v>
          </cell>
          <cell r="AP764">
            <v>0</v>
          </cell>
          <cell r="AQ764" t="str">
            <v>LAVIALLE</v>
          </cell>
          <cell r="AR764">
            <v>0</v>
          </cell>
          <cell r="AS764">
            <v>0</v>
          </cell>
          <cell r="AT764">
            <v>0</v>
          </cell>
        </row>
        <row r="765">
          <cell r="C765">
            <v>3034158</v>
          </cell>
          <cell r="D765" t="str">
            <v>F-202/7, Aditya tower</v>
          </cell>
          <cell r="E765" t="str">
            <v>110092</v>
          </cell>
          <cell r="F765" t="str">
            <v>DELHI</v>
          </cell>
          <cell r="G765" t="str">
            <v>THE INTERIOR DIRECTORY</v>
          </cell>
          <cell r="H765">
            <v>16</v>
          </cell>
          <cell r="I765" t="str">
            <v>Festival de la plaisance</v>
          </cell>
          <cell r="J765">
            <v>704</v>
          </cell>
          <cell r="K765">
            <v>303415816704</v>
          </cell>
          <cell r="L765">
            <v>6000</v>
          </cell>
          <cell r="M765" t="str">
            <v>ETR</v>
          </cell>
          <cell r="N765" t="str">
            <v>relancé mail le 14/02/17. relancé le 10/05/17</v>
          </cell>
          <cell r="O765">
            <v>0</v>
          </cell>
          <cell r="P765">
            <v>6000</v>
          </cell>
          <cell r="Q765">
            <v>0</v>
          </cell>
          <cell r="R765">
            <v>0</v>
          </cell>
          <cell r="S765">
            <v>42835</v>
          </cell>
          <cell r="T765" t="str">
            <v>En attente de réponse</v>
          </cell>
          <cell r="U765">
            <v>0</v>
          </cell>
          <cell r="V765">
            <v>0</v>
          </cell>
          <cell r="W765">
            <v>0</v>
          </cell>
          <cell r="X765">
            <v>42865</v>
          </cell>
          <cell r="Y765" t="str">
            <v>relance effectuée par Sophie</v>
          </cell>
          <cell r="Z765">
            <v>0</v>
          </cell>
          <cell r="AA765">
            <v>0</v>
          </cell>
          <cell r="AB765">
            <v>0</v>
          </cell>
          <cell r="AC765">
            <v>0</v>
          </cell>
          <cell r="AD765">
            <v>0</v>
          </cell>
          <cell r="AE765">
            <v>0</v>
          </cell>
          <cell r="AF765">
            <v>0</v>
          </cell>
          <cell r="AG765">
            <v>0</v>
          </cell>
          <cell r="AH765">
            <v>0</v>
          </cell>
          <cell r="AI765">
            <v>0</v>
          </cell>
          <cell r="AJ765">
            <v>0</v>
          </cell>
          <cell r="AK765" t="e">
            <v>#N/A</v>
          </cell>
          <cell r="AL765">
            <v>0</v>
          </cell>
          <cell r="AM765">
            <v>0</v>
          </cell>
          <cell r="AN765">
            <v>729</v>
          </cell>
          <cell r="AO765">
            <v>0</v>
          </cell>
          <cell r="AP765">
            <v>0</v>
          </cell>
          <cell r="AQ765" t="str">
            <v>Mowar</v>
          </cell>
          <cell r="AR765">
            <v>0</v>
          </cell>
          <cell r="AS765">
            <v>0</v>
          </cell>
          <cell r="AT765">
            <v>0</v>
          </cell>
        </row>
        <row r="766">
          <cell r="C766">
            <v>3003853</v>
          </cell>
          <cell r="D766" t="str">
            <v>HENAO 7 - 7  - DEPARTAMENTO 5</v>
          </cell>
          <cell r="E766" t="str">
            <v>48001</v>
          </cell>
          <cell r="F766" t="str">
            <v>BILBAO</v>
          </cell>
          <cell r="G766" t="str">
            <v>WUTT PUBLISHING</v>
          </cell>
          <cell r="H766">
            <v>16</v>
          </cell>
          <cell r="I766" t="str">
            <v>Festival de la plaisance</v>
          </cell>
          <cell r="J766">
            <v>704</v>
          </cell>
          <cell r="K766">
            <v>300385316704</v>
          </cell>
          <cell r="L766">
            <v>24600</v>
          </cell>
          <cell r="M766" t="str">
            <v>ETR</v>
          </cell>
          <cell r="N766" t="str">
            <v>le grand mag. Relancé mail le 13/02/17. relancé le 10/05/17</v>
          </cell>
          <cell r="O766">
            <v>0</v>
          </cell>
          <cell r="P766">
            <v>24600</v>
          </cell>
          <cell r="Q766">
            <v>0</v>
          </cell>
          <cell r="R766">
            <v>0</v>
          </cell>
          <cell r="S766">
            <v>42832</v>
          </cell>
          <cell r="T766" t="str">
            <v>En attente de réponse</v>
          </cell>
          <cell r="U766">
            <v>0</v>
          </cell>
          <cell r="V766">
            <v>0</v>
          </cell>
          <cell r="W766">
            <v>0</v>
          </cell>
          <cell r="X766">
            <v>42865</v>
          </cell>
          <cell r="Y766" t="str">
            <v>relance effectuée par Sophie</v>
          </cell>
          <cell r="Z766">
            <v>0</v>
          </cell>
          <cell r="AA766">
            <v>0</v>
          </cell>
          <cell r="AB766">
            <v>0</v>
          </cell>
          <cell r="AC766">
            <v>0</v>
          </cell>
          <cell r="AD766">
            <v>0</v>
          </cell>
          <cell r="AE766">
            <v>0</v>
          </cell>
          <cell r="AF766">
            <v>0</v>
          </cell>
          <cell r="AG766">
            <v>0</v>
          </cell>
          <cell r="AH766">
            <v>0</v>
          </cell>
          <cell r="AI766">
            <v>0</v>
          </cell>
          <cell r="AJ766">
            <v>0</v>
          </cell>
          <cell r="AK766" t="e">
            <v>#N/A</v>
          </cell>
          <cell r="AL766">
            <v>0</v>
          </cell>
          <cell r="AM766">
            <v>0</v>
          </cell>
          <cell r="AN766">
            <v>731</v>
          </cell>
          <cell r="AO766">
            <v>0</v>
          </cell>
          <cell r="AP766">
            <v>0</v>
          </cell>
          <cell r="AQ766" t="str">
            <v>MENCHACA</v>
          </cell>
          <cell r="AR766">
            <v>0</v>
          </cell>
          <cell r="AS766" t="str">
            <v>+34911262347</v>
          </cell>
          <cell r="AT766">
            <v>0</v>
          </cell>
        </row>
        <row r="767">
          <cell r="C767">
            <v>3020835</v>
          </cell>
          <cell r="D767" t="e">
            <v>#N/A</v>
          </cell>
          <cell r="E767" t="e">
            <v>#N/A</v>
          </cell>
          <cell r="F767" t="e">
            <v>#N/A</v>
          </cell>
          <cell r="G767" t="str">
            <v>CARBON FREE PRESS</v>
          </cell>
          <cell r="H767">
            <v>14</v>
          </cell>
          <cell r="I767" t="str">
            <v>Nautique</v>
          </cell>
          <cell r="J767">
            <v>703</v>
          </cell>
          <cell r="K767">
            <v>302083514703</v>
          </cell>
          <cell r="L767">
            <v>3700</v>
          </cell>
          <cell r="M767" t="str">
            <v>ETR</v>
          </cell>
          <cell r="N767" t="str">
            <v>relancé frs le 29/05/15. relancé AR le 5/11/15. AR revenu, courrier non réclamé. Relancé mail le 14/08/17</v>
          </cell>
          <cell r="O767">
            <v>0</v>
          </cell>
          <cell r="P767">
            <v>3700</v>
          </cell>
          <cell r="Q767">
            <v>0</v>
          </cell>
          <cell r="R767">
            <v>0</v>
          </cell>
          <cell r="S767">
            <v>0</v>
          </cell>
          <cell r="T767" t="str">
            <v>en attente de réponse</v>
          </cell>
          <cell r="U767">
            <v>0</v>
          </cell>
          <cell r="V767">
            <v>0</v>
          </cell>
          <cell r="W767">
            <v>0</v>
          </cell>
          <cell r="X767">
            <v>42961</v>
          </cell>
          <cell r="Y767" t="str">
            <v>relance effectuée par Sophie</v>
          </cell>
          <cell r="Z767">
            <v>0</v>
          </cell>
          <cell r="AA767">
            <v>0</v>
          </cell>
          <cell r="AB767">
            <v>0</v>
          </cell>
          <cell r="AC767">
            <v>0</v>
          </cell>
          <cell r="AD767">
            <v>0</v>
          </cell>
          <cell r="AE767">
            <v>0</v>
          </cell>
          <cell r="AF767">
            <v>0</v>
          </cell>
          <cell r="AG767">
            <v>0</v>
          </cell>
          <cell r="AH767">
            <v>0</v>
          </cell>
          <cell r="AI767">
            <v>0</v>
          </cell>
          <cell r="AJ767">
            <v>0</v>
          </cell>
          <cell r="AK767" t="e">
            <v>#N/A</v>
          </cell>
          <cell r="AL767">
            <v>0</v>
          </cell>
          <cell r="AM767">
            <v>0</v>
          </cell>
          <cell r="AN767">
            <v>732</v>
          </cell>
          <cell r="AO767">
            <v>0</v>
          </cell>
          <cell r="AP767">
            <v>0</v>
          </cell>
          <cell r="AQ767" t="str">
            <v>GEROLIMATOS</v>
          </cell>
          <cell r="AR767">
            <v>0</v>
          </cell>
          <cell r="AS767" t="str">
            <v>+302111204363</v>
          </cell>
          <cell r="AT767">
            <v>0</v>
          </cell>
        </row>
        <row r="768">
          <cell r="C768">
            <v>3007559</v>
          </cell>
          <cell r="D768" t="str">
            <v>Hurriyet Medya Towers Gunesli</v>
          </cell>
          <cell r="E768" t="str">
            <v>34212</v>
          </cell>
          <cell r="F768" t="str">
            <v>ISTAMBUL</v>
          </cell>
          <cell r="G768" t="str">
            <v>DOGAN BURDA DERGI YAYA VEPAZ A.S. - YACH</v>
          </cell>
          <cell r="H768">
            <v>11</v>
          </cell>
          <cell r="I768" t="str">
            <v>Festival de la plaisance</v>
          </cell>
          <cell r="J768">
            <v>704</v>
          </cell>
          <cell r="K768">
            <v>300755911704</v>
          </cell>
          <cell r="L768">
            <v>11000</v>
          </cell>
          <cell r="M768" t="str">
            <v>ETR</v>
          </cell>
          <cell r="N768" t="str">
            <v>fact frs reçu partiellement</v>
          </cell>
          <cell r="O768">
            <v>5499.98</v>
          </cell>
          <cell r="P768">
            <v>5500.02</v>
          </cell>
          <cell r="Q768">
            <v>0</v>
          </cell>
          <cell r="R768">
            <v>0</v>
          </cell>
          <cell r="S768">
            <v>0</v>
          </cell>
          <cell r="T768">
            <v>0</v>
          </cell>
          <cell r="U768">
            <v>0</v>
          </cell>
          <cell r="V768">
            <v>0</v>
          </cell>
          <cell r="W768">
            <v>0</v>
          </cell>
          <cell r="X768">
            <v>0</v>
          </cell>
          <cell r="Y768">
            <v>0</v>
          </cell>
          <cell r="Z768">
            <v>0</v>
          </cell>
          <cell r="AA768">
            <v>0</v>
          </cell>
          <cell r="AB768">
            <v>0</v>
          </cell>
          <cell r="AC768">
            <v>0</v>
          </cell>
          <cell r="AD768">
            <v>0</v>
          </cell>
          <cell r="AE768">
            <v>0</v>
          </cell>
          <cell r="AF768">
            <v>0</v>
          </cell>
          <cell r="AG768">
            <v>0</v>
          </cell>
          <cell r="AH768">
            <v>0</v>
          </cell>
          <cell r="AI768">
            <v>0</v>
          </cell>
          <cell r="AJ768">
            <v>0</v>
          </cell>
          <cell r="AK768" t="e">
            <v>#N/A</v>
          </cell>
          <cell r="AL768">
            <v>0</v>
          </cell>
          <cell r="AM768">
            <v>0</v>
          </cell>
          <cell r="AN768">
            <v>733</v>
          </cell>
          <cell r="AO768">
            <v>0</v>
          </cell>
          <cell r="AP768">
            <v>0</v>
          </cell>
          <cell r="AQ768" t="str">
            <v>AYAN</v>
          </cell>
          <cell r="AR768">
            <v>0</v>
          </cell>
          <cell r="AS768" t="str">
            <v>+902124103356</v>
          </cell>
          <cell r="AT768">
            <v>0</v>
          </cell>
        </row>
        <row r="769">
          <cell r="C769">
            <v>1319167</v>
          </cell>
          <cell r="D769" t="str">
            <v>CH PRE-VERT</v>
          </cell>
          <cell r="E769" t="str">
            <v>1630</v>
          </cell>
          <cell r="F769" t="str">
            <v>BULLE</v>
          </cell>
          <cell r="G769" t="str">
            <v>IDBOX SARL</v>
          </cell>
          <cell r="H769">
            <v>8</v>
          </cell>
          <cell r="I769" t="str">
            <v>PSI France</v>
          </cell>
          <cell r="J769">
            <v>322</v>
          </cell>
          <cell r="K769">
            <v>13191678322</v>
          </cell>
          <cell r="L769">
            <v>864</v>
          </cell>
          <cell r="M769" t="str">
            <v>ETR</v>
          </cell>
          <cell r="N769" t="str">
            <v>30/03/2017]</v>
          </cell>
          <cell r="O769">
            <v>0</v>
          </cell>
          <cell r="P769">
            <v>864</v>
          </cell>
          <cell r="Q769">
            <v>0</v>
          </cell>
          <cell r="R769">
            <v>0</v>
          </cell>
          <cell r="S769">
            <v>42824</v>
          </cell>
          <cell r="T769" t="str">
            <v>en attente de réponse</v>
          </cell>
          <cell r="U769">
            <v>0</v>
          </cell>
          <cell r="V769">
            <v>0</v>
          </cell>
          <cell r="W769">
            <v>0</v>
          </cell>
          <cell r="X769">
            <v>0</v>
          </cell>
          <cell r="Y769">
            <v>0</v>
          </cell>
          <cell r="Z769">
            <v>0</v>
          </cell>
          <cell r="AA769">
            <v>0</v>
          </cell>
          <cell r="AB769">
            <v>0</v>
          </cell>
          <cell r="AC769">
            <v>0</v>
          </cell>
          <cell r="AD769">
            <v>0</v>
          </cell>
          <cell r="AE769">
            <v>0</v>
          </cell>
          <cell r="AF769">
            <v>0</v>
          </cell>
          <cell r="AG769">
            <v>0</v>
          </cell>
          <cell r="AH769">
            <v>0</v>
          </cell>
          <cell r="AI769">
            <v>0</v>
          </cell>
          <cell r="AJ769">
            <v>0</v>
          </cell>
          <cell r="AK769" t="e">
            <v>#N/A</v>
          </cell>
          <cell r="AL769">
            <v>0</v>
          </cell>
          <cell r="AM769">
            <v>0</v>
          </cell>
          <cell r="AN769">
            <v>734</v>
          </cell>
          <cell r="AO769">
            <v>0</v>
          </cell>
          <cell r="AP769">
            <v>0</v>
          </cell>
          <cell r="AQ769" t="str">
            <v>GIROUD</v>
          </cell>
          <cell r="AR769">
            <v>0</v>
          </cell>
          <cell r="AS769" t="str">
            <v>06 76 52 90 27</v>
          </cell>
          <cell r="AT769">
            <v>0</v>
          </cell>
        </row>
        <row r="770">
          <cell r="C770">
            <v>3031332</v>
          </cell>
          <cell r="D770" t="str">
            <v>20 CHEMIN DE BORDEBLANCHE</v>
          </cell>
          <cell r="E770" t="str">
            <v>31100</v>
          </cell>
          <cell r="F770" t="str">
            <v>TOULOUSE</v>
          </cell>
          <cell r="G770" t="str">
            <v>PANAGEA SAS</v>
          </cell>
          <cell r="H770">
            <v>16</v>
          </cell>
          <cell r="I770" t="str">
            <v>Bijorhca Septembre Eclat de mode</v>
          </cell>
          <cell r="J770">
            <v>352</v>
          </cell>
          <cell r="K770">
            <v>303133216352</v>
          </cell>
          <cell r="L770">
            <v>1200</v>
          </cell>
          <cell r="M770" t="str">
            <v>fr</v>
          </cell>
          <cell r="N770" t="str">
            <v>relancé mail le 20/03/2017. relancé le 11/05/17. reçu mail le 15/05 envoi la fact vendredi. Relancé le 22/05/17</v>
          </cell>
          <cell r="O770">
            <v>0</v>
          </cell>
          <cell r="P770">
            <v>1200</v>
          </cell>
          <cell r="Q770">
            <v>0</v>
          </cell>
          <cell r="R770">
            <v>0</v>
          </cell>
          <cell r="S770">
            <v>42814</v>
          </cell>
          <cell r="T770" t="str">
            <v>En attente de réponse</v>
          </cell>
          <cell r="U770">
            <v>0</v>
          </cell>
          <cell r="V770">
            <v>0</v>
          </cell>
          <cell r="W770">
            <v>0</v>
          </cell>
          <cell r="X770">
            <v>42866</v>
          </cell>
          <cell r="Y770" t="str">
            <v>Recherche archive/L'interl. fait le nécessaire</v>
          </cell>
          <cell r="Z770">
            <v>0</v>
          </cell>
          <cell r="AA770">
            <v>0</v>
          </cell>
          <cell r="AB770">
            <v>0</v>
          </cell>
          <cell r="AC770">
            <v>0</v>
          </cell>
          <cell r="AD770">
            <v>0</v>
          </cell>
          <cell r="AE770">
            <v>0</v>
          </cell>
          <cell r="AF770">
            <v>0</v>
          </cell>
          <cell r="AG770">
            <v>0</v>
          </cell>
          <cell r="AH770">
            <v>0</v>
          </cell>
          <cell r="AI770">
            <v>0</v>
          </cell>
          <cell r="AJ770">
            <v>0</v>
          </cell>
          <cell r="AK770" t="str">
            <v xml:space="preserve">  </v>
          </cell>
          <cell r="AL770">
            <v>0</v>
          </cell>
          <cell r="AM770">
            <v>0</v>
          </cell>
          <cell r="AN770">
            <v>749</v>
          </cell>
          <cell r="AO770">
            <v>0</v>
          </cell>
          <cell r="AP770">
            <v>0</v>
          </cell>
          <cell r="AQ770" t="str">
            <v>CELINE</v>
          </cell>
          <cell r="AR770">
            <v>0</v>
          </cell>
          <cell r="AS770" t="str">
            <v>+33567071000</v>
          </cell>
          <cell r="AT770">
            <v>0</v>
          </cell>
        </row>
        <row r="771">
          <cell r="C771">
            <v>3011415</v>
          </cell>
          <cell r="D771" t="str">
            <v>317, CHEMIN DU FRIGOULET</v>
          </cell>
          <cell r="E771" t="str">
            <v>30380</v>
          </cell>
          <cell r="F771" t="str">
            <v>SAINT CHRISTOL LES ALES</v>
          </cell>
          <cell r="G771" t="str">
            <v>ROUQUIER OPTIC</v>
          </cell>
          <cell r="H771">
            <v>16</v>
          </cell>
          <cell r="I771" t="str">
            <v>Festival de la plaisance</v>
          </cell>
          <cell r="J771">
            <v>704</v>
          </cell>
          <cell r="K771">
            <v>301141516704</v>
          </cell>
          <cell r="L771">
            <v>2328</v>
          </cell>
          <cell r="M771" t="str">
            <v>FR</v>
          </cell>
          <cell r="N771" t="str">
            <v>relancé mail le 13/02/17. relancé le 17/05/17. reçu appel le 18/05/17 m'adresse sa facture. reçu sa fact mais mail libellé. Envoyé mail le 3/07/17 pour demander à la refaire</v>
          </cell>
          <cell r="O771">
            <v>0</v>
          </cell>
          <cell r="P771">
            <v>2328</v>
          </cell>
          <cell r="Q771">
            <v>0</v>
          </cell>
          <cell r="R771">
            <v>0</v>
          </cell>
          <cell r="S771">
            <v>42779</v>
          </cell>
          <cell r="T771" t="str">
            <v>En attente de réponse</v>
          </cell>
          <cell r="U771">
            <v>0</v>
          </cell>
          <cell r="V771">
            <v>0</v>
          </cell>
          <cell r="W771">
            <v>0</v>
          </cell>
          <cell r="X771">
            <v>42872</v>
          </cell>
          <cell r="Y771" t="str">
            <v>Recherche archive/L'interl. fait le nécessaire</v>
          </cell>
          <cell r="Z771">
            <v>0</v>
          </cell>
          <cell r="AA771">
            <v>0</v>
          </cell>
          <cell r="AB771">
            <v>0</v>
          </cell>
          <cell r="AC771">
            <v>0</v>
          </cell>
          <cell r="AD771">
            <v>0</v>
          </cell>
          <cell r="AE771">
            <v>42919</v>
          </cell>
          <cell r="AF771" t="str">
            <v>Sophie</v>
          </cell>
          <cell r="AG771">
            <v>42919</v>
          </cell>
          <cell r="AH771">
            <v>0</v>
          </cell>
          <cell r="AI771">
            <v>0</v>
          </cell>
          <cell r="AJ771">
            <v>0</v>
          </cell>
          <cell r="AK771" t="str">
            <v xml:space="preserve">  </v>
          </cell>
          <cell r="AL771">
            <v>0</v>
          </cell>
          <cell r="AM771">
            <v>0</v>
          </cell>
          <cell r="AN771">
            <v>750</v>
          </cell>
          <cell r="AO771">
            <v>0</v>
          </cell>
          <cell r="AP771">
            <v>0</v>
          </cell>
          <cell r="AQ771" t="str">
            <v>ROUQUIER</v>
          </cell>
          <cell r="AR771">
            <v>0</v>
          </cell>
          <cell r="AS771" t="str">
            <v>+33612156011</v>
          </cell>
          <cell r="AT771">
            <v>0</v>
          </cell>
        </row>
        <row r="772">
          <cell r="C772">
            <v>3024106</v>
          </cell>
          <cell r="D772" t="str">
            <v>15 Bis Avenue d'Assas</v>
          </cell>
          <cell r="E772" t="str">
            <v>34000</v>
          </cell>
          <cell r="F772" t="str">
            <v>MONTPELLIER</v>
          </cell>
          <cell r="G772" t="str">
            <v>50 MINUTES ON BOARD</v>
          </cell>
          <cell r="H772">
            <v>16</v>
          </cell>
          <cell r="I772" t="str">
            <v>Nautique</v>
          </cell>
          <cell r="J772">
            <v>703</v>
          </cell>
          <cell r="K772">
            <v>302410616703</v>
          </cell>
          <cell r="L772">
            <v>31016.400000000001</v>
          </cell>
          <cell r="M772" t="str">
            <v>FR</v>
          </cell>
          <cell r="N772" t="str">
            <v>relancé mail le 16/02/17. relancé le 15/05/2017. tel le 3 et 5/07 laissé message+ renvoyé mail</v>
          </cell>
          <cell r="O772">
            <v>0</v>
          </cell>
          <cell r="P772">
            <v>31016.400000000001</v>
          </cell>
          <cell r="Q772">
            <v>0</v>
          </cell>
          <cell r="R772">
            <v>0</v>
          </cell>
          <cell r="S772">
            <v>42782</v>
          </cell>
          <cell r="T772" t="str">
            <v>En attente de réponse</v>
          </cell>
          <cell r="U772">
            <v>0</v>
          </cell>
          <cell r="V772">
            <v>0</v>
          </cell>
          <cell r="W772">
            <v>0</v>
          </cell>
          <cell r="X772">
            <v>42870</v>
          </cell>
          <cell r="Y772" t="str">
            <v>relance effectuée par Sophie</v>
          </cell>
          <cell r="Z772">
            <v>0</v>
          </cell>
          <cell r="AA772">
            <v>0</v>
          </cell>
          <cell r="AB772" t="str">
            <v>Message Laissé</v>
          </cell>
          <cell r="AC772">
            <v>0</v>
          </cell>
          <cell r="AD772">
            <v>0</v>
          </cell>
          <cell r="AE772">
            <v>42921</v>
          </cell>
          <cell r="AF772" t="str">
            <v>Sophie</v>
          </cell>
          <cell r="AG772">
            <v>0</v>
          </cell>
          <cell r="AH772">
            <v>0</v>
          </cell>
          <cell r="AI772">
            <v>0</v>
          </cell>
          <cell r="AJ772">
            <v>0</v>
          </cell>
          <cell r="AK772" t="str">
            <v xml:space="preserve">  </v>
          </cell>
          <cell r="AL772">
            <v>0</v>
          </cell>
          <cell r="AM772">
            <v>0</v>
          </cell>
          <cell r="AN772">
            <v>751</v>
          </cell>
          <cell r="AO772">
            <v>0</v>
          </cell>
          <cell r="AP772">
            <v>0</v>
          </cell>
          <cell r="AQ772" t="str">
            <v>MARTINEZ</v>
          </cell>
          <cell r="AR772">
            <v>0</v>
          </cell>
          <cell r="AS772" t="str">
            <v>+33668694562</v>
          </cell>
          <cell r="AT772">
            <v>0</v>
          </cell>
        </row>
        <row r="773">
          <cell r="C773">
            <v>195543</v>
          </cell>
          <cell r="D773" t="str">
            <v>136 RUE PERRONET</v>
          </cell>
          <cell r="E773" t="str">
            <v>92200</v>
          </cell>
          <cell r="F773" t="str">
            <v>NEUILLY SUR SEINE</v>
          </cell>
          <cell r="G773" t="str">
            <v>ACTA MEDIA</v>
          </cell>
          <cell r="H773">
            <v>16</v>
          </cell>
          <cell r="I773" t="str">
            <v>Top Resa Paris</v>
          </cell>
          <cell r="J773">
            <v>421</v>
          </cell>
          <cell r="K773">
            <v>19554316421</v>
          </cell>
          <cell r="L773">
            <v>12000</v>
          </cell>
          <cell r="M773" t="str">
            <v>FR</v>
          </cell>
          <cell r="N773" t="str">
            <v>17/03/2017]. Relancé le 11/05/17</v>
          </cell>
          <cell r="O773">
            <v>0</v>
          </cell>
          <cell r="P773">
            <v>12000</v>
          </cell>
          <cell r="Q773">
            <v>0</v>
          </cell>
          <cell r="R773">
            <v>0</v>
          </cell>
          <cell r="S773">
            <v>42811</v>
          </cell>
          <cell r="T773" t="str">
            <v xml:space="preserve">en attente de réponse </v>
          </cell>
          <cell r="U773">
            <v>0</v>
          </cell>
          <cell r="V773">
            <v>0</v>
          </cell>
          <cell r="W773">
            <v>0</v>
          </cell>
          <cell r="X773">
            <v>42866</v>
          </cell>
          <cell r="Y773" t="str">
            <v>relance effectuée par Sophie</v>
          </cell>
          <cell r="Z773">
            <v>0</v>
          </cell>
          <cell r="AA773">
            <v>0</v>
          </cell>
          <cell r="AB773">
            <v>0</v>
          </cell>
          <cell r="AC773">
            <v>0</v>
          </cell>
          <cell r="AD773">
            <v>0</v>
          </cell>
          <cell r="AE773">
            <v>0</v>
          </cell>
          <cell r="AF773">
            <v>0</v>
          </cell>
          <cell r="AG773">
            <v>0</v>
          </cell>
          <cell r="AH773">
            <v>0</v>
          </cell>
          <cell r="AI773">
            <v>0</v>
          </cell>
          <cell r="AJ773">
            <v>0</v>
          </cell>
          <cell r="AK773" t="str">
            <v>Courrier envoyé le 27/09/2017 par Firhoun</v>
          </cell>
          <cell r="AL773" t="str">
            <v>facture reçue le 12/10/2017</v>
          </cell>
          <cell r="AM773">
            <v>0</v>
          </cell>
          <cell r="AN773">
            <v>755</v>
          </cell>
          <cell r="AO773">
            <v>0</v>
          </cell>
          <cell r="AP773">
            <v>0</v>
          </cell>
          <cell r="AQ773" t="str">
            <v>PIQUEMAL</v>
          </cell>
          <cell r="AR773">
            <v>0</v>
          </cell>
          <cell r="AS773" t="str">
            <v>+33149644747</v>
          </cell>
          <cell r="AT773">
            <v>0</v>
          </cell>
        </row>
        <row r="774">
          <cell r="C774">
            <v>3024560</v>
          </cell>
          <cell r="D774" t="str">
            <v>8 QUAI NAPOLEON 1ER</v>
          </cell>
          <cell r="E774" t="str">
            <v>86100</v>
          </cell>
          <cell r="F774" t="str">
            <v>CHATELLERAULT</v>
          </cell>
          <cell r="G774" t="str">
            <v>AFCO</v>
          </cell>
          <cell r="H774">
            <v>16</v>
          </cell>
          <cell r="I774" t="str">
            <v>Expoprotection</v>
          </cell>
          <cell r="J774">
            <v>101</v>
          </cell>
          <cell r="K774">
            <v>302456016101</v>
          </cell>
          <cell r="L774">
            <v>8586</v>
          </cell>
          <cell r="M774" t="str">
            <v>FR</v>
          </cell>
          <cell r="N774" t="str">
            <v>relancé mail le 17/03/17. relancé le 11/04/17. relancé le 11/05/2017. relancé le 8/08/17 ne veut pas faire de facture car association. Répondu mail le 8/08 obligation fiscale. Reçu fact le 11/08/17</v>
          </cell>
          <cell r="O774">
            <v>8586</v>
          </cell>
          <cell r="P774">
            <v>0</v>
          </cell>
          <cell r="Q774">
            <v>0</v>
          </cell>
          <cell r="R774">
            <v>0</v>
          </cell>
          <cell r="S774">
            <v>42811</v>
          </cell>
          <cell r="T774" t="str">
            <v>En attente de réponse</v>
          </cell>
          <cell r="U774">
            <v>0</v>
          </cell>
          <cell r="V774">
            <v>0</v>
          </cell>
          <cell r="W774">
            <v>0</v>
          </cell>
          <cell r="X774">
            <v>42866</v>
          </cell>
          <cell r="Y774" t="str">
            <v>relance effectuée par Sophie</v>
          </cell>
          <cell r="Z774">
            <v>0</v>
          </cell>
          <cell r="AA774">
            <v>0</v>
          </cell>
          <cell r="AB774">
            <v>0</v>
          </cell>
          <cell r="AC774">
            <v>0</v>
          </cell>
          <cell r="AD774">
            <v>0</v>
          </cell>
          <cell r="AE774">
            <v>42916</v>
          </cell>
          <cell r="AF774" t="str">
            <v>m'adresse sa facture</v>
          </cell>
          <cell r="AG774">
            <v>0</v>
          </cell>
          <cell r="AH774">
            <v>0</v>
          </cell>
          <cell r="AI774">
            <v>0</v>
          </cell>
          <cell r="AJ774">
            <v>0</v>
          </cell>
          <cell r="AK774" t="str">
            <v xml:space="preserve">  </v>
          </cell>
          <cell r="AL774">
            <v>0</v>
          </cell>
          <cell r="AM774">
            <v>0</v>
          </cell>
          <cell r="AN774">
            <v>756</v>
          </cell>
          <cell r="AO774">
            <v>0</v>
          </cell>
          <cell r="AP774">
            <v>0</v>
          </cell>
          <cell r="AQ774" t="str">
            <v>SCHWINDT</v>
          </cell>
          <cell r="AR774">
            <v>0</v>
          </cell>
          <cell r="AS774" t="str">
            <v>06 32 65 71 52</v>
          </cell>
          <cell r="AT774">
            <v>0</v>
          </cell>
        </row>
        <row r="775">
          <cell r="C775">
            <v>464345</v>
          </cell>
          <cell r="D775" t="str">
            <v>17 Bd du Roi Jérôme</v>
          </cell>
          <cell r="E775" t="str">
            <v>20181</v>
          </cell>
          <cell r="F775" t="str">
            <v>AJACCIO CEDEX 1</v>
          </cell>
          <cell r="G775" t="str">
            <v>AGENCE DU TOURISME DE LA CORSE</v>
          </cell>
          <cell r="H775">
            <v>16</v>
          </cell>
          <cell r="I775" t="str">
            <v>Nautique</v>
          </cell>
          <cell r="J775">
            <v>703</v>
          </cell>
          <cell r="K775">
            <v>46434516703</v>
          </cell>
          <cell r="L775">
            <v>2760</v>
          </cell>
          <cell r="M775" t="str">
            <v>FR</v>
          </cell>
          <cell r="N775" t="str">
            <v>relancé mail le 14/02/17. reçu mail le 14/02 n'a pas fait de facture car pas de mouvement de fonds. Répondu facture obligatoire. Relancé le 12/05/17. reçu mail le 14/06/17 demandant le montant qu'elle doit facturer car pas assujetti à la tva</v>
          </cell>
          <cell r="O775">
            <v>0</v>
          </cell>
          <cell r="P775">
            <v>2760</v>
          </cell>
          <cell r="Q775">
            <v>0</v>
          </cell>
          <cell r="R775">
            <v>0</v>
          </cell>
          <cell r="S775">
            <v>0</v>
          </cell>
          <cell r="T775" t="str">
            <v>En attente de réponse</v>
          </cell>
          <cell r="U775">
            <v>0</v>
          </cell>
          <cell r="V775">
            <v>0</v>
          </cell>
          <cell r="W775">
            <v>0</v>
          </cell>
          <cell r="X775">
            <v>42867</v>
          </cell>
          <cell r="Y775" t="str">
            <v>relance effectuée par Sophie</v>
          </cell>
          <cell r="Z775">
            <v>0</v>
          </cell>
          <cell r="AA775">
            <v>0</v>
          </cell>
          <cell r="AB775">
            <v>0</v>
          </cell>
          <cell r="AC775">
            <v>0</v>
          </cell>
          <cell r="AD775">
            <v>0</v>
          </cell>
          <cell r="AE775">
            <v>0</v>
          </cell>
          <cell r="AF775">
            <v>0</v>
          </cell>
          <cell r="AG775">
            <v>0</v>
          </cell>
          <cell r="AH775">
            <v>0</v>
          </cell>
          <cell r="AI775">
            <v>0</v>
          </cell>
          <cell r="AJ775">
            <v>0</v>
          </cell>
          <cell r="AK775" t="str">
            <v>Courrier envoyer le 27/09/2017 Désiré</v>
          </cell>
          <cell r="AL775" t="str">
            <v>Réponse du client en nous envoyant la facture 12/10/2017</v>
          </cell>
          <cell r="AM775">
            <v>0</v>
          </cell>
          <cell r="AN775">
            <v>758</v>
          </cell>
          <cell r="AO775">
            <v>0</v>
          </cell>
          <cell r="AP775">
            <v>0</v>
          </cell>
          <cell r="AQ775" t="str">
            <v>PAOLETTI</v>
          </cell>
          <cell r="AR775">
            <v>0</v>
          </cell>
          <cell r="AS775" t="str">
            <v>04 95 51 77 77</v>
          </cell>
          <cell r="AT775">
            <v>0</v>
          </cell>
        </row>
        <row r="776">
          <cell r="C776">
            <v>773354</v>
          </cell>
          <cell r="D776" t="str">
            <v>8 RUE BORROMEE</v>
          </cell>
          <cell r="E776" t="str">
            <v>75015</v>
          </cell>
          <cell r="F776" t="str">
            <v>PARIS</v>
          </cell>
          <cell r="G776" t="str">
            <v>ARTCLAIR EDITIONS</v>
          </cell>
          <cell r="H776">
            <v>8</v>
          </cell>
          <cell r="I776" t="str">
            <v>Fiac</v>
          </cell>
          <cell r="J776">
            <v>711</v>
          </cell>
          <cell r="K776">
            <v>7733548711</v>
          </cell>
          <cell r="L776">
            <v>7176</v>
          </cell>
          <cell r="M776" t="str">
            <v>FR</v>
          </cell>
          <cell r="N776" t="str">
            <v>18/04/2017] relancé le 18/05/17</v>
          </cell>
          <cell r="O776">
            <v>0</v>
          </cell>
          <cell r="P776">
            <v>7176</v>
          </cell>
          <cell r="Q776">
            <v>0</v>
          </cell>
          <cell r="R776">
            <v>0</v>
          </cell>
          <cell r="S776">
            <v>42843</v>
          </cell>
          <cell r="T776" t="str">
            <v>en attente de réponse</v>
          </cell>
          <cell r="U776">
            <v>0</v>
          </cell>
          <cell r="V776">
            <v>0</v>
          </cell>
          <cell r="W776">
            <v>0</v>
          </cell>
          <cell r="X776">
            <v>42853</v>
          </cell>
          <cell r="Y776" t="str">
            <v>relance effectuée par Sophie</v>
          </cell>
          <cell r="Z776">
            <v>0</v>
          </cell>
          <cell r="AA776">
            <v>0</v>
          </cell>
          <cell r="AB776">
            <v>0</v>
          </cell>
          <cell r="AC776">
            <v>0</v>
          </cell>
          <cell r="AD776">
            <v>0</v>
          </cell>
          <cell r="AE776">
            <v>0</v>
          </cell>
          <cell r="AF776">
            <v>0</v>
          </cell>
          <cell r="AG776">
            <v>42951</v>
          </cell>
          <cell r="AH776">
            <v>0</v>
          </cell>
          <cell r="AI776">
            <v>0</v>
          </cell>
          <cell r="AJ776">
            <v>0</v>
          </cell>
          <cell r="AK776" t="str">
            <v>courrier envoyé le 27/09/2017 par Désiré</v>
          </cell>
          <cell r="AL776">
            <v>0</v>
          </cell>
          <cell r="AM776">
            <v>0</v>
          </cell>
          <cell r="AN776">
            <v>759</v>
          </cell>
          <cell r="AO776">
            <v>0</v>
          </cell>
          <cell r="AP776">
            <v>0</v>
          </cell>
          <cell r="AQ776" t="str">
            <v>THOMAS</v>
          </cell>
          <cell r="AR776">
            <v>0</v>
          </cell>
          <cell r="AS776" t="str">
            <v>+33148429000</v>
          </cell>
          <cell r="AT776">
            <v>0</v>
          </cell>
        </row>
        <row r="777">
          <cell r="C777">
            <v>773354</v>
          </cell>
          <cell r="D777" t="str">
            <v>8 RUE BORROMEE</v>
          </cell>
          <cell r="E777" t="str">
            <v>75015</v>
          </cell>
          <cell r="F777" t="str">
            <v>PARIS</v>
          </cell>
          <cell r="G777" t="str">
            <v>ARTCLAIR EDITIONS</v>
          </cell>
          <cell r="H777">
            <v>8</v>
          </cell>
          <cell r="I777" t="str">
            <v>Paris Photo</v>
          </cell>
          <cell r="J777">
            <v>712</v>
          </cell>
          <cell r="K777">
            <v>7733548712</v>
          </cell>
          <cell r="L777">
            <v>3468.4</v>
          </cell>
          <cell r="M777" t="str">
            <v>FR</v>
          </cell>
          <cell r="N777" t="str">
            <v>18/04/2017] relancé le 18/05/17</v>
          </cell>
          <cell r="O777">
            <v>0</v>
          </cell>
          <cell r="P777">
            <v>3468.4</v>
          </cell>
          <cell r="Q777">
            <v>0</v>
          </cell>
          <cell r="R777">
            <v>0</v>
          </cell>
          <cell r="S777">
            <v>42843</v>
          </cell>
          <cell r="T777" t="str">
            <v>en attente de réponse</v>
          </cell>
          <cell r="U777">
            <v>0</v>
          </cell>
          <cell r="V777">
            <v>0</v>
          </cell>
          <cell r="W777">
            <v>0</v>
          </cell>
          <cell r="X777">
            <v>42853</v>
          </cell>
          <cell r="Y777" t="str">
            <v>relance effectuée par Sophie</v>
          </cell>
          <cell r="Z777">
            <v>0</v>
          </cell>
          <cell r="AA777">
            <v>0</v>
          </cell>
          <cell r="AB777">
            <v>0</v>
          </cell>
          <cell r="AC777">
            <v>0</v>
          </cell>
          <cell r="AD777">
            <v>0</v>
          </cell>
          <cell r="AE777">
            <v>0</v>
          </cell>
          <cell r="AF777">
            <v>0</v>
          </cell>
          <cell r="AG777">
            <v>42951</v>
          </cell>
          <cell r="AH777">
            <v>0</v>
          </cell>
          <cell r="AI777">
            <v>0</v>
          </cell>
          <cell r="AJ777">
            <v>0</v>
          </cell>
          <cell r="AK777" t="str">
            <v>courrier envoyé le 27/09/2017 par Désiré</v>
          </cell>
          <cell r="AL777">
            <v>0</v>
          </cell>
          <cell r="AM777">
            <v>0</v>
          </cell>
          <cell r="AN777">
            <v>760</v>
          </cell>
          <cell r="AO777">
            <v>0</v>
          </cell>
          <cell r="AP777">
            <v>0</v>
          </cell>
          <cell r="AQ777" t="str">
            <v>THOMAS</v>
          </cell>
          <cell r="AR777">
            <v>0</v>
          </cell>
          <cell r="AS777" t="str">
            <v>+33148429000</v>
          </cell>
          <cell r="AT777">
            <v>0</v>
          </cell>
        </row>
        <row r="778">
          <cell r="C778">
            <v>773354</v>
          </cell>
          <cell r="D778" t="str">
            <v>8 RUE BORROMEE</v>
          </cell>
          <cell r="E778" t="str">
            <v>75015</v>
          </cell>
          <cell r="F778" t="str">
            <v>PARIS</v>
          </cell>
          <cell r="G778" t="str">
            <v>ARTCLAIR EDITIONS</v>
          </cell>
          <cell r="H778">
            <v>9</v>
          </cell>
          <cell r="I778" t="str">
            <v>Paris Photo</v>
          </cell>
          <cell r="J778">
            <v>712</v>
          </cell>
          <cell r="K778">
            <v>7733549712</v>
          </cell>
          <cell r="L778">
            <v>9986.6</v>
          </cell>
          <cell r="M778" t="str">
            <v>FR</v>
          </cell>
          <cell r="N778" t="str">
            <v>18/04/2017] relancé le 18/05/17</v>
          </cell>
          <cell r="O778">
            <v>0</v>
          </cell>
          <cell r="P778">
            <v>9986.6</v>
          </cell>
          <cell r="Q778">
            <v>0</v>
          </cell>
          <cell r="R778">
            <v>0</v>
          </cell>
          <cell r="S778">
            <v>42843</v>
          </cell>
          <cell r="T778" t="str">
            <v>en attente de réponse</v>
          </cell>
          <cell r="U778">
            <v>0</v>
          </cell>
          <cell r="V778">
            <v>0</v>
          </cell>
          <cell r="W778">
            <v>0</v>
          </cell>
          <cell r="X778">
            <v>42853</v>
          </cell>
          <cell r="Y778" t="str">
            <v>relance effectuée par Sophie</v>
          </cell>
          <cell r="Z778">
            <v>0</v>
          </cell>
          <cell r="AA778">
            <v>0</v>
          </cell>
          <cell r="AB778">
            <v>0</v>
          </cell>
          <cell r="AC778">
            <v>0</v>
          </cell>
          <cell r="AD778">
            <v>0</v>
          </cell>
          <cell r="AE778">
            <v>0</v>
          </cell>
          <cell r="AF778">
            <v>0</v>
          </cell>
          <cell r="AG778">
            <v>42951</v>
          </cell>
          <cell r="AH778">
            <v>0</v>
          </cell>
          <cell r="AI778">
            <v>0</v>
          </cell>
          <cell r="AJ778">
            <v>0</v>
          </cell>
          <cell r="AK778" t="str">
            <v>courrier envoyé le 27/09/2017 par Désiré</v>
          </cell>
          <cell r="AL778">
            <v>0</v>
          </cell>
          <cell r="AM778">
            <v>0</v>
          </cell>
          <cell r="AN778">
            <v>761</v>
          </cell>
          <cell r="AO778">
            <v>0</v>
          </cell>
          <cell r="AP778">
            <v>0</v>
          </cell>
          <cell r="AQ778" t="str">
            <v>THOMAS</v>
          </cell>
          <cell r="AR778">
            <v>0</v>
          </cell>
          <cell r="AS778" t="str">
            <v>+33148429000</v>
          </cell>
          <cell r="AT778">
            <v>0</v>
          </cell>
        </row>
        <row r="779">
          <cell r="C779">
            <v>415151</v>
          </cell>
          <cell r="D779" t="str">
            <v>21 RUE LERICHE</v>
          </cell>
          <cell r="E779" t="str">
            <v>75015</v>
          </cell>
          <cell r="F779" t="str">
            <v>PARIS</v>
          </cell>
          <cell r="G779" t="str">
            <v>ARTCLAIR EDITIONS SAS</v>
          </cell>
          <cell r="H779">
            <v>16</v>
          </cell>
          <cell r="I779" t="str">
            <v>Fiac</v>
          </cell>
          <cell r="J779">
            <v>711</v>
          </cell>
          <cell r="K779">
            <v>41515116711</v>
          </cell>
          <cell r="L779">
            <v>15840</v>
          </cell>
          <cell r="M779" t="str">
            <v>FR</v>
          </cell>
          <cell r="N779" t="str">
            <v>18/04/2017] relancé le 18/05/17</v>
          </cell>
          <cell r="O779">
            <v>0</v>
          </cell>
          <cell r="P779">
            <v>15840</v>
          </cell>
          <cell r="Q779">
            <v>0</v>
          </cell>
          <cell r="R779">
            <v>0</v>
          </cell>
          <cell r="S779">
            <v>42810</v>
          </cell>
          <cell r="T779" t="str">
            <v>en attente de réponse</v>
          </cell>
          <cell r="U779">
            <v>0</v>
          </cell>
          <cell r="V779">
            <v>0</v>
          </cell>
          <cell r="W779">
            <v>0</v>
          </cell>
          <cell r="X779">
            <v>42853</v>
          </cell>
          <cell r="Y779" t="str">
            <v>relance effectuée par Sophie</v>
          </cell>
          <cell r="Z779">
            <v>0</v>
          </cell>
          <cell r="AA779">
            <v>0</v>
          </cell>
          <cell r="AB779">
            <v>0</v>
          </cell>
          <cell r="AC779">
            <v>0</v>
          </cell>
          <cell r="AD779">
            <v>0</v>
          </cell>
          <cell r="AE779">
            <v>0</v>
          </cell>
          <cell r="AF779">
            <v>0</v>
          </cell>
          <cell r="AG779">
            <v>0</v>
          </cell>
          <cell r="AH779">
            <v>0</v>
          </cell>
          <cell r="AI779">
            <v>0</v>
          </cell>
          <cell r="AJ779">
            <v>0</v>
          </cell>
          <cell r="AK779" t="str">
            <v>Courrier envoyé le 27/09/2017 par Firhoun</v>
          </cell>
          <cell r="AL779">
            <v>0</v>
          </cell>
          <cell r="AM779">
            <v>0</v>
          </cell>
          <cell r="AN779">
            <v>762</v>
          </cell>
          <cell r="AO779">
            <v>0</v>
          </cell>
          <cell r="AP779">
            <v>0</v>
          </cell>
          <cell r="AQ779" t="str">
            <v>THOMAS</v>
          </cell>
          <cell r="AR779">
            <v>0</v>
          </cell>
          <cell r="AS779" t="str">
            <v>01 48 42 90 06</v>
          </cell>
          <cell r="AT779">
            <v>0</v>
          </cell>
        </row>
        <row r="780">
          <cell r="C780">
            <v>416176</v>
          </cell>
          <cell r="D780" t="str">
            <v>3 CARREFOUR DE WEIDEN</v>
          </cell>
          <cell r="E780" t="str">
            <v>92130</v>
          </cell>
          <cell r="F780" t="str">
            <v>ISSY LES MOULINEAUX</v>
          </cell>
          <cell r="G780" t="str">
            <v>BEAUX ARTS &amp; CIE</v>
          </cell>
          <cell r="H780">
            <v>8</v>
          </cell>
          <cell r="I780" t="str">
            <v>Paris Photo</v>
          </cell>
          <cell r="J780">
            <v>712</v>
          </cell>
          <cell r="K780">
            <v>4161768712</v>
          </cell>
          <cell r="L780">
            <v>5382</v>
          </cell>
          <cell r="M780" t="str">
            <v>FR</v>
          </cell>
          <cell r="N780" t="str">
            <v>bdc 47427</v>
          </cell>
          <cell r="O780">
            <v>0</v>
          </cell>
          <cell r="P780">
            <v>5382</v>
          </cell>
          <cell r="Q780">
            <v>0</v>
          </cell>
          <cell r="R780">
            <v>0</v>
          </cell>
          <cell r="S780">
            <v>42815</v>
          </cell>
          <cell r="T780" t="str">
            <v>En attente de réponse</v>
          </cell>
          <cell r="U780">
            <v>0</v>
          </cell>
          <cell r="V780">
            <v>0</v>
          </cell>
          <cell r="W780">
            <v>0</v>
          </cell>
          <cell r="X780">
            <v>42857</v>
          </cell>
          <cell r="Y780" t="str">
            <v>relance effectuée par Sophie</v>
          </cell>
          <cell r="Z780">
            <v>0</v>
          </cell>
          <cell r="AA780">
            <v>0</v>
          </cell>
          <cell r="AB780">
            <v>0</v>
          </cell>
          <cell r="AC780">
            <v>0</v>
          </cell>
          <cell r="AD780">
            <v>0</v>
          </cell>
          <cell r="AE780">
            <v>0</v>
          </cell>
          <cell r="AF780">
            <v>0</v>
          </cell>
          <cell r="AG780">
            <v>0</v>
          </cell>
          <cell r="AH780">
            <v>0</v>
          </cell>
          <cell r="AI780">
            <v>0</v>
          </cell>
          <cell r="AJ780">
            <v>0</v>
          </cell>
          <cell r="AK780" t="str">
            <v>Courrier envoyer le 27/09/2017 Désiré</v>
          </cell>
          <cell r="AL780">
            <v>0</v>
          </cell>
          <cell r="AM780">
            <v>0</v>
          </cell>
          <cell r="AN780">
            <v>764</v>
          </cell>
          <cell r="AO780">
            <v>0</v>
          </cell>
          <cell r="AP780">
            <v>0</v>
          </cell>
          <cell r="AQ780" t="str">
            <v>ALLIOT</v>
          </cell>
          <cell r="AR780">
            <v>0</v>
          </cell>
          <cell r="AS780" t="str">
            <v>+33141083800</v>
          </cell>
          <cell r="AT780">
            <v>0</v>
          </cell>
        </row>
        <row r="781">
          <cell r="C781">
            <v>416176</v>
          </cell>
          <cell r="D781" t="str">
            <v>3 CARREFOUR DE WEIDEN</v>
          </cell>
          <cell r="E781" t="str">
            <v>92130</v>
          </cell>
          <cell r="F781" t="str">
            <v>ISSY LES MOULINEAUX</v>
          </cell>
          <cell r="G781" t="str">
            <v>BEAUX ARTS &amp; CIE</v>
          </cell>
          <cell r="H781">
            <v>12</v>
          </cell>
          <cell r="I781" t="str">
            <v>Paris Photo</v>
          </cell>
          <cell r="J781">
            <v>712</v>
          </cell>
          <cell r="K781">
            <v>41617612712</v>
          </cell>
          <cell r="L781">
            <v>5382</v>
          </cell>
          <cell r="M781" t="str">
            <v>FR</v>
          </cell>
          <cell r="N781" t="str">
            <v>relancé frs le 2/09. bdc 110198. envoyé AR le 03/03/2016</v>
          </cell>
          <cell r="O781">
            <v>0</v>
          </cell>
          <cell r="P781">
            <v>5382</v>
          </cell>
          <cell r="Q781">
            <v>0</v>
          </cell>
          <cell r="R781">
            <v>0</v>
          </cell>
          <cell r="S781">
            <v>42815</v>
          </cell>
          <cell r="T781" t="str">
            <v>En attente de réponse</v>
          </cell>
          <cell r="U781">
            <v>0</v>
          </cell>
          <cell r="V781">
            <v>0</v>
          </cell>
          <cell r="W781">
            <v>0</v>
          </cell>
          <cell r="X781">
            <v>42857</v>
          </cell>
          <cell r="Y781" t="str">
            <v>relance effectuée par Sophie</v>
          </cell>
          <cell r="Z781">
            <v>0</v>
          </cell>
          <cell r="AA781">
            <v>0</v>
          </cell>
          <cell r="AB781">
            <v>0</v>
          </cell>
          <cell r="AC781">
            <v>0</v>
          </cell>
          <cell r="AD781">
            <v>0</v>
          </cell>
          <cell r="AE781">
            <v>0</v>
          </cell>
          <cell r="AF781">
            <v>0</v>
          </cell>
          <cell r="AG781">
            <v>0</v>
          </cell>
          <cell r="AH781">
            <v>0</v>
          </cell>
          <cell r="AI781">
            <v>0</v>
          </cell>
          <cell r="AJ781">
            <v>0</v>
          </cell>
          <cell r="AK781" t="str">
            <v>Courrier envoyer le 27/09/2017 Désiré</v>
          </cell>
          <cell r="AL781">
            <v>0</v>
          </cell>
          <cell r="AM781">
            <v>0</v>
          </cell>
          <cell r="AN781">
            <v>765</v>
          </cell>
          <cell r="AO781">
            <v>0</v>
          </cell>
          <cell r="AP781">
            <v>0</v>
          </cell>
          <cell r="AQ781" t="str">
            <v>ALLIOT</v>
          </cell>
          <cell r="AR781">
            <v>0</v>
          </cell>
          <cell r="AS781" t="str">
            <v>+33141083800</v>
          </cell>
          <cell r="AT781">
            <v>0</v>
          </cell>
        </row>
        <row r="782">
          <cell r="C782">
            <v>416176</v>
          </cell>
          <cell r="D782" t="str">
            <v>3 CARREFOUR DE WEIDEN</v>
          </cell>
          <cell r="E782" t="str">
            <v>92130</v>
          </cell>
          <cell r="F782" t="str">
            <v>ISSY LES MOULINEAUX</v>
          </cell>
          <cell r="G782" t="str">
            <v>BEAUX ARTS &amp; CIE</v>
          </cell>
          <cell r="H782">
            <v>16</v>
          </cell>
          <cell r="I782" t="str">
            <v>Paris Photo</v>
          </cell>
          <cell r="J782">
            <v>712</v>
          </cell>
          <cell r="K782">
            <v>41617616712</v>
          </cell>
          <cell r="L782">
            <v>11400</v>
          </cell>
          <cell r="M782" t="str">
            <v>FR</v>
          </cell>
          <cell r="N782">
            <v>0</v>
          </cell>
          <cell r="O782">
            <v>0</v>
          </cell>
          <cell r="P782">
            <v>11400</v>
          </cell>
          <cell r="Q782">
            <v>0</v>
          </cell>
          <cell r="R782">
            <v>0</v>
          </cell>
          <cell r="S782">
            <v>42815</v>
          </cell>
          <cell r="T782" t="str">
            <v>En attente de réponse</v>
          </cell>
          <cell r="U782">
            <v>0</v>
          </cell>
          <cell r="V782">
            <v>0</v>
          </cell>
          <cell r="W782">
            <v>0</v>
          </cell>
          <cell r="X782">
            <v>42857</v>
          </cell>
          <cell r="Y782" t="str">
            <v>relance effectuée par Sophie</v>
          </cell>
          <cell r="Z782">
            <v>0</v>
          </cell>
          <cell r="AA782">
            <v>0</v>
          </cell>
          <cell r="AB782">
            <v>0</v>
          </cell>
          <cell r="AC782">
            <v>0</v>
          </cell>
          <cell r="AD782">
            <v>0</v>
          </cell>
          <cell r="AE782">
            <v>0</v>
          </cell>
          <cell r="AF782">
            <v>0</v>
          </cell>
          <cell r="AG782">
            <v>0</v>
          </cell>
          <cell r="AH782">
            <v>0</v>
          </cell>
          <cell r="AI782">
            <v>0</v>
          </cell>
          <cell r="AJ782">
            <v>0</v>
          </cell>
          <cell r="AK782" t="str">
            <v>Courrier envoyer le 27/09/2017 Désiré</v>
          </cell>
          <cell r="AL782">
            <v>0</v>
          </cell>
          <cell r="AM782">
            <v>0</v>
          </cell>
          <cell r="AN782">
            <v>766</v>
          </cell>
          <cell r="AO782">
            <v>0</v>
          </cell>
          <cell r="AP782">
            <v>0</v>
          </cell>
          <cell r="AQ782" t="str">
            <v>ALLIOT</v>
          </cell>
          <cell r="AR782">
            <v>0</v>
          </cell>
          <cell r="AS782" t="str">
            <v>+33141083800</v>
          </cell>
          <cell r="AT782">
            <v>0</v>
          </cell>
        </row>
        <row r="783">
          <cell r="C783">
            <v>283364</v>
          </cell>
          <cell r="D783" t="str">
            <v>2 BIS SQUARE VERMENOUZE</v>
          </cell>
          <cell r="E783" t="str">
            <v>75005</v>
          </cell>
          <cell r="F783" t="str">
            <v>PARIS</v>
          </cell>
          <cell r="G783" t="str">
            <v>CHIMEDIT</v>
          </cell>
          <cell r="H783">
            <v>8</v>
          </cell>
          <cell r="I783" t="str">
            <v>Pollutec</v>
          </cell>
          <cell r="J783">
            <v>201</v>
          </cell>
          <cell r="K783">
            <v>2833648201</v>
          </cell>
          <cell r="L783">
            <v>3384.68</v>
          </cell>
          <cell r="M783" t="str">
            <v>FR</v>
          </cell>
          <cell r="N783" t="str">
            <v>tel le 11/04/17 me demande de lui adresser à nouveau mon mail du 22/03/17. tel le 11/05/17 s'en occupe aujourd'hui. Renvoyé mail le 30/06/17 tel sur réponseur</v>
          </cell>
          <cell r="O783">
            <v>3384.68</v>
          </cell>
          <cell r="P783">
            <v>0</v>
          </cell>
          <cell r="Q783">
            <v>0</v>
          </cell>
          <cell r="R783">
            <v>0</v>
          </cell>
          <cell r="S783">
            <v>42816</v>
          </cell>
          <cell r="T783" t="str">
            <v>En attente de réponse</v>
          </cell>
          <cell r="U783">
            <v>0</v>
          </cell>
          <cell r="V783">
            <v>0</v>
          </cell>
          <cell r="W783">
            <v>0</v>
          </cell>
          <cell r="X783">
            <v>42836</v>
          </cell>
          <cell r="Y783" t="str">
            <v>relance effectuée par Sophie</v>
          </cell>
          <cell r="Z783">
            <v>0</v>
          </cell>
          <cell r="AA783">
            <v>0</v>
          </cell>
          <cell r="AB783">
            <v>0</v>
          </cell>
          <cell r="AC783">
            <v>0</v>
          </cell>
          <cell r="AD783">
            <v>0</v>
          </cell>
          <cell r="AE783">
            <v>42866</v>
          </cell>
          <cell r="AF783" t="str">
            <v>s'en occupe aujourd'hui</v>
          </cell>
          <cell r="AG783">
            <v>42916</v>
          </cell>
          <cell r="AH783">
            <v>0</v>
          </cell>
          <cell r="AI783">
            <v>0</v>
          </cell>
          <cell r="AJ783">
            <v>0</v>
          </cell>
          <cell r="AK783" t="str">
            <v>Courrier envoyé le 27/09/2017 par Firhoun</v>
          </cell>
          <cell r="AL783">
            <v>0</v>
          </cell>
          <cell r="AM783">
            <v>0</v>
          </cell>
          <cell r="AN783">
            <v>770</v>
          </cell>
          <cell r="AO783">
            <v>43024</v>
          </cell>
          <cell r="AP783" t="str">
            <v>FC en cours de traitement</v>
          </cell>
          <cell r="AQ783" t="str">
            <v>PRAT</v>
          </cell>
          <cell r="AR783">
            <v>0</v>
          </cell>
          <cell r="AS783" t="str">
            <v>+33 1 45 35 35 19</v>
          </cell>
          <cell r="AT783">
            <v>0</v>
          </cell>
        </row>
        <row r="784">
          <cell r="C784">
            <v>283364</v>
          </cell>
          <cell r="D784" t="str">
            <v>2 BIS SQUARE VERMENOUZE</v>
          </cell>
          <cell r="E784" t="str">
            <v>75005</v>
          </cell>
          <cell r="F784" t="str">
            <v>PARIS</v>
          </cell>
          <cell r="G784" t="str">
            <v>CHIMEDIT</v>
          </cell>
          <cell r="H784">
            <v>9</v>
          </cell>
          <cell r="I784" t="str">
            <v>Pollutec</v>
          </cell>
          <cell r="J784">
            <v>201</v>
          </cell>
          <cell r="K784">
            <v>2833649201</v>
          </cell>
          <cell r="L784">
            <v>5382</v>
          </cell>
          <cell r="M784" t="str">
            <v>FR</v>
          </cell>
          <cell r="N784" t="str">
            <v>tel le 11/04/17 me demande de lui adresser à nouveau mon mail du 22/03/17. tel le 11/05/17 s'en occupe aujourd'hui. Renvoyé mail le 30/06/17 tel sur réponseur</v>
          </cell>
          <cell r="O784">
            <v>5382</v>
          </cell>
          <cell r="P784">
            <v>0</v>
          </cell>
          <cell r="Q784">
            <v>0</v>
          </cell>
          <cell r="R784">
            <v>0</v>
          </cell>
          <cell r="S784">
            <v>42816</v>
          </cell>
          <cell r="T784" t="str">
            <v>En attente de réponse</v>
          </cell>
          <cell r="U784">
            <v>0</v>
          </cell>
          <cell r="V784">
            <v>0</v>
          </cell>
          <cell r="W784">
            <v>0</v>
          </cell>
          <cell r="X784">
            <v>42836</v>
          </cell>
          <cell r="Y784" t="str">
            <v>relance effectuée par Sophie</v>
          </cell>
          <cell r="Z784">
            <v>0</v>
          </cell>
          <cell r="AA784">
            <v>0</v>
          </cell>
          <cell r="AB784">
            <v>0</v>
          </cell>
          <cell r="AC784">
            <v>0</v>
          </cell>
          <cell r="AD784">
            <v>0</v>
          </cell>
          <cell r="AE784">
            <v>42866</v>
          </cell>
          <cell r="AF784" t="str">
            <v>s'en occupe aujourd'hui</v>
          </cell>
          <cell r="AG784">
            <v>42916</v>
          </cell>
          <cell r="AH784">
            <v>0</v>
          </cell>
          <cell r="AI784">
            <v>0</v>
          </cell>
          <cell r="AJ784">
            <v>0</v>
          </cell>
          <cell r="AK784" t="str">
            <v>Courrier envoyé le 27/09/2017 par Firhoun</v>
          </cell>
          <cell r="AL784">
            <v>0</v>
          </cell>
          <cell r="AM784">
            <v>0</v>
          </cell>
          <cell r="AN784">
            <v>771</v>
          </cell>
          <cell r="AO784">
            <v>43024</v>
          </cell>
          <cell r="AP784" t="str">
            <v>FC en cours de traitement</v>
          </cell>
          <cell r="AQ784" t="str">
            <v>PRAT</v>
          </cell>
          <cell r="AR784">
            <v>0</v>
          </cell>
          <cell r="AS784" t="str">
            <v>+33 1 45 35 35 19</v>
          </cell>
          <cell r="AT784">
            <v>0</v>
          </cell>
        </row>
        <row r="785">
          <cell r="C785">
            <v>283364</v>
          </cell>
          <cell r="D785" t="str">
            <v>2 BIS SQUARE VERMENOUZE</v>
          </cell>
          <cell r="E785" t="str">
            <v>75005</v>
          </cell>
          <cell r="F785" t="str">
            <v>PARIS</v>
          </cell>
          <cell r="G785" t="str">
            <v>CHIMEDIT</v>
          </cell>
          <cell r="H785">
            <v>11</v>
          </cell>
          <cell r="I785" t="str">
            <v>Pollutec</v>
          </cell>
          <cell r="J785">
            <v>201</v>
          </cell>
          <cell r="K785">
            <v>28336411201</v>
          </cell>
          <cell r="L785">
            <v>3229.2</v>
          </cell>
          <cell r="M785" t="str">
            <v>FR</v>
          </cell>
          <cell r="N785" t="str">
            <v>tel le 11/04/17 me demande de lui adresser à nouveau mon mail du 22/03/17. tel le 11/05/17 s'en occupe aujourd'hui. Renvoyé mail le 30/06/17 tel sur réponseur</v>
          </cell>
          <cell r="O785">
            <v>3229.2</v>
          </cell>
          <cell r="P785">
            <v>0</v>
          </cell>
          <cell r="Q785">
            <v>0</v>
          </cell>
          <cell r="R785">
            <v>0</v>
          </cell>
          <cell r="S785">
            <v>42816</v>
          </cell>
          <cell r="T785" t="str">
            <v>En attente de réponse</v>
          </cell>
          <cell r="U785">
            <v>0</v>
          </cell>
          <cell r="V785">
            <v>0</v>
          </cell>
          <cell r="W785">
            <v>0</v>
          </cell>
          <cell r="X785">
            <v>42836</v>
          </cell>
          <cell r="Y785" t="str">
            <v>relance effectuée par Sophie</v>
          </cell>
          <cell r="Z785">
            <v>0</v>
          </cell>
          <cell r="AA785">
            <v>0</v>
          </cell>
          <cell r="AB785">
            <v>0</v>
          </cell>
          <cell r="AC785">
            <v>0</v>
          </cell>
          <cell r="AD785">
            <v>0</v>
          </cell>
          <cell r="AE785">
            <v>42866</v>
          </cell>
          <cell r="AF785" t="str">
            <v>s'en occupe aujourd'hui</v>
          </cell>
          <cell r="AG785">
            <v>42916</v>
          </cell>
          <cell r="AH785">
            <v>0</v>
          </cell>
          <cell r="AI785">
            <v>0</v>
          </cell>
          <cell r="AJ785">
            <v>0</v>
          </cell>
          <cell r="AK785" t="str">
            <v>Courrier envoyé le 27/09/2017 par Firhoun</v>
          </cell>
          <cell r="AL785">
            <v>0</v>
          </cell>
          <cell r="AM785">
            <v>0</v>
          </cell>
          <cell r="AN785">
            <v>772</v>
          </cell>
          <cell r="AO785">
            <v>43024</v>
          </cell>
          <cell r="AP785" t="str">
            <v>FC en cours de traitement</v>
          </cell>
          <cell r="AQ785" t="str">
            <v>PRAT</v>
          </cell>
          <cell r="AR785">
            <v>0</v>
          </cell>
          <cell r="AS785" t="str">
            <v>+33 1 45 35 35 19</v>
          </cell>
          <cell r="AT785">
            <v>0</v>
          </cell>
        </row>
        <row r="786">
          <cell r="C786">
            <v>283364</v>
          </cell>
          <cell r="D786" t="str">
            <v>2 BIS SQUARE VERMENOUZE</v>
          </cell>
          <cell r="E786" t="str">
            <v>75005</v>
          </cell>
          <cell r="F786" t="str">
            <v>PARIS</v>
          </cell>
          <cell r="G786" t="str">
            <v>CHIMEDIT</v>
          </cell>
          <cell r="H786">
            <v>16</v>
          </cell>
          <cell r="I786" t="str">
            <v>Pollutec</v>
          </cell>
          <cell r="J786">
            <v>201</v>
          </cell>
          <cell r="K786">
            <v>28336416201</v>
          </cell>
          <cell r="L786">
            <v>4800</v>
          </cell>
          <cell r="M786" t="str">
            <v>FR</v>
          </cell>
          <cell r="N786" t="str">
            <v>tel le 11/04/17 me demande de lui adresser à nouveau mon mail du 22/03/17. tel le 11/05/17 s'en occupe aujourd'hui. Renvoyé mail le 30/06/17 tel sur réponseur</v>
          </cell>
          <cell r="O786">
            <v>4800</v>
          </cell>
          <cell r="P786">
            <v>0</v>
          </cell>
          <cell r="Q786">
            <v>0</v>
          </cell>
          <cell r="R786">
            <v>0</v>
          </cell>
          <cell r="S786">
            <v>42816</v>
          </cell>
          <cell r="T786" t="str">
            <v>En attente de réponse</v>
          </cell>
          <cell r="U786">
            <v>0</v>
          </cell>
          <cell r="V786">
            <v>0</v>
          </cell>
          <cell r="W786">
            <v>0</v>
          </cell>
          <cell r="X786">
            <v>42836</v>
          </cell>
          <cell r="Y786" t="str">
            <v>relance effectuée par Sophie</v>
          </cell>
          <cell r="Z786">
            <v>0</v>
          </cell>
          <cell r="AA786">
            <v>0</v>
          </cell>
          <cell r="AB786">
            <v>0</v>
          </cell>
          <cell r="AC786">
            <v>0</v>
          </cell>
          <cell r="AD786">
            <v>0</v>
          </cell>
          <cell r="AE786">
            <v>42866</v>
          </cell>
          <cell r="AF786" t="str">
            <v>s'en occupe aujourd'hui</v>
          </cell>
          <cell r="AG786">
            <v>42916</v>
          </cell>
          <cell r="AH786">
            <v>0</v>
          </cell>
          <cell r="AI786">
            <v>0</v>
          </cell>
          <cell r="AJ786">
            <v>0</v>
          </cell>
          <cell r="AK786" t="str">
            <v>Courrier envoyé le 27/09/2017 par Firhoun</v>
          </cell>
          <cell r="AL786">
            <v>0</v>
          </cell>
          <cell r="AM786">
            <v>0</v>
          </cell>
          <cell r="AN786">
            <v>773</v>
          </cell>
          <cell r="AO786">
            <v>43024</v>
          </cell>
          <cell r="AP786" t="str">
            <v>FC en cours de traitement</v>
          </cell>
          <cell r="AQ786" t="str">
            <v>PRAT</v>
          </cell>
          <cell r="AR786">
            <v>0</v>
          </cell>
          <cell r="AS786" t="str">
            <v>+33 1 45 35 35 19</v>
          </cell>
          <cell r="AT786">
            <v>0</v>
          </cell>
        </row>
        <row r="787">
          <cell r="C787">
            <v>206387</v>
          </cell>
          <cell r="D787" t="str">
            <v>40, RUE DES BLANCS-MANTEAUX</v>
          </cell>
          <cell r="E787" t="str">
            <v>75004</v>
          </cell>
          <cell r="F787" t="str">
            <v>PARIS</v>
          </cell>
          <cell r="G787" t="str">
            <v>MV MEDIA SAS</v>
          </cell>
          <cell r="H787">
            <v>16</v>
          </cell>
          <cell r="I787" t="str">
            <v>Bijorhca Septembre Eclat de mode</v>
          </cell>
          <cell r="J787">
            <v>352</v>
          </cell>
          <cell r="K787">
            <v>20638716352</v>
          </cell>
          <cell r="L787">
            <v>13668</v>
          </cell>
          <cell r="M787" t="str">
            <v>FR</v>
          </cell>
          <cell r="N787" t="str">
            <v>[17/03/2017] [Mail reçu le 20/03/17, mentionnant que la société n'existait plus: demande de recherche dans les archive envoyer le jour même] relancé le 15/05/17</v>
          </cell>
          <cell r="O787">
            <v>0</v>
          </cell>
          <cell r="P787">
            <v>13668</v>
          </cell>
          <cell r="Q787">
            <v>0</v>
          </cell>
          <cell r="R787">
            <v>0</v>
          </cell>
          <cell r="S787">
            <v>42811</v>
          </cell>
          <cell r="T787" t="str">
            <v xml:space="preserve">en attente de réponse </v>
          </cell>
          <cell r="U787">
            <v>0</v>
          </cell>
          <cell r="V787">
            <v>0</v>
          </cell>
          <cell r="W787">
            <v>0</v>
          </cell>
          <cell r="X787">
            <v>42870</v>
          </cell>
          <cell r="Y787" t="str">
            <v>relance effectuée par Sophie</v>
          </cell>
          <cell r="Z787">
            <v>0</v>
          </cell>
          <cell r="AA787">
            <v>0</v>
          </cell>
          <cell r="AB787">
            <v>0</v>
          </cell>
          <cell r="AC787">
            <v>0</v>
          </cell>
          <cell r="AD787">
            <v>0</v>
          </cell>
          <cell r="AE787">
            <v>0</v>
          </cell>
          <cell r="AF787">
            <v>0</v>
          </cell>
          <cell r="AG787">
            <v>0</v>
          </cell>
          <cell r="AH787">
            <v>0</v>
          </cell>
          <cell r="AI787">
            <v>0</v>
          </cell>
          <cell r="AJ787">
            <v>0</v>
          </cell>
          <cell r="AK787" t="str">
            <v>Courrier envoyé le 27/09/2017 par Firhoun</v>
          </cell>
          <cell r="AL787">
            <v>0</v>
          </cell>
          <cell r="AM787">
            <v>0</v>
          </cell>
          <cell r="AN787">
            <v>788</v>
          </cell>
          <cell r="AO787">
            <v>0</v>
          </cell>
          <cell r="AP787">
            <v>0</v>
          </cell>
          <cell r="AQ787" t="str">
            <v>FONVERNE.</v>
          </cell>
          <cell r="AR787">
            <v>0</v>
          </cell>
          <cell r="AS787" t="str">
            <v>01 47 30 58 80</v>
          </cell>
          <cell r="AT787">
            <v>0</v>
          </cell>
        </row>
        <row r="788">
          <cell r="C788">
            <v>786660</v>
          </cell>
          <cell r="D788" t="str">
            <v>23 BIS RUE BARTHELEMY DANJOU</v>
          </cell>
          <cell r="E788" t="str">
            <v>92517</v>
          </cell>
          <cell r="F788" t="str">
            <v>BOULOGNE BILLANCOURT CEDEX</v>
          </cell>
          <cell r="G788" t="str">
            <v>NEWSCO GROUP</v>
          </cell>
          <cell r="H788">
            <v>15</v>
          </cell>
          <cell r="I788" t="str">
            <v>Franchise</v>
          </cell>
          <cell r="J788">
            <v>423</v>
          </cell>
          <cell r="K788">
            <v>78666015423</v>
          </cell>
          <cell r="L788">
            <v>6000</v>
          </cell>
          <cell r="M788" t="str">
            <v>FR</v>
          </cell>
          <cell r="N788" t="str">
            <v>contrat fait à Coprosas. Ste racheté par Newsco. Facture clt refaite à Automotive Média (groupe Newsco). Tel le 5/07/17 Mme Poiron 0175604102 demande de lui envoyé un mail. Fait le 5/07</v>
          </cell>
          <cell r="O788">
            <v>0</v>
          </cell>
          <cell r="P788">
            <v>6000</v>
          </cell>
          <cell r="Q788">
            <v>0</v>
          </cell>
          <cell r="R788">
            <v>0</v>
          </cell>
          <cell r="S788">
            <v>0</v>
          </cell>
          <cell r="T788" t="str">
            <v>En attente de réponse</v>
          </cell>
          <cell r="U788">
            <v>0</v>
          </cell>
          <cell r="V788">
            <v>0</v>
          </cell>
          <cell r="W788">
            <v>0</v>
          </cell>
          <cell r="X788">
            <v>42892</v>
          </cell>
          <cell r="Y788" t="str">
            <v>relance effectuée par Sophie</v>
          </cell>
          <cell r="Z788">
            <v>0</v>
          </cell>
          <cell r="AA788">
            <v>0</v>
          </cell>
          <cell r="AB788">
            <v>0</v>
          </cell>
          <cell r="AC788">
            <v>0</v>
          </cell>
          <cell r="AD788" t="str">
            <v>Recherche archive/L'interl. fait le nécessaire</v>
          </cell>
          <cell r="AE788">
            <v>42921</v>
          </cell>
          <cell r="AF788" t="str">
            <v>Sophie</v>
          </cell>
          <cell r="AG788">
            <v>42961</v>
          </cell>
          <cell r="AH788">
            <v>0</v>
          </cell>
          <cell r="AI788">
            <v>0</v>
          </cell>
          <cell r="AJ788">
            <v>0</v>
          </cell>
          <cell r="AK788" t="str">
            <v>Courrier envoyé le 27/09/2017 par Firhoun</v>
          </cell>
          <cell r="AL788">
            <v>0</v>
          </cell>
          <cell r="AM788">
            <v>0</v>
          </cell>
          <cell r="AN788">
            <v>790</v>
          </cell>
          <cell r="AO788">
            <v>0</v>
          </cell>
          <cell r="AP788">
            <v>0</v>
          </cell>
          <cell r="AQ788" t="str">
            <v>COLLARO</v>
          </cell>
          <cell r="AR788">
            <v>0</v>
          </cell>
          <cell r="AS788">
            <v>0</v>
          </cell>
          <cell r="AT788">
            <v>0</v>
          </cell>
        </row>
        <row r="789">
          <cell r="C789">
            <v>981202</v>
          </cell>
          <cell r="D789" t="str">
            <v>389 AVENUE JEAN PROUVE</v>
          </cell>
          <cell r="E789" t="str">
            <v>30900</v>
          </cell>
          <cell r="F789" t="str">
            <v>NIMES</v>
          </cell>
          <cell r="G789" t="str">
            <v>PRODEV SARL</v>
          </cell>
          <cell r="H789">
            <v>8</v>
          </cell>
          <cell r="I789" t="str">
            <v>Top Franchise Méditerranée</v>
          </cell>
          <cell r="J789">
            <v>425</v>
          </cell>
          <cell r="K789">
            <v>9812028425</v>
          </cell>
          <cell r="L789">
            <v>2392</v>
          </cell>
          <cell r="M789" t="str">
            <v>FR</v>
          </cell>
          <cell r="N789" t="str">
            <v>20/04/2017] relancé le 12/05/17 par sophie</v>
          </cell>
          <cell r="O789">
            <v>0</v>
          </cell>
          <cell r="P789">
            <v>2392</v>
          </cell>
          <cell r="Q789">
            <v>0</v>
          </cell>
          <cell r="R789">
            <v>0</v>
          </cell>
          <cell r="S789">
            <v>42845</v>
          </cell>
          <cell r="T789" t="str">
            <v>en attente de réponse</v>
          </cell>
          <cell r="U789">
            <v>0</v>
          </cell>
          <cell r="V789">
            <v>0</v>
          </cell>
          <cell r="W789">
            <v>0</v>
          </cell>
          <cell r="X789">
            <v>42867</v>
          </cell>
          <cell r="Y789" t="str">
            <v>relance effectuée par Sophie</v>
          </cell>
          <cell r="Z789">
            <v>0</v>
          </cell>
          <cell r="AA789">
            <v>0</v>
          </cell>
          <cell r="AB789">
            <v>0</v>
          </cell>
          <cell r="AC789">
            <v>0</v>
          </cell>
          <cell r="AD789">
            <v>0</v>
          </cell>
          <cell r="AE789">
            <v>0</v>
          </cell>
          <cell r="AF789">
            <v>0</v>
          </cell>
          <cell r="AG789">
            <v>0</v>
          </cell>
          <cell r="AH789">
            <v>0</v>
          </cell>
          <cell r="AI789">
            <v>0</v>
          </cell>
          <cell r="AJ789">
            <v>0</v>
          </cell>
          <cell r="AK789" t="str">
            <v>Courrier envoyé le 27/09/2017 par Firhoun</v>
          </cell>
          <cell r="AL789">
            <v>0</v>
          </cell>
          <cell r="AM789">
            <v>0</v>
          </cell>
          <cell r="AN789">
            <v>792</v>
          </cell>
          <cell r="AO789">
            <v>0</v>
          </cell>
          <cell r="AP789">
            <v>0</v>
          </cell>
          <cell r="AQ789" t="str">
            <v>BEUTTIN</v>
          </cell>
          <cell r="AR789">
            <v>0</v>
          </cell>
          <cell r="AS789" t="str">
            <v>+33 4 66 38 60 20</v>
          </cell>
          <cell r="AT789">
            <v>0</v>
          </cell>
        </row>
        <row r="790">
          <cell r="C790">
            <v>981202</v>
          </cell>
          <cell r="D790" t="str">
            <v>389 AVENUE JEAN PROUVE</v>
          </cell>
          <cell r="E790" t="str">
            <v>30900</v>
          </cell>
          <cell r="F790" t="str">
            <v>NIMES</v>
          </cell>
          <cell r="G790" t="str">
            <v>PRODEV SARL</v>
          </cell>
          <cell r="H790">
            <v>9</v>
          </cell>
          <cell r="I790" t="str">
            <v>Top Franchise Méditerranée</v>
          </cell>
          <cell r="J790">
            <v>425</v>
          </cell>
          <cell r="K790">
            <v>9812029425</v>
          </cell>
          <cell r="L790">
            <v>2392</v>
          </cell>
          <cell r="M790" t="str">
            <v>FR</v>
          </cell>
          <cell r="N790" t="str">
            <v>20/04/2017] relancé le 12/05/17 par sophie</v>
          </cell>
          <cell r="O790">
            <v>0</v>
          </cell>
          <cell r="P790">
            <v>2392</v>
          </cell>
          <cell r="Q790">
            <v>0</v>
          </cell>
          <cell r="R790">
            <v>0</v>
          </cell>
          <cell r="S790">
            <v>42845</v>
          </cell>
          <cell r="T790" t="str">
            <v>en attente de réponse</v>
          </cell>
          <cell r="U790">
            <v>0</v>
          </cell>
          <cell r="V790">
            <v>0</v>
          </cell>
          <cell r="W790">
            <v>0</v>
          </cell>
          <cell r="X790">
            <v>42867</v>
          </cell>
          <cell r="Y790" t="str">
            <v>relance effectuée par Sophie</v>
          </cell>
          <cell r="Z790">
            <v>0</v>
          </cell>
          <cell r="AA790">
            <v>0</v>
          </cell>
          <cell r="AB790">
            <v>0</v>
          </cell>
          <cell r="AC790">
            <v>0</v>
          </cell>
          <cell r="AD790">
            <v>0</v>
          </cell>
          <cell r="AE790">
            <v>0</v>
          </cell>
          <cell r="AF790">
            <v>0</v>
          </cell>
          <cell r="AG790">
            <v>0</v>
          </cell>
          <cell r="AH790">
            <v>0</v>
          </cell>
          <cell r="AI790">
            <v>0</v>
          </cell>
          <cell r="AJ790">
            <v>0</v>
          </cell>
          <cell r="AK790" t="str">
            <v>Courrier envoyé le 27/09/2017 par Firhoun</v>
          </cell>
          <cell r="AL790">
            <v>0</v>
          </cell>
          <cell r="AM790">
            <v>0</v>
          </cell>
          <cell r="AN790">
            <v>793</v>
          </cell>
          <cell r="AO790">
            <v>0</v>
          </cell>
          <cell r="AP790">
            <v>0</v>
          </cell>
          <cell r="AQ790" t="str">
            <v>BEUTTIN</v>
          </cell>
          <cell r="AR790">
            <v>0</v>
          </cell>
          <cell r="AS790" t="str">
            <v>+33 4 66 38 60 20</v>
          </cell>
          <cell r="AT790">
            <v>0</v>
          </cell>
        </row>
        <row r="791">
          <cell r="C791">
            <v>981202</v>
          </cell>
          <cell r="D791" t="str">
            <v>389 AVENUE JEAN PROUVE</v>
          </cell>
          <cell r="E791" t="str">
            <v>30900</v>
          </cell>
          <cell r="F791" t="str">
            <v>NIMES</v>
          </cell>
          <cell r="G791" t="str">
            <v>PRODEV SARL</v>
          </cell>
          <cell r="H791">
            <v>11</v>
          </cell>
          <cell r="I791" t="str">
            <v>Franchise</v>
          </cell>
          <cell r="J791">
            <v>423</v>
          </cell>
          <cell r="K791">
            <v>98120211423</v>
          </cell>
          <cell r="L791">
            <v>3588</v>
          </cell>
          <cell r="M791" t="str">
            <v>FR</v>
          </cell>
          <cell r="N791" t="str">
            <v>20/04/2017] relancé le 12/05/17 par sophie</v>
          </cell>
          <cell r="O791">
            <v>0</v>
          </cell>
          <cell r="P791">
            <v>3588</v>
          </cell>
          <cell r="Q791">
            <v>0</v>
          </cell>
          <cell r="R791">
            <v>0</v>
          </cell>
          <cell r="S791">
            <v>42845</v>
          </cell>
          <cell r="T791" t="str">
            <v>en attente de réponse</v>
          </cell>
          <cell r="U791">
            <v>0</v>
          </cell>
          <cell r="V791">
            <v>0</v>
          </cell>
          <cell r="W791">
            <v>0</v>
          </cell>
          <cell r="X791">
            <v>42867</v>
          </cell>
          <cell r="Y791" t="str">
            <v>relance effectuée par Sophie</v>
          </cell>
          <cell r="Z791">
            <v>0</v>
          </cell>
          <cell r="AA791">
            <v>0</v>
          </cell>
          <cell r="AB791">
            <v>0</v>
          </cell>
          <cell r="AC791">
            <v>0</v>
          </cell>
          <cell r="AD791">
            <v>0</v>
          </cell>
          <cell r="AE791">
            <v>0</v>
          </cell>
          <cell r="AF791">
            <v>0</v>
          </cell>
          <cell r="AG791">
            <v>0</v>
          </cell>
          <cell r="AH791">
            <v>0</v>
          </cell>
          <cell r="AI791">
            <v>0</v>
          </cell>
          <cell r="AJ791">
            <v>0</v>
          </cell>
          <cell r="AK791" t="str">
            <v>Courrier envoyé le 27/09/2017 par Firhoun</v>
          </cell>
          <cell r="AL791">
            <v>0</v>
          </cell>
          <cell r="AM791">
            <v>0</v>
          </cell>
          <cell r="AN791">
            <v>794</v>
          </cell>
          <cell r="AO791">
            <v>0</v>
          </cell>
          <cell r="AP791">
            <v>0</v>
          </cell>
          <cell r="AQ791" t="str">
            <v>BEUTTIN</v>
          </cell>
          <cell r="AR791">
            <v>0</v>
          </cell>
          <cell r="AS791" t="str">
            <v>+33 4 66 38 60 20</v>
          </cell>
          <cell r="AT791">
            <v>0</v>
          </cell>
        </row>
        <row r="792">
          <cell r="C792">
            <v>981202</v>
          </cell>
          <cell r="D792" t="str">
            <v>389 AVENUE JEAN PROUVE</v>
          </cell>
          <cell r="E792" t="str">
            <v>30900</v>
          </cell>
          <cell r="F792" t="str">
            <v>NIMES</v>
          </cell>
          <cell r="G792" t="str">
            <v>PRODEV SARL</v>
          </cell>
          <cell r="H792">
            <v>11</v>
          </cell>
          <cell r="I792" t="str">
            <v>Top Franchise Méditerranée</v>
          </cell>
          <cell r="J792">
            <v>425</v>
          </cell>
          <cell r="K792">
            <v>98120211425</v>
          </cell>
          <cell r="L792">
            <v>2392</v>
          </cell>
          <cell r="M792" t="str">
            <v>FR</v>
          </cell>
          <cell r="N792" t="str">
            <v>20/04/2017] relancé le 12/05/17 par sophie</v>
          </cell>
          <cell r="O792">
            <v>0</v>
          </cell>
          <cell r="P792">
            <v>2392</v>
          </cell>
          <cell r="Q792">
            <v>0</v>
          </cell>
          <cell r="R792">
            <v>0</v>
          </cell>
          <cell r="S792">
            <v>42845</v>
          </cell>
          <cell r="T792" t="str">
            <v>en attente de réponse</v>
          </cell>
          <cell r="U792">
            <v>0</v>
          </cell>
          <cell r="V792">
            <v>0</v>
          </cell>
          <cell r="W792">
            <v>0</v>
          </cell>
          <cell r="X792">
            <v>42867</v>
          </cell>
          <cell r="Y792" t="str">
            <v>relance effectuée par Sophie</v>
          </cell>
          <cell r="Z792">
            <v>0</v>
          </cell>
          <cell r="AA792">
            <v>0</v>
          </cell>
          <cell r="AB792">
            <v>0</v>
          </cell>
          <cell r="AC792">
            <v>0</v>
          </cell>
          <cell r="AD792">
            <v>0</v>
          </cell>
          <cell r="AE792">
            <v>0</v>
          </cell>
          <cell r="AF792">
            <v>0</v>
          </cell>
          <cell r="AG792">
            <v>0</v>
          </cell>
          <cell r="AH792">
            <v>0</v>
          </cell>
          <cell r="AI792">
            <v>0</v>
          </cell>
          <cell r="AJ792">
            <v>0</v>
          </cell>
          <cell r="AK792" t="str">
            <v>Courrier envoyé le 27/09/2017 par Firhoun</v>
          </cell>
          <cell r="AL792">
            <v>0</v>
          </cell>
          <cell r="AM792">
            <v>0</v>
          </cell>
          <cell r="AN792">
            <v>795</v>
          </cell>
          <cell r="AO792">
            <v>0</v>
          </cell>
          <cell r="AP792">
            <v>0</v>
          </cell>
          <cell r="AQ792" t="str">
            <v>BEUTTIN</v>
          </cell>
          <cell r="AR792">
            <v>0</v>
          </cell>
          <cell r="AS792" t="str">
            <v>+33 4 66 38 60 20</v>
          </cell>
          <cell r="AT792">
            <v>0</v>
          </cell>
        </row>
        <row r="793">
          <cell r="C793">
            <v>981202</v>
          </cell>
          <cell r="D793" t="str">
            <v>389 AVENUE JEAN PROUVE</v>
          </cell>
          <cell r="E793" t="str">
            <v>30900</v>
          </cell>
          <cell r="F793" t="str">
            <v>NIMES</v>
          </cell>
          <cell r="G793" t="str">
            <v>PRODEV SARL</v>
          </cell>
          <cell r="H793">
            <v>16</v>
          </cell>
          <cell r="I793" t="str">
            <v>Top Franchise Méditerranée</v>
          </cell>
          <cell r="J793">
            <v>425</v>
          </cell>
          <cell r="K793">
            <v>98120216425</v>
          </cell>
          <cell r="L793">
            <v>2400</v>
          </cell>
          <cell r="M793" t="str">
            <v>FR</v>
          </cell>
          <cell r="N793" t="str">
            <v>20/04/2017] relancé le 12/05/17 par sophie</v>
          </cell>
          <cell r="O793">
            <v>0</v>
          </cell>
          <cell r="P793">
            <v>2400</v>
          </cell>
          <cell r="Q793">
            <v>0</v>
          </cell>
          <cell r="R793">
            <v>0</v>
          </cell>
          <cell r="S793">
            <v>42845</v>
          </cell>
          <cell r="T793" t="str">
            <v>en attente de réponse</v>
          </cell>
          <cell r="U793">
            <v>0</v>
          </cell>
          <cell r="V793">
            <v>0</v>
          </cell>
          <cell r="W793">
            <v>0</v>
          </cell>
          <cell r="X793">
            <v>42867</v>
          </cell>
          <cell r="Y793" t="str">
            <v>relance effectuée par Sophie</v>
          </cell>
          <cell r="Z793">
            <v>0</v>
          </cell>
          <cell r="AA793">
            <v>0</v>
          </cell>
          <cell r="AB793">
            <v>0</v>
          </cell>
          <cell r="AC793">
            <v>0</v>
          </cell>
          <cell r="AD793">
            <v>0</v>
          </cell>
          <cell r="AE793">
            <v>0</v>
          </cell>
          <cell r="AF793">
            <v>0</v>
          </cell>
          <cell r="AG793">
            <v>0</v>
          </cell>
          <cell r="AH793">
            <v>0</v>
          </cell>
          <cell r="AI793">
            <v>0</v>
          </cell>
          <cell r="AJ793">
            <v>0</v>
          </cell>
          <cell r="AK793" t="str">
            <v>Courrier envoyé le 27/09/2017 par Firhoun</v>
          </cell>
          <cell r="AL793">
            <v>0</v>
          </cell>
          <cell r="AM793">
            <v>0</v>
          </cell>
          <cell r="AN793">
            <v>796</v>
          </cell>
          <cell r="AO793">
            <v>0</v>
          </cell>
          <cell r="AP793">
            <v>0</v>
          </cell>
          <cell r="AQ793" t="str">
            <v>BEUTTIN</v>
          </cell>
          <cell r="AR793">
            <v>0</v>
          </cell>
          <cell r="AS793" t="str">
            <v>+33 4 66 38 60 20</v>
          </cell>
          <cell r="AT793">
            <v>0</v>
          </cell>
        </row>
        <row r="794">
          <cell r="C794">
            <v>3031592</v>
          </cell>
          <cell r="D794" t="str">
            <v>18 AVENUE DE LA REPUBLIQUE</v>
          </cell>
          <cell r="E794" t="str">
            <v>44602</v>
          </cell>
          <cell r="F794" t="str">
            <v>SAINT NAZAIRE CEDEX</v>
          </cell>
          <cell r="G794" t="str">
            <v>RADIO COTE D'AMOUR</v>
          </cell>
          <cell r="H794">
            <v>15</v>
          </cell>
          <cell r="I794" t="str">
            <v>Nautique</v>
          </cell>
          <cell r="J794">
            <v>703</v>
          </cell>
          <cell r="K794">
            <v>303159215703</v>
          </cell>
          <cell r="L794">
            <v>1891.2</v>
          </cell>
          <cell r="M794" t="str">
            <v>fr</v>
          </cell>
          <cell r="N794" t="str">
            <v>20/04/2017] [new contact: compta@rcaladio.com]. Rleancé le 7/06/17</v>
          </cell>
          <cell r="O794">
            <v>0</v>
          </cell>
          <cell r="P794">
            <v>1891.2</v>
          </cell>
          <cell r="Q794">
            <v>0</v>
          </cell>
          <cell r="R794">
            <v>0</v>
          </cell>
          <cell r="S794">
            <v>42845</v>
          </cell>
          <cell r="T794" t="str">
            <v>en attente de réponse</v>
          </cell>
          <cell r="U794">
            <v>0</v>
          </cell>
          <cell r="V794">
            <v>0</v>
          </cell>
          <cell r="W794">
            <v>0</v>
          </cell>
          <cell r="X794">
            <v>42893</v>
          </cell>
          <cell r="Y794" t="str">
            <v>relance effectuée par Sophie</v>
          </cell>
          <cell r="Z794">
            <v>0</v>
          </cell>
          <cell r="AA794">
            <v>0</v>
          </cell>
          <cell r="AB794">
            <v>0</v>
          </cell>
          <cell r="AC794">
            <v>0</v>
          </cell>
          <cell r="AD794">
            <v>0</v>
          </cell>
          <cell r="AE794">
            <v>0</v>
          </cell>
          <cell r="AF794">
            <v>0</v>
          </cell>
          <cell r="AG794">
            <v>0</v>
          </cell>
          <cell r="AH794">
            <v>0</v>
          </cell>
          <cell r="AI794">
            <v>0</v>
          </cell>
          <cell r="AJ794">
            <v>0</v>
          </cell>
          <cell r="AK794" t="str">
            <v>Courrier envoyé le 02/10/2017 par Firhoun</v>
          </cell>
          <cell r="AL794">
            <v>0</v>
          </cell>
          <cell r="AM794">
            <v>0</v>
          </cell>
          <cell r="AN794">
            <v>797</v>
          </cell>
          <cell r="AO794">
            <v>0</v>
          </cell>
          <cell r="AP794">
            <v>0</v>
          </cell>
          <cell r="AQ794" t="str">
            <v>GERGAUD</v>
          </cell>
          <cell r="AR794">
            <v>0</v>
          </cell>
          <cell r="AS794" t="str">
            <v>+33240223333</v>
          </cell>
          <cell r="AT794">
            <v>0</v>
          </cell>
        </row>
        <row r="795">
          <cell r="C795">
            <v>1344290</v>
          </cell>
          <cell r="D795" t="str">
            <v>7 BIS RUE MERIMEE</v>
          </cell>
          <cell r="E795" t="str">
            <v>75016</v>
          </cell>
          <cell r="F795" t="str">
            <v>PARIS</v>
          </cell>
          <cell r="G795" t="str">
            <v>RPDG</v>
          </cell>
          <cell r="H795">
            <v>11</v>
          </cell>
          <cell r="I795" t="str">
            <v>Festival de la plaisance</v>
          </cell>
          <cell r="J795">
            <v>704</v>
          </cell>
          <cell r="K795">
            <v>134429011704</v>
          </cell>
          <cell r="L795">
            <v>9568</v>
          </cell>
          <cell r="M795" t="str">
            <v>FR</v>
          </cell>
          <cell r="N795" t="str">
            <v>21/04/2017] relancé le 7/06/17. relancé le 14/08/17. mail pas abouti. Tel pas accessible. Envoyé AR le 12/09/17</v>
          </cell>
          <cell r="O795">
            <v>0</v>
          </cell>
          <cell r="P795">
            <v>9568</v>
          </cell>
          <cell r="Q795">
            <v>0</v>
          </cell>
          <cell r="R795">
            <v>0</v>
          </cell>
          <cell r="S795">
            <v>42846</v>
          </cell>
          <cell r="T795" t="str">
            <v>En attente de réponse</v>
          </cell>
          <cell r="U795">
            <v>0</v>
          </cell>
          <cell r="V795">
            <v>0</v>
          </cell>
          <cell r="W795">
            <v>0</v>
          </cell>
          <cell r="X795">
            <v>42893</v>
          </cell>
          <cell r="Y795" t="str">
            <v>relance effectuée par Sophie</v>
          </cell>
          <cell r="Z795">
            <v>0</v>
          </cell>
          <cell r="AA795">
            <v>0</v>
          </cell>
          <cell r="AB795">
            <v>0</v>
          </cell>
          <cell r="AC795">
            <v>0</v>
          </cell>
          <cell r="AD795">
            <v>0</v>
          </cell>
          <cell r="AE795">
            <v>0</v>
          </cell>
          <cell r="AF795">
            <v>0</v>
          </cell>
          <cell r="AG795">
            <v>42961</v>
          </cell>
          <cell r="AH795" t="str">
            <v>relance sophie</v>
          </cell>
          <cell r="AI795">
            <v>0</v>
          </cell>
          <cell r="AJ795">
            <v>0</v>
          </cell>
          <cell r="AK795" t="str">
            <v>Courrier envoyé le 02/10/2017 par Désiré</v>
          </cell>
          <cell r="AL795">
            <v>0</v>
          </cell>
          <cell r="AM795">
            <v>0</v>
          </cell>
          <cell r="AN795">
            <v>801</v>
          </cell>
          <cell r="AO795">
            <v>0</v>
          </cell>
          <cell r="AP795">
            <v>0</v>
          </cell>
          <cell r="AQ795" t="str">
            <v>GROSS</v>
          </cell>
          <cell r="AR795">
            <v>0</v>
          </cell>
          <cell r="AS795" t="str">
            <v>+33153700910</v>
          </cell>
          <cell r="AT795">
            <v>0</v>
          </cell>
        </row>
        <row r="796">
          <cell r="C796">
            <v>1344290</v>
          </cell>
          <cell r="D796" t="str">
            <v>7 BIS RUE MERIMEE</v>
          </cell>
          <cell r="E796" t="str">
            <v>75016</v>
          </cell>
          <cell r="F796" t="str">
            <v>PARIS</v>
          </cell>
          <cell r="G796" t="str">
            <v>RPDG</v>
          </cell>
          <cell r="H796">
            <v>12</v>
          </cell>
          <cell r="I796" t="str">
            <v>Festival de la plaisance</v>
          </cell>
          <cell r="J796">
            <v>704</v>
          </cell>
          <cell r="K796">
            <v>134429012704</v>
          </cell>
          <cell r="L796">
            <v>9568</v>
          </cell>
          <cell r="M796" t="str">
            <v>FR</v>
          </cell>
          <cell r="N796" t="str">
            <v>21/04/2017] relancé le 7/06/17. relancé le 14/08/17. mail pas abouti. Tel pas accessible. Envoyé AR le 12/09/17</v>
          </cell>
          <cell r="O796">
            <v>0</v>
          </cell>
          <cell r="P796">
            <v>9568</v>
          </cell>
          <cell r="Q796">
            <v>0</v>
          </cell>
          <cell r="R796">
            <v>0</v>
          </cell>
          <cell r="S796">
            <v>42846</v>
          </cell>
          <cell r="T796" t="str">
            <v>En attente de réponse</v>
          </cell>
          <cell r="U796">
            <v>0</v>
          </cell>
          <cell r="V796">
            <v>0</v>
          </cell>
          <cell r="W796">
            <v>0</v>
          </cell>
          <cell r="X796">
            <v>42893</v>
          </cell>
          <cell r="Y796" t="str">
            <v>relance effectuée par Sophie</v>
          </cell>
          <cell r="Z796">
            <v>0</v>
          </cell>
          <cell r="AA796">
            <v>0</v>
          </cell>
          <cell r="AB796">
            <v>0</v>
          </cell>
          <cell r="AC796">
            <v>0</v>
          </cell>
          <cell r="AD796">
            <v>0</v>
          </cell>
          <cell r="AE796">
            <v>0</v>
          </cell>
          <cell r="AF796">
            <v>0</v>
          </cell>
          <cell r="AG796">
            <v>42961</v>
          </cell>
          <cell r="AH796" t="str">
            <v>relance sophie</v>
          </cell>
          <cell r="AI796">
            <v>0</v>
          </cell>
          <cell r="AJ796">
            <v>0</v>
          </cell>
          <cell r="AK796" t="str">
            <v>Courrier envoyé le 02/10/2017 par Désiré</v>
          </cell>
          <cell r="AL796">
            <v>0</v>
          </cell>
          <cell r="AM796">
            <v>0</v>
          </cell>
          <cell r="AN796">
            <v>802</v>
          </cell>
          <cell r="AO796">
            <v>0</v>
          </cell>
          <cell r="AP796">
            <v>0</v>
          </cell>
          <cell r="AQ796" t="str">
            <v>GROSS</v>
          </cell>
          <cell r="AR796">
            <v>0</v>
          </cell>
          <cell r="AS796" t="str">
            <v>+33153700910</v>
          </cell>
          <cell r="AT796">
            <v>0</v>
          </cell>
        </row>
        <row r="797">
          <cell r="C797">
            <v>1344290</v>
          </cell>
          <cell r="D797" t="str">
            <v>7 BIS RUE MERIMEE</v>
          </cell>
          <cell r="E797" t="str">
            <v>75016</v>
          </cell>
          <cell r="F797" t="str">
            <v>PARIS</v>
          </cell>
          <cell r="G797" t="str">
            <v>RPDG</v>
          </cell>
          <cell r="H797">
            <v>13</v>
          </cell>
          <cell r="I797" t="str">
            <v>Festival de la plaisance</v>
          </cell>
          <cell r="J797">
            <v>704</v>
          </cell>
          <cell r="K797">
            <v>134429013704</v>
          </cell>
          <cell r="L797">
            <v>9568</v>
          </cell>
          <cell r="M797" t="str">
            <v>FR</v>
          </cell>
          <cell r="N797" t="str">
            <v>21/04/2017] relancé le 7/06/17. relancé le 14/08/17. mail pas abouti. Tel pas accessible. Envoyé AR le 12/09/17</v>
          </cell>
          <cell r="O797">
            <v>0</v>
          </cell>
          <cell r="P797">
            <v>9568</v>
          </cell>
          <cell r="Q797">
            <v>0</v>
          </cell>
          <cell r="R797">
            <v>0</v>
          </cell>
          <cell r="S797">
            <v>42846</v>
          </cell>
          <cell r="T797" t="str">
            <v>En attente de réponse</v>
          </cell>
          <cell r="U797">
            <v>0</v>
          </cell>
          <cell r="V797">
            <v>0</v>
          </cell>
          <cell r="W797">
            <v>0</v>
          </cell>
          <cell r="X797">
            <v>42893</v>
          </cell>
          <cell r="Y797" t="str">
            <v>relance effectuée par Sophie</v>
          </cell>
          <cell r="Z797">
            <v>0</v>
          </cell>
          <cell r="AA797">
            <v>0</v>
          </cell>
          <cell r="AB797">
            <v>0</v>
          </cell>
          <cell r="AC797">
            <v>0</v>
          </cell>
          <cell r="AD797">
            <v>0</v>
          </cell>
          <cell r="AE797">
            <v>0</v>
          </cell>
          <cell r="AF797">
            <v>0</v>
          </cell>
          <cell r="AG797">
            <v>42961</v>
          </cell>
          <cell r="AH797" t="str">
            <v>relance sophie</v>
          </cell>
          <cell r="AI797">
            <v>0</v>
          </cell>
          <cell r="AJ797">
            <v>0</v>
          </cell>
          <cell r="AK797" t="str">
            <v>Courrier envoyé le 02/10/2017 par Désiré</v>
          </cell>
          <cell r="AL797">
            <v>0</v>
          </cell>
          <cell r="AM797">
            <v>0</v>
          </cell>
          <cell r="AN797">
            <v>803</v>
          </cell>
          <cell r="AO797">
            <v>0</v>
          </cell>
          <cell r="AP797">
            <v>0</v>
          </cell>
          <cell r="AQ797" t="str">
            <v>GROSS</v>
          </cell>
          <cell r="AR797">
            <v>0</v>
          </cell>
          <cell r="AS797" t="str">
            <v>+33153700910</v>
          </cell>
          <cell r="AT797">
            <v>0</v>
          </cell>
        </row>
        <row r="798">
          <cell r="C798">
            <v>1344290</v>
          </cell>
          <cell r="D798" t="str">
            <v>7 BIS RUE MERIMEE</v>
          </cell>
          <cell r="E798" t="str">
            <v>75016</v>
          </cell>
          <cell r="F798" t="str">
            <v>PARIS</v>
          </cell>
          <cell r="G798" t="str">
            <v>RPDG</v>
          </cell>
          <cell r="H798">
            <v>15</v>
          </cell>
          <cell r="I798" t="str">
            <v>Festival de la plaisance</v>
          </cell>
          <cell r="J798">
            <v>704</v>
          </cell>
          <cell r="K798">
            <v>134429015704</v>
          </cell>
          <cell r="L798">
            <v>9600</v>
          </cell>
          <cell r="M798" t="str">
            <v>FR</v>
          </cell>
          <cell r="N798" t="str">
            <v>21/04/2017] relancé le 7/06/17. relancé le 14/08/17. mail pas abouti. Tel pas accessible. Envoyé AR le 12/09/17</v>
          </cell>
          <cell r="O798">
            <v>0</v>
          </cell>
          <cell r="P798">
            <v>9600</v>
          </cell>
          <cell r="Q798">
            <v>0</v>
          </cell>
          <cell r="R798">
            <v>0</v>
          </cell>
          <cell r="S798">
            <v>42846</v>
          </cell>
          <cell r="T798" t="str">
            <v>En attente de réponse</v>
          </cell>
          <cell r="U798">
            <v>0</v>
          </cell>
          <cell r="V798">
            <v>0</v>
          </cell>
          <cell r="W798">
            <v>0</v>
          </cell>
          <cell r="X798">
            <v>42893</v>
          </cell>
          <cell r="Y798" t="str">
            <v>relance effectuée par Sophie</v>
          </cell>
          <cell r="Z798">
            <v>0</v>
          </cell>
          <cell r="AA798">
            <v>0</v>
          </cell>
          <cell r="AB798">
            <v>0</v>
          </cell>
          <cell r="AC798">
            <v>0</v>
          </cell>
          <cell r="AD798">
            <v>0</v>
          </cell>
          <cell r="AE798">
            <v>0</v>
          </cell>
          <cell r="AF798">
            <v>0</v>
          </cell>
          <cell r="AG798">
            <v>42961</v>
          </cell>
          <cell r="AH798" t="str">
            <v>relance sophie</v>
          </cell>
          <cell r="AI798">
            <v>0</v>
          </cell>
          <cell r="AJ798">
            <v>0</v>
          </cell>
          <cell r="AK798" t="str">
            <v>Courrier envoyé le 02/10/2017 par Désiré</v>
          </cell>
          <cell r="AL798">
            <v>0</v>
          </cell>
          <cell r="AM798">
            <v>0</v>
          </cell>
          <cell r="AN798">
            <v>804</v>
          </cell>
          <cell r="AO798">
            <v>0</v>
          </cell>
          <cell r="AP798">
            <v>0</v>
          </cell>
          <cell r="AQ798" t="str">
            <v>GROSS</v>
          </cell>
          <cell r="AR798">
            <v>0</v>
          </cell>
          <cell r="AS798" t="str">
            <v>+33153700910</v>
          </cell>
          <cell r="AT798">
            <v>0</v>
          </cell>
        </row>
        <row r="799">
          <cell r="C799">
            <v>3024113</v>
          </cell>
          <cell r="D799" t="str">
            <v>46 RUE MORICE</v>
          </cell>
          <cell r="E799" t="str">
            <v>92110</v>
          </cell>
          <cell r="F799" t="str">
            <v>CLICHY</v>
          </cell>
          <cell r="G799" t="str">
            <v>TENDANCE NOMAD PUBLISHING</v>
          </cell>
          <cell r="H799">
            <v>16</v>
          </cell>
          <cell r="I799" t="str">
            <v>Top Resa Paris</v>
          </cell>
          <cell r="J799">
            <v>421</v>
          </cell>
          <cell r="K799">
            <v>302411316421</v>
          </cell>
          <cell r="L799">
            <v>9600</v>
          </cell>
          <cell r="M799" t="str">
            <v>FR</v>
          </cell>
          <cell r="N799" t="str">
            <v>20/03/2017] relancé le 12/05/2017</v>
          </cell>
          <cell r="O799">
            <v>0</v>
          </cell>
          <cell r="P799">
            <v>9600</v>
          </cell>
          <cell r="Q799">
            <v>0</v>
          </cell>
          <cell r="R799">
            <v>0</v>
          </cell>
          <cell r="S799">
            <v>42814</v>
          </cell>
          <cell r="T799" t="str">
            <v>en attente de réponse</v>
          </cell>
          <cell r="U799">
            <v>0</v>
          </cell>
          <cell r="V799">
            <v>0</v>
          </cell>
          <cell r="W799">
            <v>0</v>
          </cell>
          <cell r="X799">
            <v>42867</v>
          </cell>
          <cell r="Y799" t="str">
            <v>relance effectuée par Sophie</v>
          </cell>
          <cell r="Z799">
            <v>0</v>
          </cell>
          <cell r="AA799">
            <v>0</v>
          </cell>
          <cell r="AB799">
            <v>0</v>
          </cell>
          <cell r="AC799">
            <v>0</v>
          </cell>
          <cell r="AD799">
            <v>0</v>
          </cell>
          <cell r="AE799">
            <v>0</v>
          </cell>
          <cell r="AF799">
            <v>0</v>
          </cell>
          <cell r="AG799">
            <v>0</v>
          </cell>
          <cell r="AH799">
            <v>0</v>
          </cell>
          <cell r="AI799">
            <v>0</v>
          </cell>
          <cell r="AJ799">
            <v>0</v>
          </cell>
          <cell r="AK799" t="str">
            <v>Courrier envoyé le 02/10/2017 par Firhoun</v>
          </cell>
          <cell r="AL799">
            <v>0</v>
          </cell>
          <cell r="AM799">
            <v>0</v>
          </cell>
          <cell r="AN799">
            <v>809</v>
          </cell>
          <cell r="AO799">
            <v>0</v>
          </cell>
          <cell r="AP799">
            <v>0</v>
          </cell>
          <cell r="AQ799" t="str">
            <v>COHEN</v>
          </cell>
          <cell r="AR799">
            <v>0</v>
          </cell>
          <cell r="AS799" t="str">
            <v>+33170987724</v>
          </cell>
          <cell r="AT799">
            <v>0</v>
          </cell>
        </row>
        <row r="800">
          <cell r="C800">
            <v>207334</v>
          </cell>
          <cell r="D800" t="str">
            <v>77 RUE DES ARCHIVES</v>
          </cell>
          <cell r="E800" t="str">
            <v>75003</v>
          </cell>
          <cell r="F800" t="str">
            <v>PARIS</v>
          </cell>
          <cell r="G800" t="str">
            <v>EGGA INTERNATIONAL SARL</v>
          </cell>
          <cell r="H800">
            <v>14</v>
          </cell>
          <cell r="I800" t="str">
            <v>Bijorhca Janvier Eclat de mode</v>
          </cell>
          <cell r="J800">
            <v>351</v>
          </cell>
          <cell r="K800">
            <v>20733414351</v>
          </cell>
          <cell r="L800">
            <v>2160</v>
          </cell>
          <cell r="M800" t="str">
            <v>FR</v>
          </cell>
          <cell r="N800" t="str">
            <v>relancé frs le 14/04/15 avec 352/14. relancé mail le 19/01/17. relancé le 25/09/17</v>
          </cell>
          <cell r="O800">
            <v>0</v>
          </cell>
          <cell r="P800">
            <v>2160</v>
          </cell>
          <cell r="Q800">
            <v>0</v>
          </cell>
          <cell r="R800">
            <v>0</v>
          </cell>
          <cell r="S800">
            <v>42754</v>
          </cell>
          <cell r="T800" t="str">
            <v>En attente de réponse</v>
          </cell>
          <cell r="U800">
            <v>0</v>
          </cell>
          <cell r="V800">
            <v>0</v>
          </cell>
          <cell r="W800">
            <v>0</v>
          </cell>
          <cell r="X800">
            <v>43003</v>
          </cell>
          <cell r="Y800" t="str">
            <v>relance effectuée par Sophie</v>
          </cell>
          <cell r="Z800">
            <v>0</v>
          </cell>
          <cell r="AA800">
            <v>0</v>
          </cell>
          <cell r="AB800">
            <v>0</v>
          </cell>
          <cell r="AC800">
            <v>0</v>
          </cell>
          <cell r="AD800">
            <v>0</v>
          </cell>
          <cell r="AE800">
            <v>0</v>
          </cell>
          <cell r="AF800">
            <v>0</v>
          </cell>
          <cell r="AG800">
            <v>0</v>
          </cell>
          <cell r="AH800">
            <v>0</v>
          </cell>
          <cell r="AI800">
            <v>0</v>
          </cell>
          <cell r="AJ800">
            <v>0</v>
          </cell>
          <cell r="AK800" t="str">
            <v>Suite à la relance de Sophie</v>
          </cell>
          <cell r="AL800" t="str">
            <v>facture réceptionnée 12/10/2017</v>
          </cell>
          <cell r="AM800">
            <v>0</v>
          </cell>
          <cell r="AN800">
            <v>834</v>
          </cell>
          <cell r="AO800">
            <v>0</v>
          </cell>
          <cell r="AP800">
            <v>0</v>
          </cell>
          <cell r="AQ800" t="str">
            <v>DES GROTTES</v>
          </cell>
          <cell r="AR800">
            <v>0</v>
          </cell>
          <cell r="AS800" t="str">
            <v>+33 140270104</v>
          </cell>
          <cell r="AT800">
            <v>0</v>
          </cell>
        </row>
        <row r="801">
          <cell r="C801">
            <v>207334</v>
          </cell>
          <cell r="D801" t="str">
            <v>77 RUE DES ARCHIVES</v>
          </cell>
          <cell r="E801" t="str">
            <v>75003</v>
          </cell>
          <cell r="F801" t="str">
            <v>PARIS</v>
          </cell>
          <cell r="G801" t="str">
            <v>EGGA INTERNATIONAL SARL</v>
          </cell>
          <cell r="H801">
            <v>14</v>
          </cell>
          <cell r="I801" t="str">
            <v>Bijorhca Septembre Eclat de mode</v>
          </cell>
          <cell r="J801">
            <v>352</v>
          </cell>
          <cell r="K801">
            <v>20733414352</v>
          </cell>
          <cell r="L801">
            <v>720</v>
          </cell>
          <cell r="M801" t="str">
            <v>FR</v>
          </cell>
          <cell r="N801" t="str">
            <v>relancé frs le 14/04/2015 avec 351/14. relancé mail le 19/01/17. relancé le 25/09/17</v>
          </cell>
          <cell r="O801">
            <v>0</v>
          </cell>
          <cell r="P801">
            <v>720</v>
          </cell>
          <cell r="Q801">
            <v>0</v>
          </cell>
          <cell r="R801">
            <v>0</v>
          </cell>
          <cell r="S801">
            <v>42754</v>
          </cell>
          <cell r="T801" t="str">
            <v>En attente de réponse</v>
          </cell>
          <cell r="U801">
            <v>0</v>
          </cell>
          <cell r="V801">
            <v>0</v>
          </cell>
          <cell r="W801">
            <v>0</v>
          </cell>
          <cell r="X801">
            <v>43003</v>
          </cell>
          <cell r="Y801" t="str">
            <v>relance effectuée par Sophie</v>
          </cell>
          <cell r="Z801">
            <v>0</v>
          </cell>
          <cell r="AA801">
            <v>0</v>
          </cell>
          <cell r="AB801">
            <v>0</v>
          </cell>
          <cell r="AC801">
            <v>0</v>
          </cell>
          <cell r="AD801">
            <v>0</v>
          </cell>
          <cell r="AE801">
            <v>0</v>
          </cell>
          <cell r="AF801">
            <v>0</v>
          </cell>
          <cell r="AG801">
            <v>0</v>
          </cell>
          <cell r="AH801">
            <v>0</v>
          </cell>
          <cell r="AI801">
            <v>0</v>
          </cell>
          <cell r="AJ801">
            <v>0</v>
          </cell>
          <cell r="AK801" t="str">
            <v>Suite à la relance de Sophie</v>
          </cell>
          <cell r="AL801" t="str">
            <v>facture réceptionnée 12/10/2017</v>
          </cell>
          <cell r="AM801">
            <v>0</v>
          </cell>
          <cell r="AN801">
            <v>835</v>
          </cell>
          <cell r="AO801">
            <v>0</v>
          </cell>
          <cell r="AP801">
            <v>0</v>
          </cell>
          <cell r="AQ801" t="str">
            <v>DES GROTTES</v>
          </cell>
          <cell r="AR801">
            <v>0</v>
          </cell>
          <cell r="AS801" t="str">
            <v>+33 140270104</v>
          </cell>
          <cell r="AT801">
            <v>0</v>
          </cell>
        </row>
        <row r="802">
          <cell r="C802">
            <v>774323</v>
          </cell>
          <cell r="D802" t="str">
            <v>22 RUE JASMIN</v>
          </cell>
          <cell r="E802" t="str">
            <v>75016</v>
          </cell>
          <cell r="F802" t="str">
            <v>PARIS</v>
          </cell>
          <cell r="G802" t="str">
            <v>PUBLIMAG</v>
          </cell>
          <cell r="H802">
            <v>9</v>
          </cell>
          <cell r="I802" t="str">
            <v>MCO : Marketing et Communication par l'Objet</v>
          </cell>
          <cell r="J802">
            <v>326</v>
          </cell>
          <cell r="K802">
            <v>7743239326</v>
          </cell>
          <cell r="L802">
            <v>2392</v>
          </cell>
          <cell r="M802" t="str">
            <v>FR</v>
          </cell>
          <cell r="N802" t="str">
            <v>relancé mail le 1/02/17. relancé le 21/09/17</v>
          </cell>
          <cell r="O802">
            <v>0</v>
          </cell>
          <cell r="P802">
            <v>2392</v>
          </cell>
          <cell r="Q802">
            <v>0</v>
          </cell>
          <cell r="R802">
            <v>0</v>
          </cell>
          <cell r="S802">
            <v>42767</v>
          </cell>
          <cell r="T802" t="str">
            <v>En attente de réponse</v>
          </cell>
          <cell r="U802">
            <v>0</v>
          </cell>
          <cell r="V802">
            <v>0</v>
          </cell>
          <cell r="W802">
            <v>0</v>
          </cell>
          <cell r="X802">
            <v>42999</v>
          </cell>
          <cell r="Y802" t="str">
            <v>relance effectuée par Sophie</v>
          </cell>
          <cell r="Z802">
            <v>0</v>
          </cell>
          <cell r="AA802">
            <v>0</v>
          </cell>
          <cell r="AB802">
            <v>0</v>
          </cell>
          <cell r="AC802">
            <v>0</v>
          </cell>
          <cell r="AD802">
            <v>0</v>
          </cell>
          <cell r="AE802">
            <v>0</v>
          </cell>
          <cell r="AF802">
            <v>0</v>
          </cell>
          <cell r="AG802">
            <v>0</v>
          </cell>
          <cell r="AH802">
            <v>0</v>
          </cell>
          <cell r="AI802">
            <v>0</v>
          </cell>
          <cell r="AJ802">
            <v>0</v>
          </cell>
          <cell r="AK802" t="str">
            <v xml:space="preserve">  </v>
          </cell>
          <cell r="AL802">
            <v>0</v>
          </cell>
          <cell r="AM802">
            <v>0</v>
          </cell>
          <cell r="AN802">
            <v>849</v>
          </cell>
          <cell r="AO802">
            <v>0</v>
          </cell>
          <cell r="AP802">
            <v>0</v>
          </cell>
          <cell r="AQ802" t="str">
            <v>GINOCCHI.</v>
          </cell>
          <cell r="AR802">
            <v>0</v>
          </cell>
          <cell r="AS802" t="str">
            <v>+33 144302460</v>
          </cell>
          <cell r="AT802">
            <v>0</v>
          </cell>
        </row>
        <row r="803">
          <cell r="C803">
            <v>774323</v>
          </cell>
          <cell r="D803" t="str">
            <v>22 RUE JASMIN</v>
          </cell>
          <cell r="E803" t="str">
            <v>75016</v>
          </cell>
          <cell r="F803" t="str">
            <v>PARIS</v>
          </cell>
          <cell r="G803" t="str">
            <v>PUBLIMAG</v>
          </cell>
          <cell r="H803">
            <v>9</v>
          </cell>
          <cell r="I803" t="str">
            <v xml:space="preserve">SITL </v>
          </cell>
          <cell r="J803">
            <v>601</v>
          </cell>
          <cell r="K803">
            <v>7743239601</v>
          </cell>
          <cell r="L803">
            <v>1794</v>
          </cell>
          <cell r="M803" t="str">
            <v>FR</v>
          </cell>
          <cell r="N803" t="str">
            <v>relancé mail le 1/02/17. relancé le 21/09/17</v>
          </cell>
          <cell r="O803">
            <v>0</v>
          </cell>
          <cell r="P803">
            <v>1794</v>
          </cell>
          <cell r="Q803">
            <v>0</v>
          </cell>
          <cell r="R803">
            <v>0</v>
          </cell>
          <cell r="S803">
            <v>42767</v>
          </cell>
          <cell r="T803" t="str">
            <v>En attente de réponse</v>
          </cell>
          <cell r="U803">
            <v>0</v>
          </cell>
          <cell r="V803">
            <v>0</v>
          </cell>
          <cell r="W803">
            <v>0</v>
          </cell>
          <cell r="X803">
            <v>42999</v>
          </cell>
          <cell r="Y803" t="str">
            <v>relance effectuée par Sophie</v>
          </cell>
          <cell r="Z803">
            <v>0</v>
          </cell>
          <cell r="AA803">
            <v>0</v>
          </cell>
          <cell r="AB803">
            <v>0</v>
          </cell>
          <cell r="AC803">
            <v>0</v>
          </cell>
          <cell r="AD803">
            <v>0</v>
          </cell>
          <cell r="AE803">
            <v>0</v>
          </cell>
          <cell r="AF803">
            <v>0</v>
          </cell>
          <cell r="AG803">
            <v>0</v>
          </cell>
          <cell r="AH803">
            <v>0</v>
          </cell>
          <cell r="AI803">
            <v>0</v>
          </cell>
          <cell r="AJ803">
            <v>0</v>
          </cell>
          <cell r="AK803" t="str">
            <v xml:space="preserve">  </v>
          </cell>
          <cell r="AL803">
            <v>0</v>
          </cell>
          <cell r="AM803">
            <v>0</v>
          </cell>
          <cell r="AN803">
            <v>850</v>
          </cell>
          <cell r="AO803">
            <v>0</v>
          </cell>
          <cell r="AP803">
            <v>0</v>
          </cell>
          <cell r="AQ803" t="str">
            <v>GINOCCHI.</v>
          </cell>
          <cell r="AR803">
            <v>0</v>
          </cell>
          <cell r="AS803" t="str">
            <v>+33 144302460</v>
          </cell>
          <cell r="AT803">
            <v>0</v>
          </cell>
        </row>
        <row r="804">
          <cell r="C804">
            <v>774323</v>
          </cell>
          <cell r="D804" t="str">
            <v>22 RUE JASMIN</v>
          </cell>
          <cell r="E804" t="str">
            <v>75016</v>
          </cell>
          <cell r="F804" t="str">
            <v>PARIS</v>
          </cell>
          <cell r="G804" t="str">
            <v>PUBLIMAG</v>
          </cell>
          <cell r="H804">
            <v>11</v>
          </cell>
          <cell r="I804" t="str">
            <v>VAD (Salon de la Vente à Distance)</v>
          </cell>
          <cell r="J804">
            <v>611</v>
          </cell>
          <cell r="K804">
            <v>77432311611</v>
          </cell>
          <cell r="L804">
            <v>1196</v>
          </cell>
          <cell r="M804" t="str">
            <v>FR</v>
          </cell>
          <cell r="N804" t="str">
            <v>relancé mail le 1/02/17. relancé le 21/09/17</v>
          </cell>
          <cell r="O804">
            <v>0</v>
          </cell>
          <cell r="P804">
            <v>1196</v>
          </cell>
          <cell r="Q804">
            <v>0</v>
          </cell>
          <cell r="R804">
            <v>0</v>
          </cell>
          <cell r="S804">
            <v>42767</v>
          </cell>
          <cell r="T804" t="str">
            <v>En attente de réponse</v>
          </cell>
          <cell r="U804">
            <v>0</v>
          </cell>
          <cell r="V804">
            <v>0</v>
          </cell>
          <cell r="W804">
            <v>0</v>
          </cell>
          <cell r="X804">
            <v>42999</v>
          </cell>
          <cell r="Y804" t="str">
            <v>relance effectuée par Sophie</v>
          </cell>
          <cell r="Z804">
            <v>0</v>
          </cell>
          <cell r="AA804">
            <v>0</v>
          </cell>
          <cell r="AB804">
            <v>0</v>
          </cell>
          <cell r="AC804">
            <v>0</v>
          </cell>
          <cell r="AD804">
            <v>0</v>
          </cell>
          <cell r="AE804">
            <v>0</v>
          </cell>
          <cell r="AF804">
            <v>0</v>
          </cell>
          <cell r="AG804">
            <v>0</v>
          </cell>
          <cell r="AH804">
            <v>0</v>
          </cell>
          <cell r="AI804">
            <v>0</v>
          </cell>
          <cell r="AJ804">
            <v>0</v>
          </cell>
          <cell r="AK804" t="str">
            <v xml:space="preserve">  </v>
          </cell>
          <cell r="AL804">
            <v>0</v>
          </cell>
          <cell r="AM804">
            <v>0</v>
          </cell>
          <cell r="AN804">
            <v>851</v>
          </cell>
          <cell r="AO804">
            <v>0</v>
          </cell>
          <cell r="AP804">
            <v>0</v>
          </cell>
          <cell r="AQ804" t="str">
            <v>GINOCCHI.</v>
          </cell>
          <cell r="AR804">
            <v>0</v>
          </cell>
          <cell r="AS804" t="str">
            <v>+33 144302460</v>
          </cell>
          <cell r="AT804">
            <v>0</v>
          </cell>
        </row>
        <row r="805">
          <cell r="C805">
            <v>774323</v>
          </cell>
          <cell r="D805" t="str">
            <v>22 RUE JASMIN</v>
          </cell>
          <cell r="E805" t="str">
            <v>75016</v>
          </cell>
          <cell r="F805" t="str">
            <v>PARIS</v>
          </cell>
          <cell r="G805" t="str">
            <v>PUBLIMAG</v>
          </cell>
          <cell r="H805">
            <v>12</v>
          </cell>
          <cell r="I805" t="str">
            <v>MCO : Marketing et Communication par l'Objet</v>
          </cell>
          <cell r="J805">
            <v>326</v>
          </cell>
          <cell r="K805">
            <v>77432312326</v>
          </cell>
          <cell r="L805">
            <v>1196</v>
          </cell>
          <cell r="M805" t="str">
            <v>FR</v>
          </cell>
          <cell r="N805" t="str">
            <v>relancé frs le 1/07. tel le 10/03 me rappelle. Tel le 16/03 n'a pas pu voir M. Drey me rappelle. Relancé par mail le 10/04. tel le 01/09/15 voit M. Drey et fait la facture avant semaine prochaine. Relancé mail le 1/02/17. relancé le 21/09/17</v>
          </cell>
          <cell r="O805">
            <v>0</v>
          </cell>
          <cell r="P805">
            <v>1196</v>
          </cell>
          <cell r="Q805">
            <v>0</v>
          </cell>
          <cell r="R805">
            <v>0</v>
          </cell>
          <cell r="S805">
            <v>42767</v>
          </cell>
          <cell r="T805" t="str">
            <v>En attente de réponse</v>
          </cell>
          <cell r="U805">
            <v>0</v>
          </cell>
          <cell r="V805">
            <v>0</v>
          </cell>
          <cell r="W805">
            <v>0</v>
          </cell>
          <cell r="X805">
            <v>42999</v>
          </cell>
          <cell r="Y805" t="str">
            <v>relance effectuée par Sophie</v>
          </cell>
          <cell r="Z805">
            <v>0</v>
          </cell>
          <cell r="AA805">
            <v>0</v>
          </cell>
          <cell r="AB805">
            <v>0</v>
          </cell>
          <cell r="AC805">
            <v>0</v>
          </cell>
          <cell r="AD805">
            <v>0</v>
          </cell>
          <cell r="AE805">
            <v>0</v>
          </cell>
          <cell r="AF805">
            <v>0</v>
          </cell>
          <cell r="AG805">
            <v>0</v>
          </cell>
          <cell r="AH805">
            <v>0</v>
          </cell>
          <cell r="AI805">
            <v>0</v>
          </cell>
          <cell r="AJ805">
            <v>0</v>
          </cell>
          <cell r="AK805" t="str">
            <v>Courrier envoyer le 27/09/2017 Désiré</v>
          </cell>
          <cell r="AL805">
            <v>0</v>
          </cell>
          <cell r="AM805">
            <v>0</v>
          </cell>
          <cell r="AN805">
            <v>852</v>
          </cell>
          <cell r="AO805">
            <v>0</v>
          </cell>
          <cell r="AP805">
            <v>0</v>
          </cell>
          <cell r="AQ805" t="str">
            <v>GINOCCHI.</v>
          </cell>
          <cell r="AR805">
            <v>0</v>
          </cell>
          <cell r="AS805" t="str">
            <v>+33 144302460</v>
          </cell>
          <cell r="AT805">
            <v>0</v>
          </cell>
        </row>
        <row r="806">
          <cell r="C806">
            <v>56768</v>
          </cell>
          <cell r="D806" t="str">
            <v>15 RUE TREBOIS</v>
          </cell>
          <cell r="E806" t="str">
            <v>92532</v>
          </cell>
          <cell r="F806" t="str">
            <v>LEVALLOIS PERRET CEDEX</v>
          </cell>
          <cell r="G806" t="str">
            <v>LA CUISINE COLLECTIVE</v>
          </cell>
          <cell r="H806">
            <v>8</v>
          </cell>
          <cell r="I806" t="str">
            <v>Equip'hôtel</v>
          </cell>
          <cell r="J806">
            <v>401</v>
          </cell>
          <cell r="K806">
            <v>567688401</v>
          </cell>
          <cell r="L806">
            <v>10783.14</v>
          </cell>
          <cell r="M806" t="str">
            <v>FR</v>
          </cell>
          <cell r="N806" t="str">
            <v>relancé AR le 15/06/15. faire avoir</v>
          </cell>
          <cell r="O806">
            <v>0</v>
          </cell>
          <cell r="P806">
            <v>10783.14</v>
          </cell>
          <cell r="Q806">
            <v>0</v>
          </cell>
          <cell r="R806">
            <v>0</v>
          </cell>
          <cell r="S806">
            <v>0</v>
          </cell>
          <cell r="T806" t="str">
            <v>Element manquant sur la FC</v>
          </cell>
          <cell r="U806">
            <v>0</v>
          </cell>
          <cell r="V806">
            <v>0</v>
          </cell>
          <cell r="W806">
            <v>0</v>
          </cell>
          <cell r="X806">
            <v>0</v>
          </cell>
          <cell r="Y806">
            <v>0</v>
          </cell>
          <cell r="Z806">
            <v>0</v>
          </cell>
          <cell r="AA806">
            <v>0</v>
          </cell>
          <cell r="AB806">
            <v>0</v>
          </cell>
          <cell r="AC806">
            <v>0</v>
          </cell>
          <cell r="AD806">
            <v>0</v>
          </cell>
          <cell r="AE806">
            <v>0</v>
          </cell>
          <cell r="AF806">
            <v>0</v>
          </cell>
          <cell r="AG806">
            <v>0</v>
          </cell>
          <cell r="AH806">
            <v>0</v>
          </cell>
          <cell r="AI806">
            <v>0</v>
          </cell>
          <cell r="AJ806">
            <v>0</v>
          </cell>
          <cell r="AK806" t="e">
            <v>#N/A</v>
          </cell>
          <cell r="AL806">
            <v>0</v>
          </cell>
          <cell r="AM806">
            <v>0</v>
          </cell>
          <cell r="AN806">
            <v>854</v>
          </cell>
          <cell r="AO806">
            <v>0</v>
          </cell>
          <cell r="AP806">
            <v>0</v>
          </cell>
          <cell r="AQ806" t="str">
            <v>Paillard</v>
          </cell>
          <cell r="AR806">
            <v>0</v>
          </cell>
          <cell r="AS806" t="str">
            <v>+33141409400</v>
          </cell>
          <cell r="AT806">
            <v>0</v>
          </cell>
        </row>
        <row r="807">
          <cell r="C807">
            <v>56768</v>
          </cell>
          <cell r="D807" t="str">
            <v>15 RUE TREBOIS</v>
          </cell>
          <cell r="E807" t="str">
            <v>92532</v>
          </cell>
          <cell r="F807" t="str">
            <v>LEVALLOIS PERRET CEDEX</v>
          </cell>
          <cell r="G807" t="str">
            <v>LA CUISINE COLLECTIVE</v>
          </cell>
          <cell r="H807">
            <v>12</v>
          </cell>
          <cell r="I807" t="str">
            <v>Equip'hôtel</v>
          </cell>
          <cell r="J807">
            <v>401</v>
          </cell>
          <cell r="K807">
            <v>5676812401</v>
          </cell>
          <cell r="L807">
            <v>21090.26</v>
          </cell>
          <cell r="M807" t="str">
            <v>FR</v>
          </cell>
          <cell r="N807" t="str">
            <v>relancé frs le 1/07. en litige ne veut pas payer le diff de tva sur 2010. Dominique doit faire un courrier.relance mail le  21/11/13 et 24/02/14. Relancé AR le 15/06/15. faire avoir</v>
          </cell>
          <cell r="O807">
            <v>0</v>
          </cell>
          <cell r="P807">
            <v>21090.26</v>
          </cell>
          <cell r="Q807">
            <v>0</v>
          </cell>
          <cell r="R807">
            <v>0</v>
          </cell>
          <cell r="S807">
            <v>0</v>
          </cell>
          <cell r="T807" t="str">
            <v>Element manquant sur la FC</v>
          </cell>
          <cell r="U807">
            <v>0</v>
          </cell>
          <cell r="V807">
            <v>0</v>
          </cell>
          <cell r="W807">
            <v>0</v>
          </cell>
          <cell r="X807">
            <v>0</v>
          </cell>
          <cell r="Y807">
            <v>0</v>
          </cell>
          <cell r="Z807">
            <v>0</v>
          </cell>
          <cell r="AA807">
            <v>0</v>
          </cell>
          <cell r="AB807">
            <v>0</v>
          </cell>
          <cell r="AC807">
            <v>0</v>
          </cell>
          <cell r="AD807">
            <v>0</v>
          </cell>
          <cell r="AE807">
            <v>0</v>
          </cell>
          <cell r="AF807">
            <v>0</v>
          </cell>
          <cell r="AG807">
            <v>0</v>
          </cell>
          <cell r="AH807">
            <v>0</v>
          </cell>
          <cell r="AI807">
            <v>0</v>
          </cell>
          <cell r="AJ807">
            <v>0</v>
          </cell>
          <cell r="AK807" t="e">
            <v>#N/A</v>
          </cell>
          <cell r="AL807">
            <v>0</v>
          </cell>
          <cell r="AM807">
            <v>0</v>
          </cell>
          <cell r="AN807">
            <v>855</v>
          </cell>
          <cell r="AO807">
            <v>0</v>
          </cell>
          <cell r="AP807">
            <v>0</v>
          </cell>
          <cell r="AQ807" t="str">
            <v>Paillard</v>
          </cell>
          <cell r="AR807">
            <v>0</v>
          </cell>
          <cell r="AS807" t="str">
            <v>+33141409400</v>
          </cell>
          <cell r="AT807">
            <v>0</v>
          </cell>
        </row>
        <row r="808">
          <cell r="C808">
            <v>56768</v>
          </cell>
          <cell r="D808" t="str">
            <v>15 RUE TREBOIS</v>
          </cell>
          <cell r="E808" t="str">
            <v>92532</v>
          </cell>
          <cell r="F808" t="str">
            <v>LEVALLOIS PERRET CEDEX</v>
          </cell>
          <cell r="G808" t="str">
            <v>LA CUISINE COLLECTIVE</v>
          </cell>
          <cell r="H808">
            <v>12</v>
          </cell>
          <cell r="I808" t="str">
            <v>DA vending expo</v>
          </cell>
          <cell r="J808">
            <v>403</v>
          </cell>
          <cell r="K808">
            <v>5676812403</v>
          </cell>
          <cell r="L808">
            <v>7941.44</v>
          </cell>
          <cell r="M808" t="str">
            <v>FR</v>
          </cell>
          <cell r="N808" t="str">
            <v>relancé frs le 1/07. relancé AR le 15/06/15. faire avoir</v>
          </cell>
          <cell r="O808">
            <v>0</v>
          </cell>
          <cell r="P808">
            <v>7941.44</v>
          </cell>
          <cell r="Q808">
            <v>0</v>
          </cell>
          <cell r="R808">
            <v>0</v>
          </cell>
          <cell r="S808">
            <v>0</v>
          </cell>
          <cell r="T808" t="str">
            <v>Element manquant sur la FC</v>
          </cell>
          <cell r="U808">
            <v>0</v>
          </cell>
          <cell r="V808">
            <v>0</v>
          </cell>
          <cell r="W808">
            <v>0</v>
          </cell>
          <cell r="X808">
            <v>0</v>
          </cell>
          <cell r="Y808">
            <v>0</v>
          </cell>
          <cell r="Z808">
            <v>0</v>
          </cell>
          <cell r="AA808">
            <v>0</v>
          </cell>
          <cell r="AB808">
            <v>0</v>
          </cell>
          <cell r="AC808">
            <v>0</v>
          </cell>
          <cell r="AD808">
            <v>0</v>
          </cell>
          <cell r="AE808">
            <v>0</v>
          </cell>
          <cell r="AF808">
            <v>0</v>
          </cell>
          <cell r="AG808">
            <v>0</v>
          </cell>
          <cell r="AH808">
            <v>0</v>
          </cell>
          <cell r="AI808">
            <v>0</v>
          </cell>
          <cell r="AJ808">
            <v>0</v>
          </cell>
          <cell r="AK808" t="e">
            <v>#N/A</v>
          </cell>
          <cell r="AL808">
            <v>0</v>
          </cell>
          <cell r="AM808">
            <v>0</v>
          </cell>
          <cell r="AN808">
            <v>856</v>
          </cell>
          <cell r="AO808">
            <v>0</v>
          </cell>
          <cell r="AP808">
            <v>0</v>
          </cell>
          <cell r="AQ808" t="str">
            <v>Paillard</v>
          </cell>
          <cell r="AR808">
            <v>0</v>
          </cell>
          <cell r="AS808" t="str">
            <v>+33141409400</v>
          </cell>
          <cell r="AT808">
            <v>0</v>
          </cell>
        </row>
        <row r="809">
          <cell r="C809">
            <v>1314402</v>
          </cell>
          <cell r="D809" t="str">
            <v>Unitec House</v>
          </cell>
          <cell r="E809" t="str">
            <v>N31QB</v>
          </cell>
          <cell r="F809" t="str">
            <v>LONDON</v>
          </cell>
          <cell r="G809" t="str">
            <v>FUTURE SCIENCE GROUP</v>
          </cell>
          <cell r="H809">
            <v>8</v>
          </cell>
          <cell r="I809" t="str">
            <v>JIB Journées Internationales de la Biologie</v>
          </cell>
          <cell r="J809">
            <v>211</v>
          </cell>
          <cell r="K809">
            <v>13144028211</v>
          </cell>
          <cell r="L809">
            <v>17900</v>
          </cell>
          <cell r="M809" t="str">
            <v>ETR</v>
          </cell>
          <cell r="N809" t="str">
            <v>14/03/2017] [relance II:16/05/2017] [new contact: s.kirtsidou@futuremedicine.com] [l'interlocuteur nous demande les contrats: 16/05/2017]</v>
          </cell>
          <cell r="O809">
            <v>0</v>
          </cell>
          <cell r="P809">
            <v>17900</v>
          </cell>
          <cell r="Q809">
            <v>0</v>
          </cell>
          <cell r="R809">
            <v>0</v>
          </cell>
          <cell r="S809">
            <v>42808</v>
          </cell>
          <cell r="T809" t="str">
            <v xml:space="preserve">en attente de réponse </v>
          </cell>
          <cell r="U809" t="str">
            <v>Convention à envoyer/recherche archive</v>
          </cell>
          <cell r="V809">
            <v>42871</v>
          </cell>
          <cell r="W809" t="str">
            <v>Recherche archive/L'interl. fait le nécessaire</v>
          </cell>
          <cell r="X809">
            <v>42871</v>
          </cell>
          <cell r="Y809" t="str">
            <v>Convention à envoyer/recherche archive</v>
          </cell>
          <cell r="Z809">
            <v>0</v>
          </cell>
          <cell r="AA809">
            <v>0</v>
          </cell>
          <cell r="AB809">
            <v>0</v>
          </cell>
          <cell r="AC809">
            <v>0</v>
          </cell>
          <cell r="AD809">
            <v>0</v>
          </cell>
          <cell r="AE809">
            <v>0</v>
          </cell>
          <cell r="AF809">
            <v>0</v>
          </cell>
          <cell r="AG809">
            <v>0</v>
          </cell>
          <cell r="AH809">
            <v>0</v>
          </cell>
          <cell r="AI809">
            <v>0</v>
          </cell>
          <cell r="AJ809">
            <v>0</v>
          </cell>
          <cell r="AK809" t="e">
            <v>#N/A</v>
          </cell>
          <cell r="AL809">
            <v>0</v>
          </cell>
          <cell r="AM809">
            <v>0</v>
          </cell>
          <cell r="AN809">
            <v>884</v>
          </cell>
          <cell r="AO809">
            <v>0</v>
          </cell>
          <cell r="AP809">
            <v>0</v>
          </cell>
          <cell r="AQ809" t="str">
            <v>KEMP</v>
          </cell>
          <cell r="AR809">
            <v>0</v>
          </cell>
          <cell r="AS809" t="str">
            <v>+44  2083 716080</v>
          </cell>
          <cell r="AT809" t="str">
            <v>s.kirtsidou@futuremedicine.com</v>
          </cell>
        </row>
        <row r="810">
          <cell r="C810">
            <v>1314402</v>
          </cell>
          <cell r="D810" t="str">
            <v>Unitec House</v>
          </cell>
          <cell r="E810" t="str">
            <v>N31QB</v>
          </cell>
          <cell r="F810" t="str">
            <v>LONDON</v>
          </cell>
          <cell r="G810" t="str">
            <v>FUTURE SCIENCE GROUP</v>
          </cell>
          <cell r="H810">
            <v>10</v>
          </cell>
          <cell r="I810" t="str">
            <v>JIB Journées Internationales de la Biologie</v>
          </cell>
          <cell r="J810">
            <v>211</v>
          </cell>
          <cell r="K810">
            <v>131440210211</v>
          </cell>
          <cell r="L810">
            <v>17900</v>
          </cell>
          <cell r="M810" t="str">
            <v>ETR</v>
          </cell>
          <cell r="N810" t="str">
            <v>14/03/2017] [relance II:16/05/2017] [new contact: s.kirtsidou@futuremedicine.com] [l'interlocuteur nous demande les contrats: 16/05/2017]</v>
          </cell>
          <cell r="O810">
            <v>0</v>
          </cell>
          <cell r="P810">
            <v>17900</v>
          </cell>
          <cell r="Q810">
            <v>0</v>
          </cell>
          <cell r="R810">
            <v>0</v>
          </cell>
          <cell r="S810">
            <v>42808</v>
          </cell>
          <cell r="T810" t="str">
            <v xml:space="preserve">en attente de réponse </v>
          </cell>
          <cell r="U810" t="str">
            <v>Convention à envoyer/recherche archive</v>
          </cell>
          <cell r="V810">
            <v>42871</v>
          </cell>
          <cell r="W810" t="str">
            <v>Recherche archive/L'interl. fait le nécessaire</v>
          </cell>
          <cell r="X810">
            <v>42871</v>
          </cell>
          <cell r="Y810" t="str">
            <v>Convention à envoyer/recherche archive</v>
          </cell>
          <cell r="Z810">
            <v>0</v>
          </cell>
          <cell r="AA810">
            <v>0</v>
          </cell>
          <cell r="AB810">
            <v>0</v>
          </cell>
          <cell r="AC810">
            <v>0</v>
          </cell>
          <cell r="AD810">
            <v>0</v>
          </cell>
          <cell r="AE810">
            <v>0</v>
          </cell>
          <cell r="AF810">
            <v>0</v>
          </cell>
          <cell r="AG810">
            <v>0</v>
          </cell>
          <cell r="AH810">
            <v>0</v>
          </cell>
          <cell r="AI810">
            <v>0</v>
          </cell>
          <cell r="AJ810">
            <v>0</v>
          </cell>
          <cell r="AK810" t="e">
            <v>#N/A</v>
          </cell>
          <cell r="AL810">
            <v>0</v>
          </cell>
          <cell r="AM810">
            <v>0</v>
          </cell>
          <cell r="AN810">
            <v>885</v>
          </cell>
          <cell r="AO810">
            <v>0</v>
          </cell>
          <cell r="AP810">
            <v>0</v>
          </cell>
          <cell r="AQ810" t="str">
            <v>KEMP</v>
          </cell>
          <cell r="AR810">
            <v>0</v>
          </cell>
          <cell r="AS810" t="str">
            <v>+44  2083 716080</v>
          </cell>
          <cell r="AT810" t="str">
            <v>s.kirsidou@futuremedecine.com</v>
          </cell>
        </row>
        <row r="811">
          <cell r="C811">
            <v>1314402</v>
          </cell>
          <cell r="D811" t="str">
            <v>Unitec House</v>
          </cell>
          <cell r="E811" t="str">
            <v>N31QB</v>
          </cell>
          <cell r="F811" t="str">
            <v>LONDON</v>
          </cell>
          <cell r="G811" t="str">
            <v>FUTURE SCIENCE GROUP</v>
          </cell>
          <cell r="H811">
            <v>11</v>
          </cell>
          <cell r="I811" t="str">
            <v>JIB Journées Internationales de la Biologie</v>
          </cell>
          <cell r="J811">
            <v>211</v>
          </cell>
          <cell r="K811">
            <v>131440211211</v>
          </cell>
          <cell r="L811">
            <v>20960</v>
          </cell>
          <cell r="M811" t="str">
            <v>ETR</v>
          </cell>
          <cell r="N811" t="str">
            <v>14/03/2017] [relance II:16/05/2017] [new contact: s.kirtsidou@futuremedicine.com] [l'interlocuteur nous demande les contrats: 16/05/2017]</v>
          </cell>
          <cell r="O811">
            <v>0</v>
          </cell>
          <cell r="P811">
            <v>20960</v>
          </cell>
          <cell r="Q811">
            <v>0</v>
          </cell>
          <cell r="R811">
            <v>0</v>
          </cell>
          <cell r="S811">
            <v>42808</v>
          </cell>
          <cell r="T811" t="str">
            <v xml:space="preserve">en attente de réponse </v>
          </cell>
          <cell r="U811" t="str">
            <v>Convention à envoyer/recherche archive</v>
          </cell>
          <cell r="V811">
            <v>42871</v>
          </cell>
          <cell r="W811" t="str">
            <v>Recherche archive/L'interl. fait le nécessaire</v>
          </cell>
          <cell r="X811">
            <v>42871</v>
          </cell>
          <cell r="Y811" t="str">
            <v>Convention à envoyer/recherche archive</v>
          </cell>
          <cell r="Z811">
            <v>0</v>
          </cell>
          <cell r="AA811">
            <v>0</v>
          </cell>
          <cell r="AB811">
            <v>0</v>
          </cell>
          <cell r="AC811">
            <v>0</v>
          </cell>
          <cell r="AD811">
            <v>0</v>
          </cell>
          <cell r="AE811">
            <v>0</v>
          </cell>
          <cell r="AF811">
            <v>0</v>
          </cell>
          <cell r="AG811">
            <v>0</v>
          </cell>
          <cell r="AH811">
            <v>0</v>
          </cell>
          <cell r="AI811">
            <v>0</v>
          </cell>
          <cell r="AJ811">
            <v>0</v>
          </cell>
          <cell r="AK811" t="e">
            <v>#N/A</v>
          </cell>
          <cell r="AL811">
            <v>0</v>
          </cell>
          <cell r="AM811">
            <v>0</v>
          </cell>
          <cell r="AN811">
            <v>886</v>
          </cell>
          <cell r="AO811">
            <v>0</v>
          </cell>
          <cell r="AP811">
            <v>0</v>
          </cell>
          <cell r="AQ811" t="str">
            <v>KEMP</v>
          </cell>
          <cell r="AR811">
            <v>0</v>
          </cell>
          <cell r="AS811" t="str">
            <v>+44  2083 716080</v>
          </cell>
          <cell r="AT811" t="str">
            <v>s.kirsidou@futuremedecine.com</v>
          </cell>
        </row>
        <row r="812">
          <cell r="C812">
            <v>952437</v>
          </cell>
          <cell r="D812" t="str">
            <v>AKAS STR. 8-5</v>
          </cell>
          <cell r="E812" t="str">
            <v>LV-1011</v>
          </cell>
          <cell r="F812" t="str">
            <v>RIGA</v>
          </cell>
          <cell r="G812" t="str">
            <v>TRANSPORT INFORMATION CENTER</v>
          </cell>
          <cell r="H812">
            <v>8</v>
          </cell>
          <cell r="I812" t="str">
            <v xml:space="preserve">SITL </v>
          </cell>
          <cell r="J812">
            <v>601</v>
          </cell>
          <cell r="K812">
            <v>9524378601</v>
          </cell>
          <cell r="L812">
            <v>4988</v>
          </cell>
          <cell r="M812" t="str">
            <v>ETR</v>
          </cell>
          <cell r="N812" t="str">
            <v>23/03/2017] [l'interlocuteru demande le contrat pour accélérer les recherches: envoyer contrat 02/06/2017]</v>
          </cell>
          <cell r="O812">
            <v>0</v>
          </cell>
          <cell r="P812">
            <v>4988</v>
          </cell>
          <cell r="Q812">
            <v>0</v>
          </cell>
          <cell r="R812">
            <v>0</v>
          </cell>
          <cell r="S812">
            <v>42817</v>
          </cell>
          <cell r="T812" t="str">
            <v>en attente de réponse</v>
          </cell>
          <cell r="U812">
            <v>0</v>
          </cell>
          <cell r="V812">
            <v>0</v>
          </cell>
          <cell r="W812">
            <v>0</v>
          </cell>
          <cell r="X812">
            <v>42888</v>
          </cell>
          <cell r="Y812" t="str">
            <v>Convention à envoyer/recherche archive</v>
          </cell>
          <cell r="Z812">
            <v>0</v>
          </cell>
          <cell r="AA812">
            <v>0</v>
          </cell>
          <cell r="AB812">
            <v>0</v>
          </cell>
          <cell r="AC812">
            <v>0</v>
          </cell>
          <cell r="AD812">
            <v>0</v>
          </cell>
          <cell r="AE812">
            <v>0</v>
          </cell>
          <cell r="AF812">
            <v>0</v>
          </cell>
          <cell r="AG812">
            <v>0</v>
          </cell>
          <cell r="AH812">
            <v>0</v>
          </cell>
          <cell r="AI812">
            <v>0</v>
          </cell>
          <cell r="AJ812">
            <v>0</v>
          </cell>
          <cell r="AK812" t="e">
            <v>#N/A</v>
          </cell>
          <cell r="AL812">
            <v>0</v>
          </cell>
          <cell r="AM812">
            <v>0</v>
          </cell>
          <cell r="AN812">
            <v>887</v>
          </cell>
          <cell r="AO812">
            <v>0</v>
          </cell>
          <cell r="AP812">
            <v>0</v>
          </cell>
          <cell r="AQ812" t="str">
            <v>BONDARIK</v>
          </cell>
          <cell r="AR812">
            <v>0</v>
          </cell>
          <cell r="AS812" t="str">
            <v>00 371 7845 999</v>
          </cell>
          <cell r="AT812">
            <v>0</v>
          </cell>
        </row>
        <row r="813">
          <cell r="C813">
            <v>3027824</v>
          </cell>
          <cell r="D813" t="str">
            <v>469 JULIUS JEPPE ST, PRETORIA</v>
          </cell>
          <cell r="E813" t="str">
            <v>0145</v>
          </cell>
          <cell r="F813" t="str">
            <v>WATERKLOOF</v>
          </cell>
          <cell r="G813" t="str">
            <v>SA FRANCHISE WAREHOUSE</v>
          </cell>
          <cell r="H813">
            <v>15</v>
          </cell>
          <cell r="I813" t="str">
            <v>Franchise</v>
          </cell>
          <cell r="J813">
            <v>423</v>
          </cell>
          <cell r="K813">
            <v>302782415423</v>
          </cell>
          <cell r="L813">
            <v>2000</v>
          </cell>
          <cell r="M813" t="str">
            <v>ETR</v>
          </cell>
          <cell r="N813" t="str">
            <v>afrique du sud. Mail pas abouti. Relancé courrier le 19/05/17. envoyé courrier AR le 10/08/17 avec copie contrat</v>
          </cell>
          <cell r="O813">
            <v>0</v>
          </cell>
          <cell r="P813">
            <v>2000</v>
          </cell>
          <cell r="Q813">
            <v>0</v>
          </cell>
          <cell r="R813">
            <v>0</v>
          </cell>
          <cell r="S813">
            <v>0</v>
          </cell>
          <cell r="T813" t="str">
            <v>Mail non abouti</v>
          </cell>
          <cell r="U813">
            <v>0</v>
          </cell>
          <cell r="V813">
            <v>0</v>
          </cell>
          <cell r="W813">
            <v>0</v>
          </cell>
          <cell r="X813">
            <v>42874</v>
          </cell>
          <cell r="Y813" t="str">
            <v>Courrier envoyé</v>
          </cell>
          <cell r="Z813">
            <v>0</v>
          </cell>
          <cell r="AA813">
            <v>0</v>
          </cell>
          <cell r="AB813">
            <v>0</v>
          </cell>
          <cell r="AC813">
            <v>0</v>
          </cell>
          <cell r="AD813">
            <v>0</v>
          </cell>
          <cell r="AE813">
            <v>0</v>
          </cell>
          <cell r="AF813">
            <v>0</v>
          </cell>
          <cell r="AG813">
            <v>0</v>
          </cell>
          <cell r="AH813">
            <v>0</v>
          </cell>
          <cell r="AI813">
            <v>0</v>
          </cell>
          <cell r="AJ813">
            <v>0</v>
          </cell>
          <cell r="AK813" t="e">
            <v>#N/A</v>
          </cell>
          <cell r="AL813">
            <v>0</v>
          </cell>
          <cell r="AM813">
            <v>0</v>
          </cell>
          <cell r="AN813">
            <v>888</v>
          </cell>
          <cell r="AO813">
            <v>0</v>
          </cell>
          <cell r="AP813">
            <v>0</v>
          </cell>
          <cell r="AQ813" t="str">
            <v>VAN RIET</v>
          </cell>
          <cell r="AR813">
            <v>0</v>
          </cell>
          <cell r="AS813">
            <v>0</v>
          </cell>
          <cell r="AT813">
            <v>0</v>
          </cell>
        </row>
        <row r="814">
          <cell r="C814">
            <v>808510</v>
          </cell>
          <cell r="D814" t="str">
            <v>DENNENDREEF 8</v>
          </cell>
          <cell r="E814" t="str">
            <v>B-3721</v>
          </cell>
          <cell r="F814" t="str">
            <v>KORTESSEM</v>
          </cell>
          <cell r="G814" t="str">
            <v>ARCHI EUROPE SA</v>
          </cell>
          <cell r="H814">
            <v>11</v>
          </cell>
          <cell r="I814" t="str">
            <v>Batimat</v>
          </cell>
          <cell r="J814">
            <v>141</v>
          </cell>
          <cell r="K814">
            <v>80851011141</v>
          </cell>
          <cell r="L814">
            <v>500</v>
          </cell>
          <cell r="M814" t="str">
            <v>ETR</v>
          </cell>
          <cell r="N814" t="str">
            <v>31/03/2017] [relance II:13/06/2017]</v>
          </cell>
          <cell r="O814">
            <v>0</v>
          </cell>
          <cell r="P814">
            <v>500</v>
          </cell>
          <cell r="Q814">
            <v>0</v>
          </cell>
          <cell r="R814">
            <v>0</v>
          </cell>
          <cell r="S814">
            <v>42825</v>
          </cell>
          <cell r="T814" t="str">
            <v xml:space="preserve">en attente de réponse </v>
          </cell>
          <cell r="U814">
            <v>0</v>
          </cell>
          <cell r="V814">
            <v>0</v>
          </cell>
          <cell r="W814">
            <v>0</v>
          </cell>
          <cell r="X814">
            <v>42899</v>
          </cell>
          <cell r="Y814" t="str">
            <v>en attente de réponse</v>
          </cell>
          <cell r="Z814">
            <v>0</v>
          </cell>
          <cell r="AA814">
            <v>0</v>
          </cell>
          <cell r="AB814">
            <v>0</v>
          </cell>
          <cell r="AC814">
            <v>0</v>
          </cell>
          <cell r="AD814">
            <v>0</v>
          </cell>
          <cell r="AE814">
            <v>0</v>
          </cell>
          <cell r="AF814">
            <v>0</v>
          </cell>
          <cell r="AG814">
            <v>0</v>
          </cell>
          <cell r="AH814">
            <v>0</v>
          </cell>
          <cell r="AI814">
            <v>0</v>
          </cell>
          <cell r="AJ814">
            <v>0</v>
          </cell>
          <cell r="AK814" t="e">
            <v>#N/A</v>
          </cell>
          <cell r="AL814">
            <v>0</v>
          </cell>
          <cell r="AM814">
            <v>0</v>
          </cell>
          <cell r="AN814">
            <v>889</v>
          </cell>
          <cell r="AO814">
            <v>0</v>
          </cell>
          <cell r="AP814">
            <v>0</v>
          </cell>
          <cell r="AQ814" t="str">
            <v>ALLARD</v>
          </cell>
          <cell r="AR814">
            <v>0</v>
          </cell>
          <cell r="AS814" t="str">
            <v>00 32 11 37 56 13</v>
          </cell>
          <cell r="AT814">
            <v>0</v>
          </cell>
        </row>
        <row r="815">
          <cell r="C815">
            <v>716778</v>
          </cell>
          <cell r="D815" t="str">
            <v>12955 BISCAYNE BOULEVARD N° 104</v>
          </cell>
          <cell r="E815" t="str">
            <v>33181</v>
          </cell>
          <cell r="F815" t="str">
            <v>MIAMI, FL</v>
          </cell>
          <cell r="G815" t="str">
            <v>ART NEXUS</v>
          </cell>
          <cell r="H815">
            <v>12</v>
          </cell>
          <cell r="I815" t="str">
            <v>Paris Photo</v>
          </cell>
          <cell r="J815">
            <v>712</v>
          </cell>
          <cell r="K815">
            <v>71677812712</v>
          </cell>
          <cell r="L815">
            <v>2693.76</v>
          </cell>
          <cell r="M815" t="str">
            <v>ETR</v>
          </cell>
          <cell r="N815" t="str">
            <v>18/04/2017] [relance II:19/06/2017]</v>
          </cell>
          <cell r="O815">
            <v>0</v>
          </cell>
          <cell r="P815">
            <v>2693.76</v>
          </cell>
          <cell r="Q815">
            <v>0</v>
          </cell>
          <cell r="R815">
            <v>0</v>
          </cell>
          <cell r="S815">
            <v>42843</v>
          </cell>
          <cell r="T815" t="str">
            <v>en attente de réponse</v>
          </cell>
          <cell r="U815">
            <v>0</v>
          </cell>
          <cell r="V815">
            <v>0</v>
          </cell>
          <cell r="W815">
            <v>0</v>
          </cell>
          <cell r="X815">
            <v>42905</v>
          </cell>
          <cell r="Y815" t="str">
            <v>en attente de réponse</v>
          </cell>
          <cell r="Z815">
            <v>0</v>
          </cell>
          <cell r="AA815">
            <v>0</v>
          </cell>
          <cell r="AB815">
            <v>0</v>
          </cell>
          <cell r="AC815">
            <v>0</v>
          </cell>
          <cell r="AD815">
            <v>0</v>
          </cell>
          <cell r="AE815">
            <v>0</v>
          </cell>
          <cell r="AF815">
            <v>0</v>
          </cell>
          <cell r="AG815">
            <v>0</v>
          </cell>
          <cell r="AH815">
            <v>0</v>
          </cell>
          <cell r="AI815">
            <v>0</v>
          </cell>
          <cell r="AJ815">
            <v>0</v>
          </cell>
          <cell r="AK815" t="e">
            <v>#N/A</v>
          </cell>
          <cell r="AL815">
            <v>0</v>
          </cell>
          <cell r="AM815">
            <v>0</v>
          </cell>
          <cell r="AN815">
            <v>890</v>
          </cell>
          <cell r="AO815">
            <v>0</v>
          </cell>
          <cell r="AP815">
            <v>0</v>
          </cell>
          <cell r="AQ815" t="str">
            <v>SREDNI DE BRIBRAGHER</v>
          </cell>
          <cell r="AR815">
            <v>0</v>
          </cell>
          <cell r="AS815" t="str">
            <v>00 5712 625178</v>
          </cell>
          <cell r="AT815">
            <v>0</v>
          </cell>
        </row>
        <row r="816">
          <cell r="C816">
            <v>716778</v>
          </cell>
          <cell r="D816" t="str">
            <v>12955 BISCAYNE BOULEVARD N° 104</v>
          </cell>
          <cell r="E816" t="str">
            <v>33181</v>
          </cell>
          <cell r="F816" t="str">
            <v>MIAMI, FL</v>
          </cell>
          <cell r="G816" t="str">
            <v>ART NEXUS</v>
          </cell>
          <cell r="H816">
            <v>14</v>
          </cell>
          <cell r="I816" t="str">
            <v>Paris Photo LA</v>
          </cell>
          <cell r="J816">
            <v>717</v>
          </cell>
          <cell r="K816">
            <v>71677814717</v>
          </cell>
          <cell r="L816">
            <v>2538.27</v>
          </cell>
          <cell r="M816" t="str">
            <v>ETR</v>
          </cell>
          <cell r="N816" t="str">
            <v>18/04/2017] [relance II:19/06/2017]</v>
          </cell>
          <cell r="O816">
            <v>0</v>
          </cell>
          <cell r="P816">
            <v>2538.27</v>
          </cell>
          <cell r="Q816">
            <v>0</v>
          </cell>
          <cell r="R816">
            <v>0</v>
          </cell>
          <cell r="S816">
            <v>42843</v>
          </cell>
          <cell r="T816" t="str">
            <v>en attente de réponse</v>
          </cell>
          <cell r="U816">
            <v>0</v>
          </cell>
          <cell r="V816">
            <v>0</v>
          </cell>
          <cell r="W816">
            <v>0</v>
          </cell>
          <cell r="X816">
            <v>42905</v>
          </cell>
          <cell r="Y816" t="str">
            <v>en attente de réponse</v>
          </cell>
          <cell r="Z816">
            <v>0</v>
          </cell>
          <cell r="AA816">
            <v>0</v>
          </cell>
          <cell r="AB816">
            <v>0</v>
          </cell>
          <cell r="AC816">
            <v>0</v>
          </cell>
          <cell r="AD816">
            <v>0</v>
          </cell>
          <cell r="AE816">
            <v>0</v>
          </cell>
          <cell r="AF816">
            <v>0</v>
          </cell>
          <cell r="AG816">
            <v>0</v>
          </cell>
          <cell r="AH816">
            <v>0</v>
          </cell>
          <cell r="AI816">
            <v>0</v>
          </cell>
          <cell r="AJ816">
            <v>0</v>
          </cell>
          <cell r="AK816" t="e">
            <v>#N/A</v>
          </cell>
          <cell r="AL816">
            <v>0</v>
          </cell>
          <cell r="AM816">
            <v>0</v>
          </cell>
          <cell r="AN816">
            <v>891</v>
          </cell>
          <cell r="AO816">
            <v>0</v>
          </cell>
          <cell r="AP816">
            <v>0</v>
          </cell>
          <cell r="AQ816" t="str">
            <v>SREDNI DE BRIBRAGHER</v>
          </cell>
          <cell r="AR816">
            <v>0</v>
          </cell>
          <cell r="AS816" t="str">
            <v>00 5712 625178</v>
          </cell>
          <cell r="AT816">
            <v>0</v>
          </cell>
        </row>
        <row r="817">
          <cell r="C817">
            <v>865311</v>
          </cell>
          <cell r="D817" t="e">
            <v>#N/A</v>
          </cell>
          <cell r="E817" t="e">
            <v>#N/A</v>
          </cell>
          <cell r="F817" t="e">
            <v>#N/A</v>
          </cell>
          <cell r="G817" t="str">
            <v>ART REVIEW</v>
          </cell>
          <cell r="H817">
            <v>9</v>
          </cell>
          <cell r="I817" t="str">
            <v>Fiac</v>
          </cell>
          <cell r="J817">
            <v>711</v>
          </cell>
          <cell r="K817">
            <v>8653119711</v>
          </cell>
          <cell r="L817">
            <v>9600.01</v>
          </cell>
          <cell r="M817" t="str">
            <v>ETR</v>
          </cell>
          <cell r="N817" t="str">
            <v>20/03/2017) [relance II:18/05/2017]</v>
          </cell>
          <cell r="O817">
            <v>0</v>
          </cell>
          <cell r="P817">
            <v>9600.01</v>
          </cell>
          <cell r="Q817">
            <v>0</v>
          </cell>
          <cell r="R817">
            <v>0</v>
          </cell>
          <cell r="S817">
            <v>42814</v>
          </cell>
          <cell r="T817" t="str">
            <v>en attente de réponse</v>
          </cell>
          <cell r="U817">
            <v>0</v>
          </cell>
          <cell r="V817">
            <v>0</v>
          </cell>
          <cell r="W817">
            <v>0</v>
          </cell>
          <cell r="X817">
            <v>42873</v>
          </cell>
          <cell r="Y817" t="str">
            <v>en attente de réponse</v>
          </cell>
          <cell r="Z817">
            <v>0</v>
          </cell>
          <cell r="AA817">
            <v>0</v>
          </cell>
          <cell r="AB817">
            <v>0</v>
          </cell>
          <cell r="AC817">
            <v>0</v>
          </cell>
          <cell r="AD817">
            <v>0</v>
          </cell>
          <cell r="AE817">
            <v>0</v>
          </cell>
          <cell r="AF817">
            <v>0</v>
          </cell>
          <cell r="AG817">
            <v>0</v>
          </cell>
          <cell r="AH817">
            <v>0</v>
          </cell>
          <cell r="AI817">
            <v>0</v>
          </cell>
          <cell r="AJ817">
            <v>0</v>
          </cell>
          <cell r="AK817" t="e">
            <v>#N/A</v>
          </cell>
          <cell r="AL817">
            <v>0</v>
          </cell>
          <cell r="AM817">
            <v>0</v>
          </cell>
          <cell r="AN817">
            <v>892</v>
          </cell>
          <cell r="AO817">
            <v>0</v>
          </cell>
          <cell r="AP817">
            <v>0</v>
          </cell>
          <cell r="AQ817" t="str">
            <v>KELLY</v>
          </cell>
          <cell r="AR817">
            <v>0</v>
          </cell>
          <cell r="AS817" t="str">
            <v>00 44 207 107 27 60</v>
          </cell>
          <cell r="AT817">
            <v>0</v>
          </cell>
        </row>
        <row r="818">
          <cell r="C818">
            <v>949031</v>
          </cell>
          <cell r="D818" t="str">
            <v>109 UXBRIDGE ROAD (2nd floor)</v>
          </cell>
          <cell r="E818" t="str">
            <v>W5 5TL</v>
          </cell>
          <cell r="F818" t="str">
            <v>LONDON</v>
          </cell>
          <cell r="G818" t="str">
            <v>ARTFACTS.NET</v>
          </cell>
          <cell r="H818">
            <v>9</v>
          </cell>
          <cell r="I818" t="str">
            <v>Fiac</v>
          </cell>
          <cell r="J818">
            <v>711</v>
          </cell>
          <cell r="K818">
            <v>9490319711</v>
          </cell>
          <cell r="L818">
            <v>5000</v>
          </cell>
          <cell r="M818" t="str">
            <v>ETR</v>
          </cell>
          <cell r="N818" t="str">
            <v>23/03/2017] [relance II:06/06/2017]</v>
          </cell>
          <cell r="O818">
            <v>0</v>
          </cell>
          <cell r="P818">
            <v>5000</v>
          </cell>
          <cell r="Q818">
            <v>0</v>
          </cell>
          <cell r="R818">
            <v>0</v>
          </cell>
          <cell r="S818">
            <v>42817</v>
          </cell>
          <cell r="T818" t="str">
            <v>en attente de réponse</v>
          </cell>
          <cell r="U818">
            <v>0</v>
          </cell>
          <cell r="V818">
            <v>0</v>
          </cell>
          <cell r="W818">
            <v>0</v>
          </cell>
          <cell r="X818">
            <v>42892</v>
          </cell>
          <cell r="Y818" t="str">
            <v>en attente de réponse</v>
          </cell>
          <cell r="Z818">
            <v>0</v>
          </cell>
          <cell r="AA818">
            <v>0</v>
          </cell>
          <cell r="AB818">
            <v>0</v>
          </cell>
          <cell r="AC818">
            <v>0</v>
          </cell>
          <cell r="AD818">
            <v>0</v>
          </cell>
          <cell r="AE818">
            <v>0</v>
          </cell>
          <cell r="AF818">
            <v>0</v>
          </cell>
          <cell r="AG818">
            <v>0</v>
          </cell>
          <cell r="AH818">
            <v>0</v>
          </cell>
          <cell r="AI818">
            <v>0</v>
          </cell>
          <cell r="AJ818">
            <v>0</v>
          </cell>
          <cell r="AK818" t="e">
            <v>#N/A</v>
          </cell>
          <cell r="AL818">
            <v>0</v>
          </cell>
          <cell r="AM818">
            <v>0</v>
          </cell>
          <cell r="AN818">
            <v>893</v>
          </cell>
          <cell r="AO818">
            <v>0</v>
          </cell>
          <cell r="AP818">
            <v>0</v>
          </cell>
          <cell r="AQ818" t="str">
            <v>Ramos</v>
          </cell>
          <cell r="AR818">
            <v>0</v>
          </cell>
          <cell r="AS818" t="str">
            <v>+442081808566</v>
          </cell>
          <cell r="AT818">
            <v>0</v>
          </cell>
        </row>
        <row r="819">
          <cell r="C819">
            <v>949031</v>
          </cell>
          <cell r="D819" t="str">
            <v>109 UXBRIDGE ROAD (2nd floor)</v>
          </cell>
          <cell r="E819" t="str">
            <v>W5 5TL</v>
          </cell>
          <cell r="F819" t="str">
            <v>LONDON</v>
          </cell>
          <cell r="G819" t="str">
            <v>ARTFACTS.NET</v>
          </cell>
          <cell r="H819">
            <v>9</v>
          </cell>
          <cell r="I819" t="str">
            <v>Paris Photo</v>
          </cell>
          <cell r="J819">
            <v>712</v>
          </cell>
          <cell r="K819">
            <v>9490319712</v>
          </cell>
          <cell r="L819">
            <v>2160</v>
          </cell>
          <cell r="M819" t="str">
            <v>ETR</v>
          </cell>
          <cell r="N819" t="str">
            <v>23/03/2017] [relance II:06/06/2017]</v>
          </cell>
          <cell r="O819">
            <v>0</v>
          </cell>
          <cell r="P819">
            <v>2160</v>
          </cell>
          <cell r="Q819">
            <v>0</v>
          </cell>
          <cell r="R819">
            <v>0</v>
          </cell>
          <cell r="S819">
            <v>42817</v>
          </cell>
          <cell r="T819" t="str">
            <v>en attente de réponse</v>
          </cell>
          <cell r="U819">
            <v>0</v>
          </cell>
          <cell r="V819">
            <v>0</v>
          </cell>
          <cell r="W819">
            <v>0</v>
          </cell>
          <cell r="X819">
            <v>42892</v>
          </cell>
          <cell r="Y819" t="str">
            <v>en attente de réponse</v>
          </cell>
          <cell r="Z819">
            <v>0</v>
          </cell>
          <cell r="AA819">
            <v>0</v>
          </cell>
          <cell r="AB819">
            <v>0</v>
          </cell>
          <cell r="AC819">
            <v>0</v>
          </cell>
          <cell r="AD819">
            <v>0</v>
          </cell>
          <cell r="AE819">
            <v>0</v>
          </cell>
          <cell r="AF819">
            <v>0</v>
          </cell>
          <cell r="AG819">
            <v>0</v>
          </cell>
          <cell r="AH819">
            <v>0</v>
          </cell>
          <cell r="AI819">
            <v>0</v>
          </cell>
          <cell r="AJ819">
            <v>0</v>
          </cell>
          <cell r="AK819" t="e">
            <v>#N/A</v>
          </cell>
          <cell r="AL819">
            <v>0</v>
          </cell>
          <cell r="AM819">
            <v>0</v>
          </cell>
          <cell r="AN819">
            <v>894</v>
          </cell>
          <cell r="AO819">
            <v>0</v>
          </cell>
          <cell r="AP819">
            <v>0</v>
          </cell>
          <cell r="AQ819" t="str">
            <v>Ramos</v>
          </cell>
          <cell r="AR819">
            <v>0</v>
          </cell>
          <cell r="AS819" t="str">
            <v>+442081808566</v>
          </cell>
          <cell r="AT819">
            <v>0</v>
          </cell>
        </row>
        <row r="820">
          <cell r="C820">
            <v>1368101</v>
          </cell>
          <cell r="D820" t="str">
            <v>Galleria Buenos Aires, 10</v>
          </cell>
          <cell r="E820" t="str">
            <v>20124</v>
          </cell>
          <cell r="F820" t="str">
            <v>MILANO</v>
          </cell>
          <cell r="G820" t="str">
            <v>ASSO SRL / KALEIDOSCOPE</v>
          </cell>
          <cell r="H820">
            <v>9</v>
          </cell>
          <cell r="I820" t="str">
            <v>Fiac</v>
          </cell>
          <cell r="J820">
            <v>711</v>
          </cell>
          <cell r="K820">
            <v>13681019711</v>
          </cell>
          <cell r="L820">
            <v>3600</v>
          </cell>
          <cell r="M820" t="str">
            <v>ETR</v>
          </cell>
          <cell r="N820" t="str">
            <v>24/03/2017] [no contact] [new contact:alessio.ascari@kaleidoscope.media] [recherche archive: 06/04/2017] [relance II:13/06/2017]</v>
          </cell>
          <cell r="O820">
            <v>0</v>
          </cell>
          <cell r="P820">
            <v>3600</v>
          </cell>
          <cell r="Q820">
            <v>0</v>
          </cell>
          <cell r="R820">
            <v>0</v>
          </cell>
          <cell r="S820">
            <v>42830</v>
          </cell>
          <cell r="T820" t="str">
            <v xml:space="preserve">Recherche archive </v>
          </cell>
          <cell r="U820">
            <v>0</v>
          </cell>
          <cell r="V820">
            <v>42831</v>
          </cell>
          <cell r="W820" t="str">
            <v xml:space="preserve">Recherche archive </v>
          </cell>
          <cell r="X820">
            <v>42899</v>
          </cell>
          <cell r="Y820" t="str">
            <v>en attente de réponse</v>
          </cell>
          <cell r="Z820">
            <v>0</v>
          </cell>
          <cell r="AA820">
            <v>0</v>
          </cell>
          <cell r="AB820">
            <v>0</v>
          </cell>
          <cell r="AC820">
            <v>0</v>
          </cell>
          <cell r="AD820">
            <v>0</v>
          </cell>
          <cell r="AE820">
            <v>0</v>
          </cell>
          <cell r="AF820">
            <v>0</v>
          </cell>
          <cell r="AG820">
            <v>0</v>
          </cell>
          <cell r="AH820">
            <v>0</v>
          </cell>
          <cell r="AI820">
            <v>0</v>
          </cell>
          <cell r="AJ820">
            <v>0</v>
          </cell>
          <cell r="AK820" t="e">
            <v>#N/A</v>
          </cell>
          <cell r="AL820">
            <v>0</v>
          </cell>
          <cell r="AM820">
            <v>0</v>
          </cell>
          <cell r="AN820">
            <v>895</v>
          </cell>
          <cell r="AO820">
            <v>0</v>
          </cell>
          <cell r="AP820">
            <v>0</v>
          </cell>
          <cell r="AQ820" t="str">
            <v>TRAVAGLINI</v>
          </cell>
          <cell r="AR820">
            <v>0</v>
          </cell>
          <cell r="AS820">
            <v>0</v>
          </cell>
          <cell r="AT820" t="str">
            <v xml:space="preserve">alessio.ascari@kaleidoscope.media; cristina.travaglini@kaleidoscope.media
alessio.ascari@kaleidoscope.media
myriam.bensalah@kaleidoscope.media
</v>
          </cell>
        </row>
        <row r="821">
          <cell r="C821">
            <v>896712</v>
          </cell>
          <cell r="D821" t="str">
            <v>2 BIS RUE DE LIEGE</v>
          </cell>
          <cell r="E821" t="str">
            <v>92140</v>
          </cell>
          <cell r="F821" t="str">
            <v>CLAMART</v>
          </cell>
          <cell r="G821" t="str">
            <v>BAG DIFFUSION SARL</v>
          </cell>
          <cell r="H821">
            <v>9</v>
          </cell>
          <cell r="I821" t="str">
            <v>Franchise</v>
          </cell>
          <cell r="J821">
            <v>423</v>
          </cell>
          <cell r="K821">
            <v>8967129423</v>
          </cell>
          <cell r="L821">
            <v>500</v>
          </cell>
          <cell r="M821" t="str">
            <v>ETR</v>
          </cell>
          <cell r="N821" t="str">
            <v>31/03/2017] [relance II:13/06/2017] [grosse erreur au niveau de la base données: l'adresse ne correspond point du tout, le PAYS!!! Est complétement erronée !: Italie au lieu de France]</v>
          </cell>
          <cell r="O821">
            <v>0</v>
          </cell>
          <cell r="P821">
            <v>500</v>
          </cell>
          <cell r="Q821">
            <v>0</v>
          </cell>
          <cell r="R821">
            <v>0</v>
          </cell>
          <cell r="S821">
            <v>42825</v>
          </cell>
          <cell r="T821" t="str">
            <v>en attente de réponse</v>
          </cell>
          <cell r="U821">
            <v>0</v>
          </cell>
          <cell r="V821">
            <v>0</v>
          </cell>
          <cell r="W821" t="str">
            <v>refaire la facture</v>
          </cell>
          <cell r="X821">
            <v>42899</v>
          </cell>
          <cell r="Y821" t="str">
            <v>en attente de réponse</v>
          </cell>
          <cell r="Z821">
            <v>0</v>
          </cell>
          <cell r="AA821">
            <v>0</v>
          </cell>
          <cell r="AB821">
            <v>0</v>
          </cell>
          <cell r="AC821">
            <v>0</v>
          </cell>
          <cell r="AD821">
            <v>0</v>
          </cell>
          <cell r="AE821">
            <v>0</v>
          </cell>
          <cell r="AF821">
            <v>0</v>
          </cell>
          <cell r="AG821">
            <v>0</v>
          </cell>
          <cell r="AH821">
            <v>0</v>
          </cell>
          <cell r="AI821">
            <v>0</v>
          </cell>
          <cell r="AJ821">
            <v>0</v>
          </cell>
          <cell r="AK821" t="e">
            <v>#N/A</v>
          </cell>
          <cell r="AL821">
            <v>0</v>
          </cell>
          <cell r="AM821">
            <v>0</v>
          </cell>
          <cell r="AN821">
            <v>896</v>
          </cell>
          <cell r="AO821">
            <v>0</v>
          </cell>
          <cell r="AP821">
            <v>0</v>
          </cell>
          <cell r="AQ821" t="str">
            <v>GAIGNARD</v>
          </cell>
          <cell r="AR821">
            <v>0</v>
          </cell>
          <cell r="AS821" t="str">
            <v>+33 146 56 15 53</v>
          </cell>
          <cell r="AT821">
            <v>0</v>
          </cell>
        </row>
        <row r="822">
          <cell r="C822">
            <v>986028</v>
          </cell>
          <cell r="D822" t="str">
            <v>PULASKIEGO 8 STREET</v>
          </cell>
          <cell r="E822" t="str">
            <v>81-368</v>
          </cell>
          <cell r="F822" t="str">
            <v>GDYNIA</v>
          </cell>
          <cell r="G822" t="str">
            <v>BALTIC PRESS</v>
          </cell>
          <cell r="H822">
            <v>12</v>
          </cell>
          <cell r="I822" t="str">
            <v xml:space="preserve">SITL </v>
          </cell>
          <cell r="J822">
            <v>601</v>
          </cell>
          <cell r="K822">
            <v>98602812601</v>
          </cell>
          <cell r="L822">
            <v>500</v>
          </cell>
          <cell r="M822" t="str">
            <v>ETR</v>
          </cell>
          <cell r="N822" t="str">
            <v>18/04/2017] [relance II:19/06/2017]</v>
          </cell>
          <cell r="O822">
            <v>0</v>
          </cell>
          <cell r="P822">
            <v>500</v>
          </cell>
          <cell r="Q822">
            <v>0</v>
          </cell>
          <cell r="R822">
            <v>0</v>
          </cell>
          <cell r="S822">
            <v>42843</v>
          </cell>
          <cell r="T822" t="str">
            <v>en attente de réponse</v>
          </cell>
          <cell r="U822">
            <v>0</v>
          </cell>
          <cell r="V822">
            <v>0</v>
          </cell>
          <cell r="W822">
            <v>0</v>
          </cell>
          <cell r="X822">
            <v>42905</v>
          </cell>
          <cell r="Y822" t="str">
            <v>en attente de réponse</v>
          </cell>
          <cell r="Z822">
            <v>0</v>
          </cell>
          <cell r="AA822">
            <v>0</v>
          </cell>
          <cell r="AB822">
            <v>0</v>
          </cell>
          <cell r="AC822">
            <v>0</v>
          </cell>
          <cell r="AD822">
            <v>0</v>
          </cell>
          <cell r="AE822">
            <v>0</v>
          </cell>
          <cell r="AF822">
            <v>0</v>
          </cell>
          <cell r="AG822">
            <v>0</v>
          </cell>
          <cell r="AH822">
            <v>0</v>
          </cell>
          <cell r="AI822">
            <v>0</v>
          </cell>
          <cell r="AJ822">
            <v>0</v>
          </cell>
          <cell r="AK822" t="e">
            <v>#N/A</v>
          </cell>
          <cell r="AL822">
            <v>0</v>
          </cell>
          <cell r="AM822">
            <v>0</v>
          </cell>
          <cell r="AN822">
            <v>897</v>
          </cell>
          <cell r="AO822">
            <v>0</v>
          </cell>
          <cell r="AP822">
            <v>0</v>
          </cell>
          <cell r="AQ822" t="str">
            <v>Paszek</v>
          </cell>
          <cell r="AR822">
            <v>0</v>
          </cell>
          <cell r="AS822" t="str">
            <v>+48586272394</v>
          </cell>
          <cell r="AT822" t="str">
            <v>office@baltictransportjournal.com</v>
          </cell>
        </row>
        <row r="823">
          <cell r="C823">
            <v>986028</v>
          </cell>
          <cell r="D823" t="str">
            <v>PULASKIEGO 8 STREET</v>
          </cell>
          <cell r="E823" t="str">
            <v>81-368</v>
          </cell>
          <cell r="F823" t="str">
            <v>GDYNIA</v>
          </cell>
          <cell r="G823" t="str">
            <v>BALTIC PRESS</v>
          </cell>
          <cell r="H823">
            <v>14</v>
          </cell>
          <cell r="I823" t="str">
            <v xml:space="preserve">SITL </v>
          </cell>
          <cell r="J823">
            <v>601</v>
          </cell>
          <cell r="K823">
            <v>98602814601</v>
          </cell>
          <cell r="L823">
            <v>500</v>
          </cell>
          <cell r="M823" t="str">
            <v>ETR</v>
          </cell>
          <cell r="N823" t="str">
            <v>18/04/2017] [relance II:19/06/2017]</v>
          </cell>
          <cell r="O823">
            <v>0</v>
          </cell>
          <cell r="P823">
            <v>500</v>
          </cell>
          <cell r="Q823">
            <v>0</v>
          </cell>
          <cell r="R823">
            <v>0</v>
          </cell>
          <cell r="S823">
            <v>42843</v>
          </cell>
          <cell r="T823" t="str">
            <v>en attente de réponse</v>
          </cell>
          <cell r="U823">
            <v>0</v>
          </cell>
          <cell r="V823">
            <v>0</v>
          </cell>
          <cell r="W823">
            <v>0</v>
          </cell>
          <cell r="X823">
            <v>42905</v>
          </cell>
          <cell r="Y823" t="str">
            <v>en attente de réponse</v>
          </cell>
          <cell r="Z823">
            <v>0</v>
          </cell>
          <cell r="AA823">
            <v>0</v>
          </cell>
          <cell r="AB823">
            <v>0</v>
          </cell>
          <cell r="AC823">
            <v>0</v>
          </cell>
          <cell r="AD823">
            <v>0</v>
          </cell>
          <cell r="AE823">
            <v>0</v>
          </cell>
          <cell r="AF823">
            <v>0</v>
          </cell>
          <cell r="AG823">
            <v>0</v>
          </cell>
          <cell r="AH823">
            <v>0</v>
          </cell>
          <cell r="AI823">
            <v>0</v>
          </cell>
          <cell r="AJ823">
            <v>0</v>
          </cell>
          <cell r="AK823" t="e">
            <v>#N/A</v>
          </cell>
          <cell r="AL823">
            <v>0</v>
          </cell>
          <cell r="AM823">
            <v>0</v>
          </cell>
          <cell r="AN823">
            <v>898</v>
          </cell>
          <cell r="AO823">
            <v>0</v>
          </cell>
          <cell r="AP823">
            <v>0</v>
          </cell>
          <cell r="AQ823" t="str">
            <v>Paszek</v>
          </cell>
          <cell r="AR823">
            <v>0</v>
          </cell>
          <cell r="AS823" t="str">
            <v>+48586272394</v>
          </cell>
          <cell r="AT823" t="str">
            <v>office@baltictransportjournal.com</v>
          </cell>
        </row>
        <row r="824">
          <cell r="C824">
            <v>858538</v>
          </cell>
          <cell r="D824" t="e">
            <v>#N/A</v>
          </cell>
          <cell r="E824" t="e">
            <v>#N/A</v>
          </cell>
          <cell r="F824" t="e">
            <v>#N/A</v>
          </cell>
          <cell r="G824" t="str">
            <v>BLU INC MEDIA</v>
          </cell>
          <cell r="H824">
            <v>8</v>
          </cell>
          <cell r="I824" t="str">
            <v>Festival de la plaisance</v>
          </cell>
          <cell r="J824">
            <v>704</v>
          </cell>
          <cell r="K824">
            <v>8585388704</v>
          </cell>
          <cell r="L824">
            <v>11200</v>
          </cell>
          <cell r="M824" t="str">
            <v>ETR</v>
          </cell>
          <cell r="N824" t="str">
            <v>18/04/2017] [relance II:19/06/2017]</v>
          </cell>
          <cell r="O824">
            <v>0</v>
          </cell>
          <cell r="P824">
            <v>11200</v>
          </cell>
          <cell r="Q824">
            <v>0</v>
          </cell>
          <cell r="R824">
            <v>0</v>
          </cell>
          <cell r="S824">
            <v>42843</v>
          </cell>
          <cell r="T824" t="str">
            <v>En attente de réponse</v>
          </cell>
          <cell r="U824">
            <v>0</v>
          </cell>
          <cell r="V824">
            <v>0</v>
          </cell>
          <cell r="W824">
            <v>0</v>
          </cell>
          <cell r="X824">
            <v>42905</v>
          </cell>
          <cell r="Y824" t="str">
            <v>en attente de réponse</v>
          </cell>
          <cell r="Z824">
            <v>0</v>
          </cell>
          <cell r="AA824">
            <v>0</v>
          </cell>
          <cell r="AB824">
            <v>0</v>
          </cell>
          <cell r="AC824">
            <v>0</v>
          </cell>
          <cell r="AD824">
            <v>0</v>
          </cell>
          <cell r="AE824">
            <v>0</v>
          </cell>
          <cell r="AF824">
            <v>0</v>
          </cell>
          <cell r="AG824">
            <v>0</v>
          </cell>
          <cell r="AH824">
            <v>0</v>
          </cell>
          <cell r="AI824">
            <v>0</v>
          </cell>
          <cell r="AJ824">
            <v>0</v>
          </cell>
          <cell r="AK824" t="e">
            <v>#N/A</v>
          </cell>
          <cell r="AL824">
            <v>0</v>
          </cell>
          <cell r="AM824">
            <v>0</v>
          </cell>
          <cell r="AN824">
            <v>899</v>
          </cell>
          <cell r="AO824">
            <v>0</v>
          </cell>
          <cell r="AP824">
            <v>0</v>
          </cell>
          <cell r="AQ824" t="str">
            <v>Lee</v>
          </cell>
          <cell r="AR824">
            <v>0</v>
          </cell>
          <cell r="AS824" t="str">
            <v>+85221652800</v>
          </cell>
          <cell r="AT824">
            <v>0</v>
          </cell>
        </row>
        <row r="825">
          <cell r="C825">
            <v>858538</v>
          </cell>
          <cell r="D825" t="e">
            <v>#N/A</v>
          </cell>
          <cell r="E825" t="e">
            <v>#N/A</v>
          </cell>
          <cell r="F825" t="e">
            <v>#N/A</v>
          </cell>
          <cell r="G825" t="str">
            <v>BLU INC MEDIA</v>
          </cell>
          <cell r="H825">
            <v>9</v>
          </cell>
          <cell r="I825" t="str">
            <v>Festival de la plaisance</v>
          </cell>
          <cell r="J825">
            <v>704</v>
          </cell>
          <cell r="K825">
            <v>8585389704</v>
          </cell>
          <cell r="L825">
            <v>11200</v>
          </cell>
          <cell r="M825" t="str">
            <v>ETR</v>
          </cell>
          <cell r="N825" t="str">
            <v>18/04/2017] [relance II:19/06/2017]</v>
          </cell>
          <cell r="O825">
            <v>0</v>
          </cell>
          <cell r="P825">
            <v>11200</v>
          </cell>
          <cell r="Q825">
            <v>0</v>
          </cell>
          <cell r="R825">
            <v>0</v>
          </cell>
          <cell r="S825">
            <v>42843</v>
          </cell>
          <cell r="T825" t="str">
            <v>En attente de réponse</v>
          </cell>
          <cell r="U825">
            <v>0</v>
          </cell>
          <cell r="V825">
            <v>0</v>
          </cell>
          <cell r="W825">
            <v>0</v>
          </cell>
          <cell r="X825">
            <v>42905</v>
          </cell>
          <cell r="Y825" t="str">
            <v>en attente de réponse</v>
          </cell>
          <cell r="Z825">
            <v>0</v>
          </cell>
          <cell r="AA825">
            <v>0</v>
          </cell>
          <cell r="AB825">
            <v>0</v>
          </cell>
          <cell r="AC825">
            <v>0</v>
          </cell>
          <cell r="AD825">
            <v>0</v>
          </cell>
          <cell r="AE825">
            <v>0</v>
          </cell>
          <cell r="AF825">
            <v>0</v>
          </cell>
          <cell r="AG825">
            <v>0</v>
          </cell>
          <cell r="AH825">
            <v>0</v>
          </cell>
          <cell r="AI825">
            <v>0</v>
          </cell>
          <cell r="AJ825">
            <v>0</v>
          </cell>
          <cell r="AK825" t="e">
            <v>#N/A</v>
          </cell>
          <cell r="AL825">
            <v>0</v>
          </cell>
          <cell r="AM825">
            <v>0</v>
          </cell>
          <cell r="AN825">
            <v>900</v>
          </cell>
          <cell r="AO825">
            <v>0</v>
          </cell>
          <cell r="AP825">
            <v>0</v>
          </cell>
          <cell r="AQ825" t="str">
            <v>Lee</v>
          </cell>
          <cell r="AR825">
            <v>0</v>
          </cell>
          <cell r="AS825" t="str">
            <v>+85221652800</v>
          </cell>
          <cell r="AT825">
            <v>0</v>
          </cell>
        </row>
        <row r="826">
          <cell r="C826">
            <v>858538</v>
          </cell>
          <cell r="D826" t="e">
            <v>#N/A</v>
          </cell>
          <cell r="E826" t="e">
            <v>#N/A</v>
          </cell>
          <cell r="F826" t="e">
            <v>#N/A</v>
          </cell>
          <cell r="G826" t="str">
            <v>BLU INC MEDIA</v>
          </cell>
          <cell r="H826">
            <v>10</v>
          </cell>
          <cell r="I826" t="str">
            <v>Festival de la plaisance</v>
          </cell>
          <cell r="J826">
            <v>704</v>
          </cell>
          <cell r="K826">
            <v>85853810704</v>
          </cell>
          <cell r="L826">
            <v>11200</v>
          </cell>
          <cell r="M826" t="str">
            <v>ETR</v>
          </cell>
          <cell r="N826" t="str">
            <v>18/04/2017] [relance II:19/06/2017]</v>
          </cell>
          <cell r="O826">
            <v>0</v>
          </cell>
          <cell r="P826">
            <v>11200</v>
          </cell>
          <cell r="Q826">
            <v>0</v>
          </cell>
          <cell r="R826">
            <v>0</v>
          </cell>
          <cell r="S826">
            <v>42843</v>
          </cell>
          <cell r="T826" t="str">
            <v>En attente de réponse</v>
          </cell>
          <cell r="U826">
            <v>0</v>
          </cell>
          <cell r="V826">
            <v>0</v>
          </cell>
          <cell r="W826">
            <v>0</v>
          </cell>
          <cell r="X826">
            <v>42905</v>
          </cell>
          <cell r="Y826" t="str">
            <v>en attente de réponse</v>
          </cell>
          <cell r="Z826">
            <v>0</v>
          </cell>
          <cell r="AA826">
            <v>0</v>
          </cell>
          <cell r="AB826">
            <v>0</v>
          </cell>
          <cell r="AC826">
            <v>0</v>
          </cell>
          <cell r="AD826">
            <v>0</v>
          </cell>
          <cell r="AE826">
            <v>0</v>
          </cell>
          <cell r="AF826">
            <v>0</v>
          </cell>
          <cell r="AG826">
            <v>0</v>
          </cell>
          <cell r="AH826">
            <v>0</v>
          </cell>
          <cell r="AI826">
            <v>0</v>
          </cell>
          <cell r="AJ826">
            <v>0</v>
          </cell>
          <cell r="AK826" t="e">
            <v>#N/A</v>
          </cell>
          <cell r="AL826">
            <v>0</v>
          </cell>
          <cell r="AM826">
            <v>0</v>
          </cell>
          <cell r="AN826">
            <v>901</v>
          </cell>
          <cell r="AO826">
            <v>0</v>
          </cell>
          <cell r="AP826">
            <v>0</v>
          </cell>
          <cell r="AQ826" t="str">
            <v>Lee</v>
          </cell>
          <cell r="AR826">
            <v>0</v>
          </cell>
          <cell r="AS826" t="str">
            <v>+85221652800</v>
          </cell>
          <cell r="AT826">
            <v>0</v>
          </cell>
        </row>
        <row r="827">
          <cell r="C827">
            <v>858538</v>
          </cell>
          <cell r="D827" t="e">
            <v>#N/A</v>
          </cell>
          <cell r="E827" t="e">
            <v>#N/A</v>
          </cell>
          <cell r="F827" t="e">
            <v>#N/A</v>
          </cell>
          <cell r="G827" t="str">
            <v>BLU INC MEDIA</v>
          </cell>
          <cell r="H827">
            <v>11</v>
          </cell>
          <cell r="I827" t="str">
            <v>Festival de la plaisance</v>
          </cell>
          <cell r="J827">
            <v>704</v>
          </cell>
          <cell r="K827">
            <v>85853811704</v>
          </cell>
          <cell r="L827">
            <v>15337.42</v>
          </cell>
          <cell r="M827" t="str">
            <v>ETR</v>
          </cell>
          <cell r="N827" t="str">
            <v>18/04/2017] [relance II:19/06/2017]</v>
          </cell>
          <cell r="O827">
            <v>0</v>
          </cell>
          <cell r="P827">
            <v>15337.42</v>
          </cell>
          <cell r="Q827">
            <v>0</v>
          </cell>
          <cell r="R827">
            <v>0</v>
          </cell>
          <cell r="S827">
            <v>42843</v>
          </cell>
          <cell r="T827" t="str">
            <v>En attente de réponse</v>
          </cell>
          <cell r="U827">
            <v>0</v>
          </cell>
          <cell r="V827">
            <v>0</v>
          </cell>
          <cell r="W827">
            <v>0</v>
          </cell>
          <cell r="X827">
            <v>42905</v>
          </cell>
          <cell r="Y827" t="str">
            <v>en attente de réponse</v>
          </cell>
          <cell r="Z827">
            <v>0</v>
          </cell>
          <cell r="AA827">
            <v>0</v>
          </cell>
          <cell r="AB827">
            <v>0</v>
          </cell>
          <cell r="AC827">
            <v>0</v>
          </cell>
          <cell r="AD827">
            <v>0</v>
          </cell>
          <cell r="AE827">
            <v>0</v>
          </cell>
          <cell r="AF827">
            <v>0</v>
          </cell>
          <cell r="AG827">
            <v>0</v>
          </cell>
          <cell r="AH827">
            <v>0</v>
          </cell>
          <cell r="AI827">
            <v>0</v>
          </cell>
          <cell r="AJ827">
            <v>0</v>
          </cell>
          <cell r="AK827" t="e">
            <v>#N/A</v>
          </cell>
          <cell r="AL827">
            <v>0</v>
          </cell>
          <cell r="AM827">
            <v>0</v>
          </cell>
          <cell r="AN827">
            <v>902</v>
          </cell>
          <cell r="AO827">
            <v>0</v>
          </cell>
          <cell r="AP827">
            <v>0</v>
          </cell>
          <cell r="AQ827" t="str">
            <v>Lee</v>
          </cell>
          <cell r="AR827">
            <v>0</v>
          </cell>
          <cell r="AS827" t="str">
            <v>+85221652800</v>
          </cell>
          <cell r="AT827">
            <v>0</v>
          </cell>
        </row>
        <row r="828">
          <cell r="C828">
            <v>931068</v>
          </cell>
          <cell r="D828" t="str">
            <v>HARTFIELD HOUSE  1 ST FLOOR</v>
          </cell>
          <cell r="E828" t="str">
            <v>SW193RQ</v>
          </cell>
          <cell r="F828" t="str">
            <v>WIMBLEDON LONDON</v>
          </cell>
          <cell r="G828" t="str">
            <v>BOAT INTERNATIONAL MEDIA LTD</v>
          </cell>
          <cell r="H828">
            <v>8</v>
          </cell>
          <cell r="I828" t="str">
            <v>Nautique</v>
          </cell>
          <cell r="J828">
            <v>703</v>
          </cell>
          <cell r="K828">
            <v>9310688703</v>
          </cell>
          <cell r="L828">
            <v>18165</v>
          </cell>
          <cell r="M828" t="str">
            <v>ETR</v>
          </cell>
          <cell r="N828" t="str">
            <v>18/04/2017] [recherche archive: 19/04/2017] [relance II: 16/05/2017]</v>
          </cell>
          <cell r="O828">
            <v>0</v>
          </cell>
          <cell r="P828">
            <v>18165</v>
          </cell>
          <cell r="Q828">
            <v>0</v>
          </cell>
          <cell r="R828">
            <v>0</v>
          </cell>
          <cell r="S828">
            <v>42843</v>
          </cell>
          <cell r="T828" t="str">
            <v xml:space="preserve">Recherche archive </v>
          </cell>
          <cell r="U828">
            <v>0</v>
          </cell>
          <cell r="V828">
            <v>0</v>
          </cell>
          <cell r="W828">
            <v>0</v>
          </cell>
          <cell r="X828">
            <v>42871</v>
          </cell>
          <cell r="Y828" t="str">
            <v>en attente de réponse</v>
          </cell>
          <cell r="Z828">
            <v>0</v>
          </cell>
          <cell r="AA828">
            <v>0</v>
          </cell>
          <cell r="AB828">
            <v>0</v>
          </cell>
          <cell r="AC828">
            <v>0</v>
          </cell>
          <cell r="AD828">
            <v>0</v>
          </cell>
          <cell r="AE828">
            <v>0</v>
          </cell>
          <cell r="AF828">
            <v>0</v>
          </cell>
          <cell r="AG828">
            <v>0</v>
          </cell>
          <cell r="AH828">
            <v>0</v>
          </cell>
          <cell r="AI828">
            <v>0</v>
          </cell>
          <cell r="AJ828">
            <v>0</v>
          </cell>
          <cell r="AK828" t="e">
            <v>#N/A</v>
          </cell>
          <cell r="AL828">
            <v>0</v>
          </cell>
          <cell r="AM828">
            <v>0</v>
          </cell>
          <cell r="AN828">
            <v>903</v>
          </cell>
          <cell r="AO828">
            <v>0</v>
          </cell>
          <cell r="AP828">
            <v>0</v>
          </cell>
          <cell r="AQ828" t="str">
            <v>BROWN</v>
          </cell>
          <cell r="AR828">
            <v>0</v>
          </cell>
          <cell r="AS828" t="str">
            <v>+442085459330</v>
          </cell>
          <cell r="AT828">
            <v>0</v>
          </cell>
        </row>
        <row r="829">
          <cell r="C829">
            <v>931068</v>
          </cell>
          <cell r="D829" t="str">
            <v>HARTFIELD HOUSE  1 ST FLOOR</v>
          </cell>
          <cell r="E829" t="str">
            <v>SW193RQ</v>
          </cell>
          <cell r="F829" t="str">
            <v>WIMBLEDON LONDON</v>
          </cell>
          <cell r="G829" t="str">
            <v>BOAT INTERNATIONAL MEDIA LTD</v>
          </cell>
          <cell r="H829">
            <v>9</v>
          </cell>
          <cell r="I829" t="str">
            <v>Festival de la plaisance</v>
          </cell>
          <cell r="J829">
            <v>704</v>
          </cell>
          <cell r="K829">
            <v>9310689704</v>
          </cell>
          <cell r="L829">
            <v>50000</v>
          </cell>
          <cell r="M829" t="str">
            <v>ETR</v>
          </cell>
          <cell r="N829" t="str">
            <v>18/04/2017] [recherche archive: 19/04/2017] [relance II: 16/05/2017]</v>
          </cell>
          <cell r="O829">
            <v>0</v>
          </cell>
          <cell r="P829">
            <v>50000</v>
          </cell>
          <cell r="Q829">
            <v>0</v>
          </cell>
          <cell r="R829">
            <v>0</v>
          </cell>
          <cell r="S829">
            <v>42843</v>
          </cell>
          <cell r="T829" t="str">
            <v xml:space="preserve">Recherche archive </v>
          </cell>
          <cell r="U829">
            <v>0</v>
          </cell>
          <cell r="V829">
            <v>0</v>
          </cell>
          <cell r="W829">
            <v>0</v>
          </cell>
          <cell r="X829">
            <v>42871</v>
          </cell>
          <cell r="Y829" t="str">
            <v>en attente de réponse</v>
          </cell>
          <cell r="Z829">
            <v>0</v>
          </cell>
          <cell r="AA829">
            <v>0</v>
          </cell>
          <cell r="AB829">
            <v>0</v>
          </cell>
          <cell r="AC829">
            <v>0</v>
          </cell>
          <cell r="AD829">
            <v>0</v>
          </cell>
          <cell r="AE829">
            <v>0</v>
          </cell>
          <cell r="AF829">
            <v>0</v>
          </cell>
          <cell r="AG829">
            <v>0</v>
          </cell>
          <cell r="AH829">
            <v>0</v>
          </cell>
          <cell r="AI829">
            <v>0</v>
          </cell>
          <cell r="AJ829">
            <v>0</v>
          </cell>
          <cell r="AK829" t="e">
            <v>#N/A</v>
          </cell>
          <cell r="AL829">
            <v>0</v>
          </cell>
          <cell r="AM829">
            <v>0</v>
          </cell>
          <cell r="AN829">
            <v>904</v>
          </cell>
          <cell r="AO829">
            <v>0</v>
          </cell>
          <cell r="AP829">
            <v>0</v>
          </cell>
          <cell r="AQ829" t="str">
            <v>BROWN</v>
          </cell>
          <cell r="AR829">
            <v>0</v>
          </cell>
          <cell r="AS829" t="str">
            <v>+442085459330</v>
          </cell>
          <cell r="AT829">
            <v>0</v>
          </cell>
        </row>
        <row r="830">
          <cell r="C830">
            <v>931068</v>
          </cell>
          <cell r="D830" t="str">
            <v>HARTFIELD HOUSE  1 ST FLOOR</v>
          </cell>
          <cell r="E830" t="str">
            <v>SW193RQ</v>
          </cell>
          <cell r="F830" t="str">
            <v>WIMBLEDON LONDON</v>
          </cell>
          <cell r="G830" t="str">
            <v>BOAT INTERNATIONAL MEDIA LTD</v>
          </cell>
          <cell r="H830">
            <v>10</v>
          </cell>
          <cell r="I830" t="str">
            <v>Festival de la plaisance</v>
          </cell>
          <cell r="J830">
            <v>704</v>
          </cell>
          <cell r="K830">
            <v>93106810704</v>
          </cell>
          <cell r="L830">
            <v>50000</v>
          </cell>
          <cell r="M830" t="str">
            <v>ETR</v>
          </cell>
          <cell r="N830" t="str">
            <v>18/04/2017] [recherche archive: 19/04/2017] [relance II: 16/05/2017]</v>
          </cell>
          <cell r="O830">
            <v>0</v>
          </cell>
          <cell r="P830">
            <v>50000</v>
          </cell>
          <cell r="Q830">
            <v>0</v>
          </cell>
          <cell r="R830">
            <v>0</v>
          </cell>
          <cell r="S830">
            <v>42843</v>
          </cell>
          <cell r="T830" t="str">
            <v xml:space="preserve">Recherche archive </v>
          </cell>
          <cell r="U830">
            <v>0</v>
          </cell>
          <cell r="V830">
            <v>0</v>
          </cell>
          <cell r="W830">
            <v>0</v>
          </cell>
          <cell r="X830">
            <v>42871</v>
          </cell>
          <cell r="Y830" t="str">
            <v>en attente de réponse</v>
          </cell>
          <cell r="Z830">
            <v>0</v>
          </cell>
          <cell r="AA830">
            <v>0</v>
          </cell>
          <cell r="AB830">
            <v>0</v>
          </cell>
          <cell r="AC830">
            <v>0</v>
          </cell>
          <cell r="AD830">
            <v>0</v>
          </cell>
          <cell r="AE830">
            <v>0</v>
          </cell>
          <cell r="AF830">
            <v>0</v>
          </cell>
          <cell r="AG830">
            <v>0</v>
          </cell>
          <cell r="AH830">
            <v>0</v>
          </cell>
          <cell r="AI830">
            <v>0</v>
          </cell>
          <cell r="AJ830">
            <v>0</v>
          </cell>
          <cell r="AK830" t="e">
            <v>#N/A</v>
          </cell>
          <cell r="AL830">
            <v>0</v>
          </cell>
          <cell r="AM830">
            <v>0</v>
          </cell>
          <cell r="AN830">
            <v>905</v>
          </cell>
          <cell r="AO830">
            <v>0</v>
          </cell>
          <cell r="AP830">
            <v>0</v>
          </cell>
          <cell r="AQ830" t="str">
            <v>BROWN</v>
          </cell>
          <cell r="AR830">
            <v>0</v>
          </cell>
          <cell r="AS830" t="str">
            <v>+442085459330</v>
          </cell>
          <cell r="AT830">
            <v>0</v>
          </cell>
        </row>
        <row r="831">
          <cell r="C831">
            <v>931068</v>
          </cell>
          <cell r="D831" t="str">
            <v>HARTFIELD HOUSE  1 ST FLOOR</v>
          </cell>
          <cell r="E831" t="str">
            <v>SW193RQ</v>
          </cell>
          <cell r="F831" t="str">
            <v>WIMBLEDON LONDON</v>
          </cell>
          <cell r="G831" t="str">
            <v>BOAT INTERNATIONAL MEDIA LTD</v>
          </cell>
          <cell r="H831">
            <v>11</v>
          </cell>
          <cell r="I831" t="str">
            <v>Festival de la plaisance</v>
          </cell>
          <cell r="J831">
            <v>704</v>
          </cell>
          <cell r="K831">
            <v>93106811704</v>
          </cell>
          <cell r="L831">
            <v>50000</v>
          </cell>
          <cell r="M831" t="str">
            <v>ETR</v>
          </cell>
          <cell r="N831" t="str">
            <v>18/04/2017] [recherche archive: 19/04/2017] [relance II: 16/05/2017]</v>
          </cell>
          <cell r="O831">
            <v>0</v>
          </cell>
          <cell r="P831">
            <v>50000</v>
          </cell>
          <cell r="Q831">
            <v>0</v>
          </cell>
          <cell r="R831">
            <v>0</v>
          </cell>
          <cell r="S831">
            <v>42843</v>
          </cell>
          <cell r="T831" t="str">
            <v xml:space="preserve">Recherche archive </v>
          </cell>
          <cell r="U831">
            <v>0</v>
          </cell>
          <cell r="V831">
            <v>0</v>
          </cell>
          <cell r="W831">
            <v>0</v>
          </cell>
          <cell r="X831">
            <v>42871</v>
          </cell>
          <cell r="Y831" t="str">
            <v>en attente de réponse</v>
          </cell>
          <cell r="Z831">
            <v>0</v>
          </cell>
          <cell r="AA831">
            <v>0</v>
          </cell>
          <cell r="AB831">
            <v>0</v>
          </cell>
          <cell r="AC831">
            <v>0</v>
          </cell>
          <cell r="AD831">
            <v>0</v>
          </cell>
          <cell r="AE831">
            <v>0</v>
          </cell>
          <cell r="AF831">
            <v>0</v>
          </cell>
          <cell r="AG831">
            <v>0</v>
          </cell>
          <cell r="AH831">
            <v>0</v>
          </cell>
          <cell r="AI831">
            <v>0</v>
          </cell>
          <cell r="AJ831">
            <v>0</v>
          </cell>
          <cell r="AK831" t="e">
            <v>#N/A</v>
          </cell>
          <cell r="AL831">
            <v>0</v>
          </cell>
          <cell r="AM831">
            <v>0</v>
          </cell>
          <cell r="AN831">
            <v>906</v>
          </cell>
          <cell r="AO831">
            <v>0</v>
          </cell>
          <cell r="AP831">
            <v>0</v>
          </cell>
          <cell r="AQ831" t="str">
            <v>BROWN</v>
          </cell>
          <cell r="AR831">
            <v>0</v>
          </cell>
          <cell r="AS831" t="str">
            <v>+442085459330</v>
          </cell>
          <cell r="AT831">
            <v>0</v>
          </cell>
        </row>
        <row r="832">
          <cell r="C832">
            <v>986528</v>
          </cell>
          <cell r="D832" t="str">
            <v>LOFT OFFICE 1B</v>
          </cell>
          <cell r="E832" t="str">
            <v>500487</v>
          </cell>
          <cell r="F832" t="str">
            <v>DUBAI MEDIA CITY</v>
          </cell>
          <cell r="G832" t="str">
            <v>CANVAS MIXED MEDIA PUBLISHING</v>
          </cell>
          <cell r="H832">
            <v>8</v>
          </cell>
          <cell r="I832" t="str">
            <v>Fiac</v>
          </cell>
          <cell r="J832">
            <v>711</v>
          </cell>
          <cell r="K832">
            <v>9865288711</v>
          </cell>
          <cell r="L832">
            <v>10790.35</v>
          </cell>
          <cell r="M832" t="str">
            <v>ETR</v>
          </cell>
          <cell r="N832" t="str">
            <v>31/03/2017] [relance II:13/06/2017]</v>
          </cell>
          <cell r="O832">
            <v>0</v>
          </cell>
          <cell r="P832">
            <v>10790.35</v>
          </cell>
          <cell r="Q832">
            <v>0</v>
          </cell>
          <cell r="R832">
            <v>0</v>
          </cell>
          <cell r="S832">
            <v>42825</v>
          </cell>
          <cell r="T832" t="str">
            <v xml:space="preserve">en attente de réponse </v>
          </cell>
          <cell r="U832">
            <v>0</v>
          </cell>
          <cell r="V832">
            <v>0</v>
          </cell>
          <cell r="W832">
            <v>0</v>
          </cell>
          <cell r="X832">
            <v>42899</v>
          </cell>
          <cell r="Y832" t="str">
            <v>en attente de réponse</v>
          </cell>
          <cell r="Z832">
            <v>0</v>
          </cell>
          <cell r="AA832">
            <v>0</v>
          </cell>
          <cell r="AB832">
            <v>0</v>
          </cell>
          <cell r="AC832">
            <v>0</v>
          </cell>
          <cell r="AD832">
            <v>0</v>
          </cell>
          <cell r="AE832">
            <v>0</v>
          </cell>
          <cell r="AF832">
            <v>0</v>
          </cell>
          <cell r="AG832">
            <v>0</v>
          </cell>
          <cell r="AH832">
            <v>0</v>
          </cell>
          <cell r="AI832">
            <v>0</v>
          </cell>
          <cell r="AJ832">
            <v>0</v>
          </cell>
          <cell r="AK832" t="e">
            <v>#N/A</v>
          </cell>
          <cell r="AL832">
            <v>0</v>
          </cell>
          <cell r="AM832">
            <v>0</v>
          </cell>
          <cell r="AN832">
            <v>907</v>
          </cell>
          <cell r="AO832">
            <v>0</v>
          </cell>
          <cell r="AP832">
            <v>0</v>
          </cell>
          <cell r="AQ832" t="str">
            <v>AKRAM</v>
          </cell>
          <cell r="AR832">
            <v>0</v>
          </cell>
          <cell r="AS832">
            <v>0</v>
          </cell>
          <cell r="AT832">
            <v>0</v>
          </cell>
        </row>
        <row r="833">
          <cell r="C833">
            <v>986528</v>
          </cell>
          <cell r="D833" t="str">
            <v>LOFT OFFICE 1B</v>
          </cell>
          <cell r="E833" t="str">
            <v>500487</v>
          </cell>
          <cell r="F833" t="str">
            <v>DUBAI MEDIA CITY</v>
          </cell>
          <cell r="G833" t="str">
            <v>CANVAS MIXED MEDIA PUBLISHING</v>
          </cell>
          <cell r="H833">
            <v>9</v>
          </cell>
          <cell r="I833" t="str">
            <v>Fiac</v>
          </cell>
          <cell r="J833">
            <v>711</v>
          </cell>
          <cell r="K833">
            <v>9865289711</v>
          </cell>
          <cell r="L833">
            <v>5000</v>
          </cell>
          <cell r="M833" t="str">
            <v>ETR</v>
          </cell>
          <cell r="N833" t="str">
            <v>31/03/2017] [relance II:13/06/2017]</v>
          </cell>
          <cell r="O833">
            <v>0</v>
          </cell>
          <cell r="P833">
            <v>5000</v>
          </cell>
          <cell r="Q833">
            <v>0</v>
          </cell>
          <cell r="R833">
            <v>0</v>
          </cell>
          <cell r="S833">
            <v>42825</v>
          </cell>
          <cell r="T833" t="str">
            <v xml:space="preserve">en attente de réponse </v>
          </cell>
          <cell r="U833">
            <v>0</v>
          </cell>
          <cell r="V833">
            <v>0</v>
          </cell>
          <cell r="W833">
            <v>0</v>
          </cell>
          <cell r="X833">
            <v>42899</v>
          </cell>
          <cell r="Y833" t="str">
            <v>en attente de réponse</v>
          </cell>
          <cell r="Z833">
            <v>0</v>
          </cell>
          <cell r="AA833">
            <v>0</v>
          </cell>
          <cell r="AB833">
            <v>0</v>
          </cell>
          <cell r="AC833">
            <v>0</v>
          </cell>
          <cell r="AD833">
            <v>0</v>
          </cell>
          <cell r="AE833">
            <v>0</v>
          </cell>
          <cell r="AF833">
            <v>0</v>
          </cell>
          <cell r="AG833">
            <v>0</v>
          </cell>
          <cell r="AH833">
            <v>0</v>
          </cell>
          <cell r="AI833">
            <v>0</v>
          </cell>
          <cell r="AJ833">
            <v>0</v>
          </cell>
          <cell r="AK833" t="e">
            <v>#N/A</v>
          </cell>
          <cell r="AL833">
            <v>0</v>
          </cell>
          <cell r="AM833">
            <v>0</v>
          </cell>
          <cell r="AN833">
            <v>908</v>
          </cell>
          <cell r="AO833">
            <v>0</v>
          </cell>
          <cell r="AP833">
            <v>0</v>
          </cell>
          <cell r="AQ833" t="str">
            <v>AKRAM</v>
          </cell>
          <cell r="AR833">
            <v>0</v>
          </cell>
          <cell r="AS833">
            <v>0</v>
          </cell>
          <cell r="AT833">
            <v>0</v>
          </cell>
        </row>
        <row r="834">
          <cell r="C834">
            <v>986528</v>
          </cell>
          <cell r="D834" t="str">
            <v>LOFT OFFICE 1B</v>
          </cell>
          <cell r="E834" t="str">
            <v>500487</v>
          </cell>
          <cell r="F834" t="str">
            <v>DUBAI MEDIA CITY</v>
          </cell>
          <cell r="G834" t="str">
            <v>CANVAS MIXED MEDIA PUBLISHING</v>
          </cell>
          <cell r="H834">
            <v>13</v>
          </cell>
          <cell r="I834" t="str">
            <v>Paris Photo</v>
          </cell>
          <cell r="J834">
            <v>712</v>
          </cell>
          <cell r="K834">
            <v>98652813712</v>
          </cell>
          <cell r="L834">
            <v>5733.94</v>
          </cell>
          <cell r="M834" t="str">
            <v>ETR</v>
          </cell>
          <cell r="N834" t="str">
            <v>relancé frs le 2/09 [relancé 31/03/2017] [relance II:13/06/2017]</v>
          </cell>
          <cell r="O834">
            <v>0</v>
          </cell>
          <cell r="P834">
            <v>5733.94</v>
          </cell>
          <cell r="Q834">
            <v>0</v>
          </cell>
          <cell r="R834">
            <v>0</v>
          </cell>
          <cell r="S834">
            <v>42825</v>
          </cell>
          <cell r="T834" t="str">
            <v>en attente de réponse</v>
          </cell>
          <cell r="U834">
            <v>0</v>
          </cell>
          <cell r="V834">
            <v>0</v>
          </cell>
          <cell r="W834">
            <v>0</v>
          </cell>
          <cell r="X834">
            <v>42899</v>
          </cell>
          <cell r="Y834" t="str">
            <v>en attente de réponse</v>
          </cell>
          <cell r="Z834">
            <v>0</v>
          </cell>
          <cell r="AA834">
            <v>0</v>
          </cell>
          <cell r="AB834">
            <v>0</v>
          </cell>
          <cell r="AC834">
            <v>0</v>
          </cell>
          <cell r="AD834">
            <v>0</v>
          </cell>
          <cell r="AE834">
            <v>0</v>
          </cell>
          <cell r="AF834">
            <v>0</v>
          </cell>
          <cell r="AG834">
            <v>0</v>
          </cell>
          <cell r="AH834">
            <v>0</v>
          </cell>
          <cell r="AI834">
            <v>0</v>
          </cell>
          <cell r="AJ834">
            <v>0</v>
          </cell>
          <cell r="AK834" t="e">
            <v>#N/A</v>
          </cell>
          <cell r="AL834">
            <v>0</v>
          </cell>
          <cell r="AM834">
            <v>0</v>
          </cell>
          <cell r="AN834">
            <v>909</v>
          </cell>
          <cell r="AO834">
            <v>0</v>
          </cell>
          <cell r="AP834">
            <v>0</v>
          </cell>
          <cell r="AQ834" t="str">
            <v>AKRAM</v>
          </cell>
          <cell r="AR834">
            <v>0</v>
          </cell>
          <cell r="AS834">
            <v>0</v>
          </cell>
          <cell r="AT834">
            <v>0</v>
          </cell>
        </row>
        <row r="835">
          <cell r="C835">
            <v>3007899</v>
          </cell>
          <cell r="D835" t="str">
            <v>Wensum House -</v>
          </cell>
          <cell r="E835" t="str">
            <v>NR1 1DW</v>
          </cell>
          <cell r="F835" t="str">
            <v>NORWICH</v>
          </cell>
          <cell r="G835" t="str">
            <v>CBS MEDIA LTD</v>
          </cell>
          <cell r="H835">
            <v>11</v>
          </cell>
          <cell r="I835" t="str">
            <v>Midest</v>
          </cell>
          <cell r="J835">
            <v>132</v>
          </cell>
          <cell r="K835">
            <v>300789911132</v>
          </cell>
          <cell r="L835">
            <v>1000</v>
          </cell>
          <cell r="M835" t="str">
            <v>ETR</v>
          </cell>
          <cell r="N835" t="str">
            <v>28/03/2017]  [relance II:12/06/2017]</v>
          </cell>
          <cell r="O835">
            <v>0</v>
          </cell>
          <cell r="P835">
            <v>1000</v>
          </cell>
          <cell r="Q835">
            <v>0</v>
          </cell>
          <cell r="R835">
            <v>0</v>
          </cell>
          <cell r="S835">
            <v>42822</v>
          </cell>
          <cell r="T835" t="str">
            <v>en attente de réponse</v>
          </cell>
          <cell r="U835">
            <v>0</v>
          </cell>
          <cell r="V835">
            <v>0</v>
          </cell>
          <cell r="W835">
            <v>0</v>
          </cell>
          <cell r="X835">
            <v>42898</v>
          </cell>
          <cell r="Y835" t="str">
            <v>en attente de réponse</v>
          </cell>
          <cell r="Z835">
            <v>0</v>
          </cell>
          <cell r="AA835">
            <v>0</v>
          </cell>
          <cell r="AB835">
            <v>0</v>
          </cell>
          <cell r="AC835">
            <v>0</v>
          </cell>
          <cell r="AD835">
            <v>0</v>
          </cell>
          <cell r="AE835">
            <v>0</v>
          </cell>
          <cell r="AF835">
            <v>0</v>
          </cell>
          <cell r="AG835">
            <v>0</v>
          </cell>
          <cell r="AH835">
            <v>0</v>
          </cell>
          <cell r="AI835">
            <v>0</v>
          </cell>
          <cell r="AJ835">
            <v>0</v>
          </cell>
          <cell r="AK835" t="e">
            <v>#N/A</v>
          </cell>
          <cell r="AL835">
            <v>0</v>
          </cell>
          <cell r="AM835">
            <v>0</v>
          </cell>
          <cell r="AN835">
            <v>910</v>
          </cell>
          <cell r="AO835">
            <v>0</v>
          </cell>
          <cell r="AP835">
            <v>0</v>
          </cell>
          <cell r="AQ835" t="str">
            <v>PURSEY</v>
          </cell>
          <cell r="AR835">
            <v>0</v>
          </cell>
          <cell r="AS835" t="str">
            <v>+441 603 625 270</v>
          </cell>
          <cell r="AT835">
            <v>0</v>
          </cell>
        </row>
        <row r="836">
          <cell r="C836">
            <v>3007899</v>
          </cell>
          <cell r="D836" t="str">
            <v>Wensum House -</v>
          </cell>
          <cell r="E836" t="str">
            <v>NR1 1DW</v>
          </cell>
          <cell r="F836" t="str">
            <v>NORWICH</v>
          </cell>
          <cell r="G836" t="str">
            <v>CBS MEDIA LTD</v>
          </cell>
          <cell r="H836">
            <v>11</v>
          </cell>
          <cell r="I836" t="str">
            <v>Batimat</v>
          </cell>
          <cell r="J836">
            <v>141</v>
          </cell>
          <cell r="K836">
            <v>300789911141</v>
          </cell>
          <cell r="L836">
            <v>2000</v>
          </cell>
          <cell r="M836" t="str">
            <v>ETR</v>
          </cell>
          <cell r="N836" t="str">
            <v>28/03/2017]  [relance II:12/06/2017]</v>
          </cell>
          <cell r="O836">
            <v>0</v>
          </cell>
          <cell r="P836">
            <v>2000</v>
          </cell>
          <cell r="Q836">
            <v>0</v>
          </cell>
          <cell r="R836">
            <v>0</v>
          </cell>
          <cell r="S836">
            <v>42822</v>
          </cell>
          <cell r="T836" t="str">
            <v>en attente de réponse</v>
          </cell>
          <cell r="U836">
            <v>0</v>
          </cell>
          <cell r="V836">
            <v>0</v>
          </cell>
          <cell r="W836">
            <v>0</v>
          </cell>
          <cell r="X836">
            <v>42898</v>
          </cell>
          <cell r="Y836" t="str">
            <v>en attente de réponse</v>
          </cell>
          <cell r="Z836">
            <v>0</v>
          </cell>
          <cell r="AA836">
            <v>0</v>
          </cell>
          <cell r="AB836">
            <v>0</v>
          </cell>
          <cell r="AC836">
            <v>0</v>
          </cell>
          <cell r="AD836">
            <v>0</v>
          </cell>
          <cell r="AE836">
            <v>0</v>
          </cell>
          <cell r="AF836">
            <v>0</v>
          </cell>
          <cell r="AG836">
            <v>0</v>
          </cell>
          <cell r="AH836">
            <v>0</v>
          </cell>
          <cell r="AI836">
            <v>0</v>
          </cell>
          <cell r="AJ836">
            <v>0</v>
          </cell>
          <cell r="AK836" t="e">
            <v>#N/A</v>
          </cell>
          <cell r="AL836">
            <v>0</v>
          </cell>
          <cell r="AM836">
            <v>0</v>
          </cell>
          <cell r="AN836">
            <v>911</v>
          </cell>
          <cell r="AO836">
            <v>0</v>
          </cell>
          <cell r="AP836">
            <v>0</v>
          </cell>
          <cell r="AQ836" t="str">
            <v>PURSEY</v>
          </cell>
          <cell r="AR836">
            <v>0</v>
          </cell>
          <cell r="AS836" t="str">
            <v>+441 603 625 270</v>
          </cell>
          <cell r="AT836">
            <v>0</v>
          </cell>
        </row>
        <row r="837">
          <cell r="C837">
            <v>958348</v>
          </cell>
          <cell r="D837" t="str">
            <v>ST GILES HOUSE</v>
          </cell>
          <cell r="E837" t="str">
            <v>W1F 7AX</v>
          </cell>
          <cell r="F837" t="str">
            <v>LONDON</v>
          </cell>
          <cell r="G837" t="str">
            <v>CENTAUR MEDIA</v>
          </cell>
          <cell r="H837">
            <v>8</v>
          </cell>
          <cell r="I837" t="str">
            <v xml:space="preserve">SITL </v>
          </cell>
          <cell r="J837">
            <v>601</v>
          </cell>
          <cell r="K837">
            <v>9583488601</v>
          </cell>
          <cell r="L837">
            <v>5000</v>
          </cell>
          <cell r="M837" t="str">
            <v>ETR</v>
          </cell>
          <cell r="N837" t="str">
            <v>23/03/2017] [mail non abouti: le mail n'est plus valide] [relance II:06/06/2017]</v>
          </cell>
          <cell r="O837">
            <v>0</v>
          </cell>
          <cell r="P837">
            <v>5000</v>
          </cell>
          <cell r="Q837">
            <v>0</v>
          </cell>
          <cell r="R837">
            <v>0</v>
          </cell>
          <cell r="S837">
            <v>42817</v>
          </cell>
          <cell r="T837" t="str">
            <v>En attente de réponse</v>
          </cell>
          <cell r="U837">
            <v>0</v>
          </cell>
          <cell r="V837">
            <v>0</v>
          </cell>
          <cell r="W837">
            <v>0</v>
          </cell>
          <cell r="X837">
            <v>42892</v>
          </cell>
          <cell r="Y837" t="str">
            <v>en attente de réponse</v>
          </cell>
          <cell r="Z837">
            <v>0</v>
          </cell>
          <cell r="AA837">
            <v>0</v>
          </cell>
          <cell r="AB837">
            <v>0</v>
          </cell>
          <cell r="AC837">
            <v>0</v>
          </cell>
          <cell r="AD837">
            <v>0</v>
          </cell>
          <cell r="AE837">
            <v>0</v>
          </cell>
          <cell r="AF837">
            <v>0</v>
          </cell>
          <cell r="AG837">
            <v>0</v>
          </cell>
          <cell r="AH837">
            <v>0</v>
          </cell>
          <cell r="AI837">
            <v>0</v>
          </cell>
          <cell r="AJ837">
            <v>0</v>
          </cell>
          <cell r="AK837" t="e">
            <v>#N/A</v>
          </cell>
          <cell r="AL837">
            <v>0</v>
          </cell>
          <cell r="AM837">
            <v>0</v>
          </cell>
          <cell r="AN837">
            <v>912</v>
          </cell>
          <cell r="AO837">
            <v>0</v>
          </cell>
          <cell r="AP837">
            <v>0</v>
          </cell>
          <cell r="AQ837" t="str">
            <v>KING</v>
          </cell>
          <cell r="AR837">
            <v>0</v>
          </cell>
          <cell r="AS837" t="str">
            <v>00 44 2079 70 48 54</v>
          </cell>
          <cell r="AT837">
            <v>0</v>
          </cell>
        </row>
        <row r="838">
          <cell r="C838">
            <v>3023221</v>
          </cell>
          <cell r="D838" t="str">
            <v>28 Ballmoor</v>
          </cell>
          <cell r="E838" t="str">
            <v>MK18 1RQ</v>
          </cell>
          <cell r="F838" t="str">
            <v>BUCKINGHAM</v>
          </cell>
          <cell r="G838" t="str">
            <v>CHEF MAGAZINE</v>
          </cell>
          <cell r="H838">
            <v>14</v>
          </cell>
          <cell r="I838" t="str">
            <v>Equip'hôtel</v>
          </cell>
          <cell r="J838">
            <v>401</v>
          </cell>
          <cell r="K838">
            <v>302322114401</v>
          </cell>
          <cell r="L838">
            <v>6000</v>
          </cell>
          <cell r="M838" t="str">
            <v>ETR</v>
          </cell>
          <cell r="N838" t="str">
            <v>18/04/2017] [relance II:20/06/2017]</v>
          </cell>
          <cell r="O838">
            <v>0</v>
          </cell>
          <cell r="P838">
            <v>6000</v>
          </cell>
          <cell r="Q838">
            <v>0</v>
          </cell>
          <cell r="R838">
            <v>0</v>
          </cell>
          <cell r="S838">
            <v>42843</v>
          </cell>
          <cell r="T838" t="str">
            <v>en attente de réponse</v>
          </cell>
          <cell r="U838">
            <v>0</v>
          </cell>
          <cell r="V838">
            <v>0</v>
          </cell>
          <cell r="W838">
            <v>0</v>
          </cell>
          <cell r="X838">
            <v>42906</v>
          </cell>
          <cell r="Y838" t="str">
            <v>en attente de réponse</v>
          </cell>
          <cell r="Z838">
            <v>0</v>
          </cell>
          <cell r="AA838">
            <v>0</v>
          </cell>
          <cell r="AB838">
            <v>0</v>
          </cell>
          <cell r="AC838">
            <v>0</v>
          </cell>
          <cell r="AD838">
            <v>0</v>
          </cell>
          <cell r="AE838">
            <v>0</v>
          </cell>
          <cell r="AF838">
            <v>0</v>
          </cell>
          <cell r="AG838">
            <v>0</v>
          </cell>
          <cell r="AH838">
            <v>0</v>
          </cell>
          <cell r="AI838">
            <v>0</v>
          </cell>
          <cell r="AJ838">
            <v>0</v>
          </cell>
          <cell r="AK838" t="e">
            <v>#N/A</v>
          </cell>
          <cell r="AL838">
            <v>0</v>
          </cell>
          <cell r="AM838">
            <v>0</v>
          </cell>
          <cell r="AN838">
            <v>913</v>
          </cell>
          <cell r="AO838">
            <v>0</v>
          </cell>
          <cell r="AP838">
            <v>0</v>
          </cell>
          <cell r="AQ838" t="str">
            <v>MARSHALL</v>
          </cell>
          <cell r="AR838">
            <v>0</v>
          </cell>
          <cell r="AS838" t="str">
            <v>+441280829300</v>
          </cell>
          <cell r="AT838">
            <v>0</v>
          </cell>
        </row>
        <row r="839">
          <cell r="C839">
            <v>1341768</v>
          </cell>
          <cell r="D839" t="str">
            <v>RM 1501</v>
          </cell>
          <cell r="E839" t="str">
            <v>100036</v>
          </cell>
          <cell r="F839" t="str">
            <v>BEIJING</v>
          </cell>
          <cell r="G839" t="str">
            <v>CHINA ELECTRONICS INT'L EXH &amp; AD CO LTD</v>
          </cell>
          <cell r="H839">
            <v>9</v>
          </cell>
          <cell r="I839" t="str">
            <v>Viscom</v>
          </cell>
          <cell r="J839">
            <v>321</v>
          </cell>
          <cell r="K839">
            <v>13417689321</v>
          </cell>
          <cell r="L839">
            <v>1102</v>
          </cell>
          <cell r="M839" t="str">
            <v>ETR</v>
          </cell>
          <cell r="N839" t="str">
            <v>29/03/2017] [relance II:12/06/2017]</v>
          </cell>
          <cell r="O839">
            <v>0</v>
          </cell>
          <cell r="P839">
            <v>1102</v>
          </cell>
          <cell r="Q839">
            <v>0</v>
          </cell>
          <cell r="R839">
            <v>0</v>
          </cell>
          <cell r="S839">
            <v>42823</v>
          </cell>
          <cell r="T839" t="str">
            <v>en attente de réponse</v>
          </cell>
          <cell r="U839">
            <v>0</v>
          </cell>
          <cell r="V839">
            <v>0</v>
          </cell>
          <cell r="W839">
            <v>0</v>
          </cell>
          <cell r="X839">
            <v>42898</v>
          </cell>
          <cell r="Y839" t="str">
            <v>en attente de réponse</v>
          </cell>
          <cell r="Z839">
            <v>0</v>
          </cell>
          <cell r="AA839">
            <v>0</v>
          </cell>
          <cell r="AB839">
            <v>0</v>
          </cell>
          <cell r="AC839">
            <v>0</v>
          </cell>
          <cell r="AD839">
            <v>0</v>
          </cell>
          <cell r="AE839">
            <v>0</v>
          </cell>
          <cell r="AF839">
            <v>0</v>
          </cell>
          <cell r="AG839">
            <v>0</v>
          </cell>
          <cell r="AH839">
            <v>0</v>
          </cell>
          <cell r="AI839">
            <v>0</v>
          </cell>
          <cell r="AJ839">
            <v>0</v>
          </cell>
          <cell r="AK839" t="e">
            <v>#N/A</v>
          </cell>
          <cell r="AL839">
            <v>0</v>
          </cell>
          <cell r="AM839">
            <v>0</v>
          </cell>
          <cell r="AN839">
            <v>914</v>
          </cell>
          <cell r="AO839">
            <v>0</v>
          </cell>
          <cell r="AP839">
            <v>0</v>
          </cell>
          <cell r="AQ839" t="str">
            <v>SHAN</v>
          </cell>
          <cell r="AR839">
            <v>0</v>
          </cell>
          <cell r="AS839" t="str">
            <v>+86 1068298675</v>
          </cell>
          <cell r="AT839">
            <v>0</v>
          </cell>
        </row>
        <row r="840">
          <cell r="C840">
            <v>1341768</v>
          </cell>
          <cell r="D840" t="str">
            <v>RM 1501</v>
          </cell>
          <cell r="E840" t="str">
            <v>100036</v>
          </cell>
          <cell r="F840" t="str">
            <v>BEIJING</v>
          </cell>
          <cell r="G840" t="str">
            <v>CHINA ELECTRONICS INT'L EXH &amp; AD CO LTD</v>
          </cell>
          <cell r="H840">
            <v>12</v>
          </cell>
          <cell r="I840" t="str">
            <v>Viscom</v>
          </cell>
          <cell r="J840">
            <v>321</v>
          </cell>
          <cell r="K840">
            <v>134176812321</v>
          </cell>
          <cell r="L840">
            <v>1707</v>
          </cell>
          <cell r="M840" t="str">
            <v>ETR</v>
          </cell>
          <cell r="N840" t="str">
            <v>29/03/2017] [relance II:12/06/2017]</v>
          </cell>
          <cell r="O840">
            <v>0</v>
          </cell>
          <cell r="P840">
            <v>1707</v>
          </cell>
          <cell r="Q840">
            <v>0</v>
          </cell>
          <cell r="R840">
            <v>0</v>
          </cell>
          <cell r="S840">
            <v>42823</v>
          </cell>
          <cell r="T840" t="str">
            <v>en attente de réponse</v>
          </cell>
          <cell r="U840">
            <v>0</v>
          </cell>
          <cell r="V840">
            <v>0</v>
          </cell>
          <cell r="W840">
            <v>0</v>
          </cell>
          <cell r="X840">
            <v>42898</v>
          </cell>
          <cell r="Y840" t="str">
            <v>en attente de réponse</v>
          </cell>
          <cell r="Z840">
            <v>0</v>
          </cell>
          <cell r="AA840">
            <v>0</v>
          </cell>
          <cell r="AB840">
            <v>0</v>
          </cell>
          <cell r="AC840">
            <v>0</v>
          </cell>
          <cell r="AD840">
            <v>0</v>
          </cell>
          <cell r="AE840">
            <v>0</v>
          </cell>
          <cell r="AF840">
            <v>0</v>
          </cell>
          <cell r="AG840">
            <v>0</v>
          </cell>
          <cell r="AH840">
            <v>0</v>
          </cell>
          <cell r="AI840">
            <v>0</v>
          </cell>
          <cell r="AJ840">
            <v>0</v>
          </cell>
          <cell r="AK840" t="e">
            <v>#N/A</v>
          </cell>
          <cell r="AL840">
            <v>0</v>
          </cell>
          <cell r="AM840">
            <v>0</v>
          </cell>
          <cell r="AN840">
            <v>915</v>
          </cell>
          <cell r="AO840">
            <v>0</v>
          </cell>
          <cell r="AP840">
            <v>0</v>
          </cell>
          <cell r="AQ840" t="str">
            <v>SHAN</v>
          </cell>
          <cell r="AR840">
            <v>0</v>
          </cell>
          <cell r="AS840" t="str">
            <v>+86 1068298675</v>
          </cell>
          <cell r="AT840">
            <v>0</v>
          </cell>
        </row>
        <row r="841">
          <cell r="C841">
            <v>1331198</v>
          </cell>
          <cell r="D841" t="e">
            <v>#N/A</v>
          </cell>
          <cell r="E841" t="e">
            <v>#N/A</v>
          </cell>
          <cell r="F841" t="e">
            <v>#N/A</v>
          </cell>
          <cell r="G841" t="str">
            <v>CIP CENTRO ITALIANO PUBBLICITA</v>
          </cell>
          <cell r="H841">
            <v>8</v>
          </cell>
          <cell r="I841" t="str">
            <v>Pollutec</v>
          </cell>
          <cell r="J841">
            <v>201</v>
          </cell>
          <cell r="K841">
            <v>13311988201</v>
          </cell>
          <cell r="L841">
            <v>1000</v>
          </cell>
          <cell r="M841" t="str">
            <v>ETR</v>
          </cell>
          <cell r="N841" t="str">
            <v>30/03/2017] [relance II:12/06/2017]</v>
          </cell>
          <cell r="O841">
            <v>0</v>
          </cell>
          <cell r="P841">
            <v>1000</v>
          </cell>
          <cell r="Q841">
            <v>0</v>
          </cell>
          <cell r="R841">
            <v>0</v>
          </cell>
          <cell r="S841">
            <v>42824</v>
          </cell>
          <cell r="T841" t="str">
            <v>en attente de réponse</v>
          </cell>
          <cell r="U841">
            <v>0</v>
          </cell>
          <cell r="V841">
            <v>0</v>
          </cell>
          <cell r="W841">
            <v>0</v>
          </cell>
          <cell r="X841">
            <v>42898</v>
          </cell>
          <cell r="Y841" t="str">
            <v>en attente de réponse</v>
          </cell>
          <cell r="Z841">
            <v>0</v>
          </cell>
          <cell r="AA841">
            <v>0</v>
          </cell>
          <cell r="AB841">
            <v>0</v>
          </cell>
          <cell r="AC841">
            <v>0</v>
          </cell>
          <cell r="AD841">
            <v>0</v>
          </cell>
          <cell r="AE841">
            <v>0</v>
          </cell>
          <cell r="AF841">
            <v>0</v>
          </cell>
          <cell r="AG841">
            <v>0</v>
          </cell>
          <cell r="AH841">
            <v>0</v>
          </cell>
          <cell r="AI841">
            <v>0</v>
          </cell>
          <cell r="AJ841">
            <v>0</v>
          </cell>
          <cell r="AK841" t="e">
            <v>#N/A</v>
          </cell>
          <cell r="AL841">
            <v>0</v>
          </cell>
          <cell r="AM841">
            <v>0</v>
          </cell>
          <cell r="AN841">
            <v>916</v>
          </cell>
          <cell r="AO841">
            <v>0</v>
          </cell>
          <cell r="AP841">
            <v>0</v>
          </cell>
          <cell r="AQ841" t="str">
            <v>CRAVOTTO</v>
          </cell>
          <cell r="AR841">
            <v>0</v>
          </cell>
          <cell r="AS841" t="str">
            <v>0039 0229419135</v>
          </cell>
          <cell r="AT841">
            <v>0</v>
          </cell>
        </row>
        <row r="842">
          <cell r="C842">
            <v>1375888</v>
          </cell>
          <cell r="D842">
            <v>0</v>
          </cell>
          <cell r="E842" t="str">
            <v>1002</v>
          </cell>
          <cell r="F842" t="str">
            <v>LAUSANNE</v>
          </cell>
          <cell r="G842" t="str">
            <v>CLUB GENERATION RESPONSABLE</v>
          </cell>
          <cell r="H842">
            <v>9</v>
          </cell>
          <cell r="I842" t="str">
            <v>Pollutec</v>
          </cell>
          <cell r="J842">
            <v>201</v>
          </cell>
          <cell r="K842">
            <v>13758889201</v>
          </cell>
          <cell r="L842">
            <v>16624.400000000001</v>
          </cell>
          <cell r="M842" t="str">
            <v>ETR</v>
          </cell>
          <cell r="N842" t="str">
            <v>15/03/2017] (relance II:16/05/2017]</v>
          </cell>
          <cell r="O842">
            <v>0</v>
          </cell>
          <cell r="P842">
            <v>16624.400000000001</v>
          </cell>
          <cell r="Q842">
            <v>0</v>
          </cell>
          <cell r="R842">
            <v>0</v>
          </cell>
          <cell r="S842">
            <v>42809</v>
          </cell>
          <cell r="T842" t="str">
            <v>en attente de réponse</v>
          </cell>
          <cell r="U842">
            <v>0</v>
          </cell>
          <cell r="V842">
            <v>0</v>
          </cell>
          <cell r="W842">
            <v>0</v>
          </cell>
          <cell r="X842">
            <v>42871</v>
          </cell>
          <cell r="Y842" t="str">
            <v>en attente de réponse</v>
          </cell>
          <cell r="Z842">
            <v>0</v>
          </cell>
          <cell r="AA842">
            <v>0</v>
          </cell>
          <cell r="AB842">
            <v>0</v>
          </cell>
          <cell r="AC842">
            <v>0</v>
          </cell>
          <cell r="AD842">
            <v>0</v>
          </cell>
          <cell r="AE842">
            <v>0</v>
          </cell>
          <cell r="AF842">
            <v>0</v>
          </cell>
          <cell r="AG842">
            <v>0</v>
          </cell>
          <cell r="AH842">
            <v>0</v>
          </cell>
          <cell r="AI842">
            <v>0</v>
          </cell>
          <cell r="AJ842">
            <v>0</v>
          </cell>
          <cell r="AK842" t="e">
            <v>#N/A</v>
          </cell>
          <cell r="AL842">
            <v>0</v>
          </cell>
          <cell r="AM842">
            <v>0</v>
          </cell>
          <cell r="AN842">
            <v>917</v>
          </cell>
          <cell r="AO842">
            <v>0</v>
          </cell>
          <cell r="AP842">
            <v>0</v>
          </cell>
          <cell r="AQ842" t="str">
            <v>LEPORATTI</v>
          </cell>
          <cell r="AR842">
            <v>0</v>
          </cell>
          <cell r="AS842" t="str">
            <v>0041 0144746415</v>
          </cell>
          <cell r="AT842">
            <v>0</v>
          </cell>
        </row>
        <row r="843">
          <cell r="C843">
            <v>1361401</v>
          </cell>
          <cell r="D843" t="e">
            <v>#N/A</v>
          </cell>
          <cell r="E843" t="e">
            <v>#N/A</v>
          </cell>
          <cell r="F843" t="e">
            <v>#N/A</v>
          </cell>
          <cell r="G843" t="str">
            <v>CONTRAPPUNTO SRL /</v>
          </cell>
          <cell r="H843">
            <v>9</v>
          </cell>
          <cell r="I843" t="str">
            <v>Fiac</v>
          </cell>
          <cell r="J843">
            <v>711</v>
          </cell>
          <cell r="K843">
            <v>13614019711</v>
          </cell>
          <cell r="L843">
            <v>5000</v>
          </cell>
          <cell r="M843" t="str">
            <v>ETR</v>
          </cell>
          <cell r="N843" t="str">
            <v>23/03/2017] [relance II:06/06/2017</v>
          </cell>
          <cell r="O843">
            <v>0</v>
          </cell>
          <cell r="P843">
            <v>5000</v>
          </cell>
          <cell r="Q843">
            <v>0</v>
          </cell>
          <cell r="R843">
            <v>0</v>
          </cell>
          <cell r="S843">
            <v>42817</v>
          </cell>
          <cell r="T843" t="str">
            <v>en attente de réponse</v>
          </cell>
          <cell r="U843">
            <v>0</v>
          </cell>
          <cell r="V843">
            <v>0</v>
          </cell>
          <cell r="W843">
            <v>0</v>
          </cell>
          <cell r="X843">
            <v>42892</v>
          </cell>
          <cell r="Y843" t="str">
            <v>en attente de réponse</v>
          </cell>
          <cell r="Z843">
            <v>0</v>
          </cell>
          <cell r="AA843">
            <v>0</v>
          </cell>
          <cell r="AB843">
            <v>0</v>
          </cell>
          <cell r="AC843">
            <v>0</v>
          </cell>
          <cell r="AD843">
            <v>0</v>
          </cell>
          <cell r="AE843">
            <v>0</v>
          </cell>
          <cell r="AF843">
            <v>0</v>
          </cell>
          <cell r="AG843">
            <v>0</v>
          </cell>
          <cell r="AH843">
            <v>0</v>
          </cell>
          <cell r="AI843">
            <v>0</v>
          </cell>
          <cell r="AJ843">
            <v>0</v>
          </cell>
          <cell r="AK843" t="e">
            <v>#N/A</v>
          </cell>
          <cell r="AL843">
            <v>0</v>
          </cell>
          <cell r="AM843">
            <v>0</v>
          </cell>
          <cell r="AN843">
            <v>918</v>
          </cell>
          <cell r="AO843">
            <v>0</v>
          </cell>
          <cell r="AP843">
            <v>0</v>
          </cell>
          <cell r="AQ843" t="str">
            <v>BONASPETTI</v>
          </cell>
          <cell r="AR843">
            <v>0</v>
          </cell>
          <cell r="AS843" t="str">
            <v>+3928356631</v>
          </cell>
          <cell r="AT843">
            <v>0</v>
          </cell>
        </row>
        <row r="844">
          <cell r="C844">
            <v>3008728</v>
          </cell>
          <cell r="D844" t="str">
            <v>Knauerstr 1</v>
          </cell>
          <cell r="E844" t="str">
            <v>20249</v>
          </cell>
          <cell r="F844" t="str">
            <v>HAMBURG</v>
          </cell>
          <cell r="G844" t="str">
            <v>CUBUS MEDIEN VERLAG GMBH</v>
          </cell>
          <cell r="H844">
            <v>11</v>
          </cell>
          <cell r="I844" t="str">
            <v>Batimat</v>
          </cell>
          <cell r="J844">
            <v>141</v>
          </cell>
          <cell r="K844">
            <v>300872811141</v>
          </cell>
          <cell r="L844">
            <v>500</v>
          </cell>
          <cell r="M844" t="str">
            <v>ETR</v>
          </cell>
          <cell r="N844" t="str">
            <v>31/03/2017]  [relance II:13/06/2017] [l'interlocuteur nous demande de refaire la facture:15/06/2017] [fc refaite et envoyé le 06/07/2017]</v>
          </cell>
          <cell r="O844">
            <v>0</v>
          </cell>
          <cell r="P844">
            <v>500</v>
          </cell>
          <cell r="Q844">
            <v>0</v>
          </cell>
          <cell r="R844">
            <v>0</v>
          </cell>
          <cell r="S844">
            <v>42825</v>
          </cell>
          <cell r="T844" t="str">
            <v>en attente de réponse</v>
          </cell>
          <cell r="U844">
            <v>0</v>
          </cell>
          <cell r="V844">
            <v>42901</v>
          </cell>
          <cell r="W844" t="str">
            <v>refaire la facture</v>
          </cell>
          <cell r="X844">
            <v>42899</v>
          </cell>
          <cell r="Y844" t="str">
            <v>en attente de réponse</v>
          </cell>
          <cell r="Z844">
            <v>0</v>
          </cell>
          <cell r="AA844">
            <v>0</v>
          </cell>
          <cell r="AB844">
            <v>0</v>
          </cell>
          <cell r="AC844">
            <v>0</v>
          </cell>
          <cell r="AD844">
            <v>0</v>
          </cell>
          <cell r="AE844">
            <v>0</v>
          </cell>
          <cell r="AF844">
            <v>0</v>
          </cell>
          <cell r="AG844">
            <v>0</v>
          </cell>
          <cell r="AH844">
            <v>0</v>
          </cell>
          <cell r="AI844">
            <v>0</v>
          </cell>
          <cell r="AJ844">
            <v>0</v>
          </cell>
          <cell r="AK844" t="e">
            <v>#N/A</v>
          </cell>
          <cell r="AL844">
            <v>0</v>
          </cell>
          <cell r="AM844">
            <v>0</v>
          </cell>
          <cell r="AN844">
            <v>919</v>
          </cell>
          <cell r="AO844">
            <v>0</v>
          </cell>
          <cell r="AP844">
            <v>0</v>
          </cell>
          <cell r="AQ844" t="str">
            <v>JUNG</v>
          </cell>
          <cell r="AR844">
            <v>0</v>
          </cell>
          <cell r="AS844" t="str">
            <v>+49494028096750</v>
          </cell>
          <cell r="AT844">
            <v>0</v>
          </cell>
        </row>
        <row r="845">
          <cell r="C845">
            <v>763322</v>
          </cell>
          <cell r="D845" t="e">
            <v>#N/A</v>
          </cell>
          <cell r="E845" t="e">
            <v>#N/A</v>
          </cell>
          <cell r="F845" t="e">
            <v>#N/A</v>
          </cell>
          <cell r="G845" t="str">
            <v>CURTCO MEDIA</v>
          </cell>
          <cell r="H845">
            <v>8</v>
          </cell>
          <cell r="I845" t="str">
            <v>Festival de la plaisance</v>
          </cell>
          <cell r="J845">
            <v>704</v>
          </cell>
          <cell r="K845">
            <v>7633228704</v>
          </cell>
          <cell r="L845">
            <v>15000</v>
          </cell>
          <cell r="M845" t="str">
            <v>ETR</v>
          </cell>
          <cell r="N845" t="str">
            <v>16/03/2017 [mail non abouti] La compagnie est devenue [curtco robb media] [00 1 954 525 86 26] [le site renvois sur le site boat international ltd] [relancé: 28/04/2017] [relance II: 16/05/2017]</v>
          </cell>
          <cell r="O845">
            <v>0</v>
          </cell>
          <cell r="P845">
            <v>15000</v>
          </cell>
          <cell r="Q845">
            <v>0</v>
          </cell>
          <cell r="R845">
            <v>0</v>
          </cell>
          <cell r="S845">
            <v>42857</v>
          </cell>
          <cell r="T845" t="str">
            <v>Renvoyé au mail générique</v>
          </cell>
          <cell r="U845">
            <v>0</v>
          </cell>
          <cell r="V845">
            <v>0</v>
          </cell>
          <cell r="W845">
            <v>0</v>
          </cell>
          <cell r="X845">
            <v>42871</v>
          </cell>
          <cell r="Y845" t="str">
            <v>en attente de réponse</v>
          </cell>
          <cell r="Z845">
            <v>0</v>
          </cell>
          <cell r="AA845">
            <v>0</v>
          </cell>
          <cell r="AB845">
            <v>0</v>
          </cell>
          <cell r="AC845">
            <v>0</v>
          </cell>
          <cell r="AD845">
            <v>0</v>
          </cell>
          <cell r="AE845">
            <v>0</v>
          </cell>
          <cell r="AF845">
            <v>0</v>
          </cell>
          <cell r="AG845">
            <v>0</v>
          </cell>
          <cell r="AH845">
            <v>0</v>
          </cell>
          <cell r="AI845">
            <v>0</v>
          </cell>
          <cell r="AJ845">
            <v>0</v>
          </cell>
          <cell r="AK845" t="e">
            <v>#N/A</v>
          </cell>
          <cell r="AL845">
            <v>0</v>
          </cell>
          <cell r="AM845">
            <v>0</v>
          </cell>
          <cell r="AN845">
            <v>920</v>
          </cell>
          <cell r="AO845">
            <v>0</v>
          </cell>
          <cell r="AP845">
            <v>0</v>
          </cell>
          <cell r="AQ845" t="str">
            <v>CARR</v>
          </cell>
          <cell r="AR845">
            <v>0</v>
          </cell>
          <cell r="AS845" t="str">
            <v>00 1 954 525 86 26</v>
          </cell>
          <cell r="AT845">
            <v>0</v>
          </cell>
        </row>
        <row r="846">
          <cell r="C846">
            <v>1349187</v>
          </cell>
          <cell r="D846" t="str">
            <v>STRADA DEL PORTONE 127</v>
          </cell>
          <cell r="E846" t="str">
            <v>10095</v>
          </cell>
          <cell r="F846" t="str">
            <v>GRUGLIASCO</v>
          </cell>
          <cell r="G846" t="str">
            <v>DEA EDIZIONI SAS</v>
          </cell>
          <cell r="H846">
            <v>9</v>
          </cell>
          <cell r="I846" t="str">
            <v>Pollutec</v>
          </cell>
          <cell r="J846">
            <v>201</v>
          </cell>
          <cell r="K846">
            <v>13491879201</v>
          </cell>
          <cell r="L846">
            <v>4000</v>
          </cell>
          <cell r="M846" t="str">
            <v>ETR</v>
          </cell>
          <cell r="N846" t="str">
            <v>24/03/2017] [retransférer à la bonne personne: en cours de traitement] [relance  II:28/06/2017] [new contact: virginia@vgambinoeditore.it]</v>
          </cell>
          <cell r="O846">
            <v>0</v>
          </cell>
          <cell r="P846">
            <v>4000</v>
          </cell>
          <cell r="Q846">
            <v>0</v>
          </cell>
          <cell r="R846">
            <v>0</v>
          </cell>
          <cell r="S846">
            <v>42818</v>
          </cell>
          <cell r="T846" t="str">
            <v>recherche archive</v>
          </cell>
          <cell r="U846">
            <v>0</v>
          </cell>
          <cell r="V846">
            <v>0</v>
          </cell>
          <cell r="W846">
            <v>0</v>
          </cell>
          <cell r="X846">
            <v>42914</v>
          </cell>
          <cell r="Y846" t="str">
            <v>en attente de réponse</v>
          </cell>
          <cell r="Z846">
            <v>0</v>
          </cell>
          <cell r="AA846">
            <v>0</v>
          </cell>
          <cell r="AB846">
            <v>0</v>
          </cell>
          <cell r="AC846">
            <v>0</v>
          </cell>
          <cell r="AD846">
            <v>0</v>
          </cell>
          <cell r="AE846">
            <v>0</v>
          </cell>
          <cell r="AF846">
            <v>0</v>
          </cell>
          <cell r="AG846">
            <v>0</v>
          </cell>
          <cell r="AH846">
            <v>0</v>
          </cell>
          <cell r="AI846">
            <v>0</v>
          </cell>
          <cell r="AJ846">
            <v>0</v>
          </cell>
          <cell r="AK846" t="e">
            <v>#N/A</v>
          </cell>
          <cell r="AL846">
            <v>0</v>
          </cell>
          <cell r="AM846">
            <v>0</v>
          </cell>
          <cell r="AN846">
            <v>921</v>
          </cell>
          <cell r="AO846">
            <v>0</v>
          </cell>
          <cell r="AP846">
            <v>0</v>
          </cell>
          <cell r="AQ846" t="str">
            <v>CELINO</v>
          </cell>
          <cell r="AR846">
            <v>0</v>
          </cell>
          <cell r="AS846" t="str">
            <v>+39 117802164</v>
          </cell>
          <cell r="AT846">
            <v>0</v>
          </cell>
        </row>
        <row r="847">
          <cell r="C847">
            <v>1331428</v>
          </cell>
          <cell r="D847" t="e">
            <v>#N/A</v>
          </cell>
          <cell r="E847" t="e">
            <v>#N/A</v>
          </cell>
          <cell r="F847" t="e">
            <v>#N/A</v>
          </cell>
          <cell r="G847" t="str">
            <v>DEFICOMM</v>
          </cell>
          <cell r="H847">
            <v>9</v>
          </cell>
          <cell r="I847" t="str">
            <v xml:space="preserve">SITL </v>
          </cell>
          <cell r="J847">
            <v>601</v>
          </cell>
          <cell r="K847">
            <v>13314289601</v>
          </cell>
          <cell r="L847">
            <v>2350</v>
          </cell>
          <cell r="M847" t="str">
            <v>ETR</v>
          </cell>
          <cell r="N847" t="str">
            <v>28/03/2017] [relance II:12/06/2017]</v>
          </cell>
          <cell r="O847">
            <v>0</v>
          </cell>
          <cell r="P847">
            <v>2350</v>
          </cell>
          <cell r="Q847">
            <v>0</v>
          </cell>
          <cell r="R847">
            <v>0</v>
          </cell>
          <cell r="S847">
            <v>42822</v>
          </cell>
          <cell r="T847" t="str">
            <v>en attente de réponse</v>
          </cell>
          <cell r="U847">
            <v>0</v>
          </cell>
          <cell r="V847">
            <v>0</v>
          </cell>
          <cell r="W847">
            <v>0</v>
          </cell>
          <cell r="X847">
            <v>42898</v>
          </cell>
          <cell r="Y847" t="str">
            <v>en attente de réponse</v>
          </cell>
          <cell r="Z847">
            <v>0</v>
          </cell>
          <cell r="AA847">
            <v>0</v>
          </cell>
          <cell r="AB847">
            <v>0</v>
          </cell>
          <cell r="AC847">
            <v>0</v>
          </cell>
          <cell r="AD847">
            <v>0</v>
          </cell>
          <cell r="AE847">
            <v>0</v>
          </cell>
          <cell r="AF847">
            <v>0</v>
          </cell>
          <cell r="AG847">
            <v>0</v>
          </cell>
          <cell r="AH847">
            <v>0</v>
          </cell>
          <cell r="AI847">
            <v>0</v>
          </cell>
          <cell r="AJ847">
            <v>0</v>
          </cell>
          <cell r="AK847" t="e">
            <v>#N/A</v>
          </cell>
          <cell r="AL847">
            <v>0</v>
          </cell>
          <cell r="AM847">
            <v>0</v>
          </cell>
          <cell r="AN847">
            <v>922</v>
          </cell>
          <cell r="AO847">
            <v>0</v>
          </cell>
          <cell r="AP847">
            <v>0</v>
          </cell>
          <cell r="AQ847" t="str">
            <v>SOUMAH</v>
          </cell>
          <cell r="AR847">
            <v>0</v>
          </cell>
          <cell r="AS847" t="str">
            <v>00 212  05 22 27 17 79</v>
          </cell>
          <cell r="AT847">
            <v>0</v>
          </cell>
        </row>
        <row r="848">
          <cell r="C848">
            <v>1300259</v>
          </cell>
          <cell r="D848" t="str">
            <v>BUILDING 3</v>
          </cell>
          <cell r="E848" t="str">
            <v>105066</v>
          </cell>
          <cell r="F848" t="str">
            <v>MOSCOW</v>
          </cell>
          <cell r="G848" t="str">
            <v>DELIVER JOURNAL</v>
          </cell>
          <cell r="H848">
            <v>8</v>
          </cell>
          <cell r="I848" t="str">
            <v xml:space="preserve">SITL </v>
          </cell>
          <cell r="J848">
            <v>601</v>
          </cell>
          <cell r="K848">
            <v>13002598601</v>
          </cell>
          <cell r="L848">
            <v>4949</v>
          </cell>
          <cell r="M848" t="str">
            <v>ETR</v>
          </cell>
          <cell r="N848" t="str">
            <v>23/03/2017] [relance II:06/06/2017]</v>
          </cell>
          <cell r="O848">
            <v>0</v>
          </cell>
          <cell r="P848">
            <v>4949</v>
          </cell>
          <cell r="Q848">
            <v>0</v>
          </cell>
          <cell r="R848">
            <v>0</v>
          </cell>
          <cell r="S848">
            <v>42817</v>
          </cell>
          <cell r="T848" t="str">
            <v>en attente de réponse</v>
          </cell>
          <cell r="U848">
            <v>0</v>
          </cell>
          <cell r="V848">
            <v>0</v>
          </cell>
          <cell r="W848">
            <v>0</v>
          </cell>
          <cell r="X848">
            <v>42892</v>
          </cell>
          <cell r="Y848" t="str">
            <v>en attente de réponse</v>
          </cell>
          <cell r="Z848">
            <v>0</v>
          </cell>
          <cell r="AA848">
            <v>0</v>
          </cell>
          <cell r="AB848">
            <v>0</v>
          </cell>
          <cell r="AC848">
            <v>0</v>
          </cell>
          <cell r="AD848">
            <v>0</v>
          </cell>
          <cell r="AE848">
            <v>0</v>
          </cell>
          <cell r="AF848">
            <v>0</v>
          </cell>
          <cell r="AG848">
            <v>0</v>
          </cell>
          <cell r="AH848">
            <v>0</v>
          </cell>
          <cell r="AI848">
            <v>0</v>
          </cell>
          <cell r="AJ848">
            <v>0</v>
          </cell>
          <cell r="AK848" t="e">
            <v>#N/A</v>
          </cell>
          <cell r="AL848">
            <v>0</v>
          </cell>
          <cell r="AM848">
            <v>0</v>
          </cell>
          <cell r="AN848">
            <v>923</v>
          </cell>
          <cell r="AO848">
            <v>0</v>
          </cell>
          <cell r="AP848">
            <v>0</v>
          </cell>
          <cell r="AQ848" t="str">
            <v>KOLESNIKOVA</v>
          </cell>
          <cell r="AR848">
            <v>0</v>
          </cell>
          <cell r="AS848" t="str">
            <v>00 7 371 673 508 26</v>
          </cell>
          <cell r="AT848">
            <v>0</v>
          </cell>
        </row>
        <row r="849">
          <cell r="C849">
            <v>1300259</v>
          </cell>
          <cell r="D849" t="str">
            <v>BUILDING 3</v>
          </cell>
          <cell r="E849" t="str">
            <v>105066</v>
          </cell>
          <cell r="F849" t="str">
            <v>MOSCOW</v>
          </cell>
          <cell r="G849" t="str">
            <v>DELIVER JOURNAL</v>
          </cell>
          <cell r="H849">
            <v>9</v>
          </cell>
          <cell r="I849" t="str">
            <v xml:space="preserve">SITL </v>
          </cell>
          <cell r="J849">
            <v>601</v>
          </cell>
          <cell r="K849">
            <v>13002599601</v>
          </cell>
          <cell r="L849">
            <v>4949</v>
          </cell>
          <cell r="M849" t="str">
            <v>ETR</v>
          </cell>
          <cell r="N849" t="str">
            <v>23/03/2017] [relance II:06/06/2017]</v>
          </cell>
          <cell r="O849">
            <v>0</v>
          </cell>
          <cell r="P849">
            <v>4949</v>
          </cell>
          <cell r="Q849">
            <v>0</v>
          </cell>
          <cell r="R849">
            <v>0</v>
          </cell>
          <cell r="S849">
            <v>42817</v>
          </cell>
          <cell r="T849" t="str">
            <v>en attente de réponse</v>
          </cell>
          <cell r="U849">
            <v>0</v>
          </cell>
          <cell r="V849">
            <v>0</v>
          </cell>
          <cell r="W849">
            <v>0</v>
          </cell>
          <cell r="X849">
            <v>42892</v>
          </cell>
          <cell r="Y849" t="str">
            <v>en attente de réponse</v>
          </cell>
          <cell r="Z849">
            <v>0</v>
          </cell>
          <cell r="AA849">
            <v>0</v>
          </cell>
          <cell r="AB849">
            <v>0</v>
          </cell>
          <cell r="AC849">
            <v>0</v>
          </cell>
          <cell r="AD849">
            <v>0</v>
          </cell>
          <cell r="AE849">
            <v>0</v>
          </cell>
          <cell r="AF849">
            <v>0</v>
          </cell>
          <cell r="AG849">
            <v>0</v>
          </cell>
          <cell r="AH849">
            <v>0</v>
          </cell>
          <cell r="AI849">
            <v>0</v>
          </cell>
          <cell r="AJ849">
            <v>0</v>
          </cell>
          <cell r="AK849" t="e">
            <v>#N/A</v>
          </cell>
          <cell r="AL849">
            <v>0</v>
          </cell>
          <cell r="AM849">
            <v>0</v>
          </cell>
          <cell r="AN849">
            <v>924</v>
          </cell>
          <cell r="AO849">
            <v>0</v>
          </cell>
          <cell r="AP849">
            <v>0</v>
          </cell>
          <cell r="AQ849" t="str">
            <v>KOLESNIKOVA</v>
          </cell>
          <cell r="AR849">
            <v>0</v>
          </cell>
          <cell r="AS849" t="str">
            <v>00 7 371 673 508 26</v>
          </cell>
          <cell r="AT849">
            <v>0</v>
          </cell>
        </row>
        <row r="850">
          <cell r="C850">
            <v>951327</v>
          </cell>
          <cell r="D850" t="e">
            <v>#N/A</v>
          </cell>
          <cell r="E850" t="e">
            <v>#N/A</v>
          </cell>
          <cell r="F850" t="e">
            <v>#N/A</v>
          </cell>
          <cell r="G850" t="str">
            <v>DESARROLLOS EDITORIALES S.A</v>
          </cell>
          <cell r="H850">
            <v>8</v>
          </cell>
          <cell r="I850" t="str">
            <v>RFID expo</v>
          </cell>
          <cell r="J850">
            <v>604</v>
          </cell>
          <cell r="K850">
            <v>9513278604</v>
          </cell>
          <cell r="L850">
            <v>1200</v>
          </cell>
          <cell r="M850" t="str">
            <v>ETR</v>
          </cell>
          <cell r="N850" t="str">
            <v>24/03/2017] [relance II:09/06/2017]</v>
          </cell>
          <cell r="O850">
            <v>0</v>
          </cell>
          <cell r="P850">
            <v>1200</v>
          </cell>
          <cell r="Q850">
            <v>0</v>
          </cell>
          <cell r="R850">
            <v>0</v>
          </cell>
          <cell r="S850">
            <v>42818</v>
          </cell>
          <cell r="T850" t="str">
            <v>en attente de réponse</v>
          </cell>
          <cell r="U850">
            <v>0</v>
          </cell>
          <cell r="V850">
            <v>0</v>
          </cell>
          <cell r="W850">
            <v>0</v>
          </cell>
          <cell r="X850">
            <v>42895</v>
          </cell>
          <cell r="Y850" t="str">
            <v>en attente de réponse</v>
          </cell>
          <cell r="Z850">
            <v>0</v>
          </cell>
          <cell r="AA850">
            <v>0</v>
          </cell>
          <cell r="AB850">
            <v>0</v>
          </cell>
          <cell r="AC850">
            <v>0</v>
          </cell>
          <cell r="AD850">
            <v>0</v>
          </cell>
          <cell r="AE850">
            <v>0</v>
          </cell>
          <cell r="AF850">
            <v>0</v>
          </cell>
          <cell r="AG850">
            <v>0</v>
          </cell>
          <cell r="AH850">
            <v>0</v>
          </cell>
          <cell r="AI850">
            <v>0</v>
          </cell>
          <cell r="AJ850">
            <v>0</v>
          </cell>
          <cell r="AK850" t="e">
            <v>#N/A</v>
          </cell>
          <cell r="AL850">
            <v>0</v>
          </cell>
          <cell r="AM850">
            <v>0</v>
          </cell>
          <cell r="AN850">
            <v>925</v>
          </cell>
          <cell r="AO850">
            <v>0</v>
          </cell>
          <cell r="AP850">
            <v>0</v>
          </cell>
          <cell r="AQ850" t="str">
            <v>ARMERO GAMERO</v>
          </cell>
          <cell r="AR850">
            <v>0</v>
          </cell>
          <cell r="AS850">
            <v>0</v>
          </cell>
          <cell r="AT850">
            <v>0</v>
          </cell>
        </row>
        <row r="851">
          <cell r="C851">
            <v>951327</v>
          </cell>
          <cell r="D851" t="e">
            <v>#N/A</v>
          </cell>
          <cell r="E851" t="e">
            <v>#N/A</v>
          </cell>
          <cell r="F851" t="e">
            <v>#N/A</v>
          </cell>
          <cell r="G851" t="str">
            <v>DESARROLLOS EDITORIALES S.A</v>
          </cell>
          <cell r="H851">
            <v>9</v>
          </cell>
          <cell r="I851" t="str">
            <v xml:space="preserve">SITL </v>
          </cell>
          <cell r="J851">
            <v>601</v>
          </cell>
          <cell r="K851">
            <v>9513279601</v>
          </cell>
          <cell r="L851">
            <v>3875</v>
          </cell>
          <cell r="M851" t="str">
            <v>ETR</v>
          </cell>
          <cell r="N851" t="str">
            <v>24/03/2017] [relance II:09/06/2017]</v>
          </cell>
          <cell r="O851">
            <v>0</v>
          </cell>
          <cell r="P851">
            <v>3875</v>
          </cell>
          <cell r="Q851">
            <v>0</v>
          </cell>
          <cell r="R851">
            <v>0</v>
          </cell>
          <cell r="S851">
            <v>42818</v>
          </cell>
          <cell r="T851" t="str">
            <v>en attente de réponse</v>
          </cell>
          <cell r="U851">
            <v>0</v>
          </cell>
          <cell r="V851">
            <v>0</v>
          </cell>
          <cell r="W851">
            <v>0</v>
          </cell>
          <cell r="X851">
            <v>42895</v>
          </cell>
          <cell r="Y851" t="str">
            <v>en attente de réponse</v>
          </cell>
          <cell r="Z851">
            <v>0</v>
          </cell>
          <cell r="AA851">
            <v>0</v>
          </cell>
          <cell r="AB851">
            <v>0</v>
          </cell>
          <cell r="AC851">
            <v>0</v>
          </cell>
          <cell r="AD851">
            <v>0</v>
          </cell>
          <cell r="AE851">
            <v>0</v>
          </cell>
          <cell r="AF851">
            <v>0</v>
          </cell>
          <cell r="AG851">
            <v>0</v>
          </cell>
          <cell r="AH851">
            <v>0</v>
          </cell>
          <cell r="AI851">
            <v>0</v>
          </cell>
          <cell r="AJ851">
            <v>0</v>
          </cell>
          <cell r="AK851" t="e">
            <v>#N/A</v>
          </cell>
          <cell r="AL851">
            <v>0</v>
          </cell>
          <cell r="AM851">
            <v>0</v>
          </cell>
          <cell r="AN851">
            <v>926</v>
          </cell>
          <cell r="AO851">
            <v>0</v>
          </cell>
          <cell r="AP851">
            <v>0</v>
          </cell>
          <cell r="AQ851" t="str">
            <v>ARMERO GAMERO</v>
          </cell>
          <cell r="AR851">
            <v>0</v>
          </cell>
          <cell r="AS851">
            <v>0</v>
          </cell>
          <cell r="AT851">
            <v>0</v>
          </cell>
        </row>
        <row r="852">
          <cell r="C852">
            <v>1334385</v>
          </cell>
          <cell r="D852" t="str">
            <v>Via Mecenate, 91</v>
          </cell>
          <cell r="E852" t="str">
            <v>20138</v>
          </cell>
          <cell r="F852" t="str">
            <v>MILANO</v>
          </cell>
          <cell r="G852" t="str">
            <v>DIGICAST</v>
          </cell>
          <cell r="H852">
            <v>8</v>
          </cell>
          <cell r="I852" t="str">
            <v>Nautique</v>
          </cell>
          <cell r="J852">
            <v>703</v>
          </cell>
          <cell r="K852">
            <v>13343858703</v>
          </cell>
          <cell r="L852">
            <v>20000</v>
          </cell>
          <cell r="M852" t="str">
            <v>ETR</v>
          </cell>
          <cell r="N852" t="str">
            <v>[06/04/2017: la société est rattachée à RCS, new contact: ufficiostampa.rcs@rcs.it][31/03/2017: le mail a était envoyé à des contact de RCS car il comporter le nom de l'entreprise ds le corps de l'adresse mail, RCS est probablement une filiale ou une erreur sur winexpo a dû se produire] [relance II:14/06/2017] [demande de convention:21/06/2017]</v>
          </cell>
          <cell r="O852">
            <v>0</v>
          </cell>
          <cell r="P852">
            <v>20000</v>
          </cell>
          <cell r="Q852">
            <v>0</v>
          </cell>
          <cell r="R852">
            <v>0</v>
          </cell>
          <cell r="S852">
            <v>42831</v>
          </cell>
          <cell r="T852" t="str">
            <v>En attente de réponse</v>
          </cell>
          <cell r="U852">
            <v>0</v>
          </cell>
          <cell r="V852">
            <v>42907</v>
          </cell>
          <cell r="W852" t="str">
            <v>envoyer convention</v>
          </cell>
          <cell r="X852">
            <v>42900</v>
          </cell>
          <cell r="Y852" t="str">
            <v>en attente de réponse</v>
          </cell>
          <cell r="Z852">
            <v>0</v>
          </cell>
          <cell r="AA852">
            <v>0</v>
          </cell>
          <cell r="AB852">
            <v>0</v>
          </cell>
          <cell r="AC852">
            <v>0</v>
          </cell>
          <cell r="AD852">
            <v>0</v>
          </cell>
          <cell r="AE852">
            <v>0</v>
          </cell>
          <cell r="AF852">
            <v>0</v>
          </cell>
          <cell r="AG852">
            <v>0</v>
          </cell>
          <cell r="AH852">
            <v>0</v>
          </cell>
          <cell r="AI852">
            <v>0</v>
          </cell>
          <cell r="AJ852">
            <v>0</v>
          </cell>
          <cell r="AK852" t="e">
            <v>#N/A</v>
          </cell>
          <cell r="AL852">
            <v>0</v>
          </cell>
          <cell r="AM852">
            <v>0</v>
          </cell>
          <cell r="AN852">
            <v>927</v>
          </cell>
          <cell r="AO852">
            <v>0</v>
          </cell>
          <cell r="AP852">
            <v>0</v>
          </cell>
          <cell r="AQ852" t="str">
            <v>PALADINI</v>
          </cell>
          <cell r="AR852">
            <v>0</v>
          </cell>
          <cell r="AS852">
            <v>0</v>
          </cell>
          <cell r="AT852">
            <v>0</v>
          </cell>
        </row>
        <row r="853">
          <cell r="C853">
            <v>987562</v>
          </cell>
          <cell r="D853" t="str">
            <v>449 East 14th Street, 10D</v>
          </cell>
          <cell r="E853" t="str">
            <v>NY 10009-2</v>
          </cell>
          <cell r="F853" t="str">
            <v>NEW YORK</v>
          </cell>
          <cell r="G853" t="str">
            <v>DIGTIAL SIGNAGE UNIVERSE</v>
          </cell>
          <cell r="H853">
            <v>8</v>
          </cell>
          <cell r="I853" t="str">
            <v>MPV / CPV</v>
          </cell>
          <cell r="J853">
            <v>323</v>
          </cell>
          <cell r="K853">
            <v>9875628323</v>
          </cell>
          <cell r="L853">
            <v>2037.63</v>
          </cell>
          <cell r="M853" t="str">
            <v>ETR</v>
          </cell>
          <cell r="N853" t="str">
            <v>28/03/2017] [relance II:12/06/2017]</v>
          </cell>
          <cell r="O853">
            <v>0</v>
          </cell>
          <cell r="P853">
            <v>2037.63</v>
          </cell>
          <cell r="Q853">
            <v>0</v>
          </cell>
          <cell r="R853">
            <v>0</v>
          </cell>
          <cell r="S853">
            <v>42822</v>
          </cell>
          <cell r="T853" t="str">
            <v>en attente de réponse</v>
          </cell>
          <cell r="U853">
            <v>0</v>
          </cell>
          <cell r="V853">
            <v>0</v>
          </cell>
          <cell r="W853">
            <v>0</v>
          </cell>
          <cell r="X853">
            <v>42898</v>
          </cell>
          <cell r="Y853" t="str">
            <v>en attente de réponse</v>
          </cell>
          <cell r="Z853">
            <v>0</v>
          </cell>
          <cell r="AA853">
            <v>0</v>
          </cell>
          <cell r="AB853">
            <v>0</v>
          </cell>
          <cell r="AC853">
            <v>0</v>
          </cell>
          <cell r="AD853">
            <v>0</v>
          </cell>
          <cell r="AE853">
            <v>0</v>
          </cell>
          <cell r="AF853">
            <v>0</v>
          </cell>
          <cell r="AG853">
            <v>0</v>
          </cell>
          <cell r="AH853">
            <v>0</v>
          </cell>
          <cell r="AI853">
            <v>0</v>
          </cell>
          <cell r="AJ853">
            <v>0</v>
          </cell>
          <cell r="AK853" t="e">
            <v>#N/A</v>
          </cell>
          <cell r="AL853">
            <v>0</v>
          </cell>
          <cell r="AM853">
            <v>0</v>
          </cell>
          <cell r="AN853">
            <v>928</v>
          </cell>
          <cell r="AO853">
            <v>0</v>
          </cell>
          <cell r="AP853">
            <v>0</v>
          </cell>
          <cell r="AQ853" t="str">
            <v>Tepper</v>
          </cell>
          <cell r="AR853">
            <v>0</v>
          </cell>
          <cell r="AS853" t="str">
            <v>001 9179748974</v>
          </cell>
          <cell r="AT853">
            <v>0</v>
          </cell>
        </row>
        <row r="854">
          <cell r="C854">
            <v>1318851</v>
          </cell>
          <cell r="D854" t="str">
            <v>South House 3A, Suite 4</v>
          </cell>
          <cell r="E854" t="str">
            <v>MK1 15 N</v>
          </cell>
          <cell r="F854" t="str">
            <v>BUCKINGHAMSHIRE</v>
          </cell>
          <cell r="G854" t="str">
            <v>DIRECTOR-E</v>
          </cell>
          <cell r="H854">
            <v>8</v>
          </cell>
          <cell r="I854" t="str">
            <v>Expoprotection</v>
          </cell>
          <cell r="J854">
            <v>101</v>
          </cell>
          <cell r="K854">
            <v>13188518101</v>
          </cell>
          <cell r="L854">
            <v>2237.12</v>
          </cell>
          <cell r="M854" t="str">
            <v>ETR</v>
          </cell>
          <cell r="N854" t="str">
            <v>28/03/2017] [relance II:12/06/2017]</v>
          </cell>
          <cell r="O854">
            <v>0</v>
          </cell>
          <cell r="P854">
            <v>2237.12</v>
          </cell>
          <cell r="Q854">
            <v>0</v>
          </cell>
          <cell r="R854">
            <v>0</v>
          </cell>
          <cell r="S854">
            <v>42822</v>
          </cell>
          <cell r="T854" t="str">
            <v>en attente de réponse</v>
          </cell>
          <cell r="U854">
            <v>0</v>
          </cell>
          <cell r="V854">
            <v>0</v>
          </cell>
          <cell r="W854">
            <v>0</v>
          </cell>
          <cell r="X854">
            <v>42898</v>
          </cell>
          <cell r="Y854" t="str">
            <v>en attente de réponse</v>
          </cell>
          <cell r="Z854">
            <v>0</v>
          </cell>
          <cell r="AA854">
            <v>0</v>
          </cell>
          <cell r="AB854">
            <v>0</v>
          </cell>
          <cell r="AC854">
            <v>0</v>
          </cell>
          <cell r="AD854">
            <v>0</v>
          </cell>
          <cell r="AE854">
            <v>0</v>
          </cell>
          <cell r="AF854">
            <v>0</v>
          </cell>
          <cell r="AG854">
            <v>0</v>
          </cell>
          <cell r="AH854">
            <v>0</v>
          </cell>
          <cell r="AI854">
            <v>0</v>
          </cell>
          <cell r="AJ854">
            <v>0</v>
          </cell>
          <cell r="AK854" t="e">
            <v>#N/A</v>
          </cell>
          <cell r="AL854">
            <v>0</v>
          </cell>
          <cell r="AM854">
            <v>0</v>
          </cell>
          <cell r="AN854">
            <v>929</v>
          </cell>
          <cell r="AO854">
            <v>0</v>
          </cell>
          <cell r="AP854">
            <v>0</v>
          </cell>
          <cell r="AQ854" t="str">
            <v>JOHNSON</v>
          </cell>
          <cell r="AR854">
            <v>0</v>
          </cell>
          <cell r="AS854" t="str">
            <v>0044 870 870 4578</v>
          </cell>
          <cell r="AT854">
            <v>0</v>
          </cell>
        </row>
        <row r="855">
          <cell r="C855">
            <v>895346</v>
          </cell>
          <cell r="D855" t="str">
            <v>VIALE DEL PARIOLI 2</v>
          </cell>
          <cell r="E855" t="str">
            <v>00197</v>
          </cell>
          <cell r="F855" t="str">
            <v>ROMA</v>
          </cell>
          <cell r="G855" t="str">
            <v>EDITRICE MARE SRL</v>
          </cell>
          <cell r="H855">
            <v>8</v>
          </cell>
          <cell r="I855" t="str">
            <v>Festival de la plaisance</v>
          </cell>
          <cell r="J855">
            <v>704</v>
          </cell>
          <cell r="K855">
            <v>8953468704</v>
          </cell>
          <cell r="L855">
            <v>4000</v>
          </cell>
          <cell r="M855" t="str">
            <v>ETR</v>
          </cell>
          <cell r="N855" t="str">
            <v>24/03/2017] [mail non abouti: mail corrompu] [mail à nouveau corrompu: verif safe] [new contact: redazione@solovela.net ] [relance II:19/06/2017]</v>
          </cell>
          <cell r="O855">
            <v>0</v>
          </cell>
          <cell r="P855">
            <v>4000</v>
          </cell>
          <cell r="Q855">
            <v>0</v>
          </cell>
          <cell r="R855">
            <v>0</v>
          </cell>
          <cell r="S855">
            <v>42837</v>
          </cell>
          <cell r="T855" t="str">
            <v>En attente de réponse</v>
          </cell>
          <cell r="U855">
            <v>0</v>
          </cell>
          <cell r="V855">
            <v>0</v>
          </cell>
          <cell r="W855">
            <v>0</v>
          </cell>
          <cell r="X855">
            <v>42905</v>
          </cell>
          <cell r="Y855" t="str">
            <v>En attente de réponse</v>
          </cell>
          <cell r="Z855">
            <v>0</v>
          </cell>
          <cell r="AA855">
            <v>0</v>
          </cell>
          <cell r="AB855">
            <v>0</v>
          </cell>
          <cell r="AC855">
            <v>0</v>
          </cell>
          <cell r="AD855">
            <v>0</v>
          </cell>
          <cell r="AE855">
            <v>0</v>
          </cell>
          <cell r="AF855">
            <v>0</v>
          </cell>
          <cell r="AG855">
            <v>0</v>
          </cell>
          <cell r="AH855">
            <v>0</v>
          </cell>
          <cell r="AI855">
            <v>0</v>
          </cell>
          <cell r="AJ855">
            <v>0</v>
          </cell>
          <cell r="AK855" t="e">
            <v>#N/A</v>
          </cell>
          <cell r="AL855">
            <v>0</v>
          </cell>
          <cell r="AM855">
            <v>0</v>
          </cell>
          <cell r="AN855">
            <v>930</v>
          </cell>
          <cell r="AO855">
            <v>0</v>
          </cell>
          <cell r="AP855">
            <v>0</v>
          </cell>
          <cell r="AQ855" t="str">
            <v>PACE</v>
          </cell>
          <cell r="AR855">
            <v>0</v>
          </cell>
          <cell r="AS855" t="str">
            <v>00 39 06 807 64 83</v>
          </cell>
          <cell r="AT855">
            <v>0</v>
          </cell>
        </row>
        <row r="856">
          <cell r="C856">
            <v>824714</v>
          </cell>
          <cell r="D856" t="str">
            <v>VIA ITALIA 39</v>
          </cell>
          <cell r="E856" t="str">
            <v>20900</v>
          </cell>
          <cell r="F856" t="str">
            <v>MONZA</v>
          </cell>
          <cell r="G856" t="str">
            <v>EDITRICE TEMI SRL(DATACOLLECTION)</v>
          </cell>
          <cell r="H856">
            <v>9</v>
          </cell>
          <cell r="I856" t="str">
            <v xml:space="preserve">SITL </v>
          </cell>
          <cell r="J856">
            <v>601</v>
          </cell>
          <cell r="K856">
            <v>8247149601</v>
          </cell>
          <cell r="L856">
            <v>5000</v>
          </cell>
          <cell r="M856" t="str">
            <v>ETR</v>
          </cell>
          <cell r="N856" t="str">
            <v>23/03/2017] [relance II: 06/06/2017]</v>
          </cell>
          <cell r="O856">
            <v>0</v>
          </cell>
          <cell r="P856">
            <v>5000</v>
          </cell>
          <cell r="Q856">
            <v>0</v>
          </cell>
          <cell r="R856">
            <v>0</v>
          </cell>
          <cell r="S856">
            <v>42817</v>
          </cell>
          <cell r="T856" t="str">
            <v>en attente de réponse</v>
          </cell>
          <cell r="U856">
            <v>0</v>
          </cell>
          <cell r="V856">
            <v>0</v>
          </cell>
          <cell r="W856">
            <v>0</v>
          </cell>
          <cell r="X856">
            <v>42892</v>
          </cell>
          <cell r="Y856" t="str">
            <v>En attente de réponse</v>
          </cell>
          <cell r="Z856">
            <v>0</v>
          </cell>
          <cell r="AA856">
            <v>0</v>
          </cell>
          <cell r="AB856">
            <v>0</v>
          </cell>
          <cell r="AC856">
            <v>0</v>
          </cell>
          <cell r="AD856">
            <v>0</v>
          </cell>
          <cell r="AE856">
            <v>0</v>
          </cell>
          <cell r="AF856">
            <v>0</v>
          </cell>
          <cell r="AG856">
            <v>0</v>
          </cell>
          <cell r="AH856">
            <v>0</v>
          </cell>
          <cell r="AI856">
            <v>0</v>
          </cell>
          <cell r="AJ856">
            <v>0</v>
          </cell>
          <cell r="AK856" t="e">
            <v>#N/A</v>
          </cell>
          <cell r="AL856">
            <v>0</v>
          </cell>
          <cell r="AM856">
            <v>0</v>
          </cell>
          <cell r="AN856">
            <v>931</v>
          </cell>
          <cell r="AO856">
            <v>0</v>
          </cell>
          <cell r="AP856">
            <v>0</v>
          </cell>
          <cell r="AQ856" t="str">
            <v>SALVIOLI</v>
          </cell>
          <cell r="AR856">
            <v>0</v>
          </cell>
          <cell r="AS856" t="str">
            <v>00 39 039 2302398</v>
          </cell>
          <cell r="AT856">
            <v>0</v>
          </cell>
        </row>
        <row r="857">
          <cell r="C857">
            <v>1304804</v>
          </cell>
          <cell r="D857" t="str">
            <v>Via Cadolini 34</v>
          </cell>
          <cell r="E857" t="str">
            <v>20137</v>
          </cell>
          <cell r="F857" t="str">
            <v>MILAN</v>
          </cell>
          <cell r="G857" t="str">
            <v>EDIZIONI PEM</v>
          </cell>
          <cell r="H857">
            <v>9</v>
          </cell>
          <cell r="I857" t="str">
            <v>Festival de la plaisance</v>
          </cell>
          <cell r="J857">
            <v>704</v>
          </cell>
          <cell r="K857">
            <v>13048049704</v>
          </cell>
          <cell r="L857">
            <v>5000</v>
          </cell>
          <cell r="M857" t="str">
            <v>ETR</v>
          </cell>
          <cell r="N857" t="str">
            <v xml:space="preserve">23/03/2017] [relance II: 08/06/2017] </v>
          </cell>
          <cell r="O857">
            <v>0</v>
          </cell>
          <cell r="P857">
            <v>5000</v>
          </cell>
          <cell r="Q857">
            <v>0</v>
          </cell>
          <cell r="R857">
            <v>0</v>
          </cell>
          <cell r="S857">
            <v>42817</v>
          </cell>
          <cell r="T857" t="str">
            <v>en attente de réponse</v>
          </cell>
          <cell r="U857">
            <v>0</v>
          </cell>
          <cell r="V857">
            <v>0</v>
          </cell>
          <cell r="W857">
            <v>0</v>
          </cell>
          <cell r="X857">
            <v>42894</v>
          </cell>
          <cell r="Y857" t="str">
            <v>En attente de réponse</v>
          </cell>
          <cell r="Z857">
            <v>0</v>
          </cell>
          <cell r="AA857">
            <v>0</v>
          </cell>
          <cell r="AB857">
            <v>0</v>
          </cell>
          <cell r="AC857">
            <v>0</v>
          </cell>
          <cell r="AD857">
            <v>0</v>
          </cell>
          <cell r="AE857">
            <v>0</v>
          </cell>
          <cell r="AF857">
            <v>0</v>
          </cell>
          <cell r="AG857">
            <v>0</v>
          </cell>
          <cell r="AH857">
            <v>0</v>
          </cell>
          <cell r="AI857">
            <v>0</v>
          </cell>
          <cell r="AJ857">
            <v>0</v>
          </cell>
          <cell r="AK857" t="e">
            <v>#N/A</v>
          </cell>
          <cell r="AL857">
            <v>0</v>
          </cell>
          <cell r="AM857">
            <v>0</v>
          </cell>
          <cell r="AN857">
            <v>932</v>
          </cell>
          <cell r="AO857">
            <v>0</v>
          </cell>
          <cell r="AP857">
            <v>0</v>
          </cell>
          <cell r="AQ857" t="str">
            <v>CAMMAROTA</v>
          </cell>
          <cell r="AR857">
            <v>0</v>
          </cell>
          <cell r="AS857" t="str">
            <v>0039 0289075700</v>
          </cell>
          <cell r="AT857">
            <v>0</v>
          </cell>
        </row>
        <row r="858">
          <cell r="C858">
            <v>3013948</v>
          </cell>
          <cell r="D858" t="str">
            <v>23/4 MOO3</v>
          </cell>
          <cell r="E858" t="str">
            <v>83000</v>
          </cell>
          <cell r="F858" t="str">
            <v>PHUKET</v>
          </cell>
          <cell r="G858" t="str">
            <v>ENSIGN MEDIA CO LTD</v>
          </cell>
          <cell r="H858">
            <v>12</v>
          </cell>
          <cell r="I858" t="str">
            <v>Festival de la plaisance</v>
          </cell>
          <cell r="J858">
            <v>704</v>
          </cell>
          <cell r="K858">
            <v>301394812704</v>
          </cell>
          <cell r="L858">
            <v>30000</v>
          </cell>
          <cell r="M858" t="str">
            <v>ETR</v>
          </cell>
          <cell r="N858" t="str">
            <v xml:space="preserve">19/04/2017] [relance II:20/06/2017] [recherche archive:22/06/2017] [l'interlocuteur est surpris de la démarche]  </v>
          </cell>
          <cell r="O858">
            <v>0</v>
          </cell>
          <cell r="P858">
            <v>30000</v>
          </cell>
          <cell r="Q858">
            <v>0</v>
          </cell>
          <cell r="R858">
            <v>0</v>
          </cell>
          <cell r="S858">
            <v>42844</v>
          </cell>
          <cell r="T858" t="str">
            <v>en attente de réponse</v>
          </cell>
          <cell r="U858">
            <v>0</v>
          </cell>
          <cell r="V858">
            <v>42908</v>
          </cell>
          <cell r="W858" t="str">
            <v>recherche archive</v>
          </cell>
          <cell r="X858">
            <v>42906</v>
          </cell>
          <cell r="Y858" t="str">
            <v>en attente de réponse</v>
          </cell>
          <cell r="Z858">
            <v>0</v>
          </cell>
          <cell r="AA858">
            <v>0</v>
          </cell>
          <cell r="AB858">
            <v>0</v>
          </cell>
          <cell r="AC858">
            <v>0</v>
          </cell>
          <cell r="AD858">
            <v>0</v>
          </cell>
          <cell r="AE858">
            <v>0</v>
          </cell>
          <cell r="AF858">
            <v>0</v>
          </cell>
          <cell r="AG858">
            <v>0</v>
          </cell>
          <cell r="AH858">
            <v>0</v>
          </cell>
          <cell r="AI858">
            <v>0</v>
          </cell>
          <cell r="AJ858">
            <v>0</v>
          </cell>
          <cell r="AK858" t="e">
            <v>#N/A</v>
          </cell>
          <cell r="AL858">
            <v>0</v>
          </cell>
          <cell r="AM858">
            <v>0</v>
          </cell>
          <cell r="AN858">
            <v>933</v>
          </cell>
          <cell r="AO858">
            <v>0</v>
          </cell>
          <cell r="AP858">
            <v>0</v>
          </cell>
          <cell r="AQ858" t="str">
            <v>WLAKER</v>
          </cell>
          <cell r="AR858">
            <v>0</v>
          </cell>
          <cell r="AS858" t="str">
            <v>+6676264756</v>
          </cell>
          <cell r="AT858">
            <v>0</v>
          </cell>
        </row>
        <row r="859">
          <cell r="C859">
            <v>3013948</v>
          </cell>
          <cell r="D859" t="str">
            <v>23/4 MOO3</v>
          </cell>
          <cell r="E859" t="str">
            <v>83000</v>
          </cell>
          <cell r="F859" t="str">
            <v>PHUKET</v>
          </cell>
          <cell r="G859" t="str">
            <v>ENSIGN MEDIA CO LTD</v>
          </cell>
          <cell r="H859">
            <v>13</v>
          </cell>
          <cell r="I859" t="str">
            <v>Festival de la plaisance</v>
          </cell>
          <cell r="J859">
            <v>704</v>
          </cell>
          <cell r="K859">
            <v>301394813704</v>
          </cell>
          <cell r="L859">
            <v>15000</v>
          </cell>
          <cell r="M859" t="str">
            <v>ETR</v>
          </cell>
          <cell r="N859" t="str">
            <v xml:space="preserve">19/04/2017] [relance II:20/06/2017] [recherche archive:22/06/2017] [l'interlocuteur est surpris de la démarche]  </v>
          </cell>
          <cell r="O859">
            <v>0</v>
          </cell>
          <cell r="P859">
            <v>15000</v>
          </cell>
          <cell r="Q859">
            <v>0</v>
          </cell>
          <cell r="R859">
            <v>0</v>
          </cell>
          <cell r="S859">
            <v>42844</v>
          </cell>
          <cell r="T859" t="str">
            <v>en attente de réponse</v>
          </cell>
          <cell r="U859">
            <v>0</v>
          </cell>
          <cell r="V859">
            <v>42908</v>
          </cell>
          <cell r="W859" t="str">
            <v>recherche archive</v>
          </cell>
          <cell r="X859">
            <v>42906</v>
          </cell>
          <cell r="Y859" t="str">
            <v>en attente de réponse</v>
          </cell>
          <cell r="Z859">
            <v>0</v>
          </cell>
          <cell r="AA859">
            <v>0</v>
          </cell>
          <cell r="AB859">
            <v>0</v>
          </cell>
          <cell r="AC859">
            <v>0</v>
          </cell>
          <cell r="AD859">
            <v>0</v>
          </cell>
          <cell r="AE859">
            <v>0</v>
          </cell>
          <cell r="AF859">
            <v>0</v>
          </cell>
          <cell r="AG859">
            <v>0</v>
          </cell>
          <cell r="AH859">
            <v>0</v>
          </cell>
          <cell r="AI859">
            <v>0</v>
          </cell>
          <cell r="AJ859">
            <v>0</v>
          </cell>
          <cell r="AK859" t="e">
            <v>#N/A</v>
          </cell>
          <cell r="AL859">
            <v>0</v>
          </cell>
          <cell r="AM859">
            <v>0</v>
          </cell>
          <cell r="AN859">
            <v>934</v>
          </cell>
          <cell r="AO859">
            <v>0</v>
          </cell>
          <cell r="AP859">
            <v>0</v>
          </cell>
          <cell r="AQ859" t="str">
            <v>WLAKER</v>
          </cell>
          <cell r="AR859">
            <v>0</v>
          </cell>
          <cell r="AS859" t="str">
            <v>+6676264756</v>
          </cell>
          <cell r="AT859">
            <v>0</v>
          </cell>
        </row>
        <row r="860">
          <cell r="C860">
            <v>171960</v>
          </cell>
          <cell r="D860" t="str">
            <v>1770 MASSACHUSETTS AVENUE</v>
          </cell>
          <cell r="E860" t="str">
            <v>02140</v>
          </cell>
          <cell r="F860" t="str">
            <v>CAMBRIDGE- MA</v>
          </cell>
          <cell r="G860" t="str">
            <v>ENVIRONMENTAL MARKETING GROUP</v>
          </cell>
          <cell r="H860">
            <v>8</v>
          </cell>
          <cell r="I860" t="str">
            <v>Pollutec</v>
          </cell>
          <cell r="J860">
            <v>201</v>
          </cell>
          <cell r="K860">
            <v>1719608201</v>
          </cell>
          <cell r="L860">
            <v>9350.01</v>
          </cell>
          <cell r="M860" t="str">
            <v>ETR</v>
          </cell>
          <cell r="N860" t="str">
            <v>[20/03/2017 [relance II:18/05/2017] [mail non abouti: 23/06/2017] [relance II réefectué: 29/06/2017]</v>
          </cell>
          <cell r="O860">
            <v>0</v>
          </cell>
          <cell r="P860">
            <v>9350.01</v>
          </cell>
          <cell r="Q860">
            <v>0</v>
          </cell>
          <cell r="R860">
            <v>0</v>
          </cell>
          <cell r="S860">
            <v>42814</v>
          </cell>
          <cell r="T860" t="str">
            <v>en attente de réponse</v>
          </cell>
          <cell r="U860" t="str">
            <v>recherche contact/mail non abouti</v>
          </cell>
          <cell r="V860">
            <v>0</v>
          </cell>
          <cell r="W860">
            <v>0</v>
          </cell>
          <cell r="X860">
            <v>42915</v>
          </cell>
          <cell r="Y860" t="str">
            <v>en attente de réponse</v>
          </cell>
          <cell r="Z860">
            <v>0</v>
          </cell>
          <cell r="AA860">
            <v>0</v>
          </cell>
          <cell r="AB860">
            <v>0</v>
          </cell>
          <cell r="AC860">
            <v>0</v>
          </cell>
          <cell r="AD860">
            <v>0</v>
          </cell>
          <cell r="AE860">
            <v>0</v>
          </cell>
          <cell r="AF860">
            <v>0</v>
          </cell>
          <cell r="AG860">
            <v>0</v>
          </cell>
          <cell r="AH860">
            <v>0</v>
          </cell>
          <cell r="AI860">
            <v>0</v>
          </cell>
          <cell r="AJ860">
            <v>0</v>
          </cell>
          <cell r="AK860" t="e">
            <v>#N/A</v>
          </cell>
          <cell r="AL860">
            <v>0</v>
          </cell>
          <cell r="AM860">
            <v>0</v>
          </cell>
          <cell r="AN860">
            <v>935</v>
          </cell>
          <cell r="AO860">
            <v>0</v>
          </cell>
          <cell r="AP860">
            <v>0</v>
          </cell>
          <cell r="AQ860" t="str">
            <v>HILLMAN</v>
          </cell>
          <cell r="AR860">
            <v>0</v>
          </cell>
          <cell r="AS860" t="str">
            <v>00 1 781 393 9990</v>
          </cell>
          <cell r="AT860">
            <v>0</v>
          </cell>
        </row>
        <row r="861">
          <cell r="C861">
            <v>171960</v>
          </cell>
          <cell r="D861" t="str">
            <v>1770 MASSACHUSETTS AVENUE</v>
          </cell>
          <cell r="E861" t="str">
            <v>02140</v>
          </cell>
          <cell r="F861" t="str">
            <v>CAMBRIDGE- MA</v>
          </cell>
          <cell r="G861" t="str">
            <v>ENVIRONMENTAL MARKETING GROUP</v>
          </cell>
          <cell r="H861">
            <v>9</v>
          </cell>
          <cell r="I861" t="str">
            <v>Pollutec</v>
          </cell>
          <cell r="J861">
            <v>201</v>
          </cell>
          <cell r="K861">
            <v>1719609201</v>
          </cell>
          <cell r="L861">
            <v>4800</v>
          </cell>
          <cell r="M861" t="str">
            <v>ETR</v>
          </cell>
          <cell r="N861" t="str">
            <v>[20/03/2017 [relance II:18/05/2017] [mail non abouti: 23/06/2017] [relance II réefectué: 29/06/2017]</v>
          </cell>
          <cell r="O861">
            <v>0</v>
          </cell>
          <cell r="P861">
            <v>4800</v>
          </cell>
          <cell r="Q861">
            <v>0</v>
          </cell>
          <cell r="R861">
            <v>0</v>
          </cell>
          <cell r="S861">
            <v>42814</v>
          </cell>
          <cell r="T861" t="str">
            <v>en attente de réponse</v>
          </cell>
          <cell r="U861" t="str">
            <v>recherche contact/mail non abouti</v>
          </cell>
          <cell r="V861">
            <v>0</v>
          </cell>
          <cell r="W861">
            <v>0</v>
          </cell>
          <cell r="X861">
            <v>42915</v>
          </cell>
          <cell r="Y861" t="str">
            <v>en attente de réponse</v>
          </cell>
          <cell r="Z861">
            <v>0</v>
          </cell>
          <cell r="AA861">
            <v>0</v>
          </cell>
          <cell r="AB861">
            <v>0</v>
          </cell>
          <cell r="AC861">
            <v>0</v>
          </cell>
          <cell r="AD861">
            <v>0</v>
          </cell>
          <cell r="AE861">
            <v>0</v>
          </cell>
          <cell r="AF861">
            <v>0</v>
          </cell>
          <cell r="AG861">
            <v>0</v>
          </cell>
          <cell r="AH861">
            <v>0</v>
          </cell>
          <cell r="AI861">
            <v>0</v>
          </cell>
          <cell r="AJ861">
            <v>0</v>
          </cell>
          <cell r="AK861" t="e">
            <v>#N/A</v>
          </cell>
          <cell r="AL861">
            <v>0</v>
          </cell>
          <cell r="AM861">
            <v>0</v>
          </cell>
          <cell r="AN861">
            <v>936</v>
          </cell>
          <cell r="AO861">
            <v>0</v>
          </cell>
          <cell r="AP861">
            <v>0</v>
          </cell>
          <cell r="AQ861" t="str">
            <v>HILLMAN</v>
          </cell>
          <cell r="AR861">
            <v>0</v>
          </cell>
          <cell r="AS861" t="str">
            <v>00 1 781 393 9990</v>
          </cell>
          <cell r="AT861">
            <v>0</v>
          </cell>
        </row>
        <row r="862">
          <cell r="C862">
            <v>20952</v>
          </cell>
          <cell r="D862" t="str">
            <v>VIA DELL ACQUA TRAVERSA 187/189</v>
          </cell>
          <cell r="E862" t="str">
            <v>00135</v>
          </cell>
          <cell r="F862" t="str">
            <v>ROMA</v>
          </cell>
          <cell r="G862" t="str">
            <v>EPC - LA GUILDA DELL UFFICIO TECNICO / A</v>
          </cell>
          <cell r="H862">
            <v>8</v>
          </cell>
          <cell r="I862" t="str">
            <v>Expoprotection</v>
          </cell>
          <cell r="J862">
            <v>101</v>
          </cell>
          <cell r="K862">
            <v>209528101</v>
          </cell>
          <cell r="L862">
            <v>3000</v>
          </cell>
          <cell r="M862" t="str">
            <v>ETR</v>
          </cell>
          <cell r="N862" t="str">
            <v>27/03/2017] [mail non abouti: mail corrompu: 29/03/2017] [new contact: s.botticelli@epcperiodici.it; s.botticelli@epcperiodici.it; clienti@epc.it ] [relance II:14/06/2017]</v>
          </cell>
          <cell r="O862">
            <v>0</v>
          </cell>
          <cell r="P862">
            <v>3000</v>
          </cell>
          <cell r="Q862">
            <v>0</v>
          </cell>
          <cell r="R862">
            <v>0</v>
          </cell>
          <cell r="S862">
            <v>42831</v>
          </cell>
          <cell r="T862" t="str">
            <v>En attente de réponse</v>
          </cell>
          <cell r="U862">
            <v>0</v>
          </cell>
          <cell r="V862">
            <v>0</v>
          </cell>
          <cell r="W862">
            <v>0</v>
          </cell>
          <cell r="X862">
            <v>42900</v>
          </cell>
          <cell r="Y862" t="str">
            <v>en attente de réponse</v>
          </cell>
          <cell r="Z862">
            <v>0</v>
          </cell>
          <cell r="AA862">
            <v>0</v>
          </cell>
          <cell r="AB862">
            <v>0</v>
          </cell>
          <cell r="AC862">
            <v>0</v>
          </cell>
          <cell r="AD862">
            <v>0</v>
          </cell>
          <cell r="AE862">
            <v>0</v>
          </cell>
          <cell r="AF862">
            <v>0</v>
          </cell>
          <cell r="AG862">
            <v>0</v>
          </cell>
          <cell r="AH862">
            <v>0</v>
          </cell>
          <cell r="AI862">
            <v>0</v>
          </cell>
          <cell r="AJ862">
            <v>0</v>
          </cell>
          <cell r="AK862" t="e">
            <v>#N/A</v>
          </cell>
          <cell r="AL862">
            <v>0</v>
          </cell>
          <cell r="AM862">
            <v>0</v>
          </cell>
          <cell r="AN862">
            <v>937</v>
          </cell>
          <cell r="AO862">
            <v>0</v>
          </cell>
          <cell r="AP862">
            <v>0</v>
          </cell>
          <cell r="AQ862" t="str">
            <v>ABRAM</v>
          </cell>
          <cell r="AR862">
            <v>0</v>
          </cell>
          <cell r="AS862" t="str">
            <v>0039 063313000</v>
          </cell>
          <cell r="AT862" t="str">
            <v xml:space="preserve">s.botticelli@epcperiodici.it; s.botticelli@epcperiodici.it; clienti@epc.it </v>
          </cell>
        </row>
        <row r="863">
          <cell r="C863">
            <v>986834</v>
          </cell>
          <cell r="D863" t="str">
            <v>VIA DI MONTIONE 178</v>
          </cell>
          <cell r="E863" t="str">
            <v>52100</v>
          </cell>
          <cell r="F863" t="str">
            <v>AREZZO</v>
          </cell>
          <cell r="G863" t="str">
            <v>ERRE &amp; GI MEDIA</v>
          </cell>
          <cell r="H863">
            <v>8</v>
          </cell>
          <cell r="I863" t="str">
            <v>Bijorhca Janvier Eclat de mode</v>
          </cell>
          <cell r="J863">
            <v>351</v>
          </cell>
          <cell r="K863">
            <v>9868348351</v>
          </cell>
          <cell r="L863">
            <v>1500</v>
          </cell>
          <cell r="M863" t="str">
            <v>ETR</v>
          </cell>
          <cell r="N863" t="str">
            <v>30/03/2017] [relance II:12/06/2017]</v>
          </cell>
          <cell r="O863">
            <v>0</v>
          </cell>
          <cell r="P863">
            <v>1500</v>
          </cell>
          <cell r="Q863">
            <v>0</v>
          </cell>
          <cell r="R863">
            <v>0</v>
          </cell>
          <cell r="S863">
            <v>42824</v>
          </cell>
          <cell r="T863" t="str">
            <v>En attente de réponse</v>
          </cell>
          <cell r="U863">
            <v>0</v>
          </cell>
          <cell r="V863">
            <v>0</v>
          </cell>
          <cell r="W863">
            <v>0</v>
          </cell>
          <cell r="X863">
            <v>42898</v>
          </cell>
          <cell r="Y863" t="str">
            <v>en attente de réponse</v>
          </cell>
          <cell r="Z863">
            <v>0</v>
          </cell>
          <cell r="AA863">
            <v>0</v>
          </cell>
          <cell r="AB863">
            <v>0</v>
          </cell>
          <cell r="AC863">
            <v>0</v>
          </cell>
          <cell r="AD863">
            <v>0</v>
          </cell>
          <cell r="AE863">
            <v>0</v>
          </cell>
          <cell r="AF863">
            <v>0</v>
          </cell>
          <cell r="AG863">
            <v>0</v>
          </cell>
          <cell r="AH863">
            <v>0</v>
          </cell>
          <cell r="AI863">
            <v>0</v>
          </cell>
          <cell r="AJ863">
            <v>0</v>
          </cell>
          <cell r="AK863" t="e">
            <v>#N/A</v>
          </cell>
          <cell r="AL863">
            <v>0</v>
          </cell>
          <cell r="AM863">
            <v>0</v>
          </cell>
          <cell r="AN863">
            <v>938</v>
          </cell>
          <cell r="AO863">
            <v>0</v>
          </cell>
          <cell r="AP863">
            <v>0</v>
          </cell>
          <cell r="AQ863" t="str">
            <v>LOMBARDI</v>
          </cell>
          <cell r="AR863">
            <v>0</v>
          </cell>
          <cell r="AS863" t="str">
            <v>0039 0575380490</v>
          </cell>
          <cell r="AT863">
            <v>0</v>
          </cell>
        </row>
        <row r="864">
          <cell r="C864">
            <v>772264</v>
          </cell>
          <cell r="D864" t="str">
            <v>SAN MARCELO, 30</v>
          </cell>
          <cell r="E864" t="str">
            <v>28017</v>
          </cell>
          <cell r="F864" t="str">
            <v>MADRID</v>
          </cell>
          <cell r="G864" t="str">
            <v>EXIT IMAGEN Y CULTURA</v>
          </cell>
          <cell r="H864">
            <v>9</v>
          </cell>
          <cell r="I864" t="str">
            <v>Paris Photo</v>
          </cell>
          <cell r="J864">
            <v>712</v>
          </cell>
          <cell r="K864">
            <v>7722649712</v>
          </cell>
          <cell r="L864">
            <v>1800</v>
          </cell>
          <cell r="M864" t="str">
            <v>ETR</v>
          </cell>
          <cell r="N864" t="str">
            <v>29/03/2017] [mail non abouti: mail corrompu, 29/03/2017] [new contact: circulacion@exitmedia.net]  [relance II:14/06/2017]</v>
          </cell>
          <cell r="O864">
            <v>0</v>
          </cell>
          <cell r="P864">
            <v>1800</v>
          </cell>
          <cell r="Q864">
            <v>0</v>
          </cell>
          <cell r="R864">
            <v>0</v>
          </cell>
          <cell r="S864">
            <v>42831</v>
          </cell>
          <cell r="T864" t="str">
            <v>en attente de réponse</v>
          </cell>
          <cell r="U864">
            <v>0</v>
          </cell>
          <cell r="V864">
            <v>0</v>
          </cell>
          <cell r="W864">
            <v>0</v>
          </cell>
          <cell r="X864">
            <v>42900</v>
          </cell>
          <cell r="Y864" t="str">
            <v>en attente de réponse</v>
          </cell>
          <cell r="Z864">
            <v>0</v>
          </cell>
          <cell r="AA864">
            <v>0</v>
          </cell>
          <cell r="AB864">
            <v>0</v>
          </cell>
          <cell r="AC864">
            <v>0</v>
          </cell>
          <cell r="AD864">
            <v>0</v>
          </cell>
          <cell r="AE864">
            <v>0</v>
          </cell>
          <cell r="AF864">
            <v>0</v>
          </cell>
          <cell r="AG864">
            <v>0</v>
          </cell>
          <cell r="AH864">
            <v>0</v>
          </cell>
          <cell r="AI864">
            <v>0</v>
          </cell>
          <cell r="AJ864">
            <v>0</v>
          </cell>
          <cell r="AK864" t="e">
            <v>#N/A</v>
          </cell>
          <cell r="AL864">
            <v>0</v>
          </cell>
          <cell r="AM864">
            <v>0</v>
          </cell>
          <cell r="AN864">
            <v>939</v>
          </cell>
          <cell r="AO864">
            <v>0</v>
          </cell>
          <cell r="AP864">
            <v>0</v>
          </cell>
          <cell r="AQ864" t="str">
            <v>OLIVARES</v>
          </cell>
          <cell r="AR864">
            <v>0</v>
          </cell>
          <cell r="AS864" t="str">
            <v>00 34 91404 97 40</v>
          </cell>
          <cell r="AT864">
            <v>0</v>
          </cell>
        </row>
        <row r="865">
          <cell r="C865">
            <v>1366726</v>
          </cell>
          <cell r="D865" t="e">
            <v>#N/A</v>
          </cell>
          <cell r="E865" t="e">
            <v>#N/A</v>
          </cell>
          <cell r="F865" t="e">
            <v>#N/A</v>
          </cell>
          <cell r="G865" t="str">
            <v>FASHION UNITED / INFONOMY</v>
          </cell>
          <cell r="H865">
            <v>9</v>
          </cell>
          <cell r="I865" t="str">
            <v>Bijorhca Septembre Eclat de mode</v>
          </cell>
          <cell r="J865">
            <v>352</v>
          </cell>
          <cell r="K865">
            <v>13667269352</v>
          </cell>
          <cell r="L865">
            <v>2000</v>
          </cell>
          <cell r="M865" t="str">
            <v>ETR</v>
          </cell>
          <cell r="N865" t="str">
            <v xml:space="preserve">19/04/2017] [relance II:20/06/2017] [recherche archive:20/06/2017] </v>
          </cell>
          <cell r="O865">
            <v>0</v>
          </cell>
          <cell r="P865">
            <v>2000</v>
          </cell>
          <cell r="Q865">
            <v>0</v>
          </cell>
          <cell r="R865">
            <v>0</v>
          </cell>
          <cell r="S865">
            <v>42844</v>
          </cell>
          <cell r="T865" t="str">
            <v>en attente de réponse</v>
          </cell>
          <cell r="U865">
            <v>0</v>
          </cell>
          <cell r="V865">
            <v>42906</v>
          </cell>
          <cell r="W865" t="str">
            <v>recherche archive</v>
          </cell>
          <cell r="X865">
            <v>42906</v>
          </cell>
          <cell r="Y865" t="str">
            <v>en attente de réponse</v>
          </cell>
          <cell r="Z865">
            <v>0</v>
          </cell>
          <cell r="AA865">
            <v>0</v>
          </cell>
          <cell r="AB865">
            <v>0</v>
          </cell>
          <cell r="AC865">
            <v>0</v>
          </cell>
          <cell r="AD865">
            <v>0</v>
          </cell>
          <cell r="AE865">
            <v>0</v>
          </cell>
          <cell r="AF865">
            <v>0</v>
          </cell>
          <cell r="AG865">
            <v>0</v>
          </cell>
          <cell r="AH865">
            <v>0</v>
          </cell>
          <cell r="AI865">
            <v>0</v>
          </cell>
          <cell r="AJ865">
            <v>0</v>
          </cell>
          <cell r="AK865" t="e">
            <v>#N/A</v>
          </cell>
          <cell r="AL865">
            <v>0</v>
          </cell>
          <cell r="AM865">
            <v>0</v>
          </cell>
          <cell r="AN865">
            <v>940</v>
          </cell>
          <cell r="AO865">
            <v>0</v>
          </cell>
          <cell r="AP865">
            <v>0</v>
          </cell>
          <cell r="AQ865" t="str">
            <v>JOLY</v>
          </cell>
          <cell r="AR865">
            <v>0</v>
          </cell>
          <cell r="AS865">
            <v>0</v>
          </cell>
          <cell r="AT865">
            <v>0</v>
          </cell>
        </row>
        <row r="866">
          <cell r="C866">
            <v>283384</v>
          </cell>
          <cell r="D866" t="str">
            <v>FAVERSHAM HOUSE</v>
          </cell>
          <cell r="E866" t="str">
            <v>CR2 8LE</v>
          </cell>
          <cell r="F866" t="str">
            <v>SOUTH CROYDON</v>
          </cell>
          <cell r="G866" t="str">
            <v>FAVERSHAM HOUSE GROUP LTD</v>
          </cell>
          <cell r="H866">
            <v>8</v>
          </cell>
          <cell r="I866" t="str">
            <v>Pollutec</v>
          </cell>
          <cell r="J866">
            <v>201</v>
          </cell>
          <cell r="K866">
            <v>2833848201</v>
          </cell>
          <cell r="L866">
            <v>500</v>
          </cell>
          <cell r="M866" t="str">
            <v>ETR</v>
          </cell>
          <cell r="N866" t="str">
            <v>31/03/2017] [relance II:13/06/2017]</v>
          </cell>
          <cell r="O866">
            <v>0</v>
          </cell>
          <cell r="P866">
            <v>500</v>
          </cell>
          <cell r="Q866">
            <v>0</v>
          </cell>
          <cell r="R866">
            <v>0</v>
          </cell>
          <cell r="S866">
            <v>42825</v>
          </cell>
          <cell r="T866" t="str">
            <v>en attente de réponse</v>
          </cell>
          <cell r="U866">
            <v>0</v>
          </cell>
          <cell r="V866">
            <v>0</v>
          </cell>
          <cell r="W866" t="str">
            <v>demande les conventions</v>
          </cell>
          <cell r="X866">
            <v>42899</v>
          </cell>
          <cell r="Y866" t="str">
            <v>en attente de réponse</v>
          </cell>
          <cell r="Z866">
            <v>0</v>
          </cell>
          <cell r="AA866">
            <v>0</v>
          </cell>
          <cell r="AB866">
            <v>0</v>
          </cell>
          <cell r="AC866">
            <v>0</v>
          </cell>
          <cell r="AD866">
            <v>0</v>
          </cell>
          <cell r="AE866">
            <v>0</v>
          </cell>
          <cell r="AF866">
            <v>0</v>
          </cell>
          <cell r="AG866">
            <v>0</v>
          </cell>
          <cell r="AH866">
            <v>0</v>
          </cell>
          <cell r="AI866">
            <v>0</v>
          </cell>
          <cell r="AJ866">
            <v>0</v>
          </cell>
          <cell r="AK866" t="e">
            <v>#N/A</v>
          </cell>
          <cell r="AL866">
            <v>0</v>
          </cell>
          <cell r="AM866">
            <v>0</v>
          </cell>
          <cell r="AN866">
            <v>941</v>
          </cell>
          <cell r="AO866">
            <v>0</v>
          </cell>
          <cell r="AP866">
            <v>0</v>
          </cell>
          <cell r="AQ866" t="str">
            <v>MYERS</v>
          </cell>
          <cell r="AR866">
            <v>0</v>
          </cell>
          <cell r="AS866" t="str">
            <v>0044 208 651 71 34</v>
          </cell>
          <cell r="AT866">
            <v>0</v>
          </cell>
        </row>
        <row r="867">
          <cell r="C867">
            <v>283384</v>
          </cell>
          <cell r="D867" t="str">
            <v>FAVERSHAM HOUSE</v>
          </cell>
          <cell r="E867" t="str">
            <v>CR2 8LE</v>
          </cell>
          <cell r="F867" t="str">
            <v>SOUTH CROYDON</v>
          </cell>
          <cell r="G867" t="str">
            <v>FAVERSHAM HOUSE GROUP LTD</v>
          </cell>
          <cell r="H867">
            <v>9</v>
          </cell>
          <cell r="I867" t="str">
            <v>Pollutec</v>
          </cell>
          <cell r="J867">
            <v>201</v>
          </cell>
          <cell r="K867">
            <v>2833849201</v>
          </cell>
          <cell r="L867">
            <v>500</v>
          </cell>
          <cell r="M867" t="str">
            <v>ETR</v>
          </cell>
          <cell r="N867" t="str">
            <v>31/03/2017] [relance II:13/06/2017]</v>
          </cell>
          <cell r="O867">
            <v>0</v>
          </cell>
          <cell r="P867">
            <v>500</v>
          </cell>
          <cell r="Q867">
            <v>0</v>
          </cell>
          <cell r="R867">
            <v>0</v>
          </cell>
          <cell r="S867">
            <v>42825</v>
          </cell>
          <cell r="T867" t="str">
            <v>en attente de réponse</v>
          </cell>
          <cell r="U867">
            <v>0</v>
          </cell>
          <cell r="V867">
            <v>0</v>
          </cell>
          <cell r="W867" t="str">
            <v>demande les conventions</v>
          </cell>
          <cell r="X867">
            <v>42899</v>
          </cell>
          <cell r="Y867" t="str">
            <v>en attente de réponse</v>
          </cell>
          <cell r="Z867">
            <v>0</v>
          </cell>
          <cell r="AA867">
            <v>0</v>
          </cell>
          <cell r="AB867">
            <v>0</v>
          </cell>
          <cell r="AC867">
            <v>0</v>
          </cell>
          <cell r="AD867">
            <v>0</v>
          </cell>
          <cell r="AE867">
            <v>0</v>
          </cell>
          <cell r="AF867">
            <v>0</v>
          </cell>
          <cell r="AG867">
            <v>0</v>
          </cell>
          <cell r="AH867">
            <v>0</v>
          </cell>
          <cell r="AI867">
            <v>0</v>
          </cell>
          <cell r="AJ867">
            <v>0</v>
          </cell>
          <cell r="AK867" t="e">
            <v>#N/A</v>
          </cell>
          <cell r="AL867">
            <v>0</v>
          </cell>
          <cell r="AM867">
            <v>0</v>
          </cell>
          <cell r="AN867">
            <v>942</v>
          </cell>
          <cell r="AO867">
            <v>0</v>
          </cell>
          <cell r="AP867">
            <v>0</v>
          </cell>
          <cell r="AQ867" t="str">
            <v>MYERS</v>
          </cell>
          <cell r="AR867">
            <v>0</v>
          </cell>
          <cell r="AS867" t="str">
            <v>0044 208 651 71 34</v>
          </cell>
          <cell r="AT867">
            <v>0</v>
          </cell>
        </row>
        <row r="868">
          <cell r="C868">
            <v>983917</v>
          </cell>
          <cell r="D868" t="str">
            <v>MELKPAD 21 A</v>
          </cell>
          <cell r="E868" t="str">
            <v>1217 KA</v>
          </cell>
          <cell r="F868" t="str">
            <v>HILVERSUM</v>
          </cell>
          <cell r="G868" t="str">
            <v>FIAT-IFTA</v>
          </cell>
          <cell r="H868">
            <v>13</v>
          </cell>
          <cell r="I868" t="str">
            <v>Salon du Funéraire</v>
          </cell>
          <cell r="J868">
            <v>426</v>
          </cell>
          <cell r="K868">
            <v>98391713426</v>
          </cell>
          <cell r="L868">
            <v>1000</v>
          </cell>
          <cell r="M868" t="str">
            <v>ETR</v>
          </cell>
          <cell r="N868" t="str">
            <v>19/04/2017] [relance II:20/06/2017]</v>
          </cell>
          <cell r="O868">
            <v>0</v>
          </cell>
          <cell r="P868">
            <v>1000</v>
          </cell>
          <cell r="Q868">
            <v>0</v>
          </cell>
          <cell r="R868">
            <v>0</v>
          </cell>
          <cell r="S868">
            <v>42844</v>
          </cell>
          <cell r="T868" t="str">
            <v>En attente de réponse</v>
          </cell>
          <cell r="U868">
            <v>0</v>
          </cell>
          <cell r="V868">
            <v>0</v>
          </cell>
          <cell r="W868">
            <v>0</v>
          </cell>
          <cell r="X868">
            <v>42906</v>
          </cell>
          <cell r="Y868" t="str">
            <v>en attente de réponse</v>
          </cell>
          <cell r="Z868">
            <v>0</v>
          </cell>
          <cell r="AA868">
            <v>0</v>
          </cell>
          <cell r="AB868">
            <v>0</v>
          </cell>
          <cell r="AC868">
            <v>0</v>
          </cell>
          <cell r="AD868">
            <v>0</v>
          </cell>
          <cell r="AE868">
            <v>0</v>
          </cell>
          <cell r="AF868">
            <v>0</v>
          </cell>
          <cell r="AG868">
            <v>0</v>
          </cell>
          <cell r="AH868">
            <v>0</v>
          </cell>
          <cell r="AI868">
            <v>0</v>
          </cell>
          <cell r="AJ868">
            <v>0</v>
          </cell>
          <cell r="AK868" t="e">
            <v>#N/A</v>
          </cell>
          <cell r="AL868">
            <v>0</v>
          </cell>
          <cell r="AM868">
            <v>0</v>
          </cell>
          <cell r="AN868">
            <v>943</v>
          </cell>
          <cell r="AO868">
            <v>0</v>
          </cell>
          <cell r="AP868">
            <v>0</v>
          </cell>
          <cell r="AQ868" t="str">
            <v>DIRK VAN VUURE JR.</v>
          </cell>
          <cell r="AR868">
            <v>0</v>
          </cell>
          <cell r="AS868" t="str">
            <v>+0031 3562 48305</v>
          </cell>
          <cell r="AT868">
            <v>0</v>
          </cell>
        </row>
        <row r="869">
          <cell r="C869">
            <v>938378</v>
          </cell>
          <cell r="D869" t="e">
            <v>#N/A</v>
          </cell>
          <cell r="E869" t="e">
            <v>#N/A</v>
          </cell>
          <cell r="F869" t="e">
            <v>#N/A</v>
          </cell>
          <cell r="G869" t="str">
            <v>FOCUS TECHNOLOGY CO, LTD</v>
          </cell>
          <cell r="H869">
            <v>11</v>
          </cell>
          <cell r="I869" t="str">
            <v>Midest</v>
          </cell>
          <cell r="J869">
            <v>132</v>
          </cell>
          <cell r="K869">
            <v>93837811132</v>
          </cell>
          <cell r="L869">
            <v>4147</v>
          </cell>
          <cell r="M869" t="str">
            <v>ETR</v>
          </cell>
          <cell r="N869" t="str">
            <v>31/03/2017] [relance II:13/06/2017]</v>
          </cell>
          <cell r="O869">
            <v>0</v>
          </cell>
          <cell r="P869">
            <v>4147</v>
          </cell>
          <cell r="Q869">
            <v>0</v>
          </cell>
          <cell r="R869">
            <v>0</v>
          </cell>
          <cell r="S869">
            <v>42825</v>
          </cell>
          <cell r="T869" t="str">
            <v>en attente de réponse</v>
          </cell>
          <cell r="U869">
            <v>0</v>
          </cell>
          <cell r="V869">
            <v>0</v>
          </cell>
          <cell r="W869">
            <v>0</v>
          </cell>
          <cell r="X869">
            <v>43215</v>
          </cell>
          <cell r="Y869" t="str">
            <v>en attente de réponse</v>
          </cell>
          <cell r="Z869">
            <v>0</v>
          </cell>
          <cell r="AA869">
            <v>0</v>
          </cell>
          <cell r="AB869">
            <v>0</v>
          </cell>
          <cell r="AC869">
            <v>0</v>
          </cell>
          <cell r="AD869">
            <v>0</v>
          </cell>
          <cell r="AE869">
            <v>0</v>
          </cell>
          <cell r="AF869">
            <v>0</v>
          </cell>
          <cell r="AG869">
            <v>0</v>
          </cell>
          <cell r="AH869">
            <v>0</v>
          </cell>
          <cell r="AI869">
            <v>0</v>
          </cell>
          <cell r="AJ869">
            <v>0</v>
          </cell>
          <cell r="AK869" t="e">
            <v>#N/A</v>
          </cell>
          <cell r="AL869">
            <v>0</v>
          </cell>
          <cell r="AM869">
            <v>0</v>
          </cell>
          <cell r="AN869">
            <v>944</v>
          </cell>
          <cell r="AO869">
            <v>0</v>
          </cell>
          <cell r="AP869">
            <v>0</v>
          </cell>
          <cell r="AQ869" t="str">
            <v>LIN</v>
          </cell>
          <cell r="AR869">
            <v>0</v>
          </cell>
          <cell r="AS869" t="str">
            <v>00 86 25 666 777 77</v>
          </cell>
          <cell r="AT869">
            <v>0</v>
          </cell>
        </row>
        <row r="870">
          <cell r="C870">
            <v>929903</v>
          </cell>
          <cell r="D870" t="e">
            <v>#N/A</v>
          </cell>
          <cell r="E870" t="e">
            <v>#N/A</v>
          </cell>
          <cell r="F870" t="e">
            <v>#N/A</v>
          </cell>
          <cell r="G870" t="str">
            <v>GENIUS LOCI PUBLISHING COMPANY SRL</v>
          </cell>
          <cell r="H870">
            <v>9</v>
          </cell>
          <cell r="I870" t="str">
            <v>Festival de la plaisance</v>
          </cell>
          <cell r="J870">
            <v>704</v>
          </cell>
          <cell r="K870">
            <v>9299039704</v>
          </cell>
          <cell r="L870">
            <v>5000</v>
          </cell>
          <cell r="M870" t="str">
            <v>ETR</v>
          </cell>
          <cell r="N870" t="str">
            <v>23/03/2017] [relance II:09/06/2017]</v>
          </cell>
          <cell r="O870">
            <v>0</v>
          </cell>
          <cell r="P870">
            <v>5000</v>
          </cell>
          <cell r="Q870">
            <v>0</v>
          </cell>
          <cell r="R870">
            <v>0</v>
          </cell>
          <cell r="S870">
            <v>42817</v>
          </cell>
          <cell r="T870" t="str">
            <v>en attente de réponse</v>
          </cell>
          <cell r="U870">
            <v>0</v>
          </cell>
          <cell r="V870">
            <v>0</v>
          </cell>
          <cell r="W870">
            <v>0</v>
          </cell>
          <cell r="X870">
            <v>42895</v>
          </cell>
          <cell r="Y870" t="str">
            <v>en attente de réponse</v>
          </cell>
          <cell r="Z870">
            <v>0</v>
          </cell>
          <cell r="AA870">
            <v>0</v>
          </cell>
          <cell r="AB870">
            <v>0</v>
          </cell>
          <cell r="AC870">
            <v>0</v>
          </cell>
          <cell r="AD870">
            <v>0</v>
          </cell>
          <cell r="AE870">
            <v>0</v>
          </cell>
          <cell r="AF870">
            <v>0</v>
          </cell>
          <cell r="AG870">
            <v>0</v>
          </cell>
          <cell r="AH870">
            <v>0</v>
          </cell>
          <cell r="AI870">
            <v>0</v>
          </cell>
          <cell r="AJ870">
            <v>0</v>
          </cell>
          <cell r="AK870" t="e">
            <v>#N/A</v>
          </cell>
          <cell r="AL870">
            <v>0</v>
          </cell>
          <cell r="AM870">
            <v>0</v>
          </cell>
          <cell r="AN870">
            <v>945</v>
          </cell>
          <cell r="AO870">
            <v>0</v>
          </cell>
          <cell r="AP870">
            <v>0</v>
          </cell>
          <cell r="AQ870" t="str">
            <v>PELLEGRINO BALLATO</v>
          </cell>
          <cell r="AR870">
            <v>0</v>
          </cell>
          <cell r="AS870" t="str">
            <v>00390284253540</v>
          </cell>
          <cell r="AT870">
            <v>0</v>
          </cell>
        </row>
        <row r="871">
          <cell r="C871">
            <v>929903</v>
          </cell>
          <cell r="D871" t="e">
            <v>#N/A</v>
          </cell>
          <cell r="E871" t="e">
            <v>#N/A</v>
          </cell>
          <cell r="F871" t="e">
            <v>#N/A</v>
          </cell>
          <cell r="G871" t="str">
            <v>GENIUS LOCI PUBLISHING COMPANY SRL</v>
          </cell>
          <cell r="H871">
            <v>10</v>
          </cell>
          <cell r="I871" t="str">
            <v>Festival de la plaisance</v>
          </cell>
          <cell r="J871">
            <v>704</v>
          </cell>
          <cell r="K871">
            <v>92990310704</v>
          </cell>
          <cell r="L871">
            <v>5000</v>
          </cell>
          <cell r="M871" t="str">
            <v>ETR</v>
          </cell>
          <cell r="N871" t="str">
            <v>23/03/2017] [relance II:09/06/2017]</v>
          </cell>
          <cell r="O871">
            <v>0</v>
          </cell>
          <cell r="P871">
            <v>5000</v>
          </cell>
          <cell r="Q871">
            <v>0</v>
          </cell>
          <cell r="R871">
            <v>0</v>
          </cell>
          <cell r="S871">
            <v>42817</v>
          </cell>
          <cell r="T871" t="str">
            <v>en attente de réponse</v>
          </cell>
          <cell r="U871">
            <v>0</v>
          </cell>
          <cell r="V871">
            <v>0</v>
          </cell>
          <cell r="W871">
            <v>0</v>
          </cell>
          <cell r="X871">
            <v>42895</v>
          </cell>
          <cell r="Y871" t="str">
            <v>en attente de réponse</v>
          </cell>
          <cell r="Z871">
            <v>0</v>
          </cell>
          <cell r="AA871">
            <v>0</v>
          </cell>
          <cell r="AB871">
            <v>0</v>
          </cell>
          <cell r="AC871">
            <v>0</v>
          </cell>
          <cell r="AD871">
            <v>0</v>
          </cell>
          <cell r="AE871">
            <v>0</v>
          </cell>
          <cell r="AF871">
            <v>0</v>
          </cell>
          <cell r="AG871">
            <v>0</v>
          </cell>
          <cell r="AH871">
            <v>0</v>
          </cell>
          <cell r="AI871">
            <v>0</v>
          </cell>
          <cell r="AJ871">
            <v>0</v>
          </cell>
          <cell r="AK871" t="e">
            <v>#N/A</v>
          </cell>
          <cell r="AL871">
            <v>0</v>
          </cell>
          <cell r="AM871">
            <v>0</v>
          </cell>
          <cell r="AN871">
            <v>946</v>
          </cell>
          <cell r="AO871">
            <v>0</v>
          </cell>
          <cell r="AP871">
            <v>0</v>
          </cell>
          <cell r="AQ871" t="str">
            <v>PELLEGRINO BALLATO</v>
          </cell>
          <cell r="AR871">
            <v>0</v>
          </cell>
          <cell r="AS871" t="str">
            <v>00390284253540</v>
          </cell>
          <cell r="AT871">
            <v>0</v>
          </cell>
        </row>
        <row r="872">
          <cell r="C872">
            <v>929903</v>
          </cell>
          <cell r="D872" t="e">
            <v>#N/A</v>
          </cell>
          <cell r="E872" t="e">
            <v>#N/A</v>
          </cell>
          <cell r="F872" t="e">
            <v>#N/A</v>
          </cell>
          <cell r="G872" t="str">
            <v>GENIUS LOCI PUBLISHING COMPANY SRL</v>
          </cell>
          <cell r="H872">
            <v>11</v>
          </cell>
          <cell r="I872" t="str">
            <v>Festival de la plaisance</v>
          </cell>
          <cell r="J872">
            <v>704</v>
          </cell>
          <cell r="K872">
            <v>92990311704</v>
          </cell>
          <cell r="L872">
            <v>5000</v>
          </cell>
          <cell r="M872" t="str">
            <v>ETR</v>
          </cell>
          <cell r="N872" t="str">
            <v>23/03/2017] [relance II:09/06/2017]</v>
          </cell>
          <cell r="O872">
            <v>0</v>
          </cell>
          <cell r="P872">
            <v>5000</v>
          </cell>
          <cell r="Q872">
            <v>0</v>
          </cell>
          <cell r="R872">
            <v>0</v>
          </cell>
          <cell r="S872">
            <v>42817</v>
          </cell>
          <cell r="T872" t="str">
            <v>en attente de réponse</v>
          </cell>
          <cell r="U872">
            <v>0</v>
          </cell>
          <cell r="V872">
            <v>0</v>
          </cell>
          <cell r="W872">
            <v>0</v>
          </cell>
          <cell r="X872">
            <v>42895</v>
          </cell>
          <cell r="Y872" t="str">
            <v>en attente de réponse</v>
          </cell>
          <cell r="Z872">
            <v>0</v>
          </cell>
          <cell r="AA872">
            <v>0</v>
          </cell>
          <cell r="AB872">
            <v>0</v>
          </cell>
          <cell r="AC872">
            <v>0</v>
          </cell>
          <cell r="AD872">
            <v>0</v>
          </cell>
          <cell r="AE872">
            <v>0</v>
          </cell>
          <cell r="AF872">
            <v>0</v>
          </cell>
          <cell r="AG872">
            <v>0</v>
          </cell>
          <cell r="AH872">
            <v>0</v>
          </cell>
          <cell r="AI872">
            <v>0</v>
          </cell>
          <cell r="AJ872">
            <v>0</v>
          </cell>
          <cell r="AK872" t="e">
            <v>#N/A</v>
          </cell>
          <cell r="AL872">
            <v>0</v>
          </cell>
          <cell r="AM872">
            <v>0</v>
          </cell>
          <cell r="AN872">
            <v>947</v>
          </cell>
          <cell r="AO872">
            <v>0</v>
          </cell>
          <cell r="AP872">
            <v>0</v>
          </cell>
          <cell r="AQ872" t="str">
            <v>PELLEGRINO BALLATO</v>
          </cell>
          <cell r="AR872">
            <v>0</v>
          </cell>
          <cell r="AS872" t="str">
            <v>00390284253540</v>
          </cell>
          <cell r="AT872">
            <v>0</v>
          </cell>
        </row>
        <row r="873">
          <cell r="C873">
            <v>929903</v>
          </cell>
          <cell r="D873" t="e">
            <v>#N/A</v>
          </cell>
          <cell r="E873" t="e">
            <v>#N/A</v>
          </cell>
          <cell r="F873" t="e">
            <v>#N/A</v>
          </cell>
          <cell r="G873" t="str">
            <v>GENIUS LOCI PUBLISHING COMPANY SRL</v>
          </cell>
          <cell r="H873">
            <v>12</v>
          </cell>
          <cell r="I873" t="str">
            <v>Festival de la plaisance</v>
          </cell>
          <cell r="J873">
            <v>704</v>
          </cell>
          <cell r="K873">
            <v>92990312704</v>
          </cell>
          <cell r="L873">
            <v>5000</v>
          </cell>
          <cell r="M873" t="str">
            <v>ETR</v>
          </cell>
          <cell r="N873" t="str">
            <v>relancé frs le 28/08. relancé AR le 31/05/2016 [relancé avec 2011/10/09] le 23/03/2017 [relance II: 09/06/2017]</v>
          </cell>
          <cell r="O873">
            <v>0</v>
          </cell>
          <cell r="P873">
            <v>5000</v>
          </cell>
          <cell r="Q873">
            <v>0</v>
          </cell>
          <cell r="R873">
            <v>0</v>
          </cell>
          <cell r="S873">
            <v>42817</v>
          </cell>
          <cell r="T873" t="str">
            <v>en attente de réponse</v>
          </cell>
          <cell r="U873">
            <v>0</v>
          </cell>
          <cell r="V873">
            <v>0</v>
          </cell>
          <cell r="W873">
            <v>0</v>
          </cell>
          <cell r="X873">
            <v>42895</v>
          </cell>
          <cell r="Y873" t="str">
            <v>en attente de réponse</v>
          </cell>
          <cell r="Z873">
            <v>0</v>
          </cell>
          <cell r="AA873">
            <v>0</v>
          </cell>
          <cell r="AB873">
            <v>0</v>
          </cell>
          <cell r="AC873">
            <v>0</v>
          </cell>
          <cell r="AD873">
            <v>0</v>
          </cell>
          <cell r="AE873">
            <v>0</v>
          </cell>
          <cell r="AF873">
            <v>0</v>
          </cell>
          <cell r="AG873">
            <v>0</v>
          </cell>
          <cell r="AH873">
            <v>0</v>
          </cell>
          <cell r="AI873">
            <v>0</v>
          </cell>
          <cell r="AJ873">
            <v>0</v>
          </cell>
          <cell r="AK873" t="e">
            <v>#N/A</v>
          </cell>
          <cell r="AL873">
            <v>0</v>
          </cell>
          <cell r="AM873">
            <v>0</v>
          </cell>
          <cell r="AN873">
            <v>948</v>
          </cell>
          <cell r="AO873">
            <v>0</v>
          </cell>
          <cell r="AP873">
            <v>0</v>
          </cell>
          <cell r="AQ873" t="str">
            <v>PELLEGRINO BALLATO</v>
          </cell>
          <cell r="AR873">
            <v>0</v>
          </cell>
          <cell r="AS873" t="str">
            <v>00390284253540</v>
          </cell>
          <cell r="AT873">
            <v>0</v>
          </cell>
        </row>
        <row r="874">
          <cell r="C874">
            <v>929903</v>
          </cell>
          <cell r="D874" t="e">
            <v>#N/A</v>
          </cell>
          <cell r="E874" t="e">
            <v>#N/A</v>
          </cell>
          <cell r="F874" t="e">
            <v>#N/A</v>
          </cell>
          <cell r="G874" t="str">
            <v>GENIUS LOCI PUBLISHING COMPANY SRL</v>
          </cell>
          <cell r="H874">
            <v>13</v>
          </cell>
          <cell r="I874" t="str">
            <v>Festival de la plaisance</v>
          </cell>
          <cell r="J874">
            <v>704</v>
          </cell>
          <cell r="K874">
            <v>92990313704</v>
          </cell>
          <cell r="L874">
            <v>5000</v>
          </cell>
          <cell r="M874" t="str">
            <v>ETR</v>
          </cell>
          <cell r="N874" t="str">
            <v>relancé frs le 28/08. relancé AR le 31/05/2016 [relancé avec 2011/10/09] le 23/03/2017 [relance II: 09/06/2017]</v>
          </cell>
          <cell r="O874">
            <v>0</v>
          </cell>
          <cell r="P874">
            <v>5000</v>
          </cell>
          <cell r="Q874">
            <v>0</v>
          </cell>
          <cell r="R874">
            <v>0</v>
          </cell>
          <cell r="S874">
            <v>42817</v>
          </cell>
          <cell r="T874" t="str">
            <v>en attente de réponse</v>
          </cell>
          <cell r="U874">
            <v>0</v>
          </cell>
          <cell r="V874">
            <v>0</v>
          </cell>
          <cell r="W874">
            <v>0</v>
          </cell>
          <cell r="X874">
            <v>42895</v>
          </cell>
          <cell r="Y874" t="str">
            <v>en attente de réponse</v>
          </cell>
          <cell r="Z874">
            <v>0</v>
          </cell>
          <cell r="AA874">
            <v>0</v>
          </cell>
          <cell r="AB874">
            <v>0</v>
          </cell>
          <cell r="AC874">
            <v>0</v>
          </cell>
          <cell r="AD874">
            <v>0</v>
          </cell>
          <cell r="AE874">
            <v>0</v>
          </cell>
          <cell r="AF874">
            <v>0</v>
          </cell>
          <cell r="AG874">
            <v>0</v>
          </cell>
          <cell r="AH874">
            <v>0</v>
          </cell>
          <cell r="AI874">
            <v>0</v>
          </cell>
          <cell r="AJ874">
            <v>0</v>
          </cell>
          <cell r="AK874" t="e">
            <v>#N/A</v>
          </cell>
          <cell r="AL874">
            <v>0</v>
          </cell>
          <cell r="AM874">
            <v>0</v>
          </cell>
          <cell r="AN874">
            <v>949</v>
          </cell>
          <cell r="AO874">
            <v>0</v>
          </cell>
          <cell r="AP874">
            <v>0</v>
          </cell>
          <cell r="AQ874" t="str">
            <v>PELLEGRINO BALLATO</v>
          </cell>
          <cell r="AR874">
            <v>0</v>
          </cell>
          <cell r="AS874" t="str">
            <v>00390284253540</v>
          </cell>
          <cell r="AT874">
            <v>0</v>
          </cell>
        </row>
        <row r="875">
          <cell r="C875">
            <v>425371</v>
          </cell>
          <cell r="D875" t="e">
            <v>#N/A</v>
          </cell>
          <cell r="E875" t="e">
            <v>#N/A</v>
          </cell>
          <cell r="F875" t="e">
            <v>#N/A</v>
          </cell>
          <cell r="G875" t="str">
            <v>GIANCARLO POLITI EDITORE</v>
          </cell>
          <cell r="H875">
            <v>8</v>
          </cell>
          <cell r="I875" t="str">
            <v>Paris Photo</v>
          </cell>
          <cell r="J875">
            <v>712</v>
          </cell>
          <cell r="K875">
            <v>4253718712</v>
          </cell>
          <cell r="L875">
            <v>1900</v>
          </cell>
          <cell r="M875" t="str">
            <v>ETR</v>
          </cell>
          <cell r="N875" t="str">
            <v>29/03/2017] [relance II:12/06/2017]</v>
          </cell>
          <cell r="O875">
            <v>0</v>
          </cell>
          <cell r="P875">
            <v>1900</v>
          </cell>
          <cell r="Q875">
            <v>0</v>
          </cell>
          <cell r="R875">
            <v>0</v>
          </cell>
          <cell r="S875">
            <v>42823</v>
          </cell>
          <cell r="T875" t="str">
            <v xml:space="preserve">Recherche archive </v>
          </cell>
          <cell r="U875">
            <v>0</v>
          </cell>
          <cell r="V875">
            <v>42836</v>
          </cell>
          <cell r="W875" t="str">
            <v xml:space="preserve">Recherche archive </v>
          </cell>
          <cell r="X875">
            <v>42898</v>
          </cell>
          <cell r="Y875" t="str">
            <v>en attente de réponse</v>
          </cell>
          <cell r="Z875">
            <v>0</v>
          </cell>
          <cell r="AA875">
            <v>0</v>
          </cell>
          <cell r="AB875">
            <v>0</v>
          </cell>
          <cell r="AC875">
            <v>0</v>
          </cell>
          <cell r="AD875">
            <v>0</v>
          </cell>
          <cell r="AE875">
            <v>0</v>
          </cell>
          <cell r="AF875">
            <v>0</v>
          </cell>
          <cell r="AG875">
            <v>0</v>
          </cell>
          <cell r="AH875">
            <v>0</v>
          </cell>
          <cell r="AI875">
            <v>0</v>
          </cell>
          <cell r="AJ875">
            <v>0</v>
          </cell>
          <cell r="AK875" t="e">
            <v>#N/A</v>
          </cell>
          <cell r="AL875">
            <v>0</v>
          </cell>
          <cell r="AM875">
            <v>0</v>
          </cell>
          <cell r="AN875">
            <v>950</v>
          </cell>
          <cell r="AO875">
            <v>0</v>
          </cell>
          <cell r="AP875">
            <v>0</v>
          </cell>
          <cell r="AQ875" t="str">
            <v>RUFFO</v>
          </cell>
          <cell r="AR875">
            <v>0</v>
          </cell>
          <cell r="AS875" t="str">
            <v>00 39 026 887 341</v>
          </cell>
          <cell r="AT875">
            <v>0</v>
          </cell>
        </row>
        <row r="876">
          <cell r="C876">
            <v>425371</v>
          </cell>
          <cell r="D876" t="e">
            <v>#N/A</v>
          </cell>
          <cell r="E876" t="e">
            <v>#N/A</v>
          </cell>
          <cell r="F876" t="e">
            <v>#N/A</v>
          </cell>
          <cell r="G876" t="str">
            <v>GIANCARLO POLITI EDITORE</v>
          </cell>
          <cell r="H876">
            <v>9</v>
          </cell>
          <cell r="I876" t="str">
            <v>Paris Photo</v>
          </cell>
          <cell r="J876">
            <v>712</v>
          </cell>
          <cell r="K876">
            <v>4253719712</v>
          </cell>
          <cell r="L876">
            <v>1900</v>
          </cell>
          <cell r="M876" t="str">
            <v>ETR</v>
          </cell>
          <cell r="N876" t="str">
            <v>29/03/2017] [relance II:12/06/2017]</v>
          </cell>
          <cell r="O876">
            <v>0</v>
          </cell>
          <cell r="P876">
            <v>1900</v>
          </cell>
          <cell r="Q876">
            <v>0</v>
          </cell>
          <cell r="R876">
            <v>0</v>
          </cell>
          <cell r="S876">
            <v>42823</v>
          </cell>
          <cell r="T876" t="str">
            <v xml:space="preserve">Recherche archive </v>
          </cell>
          <cell r="U876">
            <v>0</v>
          </cell>
          <cell r="V876">
            <v>42836</v>
          </cell>
          <cell r="W876" t="str">
            <v xml:space="preserve">Recherche archive </v>
          </cell>
          <cell r="X876">
            <v>42898</v>
          </cell>
          <cell r="Y876" t="str">
            <v>en attente de réponse</v>
          </cell>
          <cell r="Z876">
            <v>0</v>
          </cell>
          <cell r="AA876">
            <v>0</v>
          </cell>
          <cell r="AB876">
            <v>0</v>
          </cell>
          <cell r="AC876">
            <v>0</v>
          </cell>
          <cell r="AD876">
            <v>0</v>
          </cell>
          <cell r="AE876">
            <v>0</v>
          </cell>
          <cell r="AF876">
            <v>0</v>
          </cell>
          <cell r="AG876">
            <v>0</v>
          </cell>
          <cell r="AH876">
            <v>0</v>
          </cell>
          <cell r="AI876">
            <v>0</v>
          </cell>
          <cell r="AJ876">
            <v>0</v>
          </cell>
          <cell r="AK876" t="e">
            <v>#N/A</v>
          </cell>
          <cell r="AL876">
            <v>0</v>
          </cell>
          <cell r="AM876">
            <v>0</v>
          </cell>
          <cell r="AN876">
            <v>951</v>
          </cell>
          <cell r="AO876">
            <v>0</v>
          </cell>
          <cell r="AP876">
            <v>0</v>
          </cell>
          <cell r="AQ876" t="str">
            <v>RUFFO</v>
          </cell>
          <cell r="AR876">
            <v>0</v>
          </cell>
          <cell r="AS876" t="str">
            <v>00 39 026 887 341</v>
          </cell>
          <cell r="AT876">
            <v>0</v>
          </cell>
        </row>
        <row r="877">
          <cell r="C877">
            <v>3011341</v>
          </cell>
          <cell r="D877" t="str">
            <v>Tomas Mancisidor</v>
          </cell>
          <cell r="E877" t="str">
            <v>33 P5</v>
          </cell>
          <cell r="F877" t="str">
            <v>VINAROS (12500)</v>
          </cell>
          <cell r="G877" t="str">
            <v>GLOBALPORTS (DESARROLLOS EDITORIALES SA</v>
          </cell>
          <cell r="H877">
            <v>12</v>
          </cell>
          <cell r="I877" t="str">
            <v xml:space="preserve">SITL </v>
          </cell>
          <cell r="J877">
            <v>601</v>
          </cell>
          <cell r="K877">
            <v>301134112601</v>
          </cell>
          <cell r="L877">
            <v>2392</v>
          </cell>
          <cell r="M877" t="str">
            <v>ETR</v>
          </cell>
          <cell r="N877" t="str">
            <v>19/04/2017] [relance II:20/06/2017]</v>
          </cell>
          <cell r="O877">
            <v>0</v>
          </cell>
          <cell r="P877">
            <v>2392</v>
          </cell>
          <cell r="Q877">
            <v>0</v>
          </cell>
          <cell r="R877">
            <v>0</v>
          </cell>
          <cell r="S877">
            <v>42844</v>
          </cell>
          <cell r="T877" t="str">
            <v>en attente de réponse</v>
          </cell>
          <cell r="U877">
            <v>0</v>
          </cell>
          <cell r="V877">
            <v>0</v>
          </cell>
          <cell r="W877">
            <v>0</v>
          </cell>
          <cell r="X877">
            <v>42906</v>
          </cell>
          <cell r="Y877" t="str">
            <v>en attente de réponse</v>
          </cell>
          <cell r="Z877">
            <v>0</v>
          </cell>
          <cell r="AA877">
            <v>0</v>
          </cell>
          <cell r="AB877">
            <v>0</v>
          </cell>
          <cell r="AC877">
            <v>0</v>
          </cell>
          <cell r="AD877">
            <v>0</v>
          </cell>
          <cell r="AE877">
            <v>0</v>
          </cell>
          <cell r="AF877">
            <v>0</v>
          </cell>
          <cell r="AG877">
            <v>0</v>
          </cell>
          <cell r="AH877">
            <v>0</v>
          </cell>
          <cell r="AI877">
            <v>0</v>
          </cell>
          <cell r="AJ877">
            <v>0</v>
          </cell>
          <cell r="AK877" t="e">
            <v>#N/A</v>
          </cell>
          <cell r="AL877">
            <v>0</v>
          </cell>
          <cell r="AM877">
            <v>0</v>
          </cell>
          <cell r="AN877">
            <v>952</v>
          </cell>
          <cell r="AO877">
            <v>0</v>
          </cell>
          <cell r="AP877">
            <v>0</v>
          </cell>
          <cell r="AQ877" t="str">
            <v>ARMERO</v>
          </cell>
          <cell r="AR877">
            <v>0</v>
          </cell>
          <cell r="AS877" t="str">
            <v>+34964828115</v>
          </cell>
          <cell r="AT877">
            <v>0</v>
          </cell>
        </row>
        <row r="878">
          <cell r="C878">
            <v>978145</v>
          </cell>
          <cell r="D878" t="str">
            <v>14 Boulevard Zerktouni</v>
          </cell>
          <cell r="E878">
            <v>0</v>
          </cell>
          <cell r="F878" t="str">
            <v>CASABLANCA</v>
          </cell>
          <cell r="G878" t="str">
            <v>GROUPE D'EDITIONS L'INSTALLATEUR</v>
          </cell>
          <cell r="H878">
            <v>8</v>
          </cell>
          <cell r="I878" t="str">
            <v>Interclima / Elec</v>
          </cell>
          <cell r="J878">
            <v>501</v>
          </cell>
          <cell r="K878">
            <v>9781458501</v>
          </cell>
          <cell r="L878">
            <v>3193.3</v>
          </cell>
          <cell r="M878" t="str">
            <v>ETR</v>
          </cell>
          <cell r="N878" t="str">
            <v>27/03/2017] [relance II:12/06/2017]</v>
          </cell>
          <cell r="O878">
            <v>0</v>
          </cell>
          <cell r="P878">
            <v>3193.3</v>
          </cell>
          <cell r="Q878">
            <v>0</v>
          </cell>
          <cell r="R878">
            <v>0</v>
          </cell>
          <cell r="S878">
            <v>42821</v>
          </cell>
          <cell r="T878" t="str">
            <v>en attente de réponse</v>
          </cell>
          <cell r="U878">
            <v>0</v>
          </cell>
          <cell r="V878">
            <v>0</v>
          </cell>
          <cell r="W878">
            <v>0</v>
          </cell>
          <cell r="X878">
            <v>42898</v>
          </cell>
          <cell r="Y878" t="str">
            <v>en attente de réponse</v>
          </cell>
          <cell r="Z878">
            <v>0</v>
          </cell>
          <cell r="AA878">
            <v>0</v>
          </cell>
          <cell r="AB878">
            <v>0</v>
          </cell>
          <cell r="AC878">
            <v>0</v>
          </cell>
          <cell r="AD878">
            <v>0</v>
          </cell>
          <cell r="AE878">
            <v>0</v>
          </cell>
          <cell r="AF878">
            <v>0</v>
          </cell>
          <cell r="AG878">
            <v>0</v>
          </cell>
          <cell r="AH878">
            <v>0</v>
          </cell>
          <cell r="AI878">
            <v>0</v>
          </cell>
          <cell r="AJ878">
            <v>0</v>
          </cell>
          <cell r="AK878" t="e">
            <v>#N/A</v>
          </cell>
          <cell r="AL878">
            <v>0</v>
          </cell>
          <cell r="AM878">
            <v>0</v>
          </cell>
          <cell r="AN878">
            <v>953</v>
          </cell>
          <cell r="AO878">
            <v>0</v>
          </cell>
          <cell r="AP878">
            <v>0</v>
          </cell>
          <cell r="AQ878" t="str">
            <v>IZQUIERDO GONZALEZ</v>
          </cell>
          <cell r="AR878">
            <v>0</v>
          </cell>
          <cell r="AS878">
            <v>0</v>
          </cell>
          <cell r="AT878">
            <v>0</v>
          </cell>
        </row>
        <row r="879">
          <cell r="C879">
            <v>1379610</v>
          </cell>
          <cell r="D879" t="str">
            <v>RUA DA MADALENA N° 191 - 4°</v>
          </cell>
          <cell r="E879" t="str">
            <v>1750-240</v>
          </cell>
          <cell r="F879" t="str">
            <v>LISBON</v>
          </cell>
          <cell r="G879" t="str">
            <v>GRUPO ABOUT</v>
          </cell>
          <cell r="H879">
            <v>9</v>
          </cell>
          <cell r="I879" t="str">
            <v>Pollutec</v>
          </cell>
          <cell r="J879">
            <v>201</v>
          </cell>
          <cell r="K879">
            <v>13796109201</v>
          </cell>
          <cell r="L879">
            <v>1000</v>
          </cell>
          <cell r="M879" t="str">
            <v>ETR</v>
          </cell>
          <cell r="N879" t="str">
            <v>30/03/2017] [relance II:12/06/2017]</v>
          </cell>
          <cell r="O879">
            <v>0</v>
          </cell>
          <cell r="P879">
            <v>1000</v>
          </cell>
          <cell r="Q879">
            <v>0</v>
          </cell>
          <cell r="R879">
            <v>0</v>
          </cell>
          <cell r="S879">
            <v>42824</v>
          </cell>
          <cell r="T879" t="str">
            <v>en attente de réponse</v>
          </cell>
          <cell r="U879">
            <v>0</v>
          </cell>
          <cell r="V879">
            <v>0</v>
          </cell>
          <cell r="W879">
            <v>0</v>
          </cell>
          <cell r="X879">
            <v>42898</v>
          </cell>
          <cell r="Y879" t="str">
            <v>en attente de réponse</v>
          </cell>
          <cell r="Z879">
            <v>0</v>
          </cell>
          <cell r="AA879">
            <v>0</v>
          </cell>
          <cell r="AB879">
            <v>0</v>
          </cell>
          <cell r="AC879">
            <v>0</v>
          </cell>
          <cell r="AD879">
            <v>0</v>
          </cell>
          <cell r="AE879">
            <v>0</v>
          </cell>
          <cell r="AF879">
            <v>0</v>
          </cell>
          <cell r="AG879">
            <v>0</v>
          </cell>
          <cell r="AH879">
            <v>0</v>
          </cell>
          <cell r="AI879">
            <v>0</v>
          </cell>
          <cell r="AJ879">
            <v>0</v>
          </cell>
          <cell r="AK879" t="e">
            <v>#N/A</v>
          </cell>
          <cell r="AL879">
            <v>0</v>
          </cell>
          <cell r="AM879">
            <v>0</v>
          </cell>
          <cell r="AN879">
            <v>954</v>
          </cell>
          <cell r="AO879">
            <v>0</v>
          </cell>
          <cell r="AP879">
            <v>0</v>
          </cell>
          <cell r="AQ879" t="str">
            <v>NEWTON</v>
          </cell>
          <cell r="AR879">
            <v>0</v>
          </cell>
          <cell r="AS879" t="str">
            <v>00351 218806123</v>
          </cell>
          <cell r="AT879">
            <v>0</v>
          </cell>
        </row>
        <row r="880">
          <cell r="C880">
            <v>3004540</v>
          </cell>
          <cell r="D880" t="str">
            <v>RUA DA MADALENA N° 191 - 4°</v>
          </cell>
          <cell r="E880" t="str">
            <v>1100-319</v>
          </cell>
          <cell r="F880" t="str">
            <v>LISBONNE</v>
          </cell>
          <cell r="G880" t="str">
            <v>GRUPO ABOUT MEDIA</v>
          </cell>
          <cell r="H880">
            <v>11</v>
          </cell>
          <cell r="I880" t="str">
            <v>Pollutec</v>
          </cell>
          <cell r="J880">
            <v>201</v>
          </cell>
          <cell r="K880">
            <v>300454011201</v>
          </cell>
          <cell r="L880">
            <v>1000</v>
          </cell>
          <cell r="M880" t="str">
            <v>ETR</v>
          </cell>
          <cell r="N880" t="str">
            <v>30/03/2017] [relance II:12/06/2017]</v>
          </cell>
          <cell r="O880">
            <v>0</v>
          </cell>
          <cell r="P880">
            <v>1000</v>
          </cell>
          <cell r="Q880">
            <v>0</v>
          </cell>
          <cell r="R880">
            <v>0</v>
          </cell>
          <cell r="S880">
            <v>42824</v>
          </cell>
          <cell r="T880" t="str">
            <v>en attente de réponse</v>
          </cell>
          <cell r="U880">
            <v>0</v>
          </cell>
          <cell r="V880">
            <v>0</v>
          </cell>
          <cell r="W880">
            <v>0</v>
          </cell>
          <cell r="X880">
            <v>42898</v>
          </cell>
          <cell r="Y880" t="str">
            <v>en attente de réponse</v>
          </cell>
          <cell r="Z880">
            <v>0</v>
          </cell>
          <cell r="AA880">
            <v>0</v>
          </cell>
          <cell r="AB880">
            <v>0</v>
          </cell>
          <cell r="AC880">
            <v>0</v>
          </cell>
          <cell r="AD880">
            <v>0</v>
          </cell>
          <cell r="AE880">
            <v>0</v>
          </cell>
          <cell r="AF880">
            <v>0</v>
          </cell>
          <cell r="AG880">
            <v>0</v>
          </cell>
          <cell r="AH880">
            <v>0</v>
          </cell>
          <cell r="AI880">
            <v>0</v>
          </cell>
          <cell r="AJ880">
            <v>0</v>
          </cell>
          <cell r="AK880" t="e">
            <v>#N/A</v>
          </cell>
          <cell r="AL880">
            <v>0</v>
          </cell>
          <cell r="AM880">
            <v>0</v>
          </cell>
          <cell r="AN880">
            <v>955</v>
          </cell>
          <cell r="AO880">
            <v>0</v>
          </cell>
          <cell r="AP880">
            <v>0</v>
          </cell>
          <cell r="AQ880" t="str">
            <v>NEWTON</v>
          </cell>
          <cell r="AR880">
            <v>0</v>
          </cell>
          <cell r="AS880" t="str">
            <v>+351351218806123</v>
          </cell>
          <cell r="AT880">
            <v>0</v>
          </cell>
        </row>
        <row r="881">
          <cell r="C881">
            <v>1317569</v>
          </cell>
          <cell r="D881" t="str">
            <v>AVDA MANOTERAS 44</v>
          </cell>
          <cell r="E881" t="str">
            <v>28050</v>
          </cell>
          <cell r="F881" t="str">
            <v>MADRID</v>
          </cell>
          <cell r="G881" t="str">
            <v>GRUPO TECNIPUBLICACIONES</v>
          </cell>
          <cell r="H881">
            <v>11</v>
          </cell>
          <cell r="I881" t="str">
            <v>Midest</v>
          </cell>
          <cell r="J881">
            <v>132</v>
          </cell>
          <cell r="K881">
            <v>131756911132</v>
          </cell>
          <cell r="L881">
            <v>1622</v>
          </cell>
          <cell r="M881" t="str">
            <v>ETR</v>
          </cell>
          <cell r="N881" t="str">
            <v>30/03/2017] [relance II:12/06/2017]</v>
          </cell>
          <cell r="O881">
            <v>0</v>
          </cell>
          <cell r="P881">
            <v>1622</v>
          </cell>
          <cell r="Q881">
            <v>0</v>
          </cell>
          <cell r="R881">
            <v>0</v>
          </cell>
          <cell r="S881">
            <v>42824</v>
          </cell>
          <cell r="T881" t="str">
            <v>en attente de réponse</v>
          </cell>
          <cell r="U881">
            <v>0</v>
          </cell>
          <cell r="V881">
            <v>0</v>
          </cell>
          <cell r="W881">
            <v>0</v>
          </cell>
          <cell r="X881">
            <v>42898</v>
          </cell>
          <cell r="Y881" t="str">
            <v>en attente de réponse</v>
          </cell>
          <cell r="Z881">
            <v>0</v>
          </cell>
          <cell r="AA881">
            <v>0</v>
          </cell>
          <cell r="AB881">
            <v>0</v>
          </cell>
          <cell r="AC881">
            <v>0</v>
          </cell>
          <cell r="AD881">
            <v>0</v>
          </cell>
          <cell r="AE881">
            <v>0</v>
          </cell>
          <cell r="AF881">
            <v>0</v>
          </cell>
          <cell r="AG881">
            <v>0</v>
          </cell>
          <cell r="AH881">
            <v>0</v>
          </cell>
          <cell r="AI881">
            <v>0</v>
          </cell>
          <cell r="AJ881">
            <v>0</v>
          </cell>
          <cell r="AK881" t="e">
            <v>#N/A</v>
          </cell>
          <cell r="AL881">
            <v>0</v>
          </cell>
          <cell r="AM881">
            <v>0</v>
          </cell>
          <cell r="AN881">
            <v>956</v>
          </cell>
          <cell r="AO881">
            <v>0</v>
          </cell>
          <cell r="AP881">
            <v>0</v>
          </cell>
          <cell r="AQ881" t="str">
            <v>CHARO</v>
          </cell>
          <cell r="AR881">
            <v>0</v>
          </cell>
          <cell r="AS881" t="str">
            <v>+34 912972000</v>
          </cell>
          <cell r="AT881">
            <v>0</v>
          </cell>
        </row>
        <row r="882">
          <cell r="C882">
            <v>1312588</v>
          </cell>
          <cell r="D882" t="str">
            <v>C/ Navarra, 20 bajos</v>
          </cell>
          <cell r="E882" t="str">
            <v>08440</v>
          </cell>
          <cell r="F882" t="str">
            <v>CARDEDEU</v>
          </cell>
          <cell r="G882" t="str">
            <v>HARTY PROMOTION. Y SERVICIOS GLOBALES SL</v>
          </cell>
          <cell r="H882">
            <v>9</v>
          </cell>
          <cell r="I882" t="str">
            <v>Viscom</v>
          </cell>
          <cell r="J882">
            <v>321</v>
          </cell>
          <cell r="K882">
            <v>13125889321</v>
          </cell>
          <cell r="L882">
            <v>705</v>
          </cell>
          <cell r="M882" t="str">
            <v>ETR</v>
          </cell>
          <cell r="N882" t="str">
            <v>30/03/2017] [relance II:12/06/2017]</v>
          </cell>
          <cell r="O882">
            <v>0</v>
          </cell>
          <cell r="P882">
            <v>705</v>
          </cell>
          <cell r="Q882">
            <v>0</v>
          </cell>
          <cell r="R882">
            <v>0</v>
          </cell>
          <cell r="S882">
            <v>42824</v>
          </cell>
          <cell r="T882" t="str">
            <v>en attente de réponse</v>
          </cell>
          <cell r="U882">
            <v>0</v>
          </cell>
          <cell r="V882">
            <v>0</v>
          </cell>
          <cell r="W882">
            <v>0</v>
          </cell>
          <cell r="X882">
            <v>42898</v>
          </cell>
          <cell r="Y882" t="str">
            <v>En attente de réponse</v>
          </cell>
          <cell r="Z882">
            <v>0</v>
          </cell>
          <cell r="AA882">
            <v>0</v>
          </cell>
          <cell r="AB882">
            <v>0</v>
          </cell>
          <cell r="AC882">
            <v>0</v>
          </cell>
          <cell r="AD882">
            <v>0</v>
          </cell>
          <cell r="AE882">
            <v>0</v>
          </cell>
          <cell r="AF882">
            <v>0</v>
          </cell>
          <cell r="AG882">
            <v>0</v>
          </cell>
          <cell r="AH882">
            <v>0</v>
          </cell>
          <cell r="AI882">
            <v>0</v>
          </cell>
          <cell r="AJ882">
            <v>0</v>
          </cell>
          <cell r="AK882" t="e">
            <v>#N/A</v>
          </cell>
          <cell r="AL882">
            <v>0</v>
          </cell>
          <cell r="AM882">
            <v>0</v>
          </cell>
          <cell r="AN882">
            <v>957</v>
          </cell>
          <cell r="AO882">
            <v>0</v>
          </cell>
          <cell r="AP882">
            <v>0</v>
          </cell>
          <cell r="AQ882" t="str">
            <v>Bolos</v>
          </cell>
          <cell r="AR882">
            <v>0</v>
          </cell>
          <cell r="AS882" t="str">
            <v>0034 938713938</v>
          </cell>
          <cell r="AT882">
            <v>0</v>
          </cell>
        </row>
        <row r="883">
          <cell r="C883">
            <v>859604</v>
          </cell>
          <cell r="D883" t="str">
            <v>JOSEPH DOLLINGER BOGEN 5</v>
          </cell>
          <cell r="E883" t="str">
            <v>80807</v>
          </cell>
          <cell r="F883" t="str">
            <v>MUNICH</v>
          </cell>
          <cell r="G883" t="str">
            <v>HUSS VERLAG GMBH</v>
          </cell>
          <cell r="H883">
            <v>9</v>
          </cell>
          <cell r="I883" t="str">
            <v>Pollutec</v>
          </cell>
          <cell r="J883">
            <v>201</v>
          </cell>
          <cell r="K883">
            <v>8596049201</v>
          </cell>
          <cell r="L883">
            <v>1780</v>
          </cell>
          <cell r="M883" t="str">
            <v>ETR</v>
          </cell>
          <cell r="N883" t="str">
            <v>19/04/2017] [relance II:22/06/2017] [mail non abouti: 22/06/2017] [new contact: management@huss-verlag.de] [relance II new:29/06/2017]</v>
          </cell>
          <cell r="O883">
            <v>0</v>
          </cell>
          <cell r="P883">
            <v>1780</v>
          </cell>
          <cell r="Q883">
            <v>0</v>
          </cell>
          <cell r="R883">
            <v>0</v>
          </cell>
          <cell r="S883">
            <v>42844</v>
          </cell>
          <cell r="T883" t="str">
            <v>En attente de réponse</v>
          </cell>
          <cell r="U883" t="str">
            <v>recherche contact/mail non abouti</v>
          </cell>
          <cell r="V883">
            <v>0</v>
          </cell>
          <cell r="W883">
            <v>0</v>
          </cell>
          <cell r="X883">
            <v>42915</v>
          </cell>
          <cell r="Y883" t="str">
            <v>en attente de réponse</v>
          </cell>
          <cell r="Z883">
            <v>0</v>
          </cell>
          <cell r="AA883">
            <v>0</v>
          </cell>
          <cell r="AB883">
            <v>0</v>
          </cell>
          <cell r="AC883">
            <v>0</v>
          </cell>
          <cell r="AD883">
            <v>0</v>
          </cell>
          <cell r="AE883">
            <v>0</v>
          </cell>
          <cell r="AF883">
            <v>0</v>
          </cell>
          <cell r="AG883">
            <v>0</v>
          </cell>
          <cell r="AH883">
            <v>0</v>
          </cell>
          <cell r="AI883">
            <v>0</v>
          </cell>
          <cell r="AJ883">
            <v>0</v>
          </cell>
          <cell r="AK883" t="e">
            <v>#N/A</v>
          </cell>
          <cell r="AL883">
            <v>0</v>
          </cell>
          <cell r="AM883">
            <v>0</v>
          </cell>
          <cell r="AN883">
            <v>958</v>
          </cell>
          <cell r="AO883">
            <v>0</v>
          </cell>
          <cell r="AP883">
            <v>0</v>
          </cell>
          <cell r="AQ883" t="str">
            <v>PICHLER</v>
          </cell>
          <cell r="AR883">
            <v>0</v>
          </cell>
          <cell r="AS883" t="str">
            <v>+4989323941257</v>
          </cell>
          <cell r="AT883" t="str">
            <v>g.riedl@maurir.eu</v>
          </cell>
        </row>
        <row r="884">
          <cell r="C884">
            <v>859604</v>
          </cell>
          <cell r="D884" t="str">
            <v>JOSEPH DOLLINGER BOGEN 5</v>
          </cell>
          <cell r="E884" t="str">
            <v>80807</v>
          </cell>
          <cell r="F884" t="str">
            <v>MUNICH</v>
          </cell>
          <cell r="G884" t="str">
            <v>HUSS VERLAG GMBH</v>
          </cell>
          <cell r="H884">
            <v>11</v>
          </cell>
          <cell r="I884" t="str">
            <v>Pollutec</v>
          </cell>
          <cell r="J884">
            <v>201</v>
          </cell>
          <cell r="K884">
            <v>85960411201</v>
          </cell>
          <cell r="L884">
            <v>5080</v>
          </cell>
          <cell r="M884" t="str">
            <v>ETR</v>
          </cell>
          <cell r="N884" t="str">
            <v>19/04/2017] [relance II:22/06/2017] [mail non abouti: 22/06/2017] [new contact: management@huss-verlag.de] [relance II new:29/06/2017]</v>
          </cell>
          <cell r="O884">
            <v>0</v>
          </cell>
          <cell r="P884">
            <v>5080</v>
          </cell>
          <cell r="Q884">
            <v>0</v>
          </cell>
          <cell r="R884">
            <v>0</v>
          </cell>
          <cell r="S884">
            <v>42844</v>
          </cell>
          <cell r="T884" t="str">
            <v>en attente de réponse</v>
          </cell>
          <cell r="U884" t="str">
            <v>recherche contact/mail non abouti</v>
          </cell>
          <cell r="V884">
            <v>0</v>
          </cell>
          <cell r="W884">
            <v>0</v>
          </cell>
          <cell r="X884">
            <v>42915</v>
          </cell>
          <cell r="Y884" t="str">
            <v>en attente de réponse</v>
          </cell>
          <cell r="Z884">
            <v>0</v>
          </cell>
          <cell r="AA884">
            <v>0</v>
          </cell>
          <cell r="AB884">
            <v>0</v>
          </cell>
          <cell r="AC884">
            <v>0</v>
          </cell>
          <cell r="AD884">
            <v>0</v>
          </cell>
          <cell r="AE884">
            <v>0</v>
          </cell>
          <cell r="AF884">
            <v>0</v>
          </cell>
          <cell r="AG884">
            <v>0</v>
          </cell>
          <cell r="AH884">
            <v>0</v>
          </cell>
          <cell r="AI884">
            <v>0</v>
          </cell>
          <cell r="AJ884">
            <v>0</v>
          </cell>
          <cell r="AK884" t="e">
            <v>#N/A</v>
          </cell>
          <cell r="AL884">
            <v>0</v>
          </cell>
          <cell r="AM884">
            <v>0</v>
          </cell>
          <cell r="AN884">
            <v>959</v>
          </cell>
          <cell r="AO884">
            <v>0</v>
          </cell>
          <cell r="AP884">
            <v>0</v>
          </cell>
          <cell r="AQ884" t="str">
            <v>PICHLER</v>
          </cell>
          <cell r="AR884">
            <v>0</v>
          </cell>
          <cell r="AS884" t="str">
            <v>+4989323941257</v>
          </cell>
          <cell r="AT884" t="str">
            <v>g.riedl@maurir.eu</v>
          </cell>
        </row>
      </sheetData>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cien"/>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00FFFF"/>
  </sheetPr>
  <dimension ref="A1:AA903"/>
  <sheetViews>
    <sheetView topLeftCell="A887" zoomScaleNormal="100" workbookViewId="0">
      <selection activeCell="G908" sqref="G908"/>
    </sheetView>
  </sheetViews>
  <sheetFormatPr baseColWidth="10" defaultRowHeight="15.75" customHeight="1" x14ac:dyDescent="0.25"/>
  <cols>
    <col min="1" max="1" width="5.7109375" style="12" customWidth="1"/>
    <col min="2" max="2" width="20" style="12" customWidth="1"/>
    <col min="3" max="3" width="48" style="12" bestFit="1" customWidth="1"/>
    <col min="4" max="4" width="5.7109375" style="12" customWidth="1"/>
    <col min="5" max="5" width="13.85546875" style="12" customWidth="1"/>
    <col min="6" max="6" width="5.7109375" style="51" customWidth="1"/>
    <col min="7" max="7" width="19.5703125" style="18" customWidth="1"/>
    <col min="8" max="8" width="32.42578125" style="18" customWidth="1"/>
    <col min="9" max="9" width="18.7109375" style="18" customWidth="1"/>
    <col min="10" max="10" width="16.5703125" style="12" customWidth="1"/>
    <col min="11" max="12" width="5.7109375" style="12" customWidth="1"/>
    <col min="13" max="13" width="5.7109375" style="10" customWidth="1"/>
    <col min="14" max="14" width="5.7109375" style="12" customWidth="1"/>
    <col min="15" max="15" width="5.7109375" style="13" customWidth="1"/>
    <col min="16" max="16" width="5.85546875" style="11" customWidth="1"/>
    <col min="17" max="17" width="5" style="11" customWidth="1"/>
    <col min="18" max="18" width="6.7109375" style="11" customWidth="1"/>
    <col min="19" max="19" width="20.7109375" style="10" bestFit="1" customWidth="1"/>
    <col min="20" max="20" width="9" style="10" bestFit="1" customWidth="1"/>
    <col min="21" max="21" width="22.42578125" style="10" bestFit="1" customWidth="1"/>
    <col min="22" max="22" width="31.140625" style="13" bestFit="1" customWidth="1"/>
    <col min="23" max="23" width="14.42578125" style="13" customWidth="1"/>
    <col min="24" max="25" width="11.42578125" style="13"/>
    <col min="26" max="26" width="12.5703125" style="13" customWidth="1"/>
    <col min="27" max="27" width="40.140625" style="13" bestFit="1" customWidth="1"/>
    <col min="28" max="16384" width="11.42578125" style="13"/>
  </cols>
  <sheetData>
    <row r="1" spans="1:27" ht="15.75" customHeight="1" x14ac:dyDescent="0.25">
      <c r="A1" s="43" t="s">
        <v>607</v>
      </c>
      <c r="B1" s="43" t="s">
        <v>1514</v>
      </c>
      <c r="C1" s="43" t="s">
        <v>1513</v>
      </c>
      <c r="D1" s="43" t="s">
        <v>608</v>
      </c>
      <c r="E1" s="43" t="s">
        <v>609</v>
      </c>
      <c r="F1" s="6" t="s">
        <v>610</v>
      </c>
      <c r="G1" s="43" t="s">
        <v>1501</v>
      </c>
      <c r="H1" s="43" t="s">
        <v>604</v>
      </c>
      <c r="I1" s="43" t="s">
        <v>605</v>
      </c>
      <c r="J1" s="43" t="s">
        <v>606</v>
      </c>
      <c r="K1" s="46"/>
      <c r="L1" s="46"/>
      <c r="M1" s="47"/>
      <c r="N1" s="46"/>
      <c r="P1" s="112"/>
      <c r="S1" s="117" t="s">
        <v>1509</v>
      </c>
      <c r="T1" s="117" t="s">
        <v>607</v>
      </c>
      <c r="U1" s="117" t="s">
        <v>1510</v>
      </c>
      <c r="V1" s="117" t="s">
        <v>1511</v>
      </c>
      <c r="W1" s="117" t="s">
        <v>608</v>
      </c>
      <c r="X1" s="117" t="s">
        <v>609</v>
      </c>
      <c r="Y1" s="117" t="s">
        <v>1512</v>
      </c>
      <c r="Z1" s="117" t="s">
        <v>1500</v>
      </c>
      <c r="AA1" s="117" t="s">
        <v>1479</v>
      </c>
    </row>
    <row r="2" spans="1:27" ht="15.75" customHeight="1" x14ac:dyDescent="0.25">
      <c r="A2" s="12">
        <v>41130000</v>
      </c>
      <c r="B2" s="12">
        <v>946734</v>
      </c>
      <c r="C2" s="12" t="s">
        <v>208</v>
      </c>
      <c r="D2" s="12">
        <v>8</v>
      </c>
      <c r="E2" s="12">
        <v>101</v>
      </c>
      <c r="F2" s="51">
        <v>938.86</v>
      </c>
      <c r="G2" s="18" t="str">
        <f>CONCATENATE(B2,D2,E2)</f>
        <v>9467348101</v>
      </c>
      <c r="H2" s="8" t="s">
        <v>621</v>
      </c>
      <c r="I2" s="8" t="s">
        <v>1055</v>
      </c>
      <c r="J2" s="8" t="str">
        <f>IF(H2="Compensé - Soldé","Soldé",IF(H2="Société radiée","A solder",IF(H2="Soldé par un avoir","Soldé","En cours")))</f>
        <v>En cours</v>
      </c>
      <c r="P2" s="112"/>
      <c r="S2" s="10" t="str">
        <f>CONCATENATE(B2,D2,E2)</f>
        <v>9467348101</v>
      </c>
      <c r="T2" s="11" t="str">
        <f>IF(ISNA(VLOOKUP($S2,'Liste clts frns'!$M$2:$U$233,3,FALSE)),"",VLOOKUP($S2,'Liste clts frns'!$M$2:$U$233,3,FALSE))</f>
        <v/>
      </c>
      <c r="U2" s="108" t="str">
        <f>IF(ISNA(VLOOKUP($S2,'Liste clts frns'!$M$2:$U$233,4,FALSE)),"",VLOOKUP($S2,'Liste clts frns'!$M$2:$U$233,4,FALSE))</f>
        <v/>
      </c>
      <c r="V2" s="108" t="str">
        <f>IF(ISNA(VLOOKUP($S2,'Liste clts frns'!$M$2:$U$233,5,FALSE)),"",VLOOKUP($S2,'Liste clts frns'!$M$2:$U$233,5,FALSE))</f>
        <v/>
      </c>
      <c r="W2" s="108" t="str">
        <f>IF(ISNA(VLOOKUP($S2,'Liste clts frns'!$M$2:$U$233,6,FALSE)),"",VLOOKUP($S2,'Liste clts frns'!$M$2:$U$233,6,FALSE))</f>
        <v/>
      </c>
      <c r="X2" s="108" t="str">
        <f>IF(ISNA(VLOOKUP($S2,'Liste clts frns'!$M$2:$U$233,7,FALSE)),"",VLOOKUP($S2,'Liste clts frns'!$M$2:$U$233,7,FALSE))</f>
        <v/>
      </c>
      <c r="Y2" s="108" t="str">
        <f>IF(ISNA(VLOOKUP($S2,'Liste clts frns'!$M$2:$U$233,8,FALSE)),"",VLOOKUP($S2,'Liste clts frns'!$M$2:$U$233,8,FALSE))</f>
        <v/>
      </c>
      <c r="Z2" s="108" t="str">
        <f>IF(ISNA(VLOOKUP($S2,'Liste clts frns'!$M$2:$U$233,9,FALSE)),"",VLOOKUP($S2,'Liste clts frns'!$M$2:$U$233,9,FALSE))</f>
        <v/>
      </c>
      <c r="AA2" s="108"/>
    </row>
    <row r="3" spans="1:27" ht="15.75" customHeight="1" x14ac:dyDescent="0.25">
      <c r="A3" s="12">
        <v>41130000</v>
      </c>
      <c r="B3" s="12">
        <v>1321918</v>
      </c>
      <c r="C3" s="12" t="s">
        <v>209</v>
      </c>
      <c r="D3" s="12">
        <v>8</v>
      </c>
      <c r="E3" s="12">
        <v>101</v>
      </c>
      <c r="F3" s="51">
        <v>5980</v>
      </c>
      <c r="G3" s="18" t="str">
        <f t="shared" ref="G3:G66" si="0">CONCATENATE(B3,D3,E3)</f>
        <v>13219188101</v>
      </c>
      <c r="H3" s="8" t="s">
        <v>621</v>
      </c>
      <c r="I3" s="8" t="s">
        <v>1129</v>
      </c>
      <c r="J3" s="8" t="str">
        <f t="shared" ref="J3:J66" si="1">IF(H3="Compensé - Soldé","Soldé",IF(H3="Société radiée","A solder",IF(H3="Soldé par un avoir","Soldé","En cours")))</f>
        <v>En cours</v>
      </c>
      <c r="P3" s="112"/>
      <c r="S3" s="10" t="str">
        <f t="shared" ref="S3:S66" si="2">CONCATENATE(B3,D3,E3)</f>
        <v>13219188101</v>
      </c>
      <c r="T3" s="11" t="str">
        <f>IF(ISNA(VLOOKUP($S3,'Liste clts frns'!$M$2:$U$233,3,FALSE)),"",VLOOKUP($S3,'Liste clts frns'!$M$2:$U$233,3,FALSE))</f>
        <v/>
      </c>
      <c r="U3" s="108" t="str">
        <f>IF(ISNA(VLOOKUP($S3,'Liste clts frns'!$M$2:$U$233,4,FALSE)),"",VLOOKUP($S3,'Liste clts frns'!$M$2:$U$233,4,FALSE))</f>
        <v/>
      </c>
      <c r="V3" s="108" t="str">
        <f>IF(ISNA(VLOOKUP($S3,'Liste clts frns'!$M$2:$U$233,5,FALSE)),"",VLOOKUP($S3,'Liste clts frns'!$M$2:$U$233,5,FALSE))</f>
        <v/>
      </c>
      <c r="W3" s="108" t="str">
        <f>IF(ISNA(VLOOKUP($S3,'Liste clts frns'!$M$2:$U$233,6,FALSE)),"",VLOOKUP($S3,'Liste clts frns'!$M$2:$U$233,6,FALSE))</f>
        <v/>
      </c>
      <c r="X3" s="108" t="str">
        <f>IF(ISNA(VLOOKUP($S3,'Liste clts frns'!$M$2:$U$233,7,FALSE)),"",VLOOKUP($S3,'Liste clts frns'!$M$2:$U$233,7,FALSE))</f>
        <v/>
      </c>
      <c r="Y3" s="108" t="str">
        <f>IF(ISNA(VLOOKUP($S3,'Liste clts frns'!$M$2:$U$233,8,FALSE)),"",VLOOKUP($S3,'Liste clts frns'!$M$2:$U$233,8,FALSE))</f>
        <v/>
      </c>
      <c r="Z3" s="108" t="str">
        <f>IF(ISNA(VLOOKUP($S3,'Liste clts frns'!$M$2:$U$233,9,FALSE)),"",VLOOKUP($S3,'Liste clts frns'!$M$2:$U$233,9,FALSE))</f>
        <v/>
      </c>
      <c r="AA3" s="108"/>
    </row>
    <row r="4" spans="1:27" ht="15.75" customHeight="1" x14ac:dyDescent="0.25">
      <c r="A4" s="12">
        <v>41130000</v>
      </c>
      <c r="B4" s="12">
        <v>1331410</v>
      </c>
      <c r="C4" s="12" t="s">
        <v>210</v>
      </c>
      <c r="D4" s="12">
        <v>8</v>
      </c>
      <c r="E4" s="12">
        <v>101</v>
      </c>
      <c r="F4" s="51">
        <v>5142.8</v>
      </c>
      <c r="G4" s="18" t="str">
        <f t="shared" si="0"/>
        <v>13314108101</v>
      </c>
      <c r="H4" s="8" t="s">
        <v>621</v>
      </c>
      <c r="I4" s="8" t="s">
        <v>1134</v>
      </c>
      <c r="J4" s="8" t="str">
        <f t="shared" si="1"/>
        <v>En cours</v>
      </c>
      <c r="P4" s="112"/>
      <c r="S4" s="10" t="str">
        <f t="shared" si="2"/>
        <v>13314108101</v>
      </c>
      <c r="T4" s="11" t="str">
        <f>IF(ISNA(VLOOKUP($S4,'Liste clts frns'!$M$2:$U$233,3,FALSE)),"",VLOOKUP($S4,'Liste clts frns'!$M$2:$U$233,3,FALSE))</f>
        <v/>
      </c>
      <c r="U4" s="108" t="str">
        <f>IF(ISNA(VLOOKUP($S4,'Liste clts frns'!$M$2:$U$233,4,FALSE)),"",VLOOKUP($S4,'Liste clts frns'!$M$2:$U$233,4,FALSE))</f>
        <v/>
      </c>
      <c r="V4" s="108" t="str">
        <f>IF(ISNA(VLOOKUP($S4,'Liste clts frns'!$M$2:$U$233,5,FALSE)),"",VLOOKUP($S4,'Liste clts frns'!$M$2:$U$233,5,FALSE))</f>
        <v/>
      </c>
      <c r="W4" s="108" t="str">
        <f>IF(ISNA(VLOOKUP($S4,'Liste clts frns'!$M$2:$U$233,6,FALSE)),"",VLOOKUP($S4,'Liste clts frns'!$M$2:$U$233,6,FALSE))</f>
        <v/>
      </c>
      <c r="X4" s="108" t="str">
        <f>IF(ISNA(VLOOKUP($S4,'Liste clts frns'!$M$2:$U$233,7,FALSE)),"",VLOOKUP($S4,'Liste clts frns'!$M$2:$U$233,7,FALSE))</f>
        <v/>
      </c>
      <c r="Y4" s="108" t="str">
        <f>IF(ISNA(VLOOKUP($S4,'Liste clts frns'!$M$2:$U$233,8,FALSE)),"",VLOOKUP($S4,'Liste clts frns'!$M$2:$U$233,8,FALSE))</f>
        <v/>
      </c>
      <c r="Z4" s="108" t="str">
        <f>IF(ISNA(VLOOKUP($S4,'Liste clts frns'!$M$2:$U$233,9,FALSE)),"",VLOOKUP($S4,'Liste clts frns'!$M$2:$U$233,9,FALSE))</f>
        <v/>
      </c>
      <c r="AA4" s="108"/>
    </row>
    <row r="5" spans="1:27" ht="15.75" customHeight="1" x14ac:dyDescent="0.25">
      <c r="A5" s="12">
        <v>41130000</v>
      </c>
      <c r="B5" s="12">
        <v>104849</v>
      </c>
      <c r="C5" s="12" t="s">
        <v>67</v>
      </c>
      <c r="D5" s="12">
        <v>8</v>
      </c>
      <c r="E5" s="12">
        <v>201</v>
      </c>
      <c r="F5" s="51">
        <v>1196</v>
      </c>
      <c r="G5" s="18" t="str">
        <f t="shared" si="0"/>
        <v>1048498201</v>
      </c>
      <c r="H5" s="8" t="s">
        <v>621</v>
      </c>
      <c r="I5" s="8" t="s">
        <v>1014</v>
      </c>
      <c r="J5" s="8" t="str">
        <f t="shared" si="1"/>
        <v>En cours</v>
      </c>
      <c r="P5" s="112"/>
      <c r="S5" s="10" t="str">
        <f t="shared" si="2"/>
        <v>1048498201</v>
      </c>
      <c r="T5" s="11" t="str">
        <f>IF(ISNA(VLOOKUP($S5,'Liste clts frns'!$M$2:$U$233,3,FALSE)),"",VLOOKUP($S5,'Liste clts frns'!$M$2:$U$233,3,FALSE))</f>
        <v/>
      </c>
      <c r="U5" s="108" t="str">
        <f>IF(ISNA(VLOOKUP($S5,'Liste clts frns'!$M$2:$U$233,4,FALSE)),"",VLOOKUP($S5,'Liste clts frns'!$M$2:$U$233,4,FALSE))</f>
        <v/>
      </c>
      <c r="V5" s="108" t="str">
        <f>IF(ISNA(VLOOKUP($S5,'Liste clts frns'!$M$2:$U$233,5,FALSE)),"",VLOOKUP($S5,'Liste clts frns'!$M$2:$U$233,5,FALSE))</f>
        <v/>
      </c>
      <c r="W5" s="108" t="str">
        <f>IF(ISNA(VLOOKUP($S5,'Liste clts frns'!$M$2:$U$233,6,FALSE)),"",VLOOKUP($S5,'Liste clts frns'!$M$2:$U$233,6,FALSE))</f>
        <v/>
      </c>
      <c r="X5" s="108" t="str">
        <f>IF(ISNA(VLOOKUP($S5,'Liste clts frns'!$M$2:$U$233,7,FALSE)),"",VLOOKUP($S5,'Liste clts frns'!$M$2:$U$233,7,FALSE))</f>
        <v/>
      </c>
      <c r="Y5" s="108" t="str">
        <f>IF(ISNA(VLOOKUP($S5,'Liste clts frns'!$M$2:$U$233,8,FALSE)),"",VLOOKUP($S5,'Liste clts frns'!$M$2:$U$233,8,FALSE))</f>
        <v/>
      </c>
      <c r="Z5" s="108" t="str">
        <f>IF(ISNA(VLOOKUP($S5,'Liste clts frns'!$M$2:$U$233,9,FALSE)),"",VLOOKUP($S5,'Liste clts frns'!$M$2:$U$233,9,FALSE))</f>
        <v/>
      </c>
      <c r="AA5" s="108"/>
    </row>
    <row r="6" spans="1:27" ht="15.75" customHeight="1" x14ac:dyDescent="0.25">
      <c r="A6" s="12">
        <v>41130000</v>
      </c>
      <c r="B6" s="12">
        <v>251863</v>
      </c>
      <c r="C6" s="12" t="s">
        <v>211</v>
      </c>
      <c r="D6" s="12">
        <v>8</v>
      </c>
      <c r="E6" s="12">
        <v>201</v>
      </c>
      <c r="F6" s="51">
        <v>5980</v>
      </c>
      <c r="G6" s="18" t="str">
        <f t="shared" si="0"/>
        <v>2518638201</v>
      </c>
      <c r="H6" s="8" t="s">
        <v>621</v>
      </c>
      <c r="I6" s="8" t="s">
        <v>1022</v>
      </c>
      <c r="J6" s="8" t="str">
        <f t="shared" si="1"/>
        <v>En cours</v>
      </c>
      <c r="P6" s="112"/>
      <c r="S6" s="10" t="str">
        <f t="shared" si="2"/>
        <v>2518638201</v>
      </c>
      <c r="T6" s="11" t="str">
        <f>IF(ISNA(VLOOKUP($S6,'Liste clts frns'!$M$2:$U$233,3,FALSE)),"",VLOOKUP($S6,'Liste clts frns'!$M$2:$U$233,3,FALSE))</f>
        <v/>
      </c>
      <c r="U6" s="108" t="str">
        <f>IF(ISNA(VLOOKUP($S6,'Liste clts frns'!$M$2:$U$233,4,FALSE)),"",VLOOKUP($S6,'Liste clts frns'!$M$2:$U$233,4,FALSE))</f>
        <v/>
      </c>
      <c r="V6" s="108" t="str">
        <f>IF(ISNA(VLOOKUP($S6,'Liste clts frns'!$M$2:$U$233,5,FALSE)),"",VLOOKUP($S6,'Liste clts frns'!$M$2:$U$233,5,FALSE))</f>
        <v/>
      </c>
      <c r="W6" s="108" t="str">
        <f>IF(ISNA(VLOOKUP($S6,'Liste clts frns'!$M$2:$U$233,6,FALSE)),"",VLOOKUP($S6,'Liste clts frns'!$M$2:$U$233,6,FALSE))</f>
        <v/>
      </c>
      <c r="X6" s="108" t="str">
        <f>IF(ISNA(VLOOKUP($S6,'Liste clts frns'!$M$2:$U$233,7,FALSE)),"",VLOOKUP($S6,'Liste clts frns'!$M$2:$U$233,7,FALSE))</f>
        <v/>
      </c>
      <c r="Y6" s="108" t="str">
        <f>IF(ISNA(VLOOKUP($S6,'Liste clts frns'!$M$2:$U$233,8,FALSE)),"",VLOOKUP($S6,'Liste clts frns'!$M$2:$U$233,8,FALSE))</f>
        <v/>
      </c>
      <c r="Z6" s="108" t="str">
        <f>IF(ISNA(VLOOKUP($S6,'Liste clts frns'!$M$2:$U$233,9,FALSE)),"",VLOOKUP($S6,'Liste clts frns'!$M$2:$U$233,9,FALSE))</f>
        <v/>
      </c>
      <c r="AA6" s="108"/>
    </row>
    <row r="7" spans="1:27" ht="15.75" customHeight="1" x14ac:dyDescent="0.25">
      <c r="A7" s="12">
        <v>41130000</v>
      </c>
      <c r="B7" s="12">
        <v>800017</v>
      </c>
      <c r="C7" s="12" t="s">
        <v>212</v>
      </c>
      <c r="D7" s="12">
        <v>8</v>
      </c>
      <c r="E7" s="12">
        <v>201</v>
      </c>
      <c r="F7" s="51">
        <v>9568</v>
      </c>
      <c r="G7" s="18" t="str">
        <f t="shared" si="0"/>
        <v>8000178201</v>
      </c>
      <c r="H7" s="8" t="s">
        <v>621</v>
      </c>
      <c r="I7" s="8" t="s">
        <v>1050</v>
      </c>
      <c r="J7" s="8" t="str">
        <f t="shared" si="1"/>
        <v>En cours</v>
      </c>
      <c r="P7" s="112"/>
      <c r="S7" s="10" t="str">
        <f t="shared" si="2"/>
        <v>8000178201</v>
      </c>
      <c r="T7" s="11" t="str">
        <f>IF(ISNA(VLOOKUP($S7,'Liste clts frns'!$M$2:$U$233,3,FALSE)),"",VLOOKUP($S7,'Liste clts frns'!$M$2:$U$233,3,FALSE))</f>
        <v/>
      </c>
      <c r="U7" s="108" t="str">
        <f>IF(ISNA(VLOOKUP($S7,'Liste clts frns'!$M$2:$U$233,4,FALSE)),"",VLOOKUP($S7,'Liste clts frns'!$M$2:$U$233,4,FALSE))</f>
        <v/>
      </c>
      <c r="V7" s="108" t="str">
        <f>IF(ISNA(VLOOKUP($S7,'Liste clts frns'!$M$2:$U$233,5,FALSE)),"",VLOOKUP($S7,'Liste clts frns'!$M$2:$U$233,5,FALSE))</f>
        <v/>
      </c>
      <c r="W7" s="108" t="str">
        <f>IF(ISNA(VLOOKUP($S7,'Liste clts frns'!$M$2:$U$233,6,FALSE)),"",VLOOKUP($S7,'Liste clts frns'!$M$2:$U$233,6,FALSE))</f>
        <v/>
      </c>
      <c r="X7" s="108" t="str">
        <f>IF(ISNA(VLOOKUP($S7,'Liste clts frns'!$M$2:$U$233,7,FALSE)),"",VLOOKUP($S7,'Liste clts frns'!$M$2:$U$233,7,FALSE))</f>
        <v/>
      </c>
      <c r="Y7" s="108" t="str">
        <f>IF(ISNA(VLOOKUP($S7,'Liste clts frns'!$M$2:$U$233,8,FALSE)),"",VLOOKUP($S7,'Liste clts frns'!$M$2:$U$233,8,FALSE))</f>
        <v/>
      </c>
      <c r="Z7" s="108" t="str">
        <f>IF(ISNA(VLOOKUP($S7,'Liste clts frns'!$M$2:$U$233,9,FALSE)),"",VLOOKUP($S7,'Liste clts frns'!$M$2:$U$233,9,FALSE))</f>
        <v/>
      </c>
      <c r="AA7" s="108"/>
    </row>
    <row r="8" spans="1:27" ht="15.75" customHeight="1" x14ac:dyDescent="0.25">
      <c r="A8" s="12">
        <v>41130000</v>
      </c>
      <c r="B8" s="12">
        <v>943337</v>
      </c>
      <c r="C8" s="12" t="s">
        <v>213</v>
      </c>
      <c r="D8" s="12">
        <v>8</v>
      </c>
      <c r="E8" s="12">
        <v>201</v>
      </c>
      <c r="F8" s="51">
        <v>5860.4</v>
      </c>
      <c r="G8" s="18" t="str">
        <f t="shared" si="0"/>
        <v>9433378201</v>
      </c>
      <c r="H8" s="8" t="s">
        <v>621</v>
      </c>
      <c r="I8" s="8" t="s">
        <v>1089</v>
      </c>
      <c r="J8" s="8" t="str">
        <f t="shared" si="1"/>
        <v>En cours</v>
      </c>
      <c r="P8" s="112"/>
      <c r="S8" s="10" t="str">
        <f t="shared" si="2"/>
        <v>9433378201</v>
      </c>
      <c r="T8" s="11" t="str">
        <f>IF(ISNA(VLOOKUP($S8,'Liste clts frns'!$M$2:$U$233,3,FALSE)),"",VLOOKUP($S8,'Liste clts frns'!$M$2:$U$233,3,FALSE))</f>
        <v/>
      </c>
      <c r="U8" s="108" t="str">
        <f>IF(ISNA(VLOOKUP($S8,'Liste clts frns'!$M$2:$U$233,4,FALSE)),"",VLOOKUP($S8,'Liste clts frns'!$M$2:$U$233,4,FALSE))</f>
        <v/>
      </c>
      <c r="V8" s="108" t="str">
        <f>IF(ISNA(VLOOKUP($S8,'Liste clts frns'!$M$2:$U$233,5,FALSE)),"",VLOOKUP($S8,'Liste clts frns'!$M$2:$U$233,5,FALSE))</f>
        <v/>
      </c>
      <c r="W8" s="108" t="str">
        <f>IF(ISNA(VLOOKUP($S8,'Liste clts frns'!$M$2:$U$233,6,FALSE)),"",VLOOKUP($S8,'Liste clts frns'!$M$2:$U$233,6,FALSE))</f>
        <v/>
      </c>
      <c r="X8" s="108" t="str">
        <f>IF(ISNA(VLOOKUP($S8,'Liste clts frns'!$M$2:$U$233,7,FALSE)),"",VLOOKUP($S8,'Liste clts frns'!$M$2:$U$233,7,FALSE))</f>
        <v/>
      </c>
      <c r="Y8" s="108" t="str">
        <f>IF(ISNA(VLOOKUP($S8,'Liste clts frns'!$M$2:$U$233,8,FALSE)),"",VLOOKUP($S8,'Liste clts frns'!$M$2:$U$233,8,FALSE))</f>
        <v/>
      </c>
      <c r="Z8" s="108" t="str">
        <f>IF(ISNA(VLOOKUP($S8,'Liste clts frns'!$M$2:$U$233,9,FALSE)),"",VLOOKUP($S8,'Liste clts frns'!$M$2:$U$233,9,FALSE))</f>
        <v/>
      </c>
      <c r="AA8" s="108"/>
    </row>
    <row r="9" spans="1:27" ht="15.75" customHeight="1" x14ac:dyDescent="0.25">
      <c r="A9" s="12">
        <v>41130000</v>
      </c>
      <c r="B9" s="12">
        <v>722941</v>
      </c>
      <c r="C9" s="12" t="s">
        <v>214</v>
      </c>
      <c r="D9" s="12">
        <v>8</v>
      </c>
      <c r="E9" s="12">
        <v>211</v>
      </c>
      <c r="F9" s="51">
        <v>2670</v>
      </c>
      <c r="G9" s="18" t="str">
        <f t="shared" si="0"/>
        <v>7229418211</v>
      </c>
      <c r="H9" s="8" t="s">
        <v>621</v>
      </c>
      <c r="I9" s="8" t="s">
        <v>1038</v>
      </c>
      <c r="J9" s="8" t="str">
        <f t="shared" si="1"/>
        <v>En cours</v>
      </c>
      <c r="P9" s="112"/>
      <c r="S9" s="10" t="str">
        <f t="shared" si="2"/>
        <v>7229418211</v>
      </c>
      <c r="T9" s="11" t="str">
        <f>IF(ISNA(VLOOKUP($S9,'Liste clts frns'!$M$2:$U$233,3,FALSE)),"",VLOOKUP($S9,'Liste clts frns'!$M$2:$U$233,3,FALSE))</f>
        <v/>
      </c>
      <c r="U9" s="108" t="str">
        <f>IF(ISNA(VLOOKUP($S9,'Liste clts frns'!$M$2:$U$233,4,FALSE)),"",VLOOKUP($S9,'Liste clts frns'!$M$2:$U$233,4,FALSE))</f>
        <v/>
      </c>
      <c r="V9" s="108" t="str">
        <f>IF(ISNA(VLOOKUP($S9,'Liste clts frns'!$M$2:$U$233,5,FALSE)),"",VLOOKUP($S9,'Liste clts frns'!$M$2:$U$233,5,FALSE))</f>
        <v/>
      </c>
      <c r="W9" s="108" t="str">
        <f>IF(ISNA(VLOOKUP($S9,'Liste clts frns'!$M$2:$U$233,6,FALSE)),"",VLOOKUP($S9,'Liste clts frns'!$M$2:$U$233,6,FALSE))</f>
        <v/>
      </c>
      <c r="X9" s="108" t="str">
        <f>IF(ISNA(VLOOKUP($S9,'Liste clts frns'!$M$2:$U$233,7,FALSE)),"",VLOOKUP($S9,'Liste clts frns'!$M$2:$U$233,7,FALSE))</f>
        <v/>
      </c>
      <c r="Y9" s="108" t="str">
        <f>IF(ISNA(VLOOKUP($S9,'Liste clts frns'!$M$2:$U$233,8,FALSE)),"",VLOOKUP($S9,'Liste clts frns'!$M$2:$U$233,8,FALSE))</f>
        <v/>
      </c>
      <c r="Z9" s="108" t="str">
        <f>IF(ISNA(VLOOKUP($S9,'Liste clts frns'!$M$2:$U$233,9,FALSE)),"",VLOOKUP($S9,'Liste clts frns'!$M$2:$U$233,9,FALSE))</f>
        <v/>
      </c>
      <c r="AA9" s="108"/>
    </row>
    <row r="10" spans="1:27" ht="15.75" customHeight="1" x14ac:dyDescent="0.25">
      <c r="A10" s="12">
        <v>41130000</v>
      </c>
      <c r="B10" s="12">
        <v>766381</v>
      </c>
      <c r="C10" s="12" t="s">
        <v>215</v>
      </c>
      <c r="D10" s="12">
        <v>8</v>
      </c>
      <c r="E10" s="12">
        <v>211</v>
      </c>
      <c r="F10" s="51">
        <v>5382</v>
      </c>
      <c r="G10" s="18" t="str">
        <f t="shared" si="0"/>
        <v>7663818211</v>
      </c>
      <c r="H10" s="8" t="s">
        <v>621</v>
      </c>
      <c r="I10" s="8" t="s">
        <v>1044</v>
      </c>
      <c r="J10" s="8" t="str">
        <f t="shared" si="1"/>
        <v>En cours</v>
      </c>
      <c r="P10" s="112"/>
      <c r="S10" s="10" t="str">
        <f t="shared" si="2"/>
        <v>7663818211</v>
      </c>
      <c r="T10" s="11" t="str">
        <f>IF(ISNA(VLOOKUP($S10,'Liste clts frns'!$M$2:$U$233,3,FALSE)),"",VLOOKUP($S10,'Liste clts frns'!$M$2:$U$233,3,FALSE))</f>
        <v/>
      </c>
      <c r="U10" s="108" t="str">
        <f>IF(ISNA(VLOOKUP($S10,'Liste clts frns'!$M$2:$U$233,4,FALSE)),"",VLOOKUP($S10,'Liste clts frns'!$M$2:$U$233,4,FALSE))</f>
        <v/>
      </c>
      <c r="V10" s="108" t="str">
        <f>IF(ISNA(VLOOKUP($S10,'Liste clts frns'!$M$2:$U$233,5,FALSE)),"",VLOOKUP($S10,'Liste clts frns'!$M$2:$U$233,5,FALSE))</f>
        <v/>
      </c>
      <c r="W10" s="108" t="str">
        <f>IF(ISNA(VLOOKUP($S10,'Liste clts frns'!$M$2:$U$233,6,FALSE)),"",VLOOKUP($S10,'Liste clts frns'!$M$2:$U$233,6,FALSE))</f>
        <v/>
      </c>
      <c r="X10" s="108" t="str">
        <f>IF(ISNA(VLOOKUP($S10,'Liste clts frns'!$M$2:$U$233,7,FALSE)),"",VLOOKUP($S10,'Liste clts frns'!$M$2:$U$233,7,FALSE))</f>
        <v/>
      </c>
      <c r="Y10" s="108" t="str">
        <f>IF(ISNA(VLOOKUP($S10,'Liste clts frns'!$M$2:$U$233,8,FALSE)),"",VLOOKUP($S10,'Liste clts frns'!$M$2:$U$233,8,FALSE))</f>
        <v/>
      </c>
      <c r="Z10" s="108" t="str">
        <f>IF(ISNA(VLOOKUP($S10,'Liste clts frns'!$M$2:$U$233,9,FALSE)),"",VLOOKUP($S10,'Liste clts frns'!$M$2:$U$233,9,FALSE))</f>
        <v/>
      </c>
      <c r="AA10" s="108"/>
    </row>
    <row r="11" spans="1:27" ht="15.75" customHeight="1" x14ac:dyDescent="0.25">
      <c r="A11" s="12">
        <v>41130000</v>
      </c>
      <c r="B11" s="12">
        <v>1317401</v>
      </c>
      <c r="C11" s="12" t="s">
        <v>216</v>
      </c>
      <c r="D11" s="12">
        <v>8</v>
      </c>
      <c r="E11" s="12">
        <v>211</v>
      </c>
      <c r="F11" s="51">
        <v>8372</v>
      </c>
      <c r="G11" s="18" t="str">
        <f t="shared" si="0"/>
        <v>13174018211</v>
      </c>
      <c r="H11" s="8" t="s">
        <v>621</v>
      </c>
      <c r="I11" s="8" t="s">
        <v>1124</v>
      </c>
      <c r="J11" s="8" t="str">
        <f t="shared" si="1"/>
        <v>En cours</v>
      </c>
      <c r="P11" s="112"/>
      <c r="S11" s="10" t="str">
        <f t="shared" si="2"/>
        <v>13174018211</v>
      </c>
      <c r="T11" s="11" t="str">
        <f>IF(ISNA(VLOOKUP($S11,'Liste clts frns'!$M$2:$U$233,3,FALSE)),"",VLOOKUP($S11,'Liste clts frns'!$M$2:$U$233,3,FALSE))</f>
        <v/>
      </c>
      <c r="U11" s="108" t="str">
        <f>IF(ISNA(VLOOKUP($S11,'Liste clts frns'!$M$2:$U$233,4,FALSE)),"",VLOOKUP($S11,'Liste clts frns'!$M$2:$U$233,4,FALSE))</f>
        <v/>
      </c>
      <c r="V11" s="108" t="str">
        <f>IF(ISNA(VLOOKUP($S11,'Liste clts frns'!$M$2:$U$233,5,FALSE)),"",VLOOKUP($S11,'Liste clts frns'!$M$2:$U$233,5,FALSE))</f>
        <v/>
      </c>
      <c r="W11" s="108" t="str">
        <f>IF(ISNA(VLOOKUP($S11,'Liste clts frns'!$M$2:$U$233,6,FALSE)),"",VLOOKUP($S11,'Liste clts frns'!$M$2:$U$233,6,FALSE))</f>
        <v/>
      </c>
      <c r="X11" s="108" t="str">
        <f>IF(ISNA(VLOOKUP($S11,'Liste clts frns'!$M$2:$U$233,7,FALSE)),"",VLOOKUP($S11,'Liste clts frns'!$M$2:$U$233,7,FALSE))</f>
        <v/>
      </c>
      <c r="Y11" s="108" t="str">
        <f>IF(ISNA(VLOOKUP($S11,'Liste clts frns'!$M$2:$U$233,8,FALSE)),"",VLOOKUP($S11,'Liste clts frns'!$M$2:$U$233,8,FALSE))</f>
        <v/>
      </c>
      <c r="Z11" s="108" t="str">
        <f>IF(ISNA(VLOOKUP($S11,'Liste clts frns'!$M$2:$U$233,9,FALSE)),"",VLOOKUP($S11,'Liste clts frns'!$M$2:$U$233,9,FALSE))</f>
        <v/>
      </c>
      <c r="AA11" s="108"/>
    </row>
    <row r="12" spans="1:27" ht="15.75" customHeight="1" x14ac:dyDescent="0.25">
      <c r="A12" s="12">
        <v>41130000</v>
      </c>
      <c r="B12" s="12">
        <v>907293</v>
      </c>
      <c r="C12" s="12" t="s">
        <v>217</v>
      </c>
      <c r="D12" s="12">
        <v>8</v>
      </c>
      <c r="E12" s="12">
        <v>221</v>
      </c>
      <c r="F12" s="51">
        <v>5980</v>
      </c>
      <c r="G12" s="18" t="str">
        <f t="shared" si="0"/>
        <v>9072938221</v>
      </c>
      <c r="H12" s="8" t="s">
        <v>621</v>
      </c>
      <c r="I12" s="8" t="s">
        <v>1075</v>
      </c>
      <c r="J12" s="8" t="str">
        <f t="shared" si="1"/>
        <v>En cours</v>
      </c>
      <c r="P12" s="112"/>
      <c r="S12" s="10" t="str">
        <f t="shared" si="2"/>
        <v>9072938221</v>
      </c>
      <c r="T12" s="11" t="str">
        <f>IF(ISNA(VLOOKUP($S12,'Liste clts frns'!$M$2:$U$233,3,FALSE)),"",VLOOKUP($S12,'Liste clts frns'!$M$2:$U$233,3,FALSE))</f>
        <v/>
      </c>
      <c r="U12" s="108" t="str">
        <f>IF(ISNA(VLOOKUP($S12,'Liste clts frns'!$M$2:$U$233,4,FALSE)),"",VLOOKUP($S12,'Liste clts frns'!$M$2:$U$233,4,FALSE))</f>
        <v/>
      </c>
      <c r="V12" s="108" t="str">
        <f>IF(ISNA(VLOOKUP($S12,'Liste clts frns'!$M$2:$U$233,5,FALSE)),"",VLOOKUP($S12,'Liste clts frns'!$M$2:$U$233,5,FALSE))</f>
        <v/>
      </c>
      <c r="W12" s="108" t="str">
        <f>IF(ISNA(VLOOKUP($S12,'Liste clts frns'!$M$2:$U$233,6,FALSE)),"",VLOOKUP($S12,'Liste clts frns'!$M$2:$U$233,6,FALSE))</f>
        <v/>
      </c>
      <c r="X12" s="108" t="str">
        <f>IF(ISNA(VLOOKUP($S12,'Liste clts frns'!$M$2:$U$233,7,FALSE)),"",VLOOKUP($S12,'Liste clts frns'!$M$2:$U$233,7,FALSE))</f>
        <v/>
      </c>
      <c r="Y12" s="108" t="str">
        <f>IF(ISNA(VLOOKUP($S12,'Liste clts frns'!$M$2:$U$233,8,FALSE)),"",VLOOKUP($S12,'Liste clts frns'!$M$2:$U$233,8,FALSE))</f>
        <v/>
      </c>
      <c r="Z12" s="108" t="str">
        <f>IF(ISNA(VLOOKUP($S12,'Liste clts frns'!$M$2:$U$233,9,FALSE)),"",VLOOKUP($S12,'Liste clts frns'!$M$2:$U$233,9,FALSE))</f>
        <v/>
      </c>
      <c r="AA12" s="108"/>
    </row>
    <row r="13" spans="1:27" ht="15.75" customHeight="1" x14ac:dyDescent="0.25">
      <c r="A13" s="12">
        <v>41130000</v>
      </c>
      <c r="B13" s="12">
        <v>748098</v>
      </c>
      <c r="C13" s="12" t="s">
        <v>218</v>
      </c>
      <c r="D13" s="12">
        <v>8</v>
      </c>
      <c r="E13" s="12">
        <v>301</v>
      </c>
      <c r="F13" s="51">
        <v>3588</v>
      </c>
      <c r="G13" s="18" t="str">
        <f t="shared" si="0"/>
        <v>7480988301</v>
      </c>
      <c r="H13" s="8" t="s">
        <v>621</v>
      </c>
      <c r="I13" s="8" t="s">
        <v>1041</v>
      </c>
      <c r="J13" s="8" t="str">
        <f t="shared" si="1"/>
        <v>En cours</v>
      </c>
      <c r="P13" s="112"/>
      <c r="S13" s="10" t="str">
        <f t="shared" si="2"/>
        <v>7480988301</v>
      </c>
      <c r="T13" s="11" t="str">
        <f>IF(ISNA(VLOOKUP($S13,'Liste clts frns'!$M$2:$U$233,3,FALSE)),"",VLOOKUP($S13,'Liste clts frns'!$M$2:$U$233,3,FALSE))</f>
        <v/>
      </c>
      <c r="U13" s="108" t="str">
        <f>IF(ISNA(VLOOKUP($S13,'Liste clts frns'!$M$2:$U$233,4,FALSE)),"",VLOOKUP($S13,'Liste clts frns'!$M$2:$U$233,4,FALSE))</f>
        <v/>
      </c>
      <c r="V13" s="108" t="str">
        <f>IF(ISNA(VLOOKUP($S13,'Liste clts frns'!$M$2:$U$233,5,FALSE)),"",VLOOKUP($S13,'Liste clts frns'!$M$2:$U$233,5,FALSE))</f>
        <v/>
      </c>
      <c r="W13" s="108" t="str">
        <f>IF(ISNA(VLOOKUP($S13,'Liste clts frns'!$M$2:$U$233,6,FALSE)),"",VLOOKUP($S13,'Liste clts frns'!$M$2:$U$233,6,FALSE))</f>
        <v/>
      </c>
      <c r="X13" s="108" t="str">
        <f>IF(ISNA(VLOOKUP($S13,'Liste clts frns'!$M$2:$U$233,7,FALSE)),"",VLOOKUP($S13,'Liste clts frns'!$M$2:$U$233,7,FALSE))</f>
        <v/>
      </c>
      <c r="Y13" s="108" t="str">
        <f>IF(ISNA(VLOOKUP($S13,'Liste clts frns'!$M$2:$U$233,8,FALSE)),"",VLOOKUP($S13,'Liste clts frns'!$M$2:$U$233,8,FALSE))</f>
        <v/>
      </c>
      <c r="Z13" s="108" t="str">
        <f>IF(ISNA(VLOOKUP($S13,'Liste clts frns'!$M$2:$U$233,9,FALSE)),"",VLOOKUP($S13,'Liste clts frns'!$M$2:$U$233,9,FALSE))</f>
        <v/>
      </c>
      <c r="AA13" s="108"/>
    </row>
    <row r="14" spans="1:27" ht="15.75" customHeight="1" x14ac:dyDescent="0.25">
      <c r="A14" s="12">
        <v>41130000</v>
      </c>
      <c r="B14" s="12">
        <v>817608</v>
      </c>
      <c r="C14" s="12" t="s">
        <v>80</v>
      </c>
      <c r="D14" s="12">
        <v>8</v>
      </c>
      <c r="E14" s="12">
        <v>301</v>
      </c>
      <c r="F14" s="51">
        <v>2392</v>
      </c>
      <c r="G14" s="18" t="str">
        <f t="shared" si="0"/>
        <v>8176088301</v>
      </c>
      <c r="H14" s="8" t="s">
        <v>621</v>
      </c>
      <c r="I14" s="8" t="s">
        <v>1053</v>
      </c>
      <c r="J14" s="8" t="str">
        <f t="shared" si="1"/>
        <v>En cours</v>
      </c>
      <c r="P14" s="112"/>
      <c r="S14" s="10" t="str">
        <f t="shared" si="2"/>
        <v>8176088301</v>
      </c>
      <c r="T14" s="11" t="str">
        <f>IF(ISNA(VLOOKUP($S14,'Liste clts frns'!$M$2:$U$233,3,FALSE)),"",VLOOKUP($S14,'Liste clts frns'!$M$2:$U$233,3,FALSE))</f>
        <v/>
      </c>
      <c r="U14" s="108" t="str">
        <f>IF(ISNA(VLOOKUP($S14,'Liste clts frns'!$M$2:$U$233,4,FALSE)),"",VLOOKUP($S14,'Liste clts frns'!$M$2:$U$233,4,FALSE))</f>
        <v/>
      </c>
      <c r="V14" s="108" t="str">
        <f>IF(ISNA(VLOOKUP($S14,'Liste clts frns'!$M$2:$U$233,5,FALSE)),"",VLOOKUP($S14,'Liste clts frns'!$M$2:$U$233,5,FALSE))</f>
        <v/>
      </c>
      <c r="W14" s="108" t="str">
        <f>IF(ISNA(VLOOKUP($S14,'Liste clts frns'!$M$2:$U$233,6,FALSE)),"",VLOOKUP($S14,'Liste clts frns'!$M$2:$U$233,6,FALSE))</f>
        <v/>
      </c>
      <c r="X14" s="108" t="str">
        <f>IF(ISNA(VLOOKUP($S14,'Liste clts frns'!$M$2:$U$233,7,FALSE)),"",VLOOKUP($S14,'Liste clts frns'!$M$2:$U$233,7,FALSE))</f>
        <v/>
      </c>
      <c r="Y14" s="108" t="str">
        <f>IF(ISNA(VLOOKUP($S14,'Liste clts frns'!$M$2:$U$233,8,FALSE)),"",VLOOKUP($S14,'Liste clts frns'!$M$2:$U$233,8,FALSE))</f>
        <v/>
      </c>
      <c r="Z14" s="108" t="str">
        <f>IF(ISNA(VLOOKUP($S14,'Liste clts frns'!$M$2:$U$233,9,FALSE)),"",VLOOKUP($S14,'Liste clts frns'!$M$2:$U$233,9,FALSE))</f>
        <v/>
      </c>
      <c r="AA14" s="108"/>
    </row>
    <row r="15" spans="1:27" ht="15.75" customHeight="1" x14ac:dyDescent="0.25">
      <c r="A15" s="12">
        <v>41130000</v>
      </c>
      <c r="B15" s="12">
        <v>848751</v>
      </c>
      <c r="C15" s="12" t="s">
        <v>219</v>
      </c>
      <c r="D15" s="12">
        <v>8</v>
      </c>
      <c r="E15" s="12">
        <v>301</v>
      </c>
      <c r="F15" s="51">
        <v>7845.76</v>
      </c>
      <c r="G15" s="18" t="str">
        <f t="shared" si="0"/>
        <v>8487518301</v>
      </c>
      <c r="H15" s="8" t="s">
        <v>621</v>
      </c>
      <c r="I15" s="8" t="s">
        <v>1056</v>
      </c>
      <c r="J15" s="8" t="str">
        <f t="shared" si="1"/>
        <v>En cours</v>
      </c>
      <c r="P15" s="112"/>
      <c r="S15" s="10" t="str">
        <f t="shared" si="2"/>
        <v>8487518301</v>
      </c>
      <c r="T15" s="11" t="str">
        <f>IF(ISNA(VLOOKUP($S15,'Liste clts frns'!$M$2:$U$233,3,FALSE)),"",VLOOKUP($S15,'Liste clts frns'!$M$2:$U$233,3,FALSE))</f>
        <v/>
      </c>
      <c r="U15" s="108" t="str">
        <f>IF(ISNA(VLOOKUP($S15,'Liste clts frns'!$M$2:$U$233,4,FALSE)),"",VLOOKUP($S15,'Liste clts frns'!$M$2:$U$233,4,FALSE))</f>
        <v/>
      </c>
      <c r="V15" s="108" t="str">
        <f>IF(ISNA(VLOOKUP($S15,'Liste clts frns'!$M$2:$U$233,5,FALSE)),"",VLOOKUP($S15,'Liste clts frns'!$M$2:$U$233,5,FALSE))</f>
        <v/>
      </c>
      <c r="W15" s="108" t="str">
        <f>IF(ISNA(VLOOKUP($S15,'Liste clts frns'!$M$2:$U$233,6,FALSE)),"",VLOOKUP($S15,'Liste clts frns'!$M$2:$U$233,6,FALSE))</f>
        <v/>
      </c>
      <c r="X15" s="108" t="str">
        <f>IF(ISNA(VLOOKUP($S15,'Liste clts frns'!$M$2:$U$233,7,FALSE)),"",VLOOKUP($S15,'Liste clts frns'!$M$2:$U$233,7,FALSE))</f>
        <v/>
      </c>
      <c r="Y15" s="108" t="str">
        <f>IF(ISNA(VLOOKUP($S15,'Liste clts frns'!$M$2:$U$233,8,FALSE)),"",VLOOKUP($S15,'Liste clts frns'!$M$2:$U$233,8,FALSE))</f>
        <v/>
      </c>
      <c r="Z15" s="108" t="str">
        <f>IF(ISNA(VLOOKUP($S15,'Liste clts frns'!$M$2:$U$233,9,FALSE)),"",VLOOKUP($S15,'Liste clts frns'!$M$2:$U$233,9,FALSE))</f>
        <v/>
      </c>
      <c r="AA15" s="108"/>
    </row>
    <row r="16" spans="1:27" ht="15.75" customHeight="1" x14ac:dyDescent="0.25">
      <c r="A16" s="12">
        <v>41130000</v>
      </c>
      <c r="B16" s="12">
        <v>1304331</v>
      </c>
      <c r="C16" s="12" t="s">
        <v>220</v>
      </c>
      <c r="D16" s="12">
        <v>8</v>
      </c>
      <c r="E16" s="12">
        <v>301</v>
      </c>
      <c r="F16" s="51">
        <v>5980</v>
      </c>
      <c r="G16" s="18" t="str">
        <f t="shared" si="0"/>
        <v>13043318301</v>
      </c>
      <c r="H16" s="8" t="s">
        <v>621</v>
      </c>
      <c r="I16" s="8" t="s">
        <v>1113</v>
      </c>
      <c r="J16" s="8" t="str">
        <f t="shared" si="1"/>
        <v>En cours</v>
      </c>
      <c r="P16" s="112"/>
      <c r="S16" s="10" t="str">
        <f t="shared" si="2"/>
        <v>13043318301</v>
      </c>
      <c r="T16" s="11" t="str">
        <f>IF(ISNA(VLOOKUP($S16,'Liste clts frns'!$M$2:$U$233,3,FALSE)),"",VLOOKUP($S16,'Liste clts frns'!$M$2:$U$233,3,FALSE))</f>
        <v/>
      </c>
      <c r="U16" s="108" t="str">
        <f>IF(ISNA(VLOOKUP($S16,'Liste clts frns'!$M$2:$U$233,4,FALSE)),"",VLOOKUP($S16,'Liste clts frns'!$M$2:$U$233,4,FALSE))</f>
        <v/>
      </c>
      <c r="V16" s="108" t="str">
        <f>IF(ISNA(VLOOKUP($S16,'Liste clts frns'!$M$2:$U$233,5,FALSE)),"",VLOOKUP($S16,'Liste clts frns'!$M$2:$U$233,5,FALSE))</f>
        <v/>
      </c>
      <c r="W16" s="108" t="str">
        <f>IF(ISNA(VLOOKUP($S16,'Liste clts frns'!$M$2:$U$233,6,FALSE)),"",VLOOKUP($S16,'Liste clts frns'!$M$2:$U$233,6,FALSE))</f>
        <v/>
      </c>
      <c r="X16" s="108" t="str">
        <f>IF(ISNA(VLOOKUP($S16,'Liste clts frns'!$M$2:$U$233,7,FALSE)),"",VLOOKUP($S16,'Liste clts frns'!$M$2:$U$233,7,FALSE))</f>
        <v/>
      </c>
      <c r="Y16" s="108" t="str">
        <f>IF(ISNA(VLOOKUP($S16,'Liste clts frns'!$M$2:$U$233,8,FALSE)),"",VLOOKUP($S16,'Liste clts frns'!$M$2:$U$233,8,FALSE))</f>
        <v/>
      </c>
      <c r="Z16" s="108" t="str">
        <f>IF(ISNA(VLOOKUP($S16,'Liste clts frns'!$M$2:$U$233,9,FALSE)),"",VLOOKUP($S16,'Liste clts frns'!$M$2:$U$233,9,FALSE))</f>
        <v/>
      </c>
      <c r="AA16" s="108"/>
    </row>
    <row r="17" spans="1:27" ht="15.75" customHeight="1" x14ac:dyDescent="0.25">
      <c r="A17" s="12">
        <v>41130000</v>
      </c>
      <c r="B17" s="12">
        <v>264282</v>
      </c>
      <c r="C17" s="12" t="s">
        <v>221</v>
      </c>
      <c r="D17" s="12">
        <v>8</v>
      </c>
      <c r="E17" s="12">
        <v>304</v>
      </c>
      <c r="F17" s="51">
        <v>5980</v>
      </c>
      <c r="G17" s="18" t="str">
        <f t="shared" si="0"/>
        <v>2642828304</v>
      </c>
      <c r="H17" s="8" t="s">
        <v>621</v>
      </c>
      <c r="I17" s="8" t="s">
        <v>1023</v>
      </c>
      <c r="J17" s="8" t="str">
        <f t="shared" si="1"/>
        <v>En cours</v>
      </c>
      <c r="P17" s="112"/>
      <c r="S17" s="10" t="str">
        <f t="shared" si="2"/>
        <v>2642828304</v>
      </c>
      <c r="T17" s="11" t="str">
        <f>IF(ISNA(VLOOKUP($S17,'Liste clts frns'!$M$2:$U$233,3,FALSE)),"",VLOOKUP($S17,'Liste clts frns'!$M$2:$U$233,3,FALSE))</f>
        <v/>
      </c>
      <c r="U17" s="108" t="str">
        <f>IF(ISNA(VLOOKUP($S17,'Liste clts frns'!$M$2:$U$233,4,FALSE)),"",VLOOKUP($S17,'Liste clts frns'!$M$2:$U$233,4,FALSE))</f>
        <v/>
      </c>
      <c r="V17" s="108" t="str">
        <f>IF(ISNA(VLOOKUP($S17,'Liste clts frns'!$M$2:$U$233,5,FALSE)),"",VLOOKUP($S17,'Liste clts frns'!$M$2:$U$233,5,FALSE))</f>
        <v/>
      </c>
      <c r="W17" s="108" t="str">
        <f>IF(ISNA(VLOOKUP($S17,'Liste clts frns'!$M$2:$U$233,6,FALSE)),"",VLOOKUP($S17,'Liste clts frns'!$M$2:$U$233,6,FALSE))</f>
        <v/>
      </c>
      <c r="X17" s="108" t="str">
        <f>IF(ISNA(VLOOKUP($S17,'Liste clts frns'!$M$2:$U$233,7,FALSE)),"",VLOOKUP($S17,'Liste clts frns'!$M$2:$U$233,7,FALSE))</f>
        <v/>
      </c>
      <c r="Y17" s="108" t="str">
        <f>IF(ISNA(VLOOKUP($S17,'Liste clts frns'!$M$2:$U$233,8,FALSE)),"",VLOOKUP($S17,'Liste clts frns'!$M$2:$U$233,8,FALSE))</f>
        <v/>
      </c>
      <c r="Z17" s="108" t="str">
        <f>IF(ISNA(VLOOKUP($S17,'Liste clts frns'!$M$2:$U$233,9,FALSE)),"",VLOOKUP($S17,'Liste clts frns'!$M$2:$U$233,9,FALSE))</f>
        <v/>
      </c>
      <c r="AA17" s="108"/>
    </row>
    <row r="18" spans="1:27" ht="15.75" customHeight="1" x14ac:dyDescent="0.25">
      <c r="A18" s="12">
        <v>41130000</v>
      </c>
      <c r="B18" s="12">
        <v>899320</v>
      </c>
      <c r="C18" s="12" t="s">
        <v>222</v>
      </c>
      <c r="D18" s="12">
        <v>8</v>
      </c>
      <c r="E18" s="12">
        <v>306</v>
      </c>
      <c r="F18" s="51">
        <v>8970</v>
      </c>
      <c r="G18" s="18" t="str">
        <f t="shared" si="0"/>
        <v>8993208306</v>
      </c>
      <c r="H18" s="8" t="s">
        <v>621</v>
      </c>
      <c r="I18" s="8" t="s">
        <v>1070</v>
      </c>
      <c r="J18" s="8" t="str">
        <f t="shared" si="1"/>
        <v>En cours</v>
      </c>
      <c r="P18" s="112"/>
      <c r="S18" s="10" t="str">
        <f t="shared" si="2"/>
        <v>8993208306</v>
      </c>
      <c r="T18" s="11" t="str">
        <f>IF(ISNA(VLOOKUP($S18,'Liste clts frns'!$M$2:$U$233,3,FALSE)),"",VLOOKUP($S18,'Liste clts frns'!$M$2:$U$233,3,FALSE))</f>
        <v/>
      </c>
      <c r="U18" s="108" t="str">
        <f>IF(ISNA(VLOOKUP($S18,'Liste clts frns'!$M$2:$U$233,4,FALSE)),"",VLOOKUP($S18,'Liste clts frns'!$M$2:$U$233,4,FALSE))</f>
        <v/>
      </c>
      <c r="V18" s="108" t="str">
        <f>IF(ISNA(VLOOKUP($S18,'Liste clts frns'!$M$2:$U$233,5,FALSE)),"",VLOOKUP($S18,'Liste clts frns'!$M$2:$U$233,5,FALSE))</f>
        <v/>
      </c>
      <c r="W18" s="108" t="str">
        <f>IF(ISNA(VLOOKUP($S18,'Liste clts frns'!$M$2:$U$233,6,FALSE)),"",VLOOKUP($S18,'Liste clts frns'!$M$2:$U$233,6,FALSE))</f>
        <v/>
      </c>
      <c r="X18" s="108" t="str">
        <f>IF(ISNA(VLOOKUP($S18,'Liste clts frns'!$M$2:$U$233,7,FALSE)),"",VLOOKUP($S18,'Liste clts frns'!$M$2:$U$233,7,FALSE))</f>
        <v/>
      </c>
      <c r="Y18" s="108" t="str">
        <f>IF(ISNA(VLOOKUP($S18,'Liste clts frns'!$M$2:$U$233,8,FALSE)),"",VLOOKUP($S18,'Liste clts frns'!$M$2:$U$233,8,FALSE))</f>
        <v/>
      </c>
      <c r="Z18" s="108" t="str">
        <f>IF(ISNA(VLOOKUP($S18,'Liste clts frns'!$M$2:$U$233,9,FALSE)),"",VLOOKUP($S18,'Liste clts frns'!$M$2:$U$233,9,FALSE))</f>
        <v/>
      </c>
      <c r="AA18" s="108"/>
    </row>
    <row r="19" spans="1:27" ht="15.75" customHeight="1" x14ac:dyDescent="0.25">
      <c r="A19" s="12">
        <v>41130000</v>
      </c>
      <c r="B19" s="12">
        <v>200067</v>
      </c>
      <c r="C19" s="12" t="s">
        <v>223</v>
      </c>
      <c r="D19" s="12">
        <v>8</v>
      </c>
      <c r="E19" s="12">
        <v>312</v>
      </c>
      <c r="F19" s="51">
        <v>5980</v>
      </c>
      <c r="G19" s="18" t="str">
        <f t="shared" si="0"/>
        <v>2000678312</v>
      </c>
      <c r="H19" s="8" t="s">
        <v>621</v>
      </c>
      <c r="I19" s="8" t="s">
        <v>1018</v>
      </c>
      <c r="J19" s="8" t="str">
        <f t="shared" si="1"/>
        <v>En cours</v>
      </c>
      <c r="P19" s="112"/>
      <c r="S19" s="10" t="str">
        <f t="shared" si="2"/>
        <v>2000678312</v>
      </c>
      <c r="T19" s="11" t="str">
        <f>IF(ISNA(VLOOKUP($S19,'Liste clts frns'!$M$2:$U$233,3,FALSE)),"",VLOOKUP($S19,'Liste clts frns'!$M$2:$U$233,3,FALSE))</f>
        <v/>
      </c>
      <c r="U19" s="108" t="str">
        <f>IF(ISNA(VLOOKUP($S19,'Liste clts frns'!$M$2:$U$233,4,FALSE)),"",VLOOKUP($S19,'Liste clts frns'!$M$2:$U$233,4,FALSE))</f>
        <v/>
      </c>
      <c r="V19" s="108" t="str">
        <f>IF(ISNA(VLOOKUP($S19,'Liste clts frns'!$M$2:$U$233,5,FALSE)),"",VLOOKUP($S19,'Liste clts frns'!$M$2:$U$233,5,FALSE))</f>
        <v/>
      </c>
      <c r="W19" s="108" t="str">
        <f>IF(ISNA(VLOOKUP($S19,'Liste clts frns'!$M$2:$U$233,6,FALSE)),"",VLOOKUP($S19,'Liste clts frns'!$M$2:$U$233,6,FALSE))</f>
        <v/>
      </c>
      <c r="X19" s="108" t="str">
        <f>IF(ISNA(VLOOKUP($S19,'Liste clts frns'!$M$2:$U$233,7,FALSE)),"",VLOOKUP($S19,'Liste clts frns'!$M$2:$U$233,7,FALSE))</f>
        <v/>
      </c>
      <c r="Y19" s="108" t="str">
        <f>IF(ISNA(VLOOKUP($S19,'Liste clts frns'!$M$2:$U$233,8,FALSE)),"",VLOOKUP($S19,'Liste clts frns'!$M$2:$U$233,8,FALSE))</f>
        <v/>
      </c>
      <c r="Z19" s="108" t="str">
        <f>IF(ISNA(VLOOKUP($S19,'Liste clts frns'!$M$2:$U$233,9,FALSE)),"",VLOOKUP($S19,'Liste clts frns'!$M$2:$U$233,9,FALSE))</f>
        <v/>
      </c>
      <c r="AA19" s="108"/>
    </row>
    <row r="20" spans="1:27" ht="15.75" customHeight="1" x14ac:dyDescent="0.25">
      <c r="A20" s="12">
        <v>41130000</v>
      </c>
      <c r="B20" s="12">
        <v>932371</v>
      </c>
      <c r="C20" s="12" t="s">
        <v>224</v>
      </c>
      <c r="D20" s="12">
        <v>8</v>
      </c>
      <c r="E20" s="12">
        <v>312</v>
      </c>
      <c r="F20" s="51">
        <v>7774</v>
      </c>
      <c r="G20" s="18" t="str">
        <f t="shared" si="0"/>
        <v>9323718312</v>
      </c>
      <c r="H20" s="8" t="s">
        <v>621</v>
      </c>
      <c r="I20" s="8" t="s">
        <v>1080</v>
      </c>
      <c r="J20" s="8" t="str">
        <f t="shared" si="1"/>
        <v>En cours</v>
      </c>
      <c r="P20" s="112"/>
      <c r="S20" s="10" t="str">
        <f t="shared" si="2"/>
        <v>9323718312</v>
      </c>
      <c r="T20" s="11" t="str">
        <f>IF(ISNA(VLOOKUP($S20,'Liste clts frns'!$M$2:$U$233,3,FALSE)),"",VLOOKUP($S20,'Liste clts frns'!$M$2:$U$233,3,FALSE))</f>
        <v/>
      </c>
      <c r="U20" s="108" t="str">
        <f>IF(ISNA(VLOOKUP($S20,'Liste clts frns'!$M$2:$U$233,4,FALSE)),"",VLOOKUP($S20,'Liste clts frns'!$M$2:$U$233,4,FALSE))</f>
        <v/>
      </c>
      <c r="V20" s="108" t="str">
        <f>IF(ISNA(VLOOKUP($S20,'Liste clts frns'!$M$2:$U$233,5,FALSE)),"",VLOOKUP($S20,'Liste clts frns'!$M$2:$U$233,5,FALSE))</f>
        <v/>
      </c>
      <c r="W20" s="108" t="str">
        <f>IF(ISNA(VLOOKUP($S20,'Liste clts frns'!$M$2:$U$233,6,FALSE)),"",VLOOKUP($S20,'Liste clts frns'!$M$2:$U$233,6,FALSE))</f>
        <v/>
      </c>
      <c r="X20" s="108" t="str">
        <f>IF(ISNA(VLOOKUP($S20,'Liste clts frns'!$M$2:$U$233,7,FALSE)),"",VLOOKUP($S20,'Liste clts frns'!$M$2:$U$233,7,FALSE))</f>
        <v/>
      </c>
      <c r="Y20" s="108" t="str">
        <f>IF(ISNA(VLOOKUP($S20,'Liste clts frns'!$M$2:$U$233,8,FALSE)),"",VLOOKUP($S20,'Liste clts frns'!$M$2:$U$233,8,FALSE))</f>
        <v/>
      </c>
      <c r="Z20" s="108" t="str">
        <f>IF(ISNA(VLOOKUP($S20,'Liste clts frns'!$M$2:$U$233,9,FALSE)),"",VLOOKUP($S20,'Liste clts frns'!$M$2:$U$233,9,FALSE))</f>
        <v/>
      </c>
      <c r="AA20" s="108"/>
    </row>
    <row r="21" spans="1:27" ht="15.75" customHeight="1" x14ac:dyDescent="0.25">
      <c r="A21" s="12">
        <v>41130000</v>
      </c>
      <c r="B21" s="12">
        <v>986770</v>
      </c>
      <c r="C21" s="12" t="s">
        <v>225</v>
      </c>
      <c r="D21" s="12">
        <v>8</v>
      </c>
      <c r="E21" s="12">
        <v>314</v>
      </c>
      <c r="F21" s="51">
        <v>9568</v>
      </c>
      <c r="G21" s="18" t="str">
        <f t="shared" si="0"/>
        <v>9867708314</v>
      </c>
      <c r="H21" s="8" t="s">
        <v>621</v>
      </c>
      <c r="I21" s="8" t="s">
        <v>1107</v>
      </c>
      <c r="J21" s="8" t="str">
        <f t="shared" si="1"/>
        <v>En cours</v>
      </c>
      <c r="P21" s="112"/>
      <c r="S21" s="10" t="str">
        <f t="shared" si="2"/>
        <v>9867708314</v>
      </c>
      <c r="T21" s="11" t="str">
        <f>IF(ISNA(VLOOKUP($S21,'Liste clts frns'!$M$2:$U$233,3,FALSE)),"",VLOOKUP($S21,'Liste clts frns'!$M$2:$U$233,3,FALSE))</f>
        <v/>
      </c>
      <c r="U21" s="108" t="str">
        <f>IF(ISNA(VLOOKUP($S21,'Liste clts frns'!$M$2:$U$233,4,FALSE)),"",VLOOKUP($S21,'Liste clts frns'!$M$2:$U$233,4,FALSE))</f>
        <v/>
      </c>
      <c r="V21" s="108" t="str">
        <f>IF(ISNA(VLOOKUP($S21,'Liste clts frns'!$M$2:$U$233,5,FALSE)),"",VLOOKUP($S21,'Liste clts frns'!$M$2:$U$233,5,FALSE))</f>
        <v/>
      </c>
      <c r="W21" s="108" t="str">
        <f>IF(ISNA(VLOOKUP($S21,'Liste clts frns'!$M$2:$U$233,6,FALSE)),"",VLOOKUP($S21,'Liste clts frns'!$M$2:$U$233,6,FALSE))</f>
        <v/>
      </c>
      <c r="X21" s="108" t="str">
        <f>IF(ISNA(VLOOKUP($S21,'Liste clts frns'!$M$2:$U$233,7,FALSE)),"",VLOOKUP($S21,'Liste clts frns'!$M$2:$U$233,7,FALSE))</f>
        <v/>
      </c>
      <c r="Y21" s="108" t="str">
        <f>IF(ISNA(VLOOKUP($S21,'Liste clts frns'!$M$2:$U$233,8,FALSE)),"",VLOOKUP($S21,'Liste clts frns'!$M$2:$U$233,8,FALSE))</f>
        <v/>
      </c>
      <c r="Z21" s="108" t="str">
        <f>IF(ISNA(VLOOKUP($S21,'Liste clts frns'!$M$2:$U$233,9,FALSE)),"",VLOOKUP($S21,'Liste clts frns'!$M$2:$U$233,9,FALSE))</f>
        <v/>
      </c>
      <c r="AA21" s="108"/>
    </row>
    <row r="22" spans="1:27" ht="15.75" customHeight="1" x14ac:dyDescent="0.25">
      <c r="A22" s="12">
        <v>41130000</v>
      </c>
      <c r="B22" s="12">
        <v>183018</v>
      </c>
      <c r="C22" s="12" t="s">
        <v>226</v>
      </c>
      <c r="D22" s="12">
        <v>8</v>
      </c>
      <c r="E22" s="12">
        <v>321</v>
      </c>
      <c r="F22" s="51">
        <v>3827.2</v>
      </c>
      <c r="G22" s="18" t="str">
        <f t="shared" si="0"/>
        <v>1830188321</v>
      </c>
      <c r="H22" s="8" t="s">
        <v>621</v>
      </c>
      <c r="I22" s="8" t="s">
        <v>1016</v>
      </c>
      <c r="J22" s="8" t="str">
        <f t="shared" si="1"/>
        <v>En cours</v>
      </c>
      <c r="P22" s="112"/>
      <c r="S22" s="10" t="str">
        <f t="shared" si="2"/>
        <v>1830188321</v>
      </c>
      <c r="T22" s="11" t="str">
        <f>IF(ISNA(VLOOKUP($S22,'Liste clts frns'!$M$2:$U$233,3,FALSE)),"",VLOOKUP($S22,'Liste clts frns'!$M$2:$U$233,3,FALSE))</f>
        <v/>
      </c>
      <c r="U22" s="108" t="str">
        <f>IF(ISNA(VLOOKUP($S22,'Liste clts frns'!$M$2:$U$233,4,FALSE)),"",VLOOKUP($S22,'Liste clts frns'!$M$2:$U$233,4,FALSE))</f>
        <v/>
      </c>
      <c r="V22" s="108" t="str">
        <f>IF(ISNA(VLOOKUP($S22,'Liste clts frns'!$M$2:$U$233,5,FALSE)),"",VLOOKUP($S22,'Liste clts frns'!$M$2:$U$233,5,FALSE))</f>
        <v/>
      </c>
      <c r="W22" s="108" t="str">
        <f>IF(ISNA(VLOOKUP($S22,'Liste clts frns'!$M$2:$U$233,6,FALSE)),"",VLOOKUP($S22,'Liste clts frns'!$M$2:$U$233,6,FALSE))</f>
        <v/>
      </c>
      <c r="X22" s="108" t="str">
        <f>IF(ISNA(VLOOKUP($S22,'Liste clts frns'!$M$2:$U$233,7,FALSE)),"",VLOOKUP($S22,'Liste clts frns'!$M$2:$U$233,7,FALSE))</f>
        <v/>
      </c>
      <c r="Y22" s="108" t="str">
        <f>IF(ISNA(VLOOKUP($S22,'Liste clts frns'!$M$2:$U$233,8,FALSE)),"",VLOOKUP($S22,'Liste clts frns'!$M$2:$U$233,8,FALSE))</f>
        <v/>
      </c>
      <c r="Z22" s="108" t="str">
        <f>IF(ISNA(VLOOKUP($S22,'Liste clts frns'!$M$2:$U$233,9,FALSE)),"",VLOOKUP($S22,'Liste clts frns'!$M$2:$U$233,9,FALSE))</f>
        <v/>
      </c>
      <c r="AA22" s="108"/>
    </row>
    <row r="23" spans="1:27" ht="15.75" customHeight="1" x14ac:dyDescent="0.25">
      <c r="A23" s="12">
        <v>41130000</v>
      </c>
      <c r="B23" s="12">
        <v>200067</v>
      </c>
      <c r="C23" s="12" t="s">
        <v>223</v>
      </c>
      <c r="D23" s="12">
        <v>8</v>
      </c>
      <c r="E23" s="12">
        <v>321</v>
      </c>
      <c r="F23" s="51">
        <v>2595.3200000000002</v>
      </c>
      <c r="G23" s="18" t="str">
        <f t="shared" si="0"/>
        <v>2000678321</v>
      </c>
      <c r="H23" s="8" t="s">
        <v>621</v>
      </c>
      <c r="I23" s="8" t="s">
        <v>1018</v>
      </c>
      <c r="J23" s="8" t="str">
        <f t="shared" si="1"/>
        <v>En cours</v>
      </c>
      <c r="P23" s="112"/>
      <c r="S23" s="10" t="str">
        <f t="shared" si="2"/>
        <v>2000678321</v>
      </c>
      <c r="T23" s="11" t="str">
        <f>IF(ISNA(VLOOKUP($S23,'Liste clts frns'!$M$2:$U$233,3,FALSE)),"",VLOOKUP($S23,'Liste clts frns'!$M$2:$U$233,3,FALSE))</f>
        <v/>
      </c>
      <c r="U23" s="108" t="str">
        <f>IF(ISNA(VLOOKUP($S23,'Liste clts frns'!$M$2:$U$233,4,FALSE)),"",VLOOKUP($S23,'Liste clts frns'!$M$2:$U$233,4,FALSE))</f>
        <v/>
      </c>
      <c r="V23" s="108" t="str">
        <f>IF(ISNA(VLOOKUP($S23,'Liste clts frns'!$M$2:$U$233,5,FALSE)),"",VLOOKUP($S23,'Liste clts frns'!$M$2:$U$233,5,FALSE))</f>
        <v/>
      </c>
      <c r="W23" s="108" t="str">
        <f>IF(ISNA(VLOOKUP($S23,'Liste clts frns'!$M$2:$U$233,6,FALSE)),"",VLOOKUP($S23,'Liste clts frns'!$M$2:$U$233,6,FALSE))</f>
        <v/>
      </c>
      <c r="X23" s="108" t="str">
        <f>IF(ISNA(VLOOKUP($S23,'Liste clts frns'!$M$2:$U$233,7,FALSE)),"",VLOOKUP($S23,'Liste clts frns'!$M$2:$U$233,7,FALSE))</f>
        <v/>
      </c>
      <c r="Y23" s="108" t="str">
        <f>IF(ISNA(VLOOKUP($S23,'Liste clts frns'!$M$2:$U$233,8,FALSE)),"",VLOOKUP($S23,'Liste clts frns'!$M$2:$U$233,8,FALSE))</f>
        <v/>
      </c>
      <c r="Z23" s="108" t="str">
        <f>IF(ISNA(VLOOKUP($S23,'Liste clts frns'!$M$2:$U$233,9,FALSE)),"",VLOOKUP($S23,'Liste clts frns'!$M$2:$U$233,9,FALSE))</f>
        <v/>
      </c>
      <c r="AA23" s="108"/>
    </row>
    <row r="24" spans="1:27" ht="15.75" customHeight="1" x14ac:dyDescent="0.25">
      <c r="A24" s="12">
        <v>41130000</v>
      </c>
      <c r="B24" s="12">
        <v>888241</v>
      </c>
      <c r="C24" s="12" t="s">
        <v>227</v>
      </c>
      <c r="D24" s="12">
        <v>8</v>
      </c>
      <c r="E24" s="12">
        <v>321</v>
      </c>
      <c r="F24" s="51">
        <v>2392</v>
      </c>
      <c r="G24" s="18" t="str">
        <f t="shared" si="0"/>
        <v>8882418321</v>
      </c>
      <c r="H24" s="8" t="s">
        <v>621</v>
      </c>
      <c r="I24" s="8" t="s">
        <v>1065</v>
      </c>
      <c r="J24" s="8" t="str">
        <f t="shared" si="1"/>
        <v>En cours</v>
      </c>
      <c r="P24" s="112"/>
      <c r="S24" s="10" t="str">
        <f t="shared" si="2"/>
        <v>8882418321</v>
      </c>
      <c r="T24" s="11" t="str">
        <f>IF(ISNA(VLOOKUP($S24,'Liste clts frns'!$M$2:$U$233,3,FALSE)),"",VLOOKUP($S24,'Liste clts frns'!$M$2:$U$233,3,FALSE))</f>
        <v/>
      </c>
      <c r="U24" s="108" t="str">
        <f>IF(ISNA(VLOOKUP($S24,'Liste clts frns'!$M$2:$U$233,4,FALSE)),"",VLOOKUP($S24,'Liste clts frns'!$M$2:$U$233,4,FALSE))</f>
        <v/>
      </c>
      <c r="V24" s="108" t="str">
        <f>IF(ISNA(VLOOKUP($S24,'Liste clts frns'!$M$2:$U$233,5,FALSE)),"",VLOOKUP($S24,'Liste clts frns'!$M$2:$U$233,5,FALSE))</f>
        <v/>
      </c>
      <c r="W24" s="108" t="str">
        <f>IF(ISNA(VLOOKUP($S24,'Liste clts frns'!$M$2:$U$233,6,FALSE)),"",VLOOKUP($S24,'Liste clts frns'!$M$2:$U$233,6,FALSE))</f>
        <v/>
      </c>
      <c r="X24" s="108" t="str">
        <f>IF(ISNA(VLOOKUP($S24,'Liste clts frns'!$M$2:$U$233,7,FALSE)),"",VLOOKUP($S24,'Liste clts frns'!$M$2:$U$233,7,FALSE))</f>
        <v/>
      </c>
      <c r="Y24" s="108" t="str">
        <f>IF(ISNA(VLOOKUP($S24,'Liste clts frns'!$M$2:$U$233,8,FALSE)),"",VLOOKUP($S24,'Liste clts frns'!$M$2:$U$233,8,FALSE))</f>
        <v/>
      </c>
      <c r="Z24" s="108" t="str">
        <f>IF(ISNA(VLOOKUP($S24,'Liste clts frns'!$M$2:$U$233,9,FALSE)),"",VLOOKUP($S24,'Liste clts frns'!$M$2:$U$233,9,FALSE))</f>
        <v/>
      </c>
      <c r="AA24" s="108"/>
    </row>
    <row r="25" spans="1:27" ht="15.75" customHeight="1" x14ac:dyDescent="0.25">
      <c r="A25" s="12">
        <v>41130000</v>
      </c>
      <c r="B25" s="12">
        <v>944731</v>
      </c>
      <c r="C25" s="12" t="s">
        <v>228</v>
      </c>
      <c r="D25" s="12">
        <v>8</v>
      </c>
      <c r="E25" s="12">
        <v>321</v>
      </c>
      <c r="F25" s="51">
        <v>1218.72</v>
      </c>
      <c r="G25" s="18" t="str">
        <f t="shared" si="0"/>
        <v>9447318321</v>
      </c>
      <c r="H25" s="8" t="s">
        <v>621</v>
      </c>
      <c r="I25" s="8" t="s">
        <v>1090</v>
      </c>
      <c r="J25" s="8" t="str">
        <f t="shared" si="1"/>
        <v>En cours</v>
      </c>
      <c r="P25" s="112"/>
      <c r="S25" s="10" t="str">
        <f t="shared" si="2"/>
        <v>9447318321</v>
      </c>
      <c r="T25" s="11" t="str">
        <f>IF(ISNA(VLOOKUP($S25,'Liste clts frns'!$M$2:$U$233,3,FALSE)),"",VLOOKUP($S25,'Liste clts frns'!$M$2:$U$233,3,FALSE))</f>
        <v/>
      </c>
      <c r="U25" s="108" t="str">
        <f>IF(ISNA(VLOOKUP($S25,'Liste clts frns'!$M$2:$U$233,4,FALSE)),"",VLOOKUP($S25,'Liste clts frns'!$M$2:$U$233,4,FALSE))</f>
        <v/>
      </c>
      <c r="V25" s="108" t="str">
        <f>IF(ISNA(VLOOKUP($S25,'Liste clts frns'!$M$2:$U$233,5,FALSE)),"",VLOOKUP($S25,'Liste clts frns'!$M$2:$U$233,5,FALSE))</f>
        <v/>
      </c>
      <c r="W25" s="108" t="str">
        <f>IF(ISNA(VLOOKUP($S25,'Liste clts frns'!$M$2:$U$233,6,FALSE)),"",VLOOKUP($S25,'Liste clts frns'!$M$2:$U$233,6,FALSE))</f>
        <v/>
      </c>
      <c r="X25" s="108" t="str">
        <f>IF(ISNA(VLOOKUP($S25,'Liste clts frns'!$M$2:$U$233,7,FALSE)),"",VLOOKUP($S25,'Liste clts frns'!$M$2:$U$233,7,FALSE))</f>
        <v/>
      </c>
      <c r="Y25" s="108" t="str">
        <f>IF(ISNA(VLOOKUP($S25,'Liste clts frns'!$M$2:$U$233,8,FALSE)),"",VLOOKUP($S25,'Liste clts frns'!$M$2:$U$233,8,FALSE))</f>
        <v/>
      </c>
      <c r="Z25" s="108" t="str">
        <f>IF(ISNA(VLOOKUP($S25,'Liste clts frns'!$M$2:$U$233,9,FALSE)),"",VLOOKUP($S25,'Liste clts frns'!$M$2:$U$233,9,FALSE))</f>
        <v/>
      </c>
      <c r="AA25" s="108"/>
    </row>
    <row r="26" spans="1:27" ht="15.75" customHeight="1" x14ac:dyDescent="0.25">
      <c r="A26" s="12">
        <v>41130000</v>
      </c>
      <c r="B26" s="12">
        <v>936802</v>
      </c>
      <c r="C26" s="12" t="s">
        <v>229</v>
      </c>
      <c r="D26" s="12">
        <v>8</v>
      </c>
      <c r="E26" s="12">
        <v>322</v>
      </c>
      <c r="F26" s="51">
        <v>2274.71</v>
      </c>
      <c r="G26" s="18" t="str">
        <f t="shared" si="0"/>
        <v>9368028322</v>
      </c>
      <c r="H26" s="8" t="s">
        <v>621</v>
      </c>
      <c r="I26" s="8" t="s">
        <v>1083</v>
      </c>
      <c r="J26" s="8" t="str">
        <f t="shared" si="1"/>
        <v>En cours</v>
      </c>
      <c r="P26" s="112"/>
      <c r="S26" s="10" t="str">
        <f t="shared" si="2"/>
        <v>9368028322</v>
      </c>
      <c r="T26" s="11" t="str">
        <f>IF(ISNA(VLOOKUP($S26,'Liste clts frns'!$M$2:$U$233,3,FALSE)),"",VLOOKUP($S26,'Liste clts frns'!$M$2:$U$233,3,FALSE))</f>
        <v/>
      </c>
      <c r="U26" s="108" t="str">
        <f>IF(ISNA(VLOOKUP($S26,'Liste clts frns'!$M$2:$U$233,4,FALSE)),"",VLOOKUP($S26,'Liste clts frns'!$M$2:$U$233,4,FALSE))</f>
        <v/>
      </c>
      <c r="V26" s="108" t="str">
        <f>IF(ISNA(VLOOKUP($S26,'Liste clts frns'!$M$2:$U$233,5,FALSE)),"",VLOOKUP($S26,'Liste clts frns'!$M$2:$U$233,5,FALSE))</f>
        <v/>
      </c>
      <c r="W26" s="108" t="str">
        <f>IF(ISNA(VLOOKUP($S26,'Liste clts frns'!$M$2:$U$233,6,FALSE)),"",VLOOKUP($S26,'Liste clts frns'!$M$2:$U$233,6,FALSE))</f>
        <v/>
      </c>
      <c r="X26" s="108" t="str">
        <f>IF(ISNA(VLOOKUP($S26,'Liste clts frns'!$M$2:$U$233,7,FALSE)),"",VLOOKUP($S26,'Liste clts frns'!$M$2:$U$233,7,FALSE))</f>
        <v/>
      </c>
      <c r="Y26" s="108" t="str">
        <f>IF(ISNA(VLOOKUP($S26,'Liste clts frns'!$M$2:$U$233,8,FALSE)),"",VLOOKUP($S26,'Liste clts frns'!$M$2:$U$233,8,FALSE))</f>
        <v/>
      </c>
      <c r="Z26" s="108" t="str">
        <f>IF(ISNA(VLOOKUP($S26,'Liste clts frns'!$M$2:$U$233,9,FALSE)),"",VLOOKUP($S26,'Liste clts frns'!$M$2:$U$233,9,FALSE))</f>
        <v/>
      </c>
      <c r="AA26" s="108"/>
    </row>
    <row r="27" spans="1:27" ht="15.75" customHeight="1" x14ac:dyDescent="0.25">
      <c r="A27" s="12">
        <v>41130000</v>
      </c>
      <c r="B27" s="12">
        <v>976084</v>
      </c>
      <c r="C27" s="12" t="s">
        <v>230</v>
      </c>
      <c r="D27" s="12">
        <v>8</v>
      </c>
      <c r="E27" s="12">
        <v>322</v>
      </c>
      <c r="F27" s="51">
        <v>2376.4499999999998</v>
      </c>
      <c r="G27" s="18" t="str">
        <f t="shared" si="0"/>
        <v>9760848322</v>
      </c>
      <c r="H27" s="8" t="s">
        <v>621</v>
      </c>
      <c r="I27" s="8" t="s">
        <v>1083</v>
      </c>
      <c r="J27" s="8" t="str">
        <f t="shared" si="1"/>
        <v>En cours</v>
      </c>
      <c r="P27" s="112"/>
      <c r="S27" s="10" t="str">
        <f t="shared" si="2"/>
        <v>9760848322</v>
      </c>
      <c r="T27" s="11" t="str">
        <f>IF(ISNA(VLOOKUP($S27,'Liste clts frns'!$M$2:$U$233,3,FALSE)),"",VLOOKUP($S27,'Liste clts frns'!$M$2:$U$233,3,FALSE))</f>
        <v/>
      </c>
      <c r="U27" s="108" t="str">
        <f>IF(ISNA(VLOOKUP($S27,'Liste clts frns'!$M$2:$U$233,4,FALSE)),"",VLOOKUP($S27,'Liste clts frns'!$M$2:$U$233,4,FALSE))</f>
        <v/>
      </c>
      <c r="V27" s="108" t="str">
        <f>IF(ISNA(VLOOKUP($S27,'Liste clts frns'!$M$2:$U$233,5,FALSE)),"",VLOOKUP($S27,'Liste clts frns'!$M$2:$U$233,5,FALSE))</f>
        <v/>
      </c>
      <c r="W27" s="108" t="str">
        <f>IF(ISNA(VLOOKUP($S27,'Liste clts frns'!$M$2:$U$233,6,FALSE)),"",VLOOKUP($S27,'Liste clts frns'!$M$2:$U$233,6,FALSE))</f>
        <v/>
      </c>
      <c r="X27" s="108" t="str">
        <f>IF(ISNA(VLOOKUP($S27,'Liste clts frns'!$M$2:$U$233,7,FALSE)),"",VLOOKUP($S27,'Liste clts frns'!$M$2:$U$233,7,FALSE))</f>
        <v/>
      </c>
      <c r="Y27" s="108" t="str">
        <f>IF(ISNA(VLOOKUP($S27,'Liste clts frns'!$M$2:$U$233,8,FALSE)),"",VLOOKUP($S27,'Liste clts frns'!$M$2:$U$233,8,FALSE))</f>
        <v/>
      </c>
      <c r="Z27" s="108" t="str">
        <f>IF(ISNA(VLOOKUP($S27,'Liste clts frns'!$M$2:$U$233,9,FALSE)),"",VLOOKUP($S27,'Liste clts frns'!$M$2:$U$233,9,FALSE))</f>
        <v/>
      </c>
      <c r="AA27" s="108"/>
    </row>
    <row r="28" spans="1:27" ht="15.75" customHeight="1" x14ac:dyDescent="0.25">
      <c r="A28" s="12">
        <v>41130000</v>
      </c>
      <c r="B28" s="12">
        <v>1301729</v>
      </c>
      <c r="C28" s="12" t="s">
        <v>231</v>
      </c>
      <c r="D28" s="12">
        <v>8</v>
      </c>
      <c r="E28" s="12">
        <v>322</v>
      </c>
      <c r="F28" s="51">
        <v>794.14</v>
      </c>
      <c r="G28" s="18" t="str">
        <f t="shared" si="0"/>
        <v>13017298322</v>
      </c>
      <c r="H28" s="8" t="s">
        <v>621</v>
      </c>
      <c r="I28" s="8" t="s">
        <v>1091</v>
      </c>
      <c r="J28" s="8" t="str">
        <f t="shared" si="1"/>
        <v>En cours</v>
      </c>
      <c r="P28" s="112"/>
      <c r="S28" s="10" t="str">
        <f t="shared" si="2"/>
        <v>13017298322</v>
      </c>
      <c r="T28" s="11" t="str">
        <f>IF(ISNA(VLOOKUP($S28,'Liste clts frns'!$M$2:$U$233,3,FALSE)),"",VLOOKUP($S28,'Liste clts frns'!$M$2:$U$233,3,FALSE))</f>
        <v/>
      </c>
      <c r="U28" s="108" t="str">
        <f>IF(ISNA(VLOOKUP($S28,'Liste clts frns'!$M$2:$U$233,4,FALSE)),"",VLOOKUP($S28,'Liste clts frns'!$M$2:$U$233,4,FALSE))</f>
        <v/>
      </c>
      <c r="V28" s="108" t="str">
        <f>IF(ISNA(VLOOKUP($S28,'Liste clts frns'!$M$2:$U$233,5,FALSE)),"",VLOOKUP($S28,'Liste clts frns'!$M$2:$U$233,5,FALSE))</f>
        <v/>
      </c>
      <c r="W28" s="108" t="str">
        <f>IF(ISNA(VLOOKUP($S28,'Liste clts frns'!$M$2:$U$233,6,FALSE)),"",VLOOKUP($S28,'Liste clts frns'!$M$2:$U$233,6,FALSE))</f>
        <v/>
      </c>
      <c r="X28" s="108" t="str">
        <f>IF(ISNA(VLOOKUP($S28,'Liste clts frns'!$M$2:$U$233,7,FALSE)),"",VLOOKUP($S28,'Liste clts frns'!$M$2:$U$233,7,FALSE))</f>
        <v/>
      </c>
      <c r="Y28" s="108" t="str">
        <f>IF(ISNA(VLOOKUP($S28,'Liste clts frns'!$M$2:$U$233,8,FALSE)),"",VLOOKUP($S28,'Liste clts frns'!$M$2:$U$233,8,FALSE))</f>
        <v/>
      </c>
      <c r="Z28" s="108" t="str">
        <f>IF(ISNA(VLOOKUP($S28,'Liste clts frns'!$M$2:$U$233,9,FALSE)),"",VLOOKUP($S28,'Liste clts frns'!$M$2:$U$233,9,FALSE))</f>
        <v/>
      </c>
      <c r="AA28" s="108"/>
    </row>
    <row r="29" spans="1:27" ht="15.75" customHeight="1" x14ac:dyDescent="0.25">
      <c r="A29" s="12">
        <v>41130000</v>
      </c>
      <c r="B29" s="12">
        <v>183018</v>
      </c>
      <c r="C29" s="12" t="s">
        <v>226</v>
      </c>
      <c r="D29" s="12">
        <v>8</v>
      </c>
      <c r="E29" s="12">
        <v>323</v>
      </c>
      <c r="F29" s="51">
        <v>3000</v>
      </c>
      <c r="G29" s="18" t="str">
        <f t="shared" si="0"/>
        <v>1830188323</v>
      </c>
      <c r="H29" s="8" t="s">
        <v>621</v>
      </c>
      <c r="I29" s="8" t="s">
        <v>1016</v>
      </c>
      <c r="J29" s="8" t="str">
        <f t="shared" si="1"/>
        <v>En cours</v>
      </c>
      <c r="P29" s="112"/>
      <c r="S29" s="10" t="str">
        <f t="shared" si="2"/>
        <v>1830188323</v>
      </c>
      <c r="T29" s="11" t="str">
        <f>IF(ISNA(VLOOKUP($S29,'Liste clts frns'!$M$2:$U$233,3,FALSE)),"",VLOOKUP($S29,'Liste clts frns'!$M$2:$U$233,3,FALSE))</f>
        <v/>
      </c>
      <c r="U29" s="108" t="str">
        <f>IF(ISNA(VLOOKUP($S29,'Liste clts frns'!$M$2:$U$233,4,FALSE)),"",VLOOKUP($S29,'Liste clts frns'!$M$2:$U$233,4,FALSE))</f>
        <v/>
      </c>
      <c r="V29" s="108" t="str">
        <f>IF(ISNA(VLOOKUP($S29,'Liste clts frns'!$M$2:$U$233,5,FALSE)),"",VLOOKUP($S29,'Liste clts frns'!$M$2:$U$233,5,FALSE))</f>
        <v/>
      </c>
      <c r="W29" s="108" t="str">
        <f>IF(ISNA(VLOOKUP($S29,'Liste clts frns'!$M$2:$U$233,6,FALSE)),"",VLOOKUP($S29,'Liste clts frns'!$M$2:$U$233,6,FALSE))</f>
        <v/>
      </c>
      <c r="X29" s="108" t="str">
        <f>IF(ISNA(VLOOKUP($S29,'Liste clts frns'!$M$2:$U$233,7,FALSE)),"",VLOOKUP($S29,'Liste clts frns'!$M$2:$U$233,7,FALSE))</f>
        <v/>
      </c>
      <c r="Y29" s="108" t="str">
        <f>IF(ISNA(VLOOKUP($S29,'Liste clts frns'!$M$2:$U$233,8,FALSE)),"",VLOOKUP($S29,'Liste clts frns'!$M$2:$U$233,8,FALSE))</f>
        <v/>
      </c>
      <c r="Z29" s="108" t="str">
        <f>IF(ISNA(VLOOKUP($S29,'Liste clts frns'!$M$2:$U$233,9,FALSE)),"",VLOOKUP($S29,'Liste clts frns'!$M$2:$U$233,9,FALSE))</f>
        <v/>
      </c>
      <c r="AA29" s="108"/>
    </row>
    <row r="30" spans="1:27" ht="15.75" customHeight="1" x14ac:dyDescent="0.25">
      <c r="A30" s="12">
        <v>41130000</v>
      </c>
      <c r="B30" s="12">
        <v>287029</v>
      </c>
      <c r="C30" s="12" t="s">
        <v>232</v>
      </c>
      <c r="D30" s="12">
        <v>8</v>
      </c>
      <c r="E30" s="12">
        <v>323</v>
      </c>
      <c r="F30" s="51">
        <v>1273.74</v>
      </c>
      <c r="G30" s="18" t="str">
        <f t="shared" si="0"/>
        <v>2870298323</v>
      </c>
      <c r="H30" s="8" t="s">
        <v>621</v>
      </c>
      <c r="I30" s="8" t="s">
        <v>1013</v>
      </c>
      <c r="J30" s="8" t="str">
        <f t="shared" si="1"/>
        <v>En cours</v>
      </c>
      <c r="P30" s="112"/>
      <c r="S30" s="10" t="str">
        <f t="shared" si="2"/>
        <v>2870298323</v>
      </c>
      <c r="T30" s="11" t="str">
        <f>IF(ISNA(VLOOKUP($S30,'Liste clts frns'!$M$2:$U$233,3,FALSE)),"",VLOOKUP($S30,'Liste clts frns'!$M$2:$U$233,3,FALSE))</f>
        <v/>
      </c>
      <c r="U30" s="108" t="str">
        <f>IF(ISNA(VLOOKUP($S30,'Liste clts frns'!$M$2:$U$233,4,FALSE)),"",VLOOKUP($S30,'Liste clts frns'!$M$2:$U$233,4,FALSE))</f>
        <v/>
      </c>
      <c r="V30" s="108" t="str">
        <f>IF(ISNA(VLOOKUP($S30,'Liste clts frns'!$M$2:$U$233,5,FALSE)),"",VLOOKUP($S30,'Liste clts frns'!$M$2:$U$233,5,FALSE))</f>
        <v/>
      </c>
      <c r="W30" s="108" t="str">
        <f>IF(ISNA(VLOOKUP($S30,'Liste clts frns'!$M$2:$U$233,6,FALSE)),"",VLOOKUP($S30,'Liste clts frns'!$M$2:$U$233,6,FALSE))</f>
        <v/>
      </c>
      <c r="X30" s="108" t="str">
        <f>IF(ISNA(VLOOKUP($S30,'Liste clts frns'!$M$2:$U$233,7,FALSE)),"",VLOOKUP($S30,'Liste clts frns'!$M$2:$U$233,7,FALSE))</f>
        <v/>
      </c>
      <c r="Y30" s="108" t="str">
        <f>IF(ISNA(VLOOKUP($S30,'Liste clts frns'!$M$2:$U$233,8,FALSE)),"",VLOOKUP($S30,'Liste clts frns'!$M$2:$U$233,8,FALSE))</f>
        <v/>
      </c>
      <c r="Z30" s="108" t="str">
        <f>IF(ISNA(VLOOKUP($S30,'Liste clts frns'!$M$2:$U$233,9,FALSE)),"",VLOOKUP($S30,'Liste clts frns'!$M$2:$U$233,9,FALSE))</f>
        <v/>
      </c>
      <c r="AA30" s="108"/>
    </row>
    <row r="31" spans="1:27" ht="15.75" customHeight="1" x14ac:dyDescent="0.25">
      <c r="A31" s="12">
        <v>41130000</v>
      </c>
      <c r="B31" s="12">
        <v>531135</v>
      </c>
      <c r="C31" s="12" t="s">
        <v>149</v>
      </c>
      <c r="D31" s="12">
        <v>8</v>
      </c>
      <c r="E31" s="12">
        <v>323</v>
      </c>
      <c r="F31" s="51">
        <v>29469.439999999999</v>
      </c>
      <c r="G31" s="18" t="str">
        <f t="shared" si="0"/>
        <v>5311358323</v>
      </c>
      <c r="H31" s="8" t="s">
        <v>621</v>
      </c>
      <c r="I31" s="8" t="s">
        <v>1035</v>
      </c>
      <c r="J31" s="8" t="str">
        <f t="shared" si="1"/>
        <v>En cours</v>
      </c>
      <c r="P31" s="112"/>
      <c r="S31" s="10" t="str">
        <f t="shared" si="2"/>
        <v>5311358323</v>
      </c>
      <c r="T31" s="11" t="str">
        <f>IF(ISNA(VLOOKUP($S31,'Liste clts frns'!$M$2:$U$233,3,FALSE)),"",VLOOKUP($S31,'Liste clts frns'!$M$2:$U$233,3,FALSE))</f>
        <v/>
      </c>
      <c r="U31" s="108" t="str">
        <f>IF(ISNA(VLOOKUP($S31,'Liste clts frns'!$M$2:$U$233,4,FALSE)),"",VLOOKUP($S31,'Liste clts frns'!$M$2:$U$233,4,FALSE))</f>
        <v/>
      </c>
      <c r="V31" s="108" t="str">
        <f>IF(ISNA(VLOOKUP($S31,'Liste clts frns'!$M$2:$U$233,5,FALSE)),"",VLOOKUP($S31,'Liste clts frns'!$M$2:$U$233,5,FALSE))</f>
        <v/>
      </c>
      <c r="W31" s="108" t="str">
        <f>IF(ISNA(VLOOKUP($S31,'Liste clts frns'!$M$2:$U$233,6,FALSE)),"",VLOOKUP($S31,'Liste clts frns'!$M$2:$U$233,6,FALSE))</f>
        <v/>
      </c>
      <c r="X31" s="108" t="str">
        <f>IF(ISNA(VLOOKUP($S31,'Liste clts frns'!$M$2:$U$233,7,FALSE)),"",VLOOKUP($S31,'Liste clts frns'!$M$2:$U$233,7,FALSE))</f>
        <v/>
      </c>
      <c r="Y31" s="108" t="str">
        <f>IF(ISNA(VLOOKUP($S31,'Liste clts frns'!$M$2:$U$233,8,FALSE)),"",VLOOKUP($S31,'Liste clts frns'!$M$2:$U$233,8,FALSE))</f>
        <v/>
      </c>
      <c r="Z31" s="108" t="str">
        <f>IF(ISNA(VLOOKUP($S31,'Liste clts frns'!$M$2:$U$233,9,FALSE)),"",VLOOKUP($S31,'Liste clts frns'!$M$2:$U$233,9,FALSE))</f>
        <v/>
      </c>
      <c r="AA31" s="108"/>
    </row>
    <row r="32" spans="1:27" ht="15.75" customHeight="1" x14ac:dyDescent="0.25">
      <c r="A32" s="12">
        <v>41130000</v>
      </c>
      <c r="B32" s="12">
        <v>206128</v>
      </c>
      <c r="C32" s="12" t="s">
        <v>92</v>
      </c>
      <c r="D32" s="12">
        <v>8</v>
      </c>
      <c r="E32" s="12">
        <v>351</v>
      </c>
      <c r="F32" s="51">
        <v>4604.6000000000004</v>
      </c>
      <c r="G32" s="18" t="str">
        <f t="shared" si="0"/>
        <v>2061288351</v>
      </c>
      <c r="H32" s="8" t="s">
        <v>621</v>
      </c>
      <c r="I32" s="8" t="s">
        <v>1019</v>
      </c>
      <c r="J32" s="8" t="str">
        <f t="shared" si="1"/>
        <v>En cours</v>
      </c>
      <c r="P32" s="112"/>
      <c r="S32" s="10" t="str">
        <f t="shared" si="2"/>
        <v>2061288351</v>
      </c>
      <c r="T32" s="11" t="str">
        <f>IF(ISNA(VLOOKUP($S32,'Liste clts frns'!$M$2:$U$233,3,FALSE)),"",VLOOKUP($S32,'Liste clts frns'!$M$2:$U$233,3,FALSE))</f>
        <v/>
      </c>
      <c r="U32" s="108" t="str">
        <f>IF(ISNA(VLOOKUP($S32,'Liste clts frns'!$M$2:$U$233,4,FALSE)),"",VLOOKUP($S32,'Liste clts frns'!$M$2:$U$233,4,FALSE))</f>
        <v/>
      </c>
      <c r="V32" s="108" t="str">
        <f>IF(ISNA(VLOOKUP($S32,'Liste clts frns'!$M$2:$U$233,5,FALSE)),"",VLOOKUP($S32,'Liste clts frns'!$M$2:$U$233,5,FALSE))</f>
        <v/>
      </c>
      <c r="W32" s="108" t="str">
        <f>IF(ISNA(VLOOKUP($S32,'Liste clts frns'!$M$2:$U$233,6,FALSE)),"",VLOOKUP($S32,'Liste clts frns'!$M$2:$U$233,6,FALSE))</f>
        <v/>
      </c>
      <c r="X32" s="108" t="str">
        <f>IF(ISNA(VLOOKUP($S32,'Liste clts frns'!$M$2:$U$233,7,FALSE)),"",VLOOKUP($S32,'Liste clts frns'!$M$2:$U$233,7,FALSE))</f>
        <v/>
      </c>
      <c r="Y32" s="108" t="str">
        <f>IF(ISNA(VLOOKUP($S32,'Liste clts frns'!$M$2:$U$233,8,FALSE)),"",VLOOKUP($S32,'Liste clts frns'!$M$2:$U$233,8,FALSE))</f>
        <v/>
      </c>
      <c r="Z32" s="108" t="str">
        <f>IF(ISNA(VLOOKUP($S32,'Liste clts frns'!$M$2:$U$233,9,FALSE)),"",VLOOKUP($S32,'Liste clts frns'!$M$2:$U$233,9,FALSE))</f>
        <v/>
      </c>
      <c r="AA32" s="108"/>
    </row>
    <row r="33" spans="1:27" ht="15.75" customHeight="1" x14ac:dyDescent="0.25">
      <c r="A33" s="12">
        <v>41130000</v>
      </c>
      <c r="B33" s="12">
        <v>992190</v>
      </c>
      <c r="C33" s="12" t="s">
        <v>233</v>
      </c>
      <c r="D33" s="12">
        <v>8</v>
      </c>
      <c r="E33" s="12">
        <v>351</v>
      </c>
      <c r="F33" s="51">
        <v>10201.879999999999</v>
      </c>
      <c r="G33" s="18" t="str">
        <f t="shared" si="0"/>
        <v>9921908351</v>
      </c>
      <c r="H33" s="8" t="s">
        <v>621</v>
      </c>
      <c r="I33" s="8" t="s">
        <v>1109</v>
      </c>
      <c r="J33" s="8" t="str">
        <f t="shared" si="1"/>
        <v>En cours</v>
      </c>
      <c r="P33" s="112"/>
      <c r="S33" s="10" t="str">
        <f t="shared" si="2"/>
        <v>9921908351</v>
      </c>
      <c r="T33" s="11" t="str">
        <f>IF(ISNA(VLOOKUP($S33,'Liste clts frns'!$M$2:$U$233,3,FALSE)),"",VLOOKUP($S33,'Liste clts frns'!$M$2:$U$233,3,FALSE))</f>
        <v/>
      </c>
      <c r="U33" s="108" t="str">
        <f>IF(ISNA(VLOOKUP($S33,'Liste clts frns'!$M$2:$U$233,4,FALSE)),"",VLOOKUP($S33,'Liste clts frns'!$M$2:$U$233,4,FALSE))</f>
        <v/>
      </c>
      <c r="V33" s="108" t="str">
        <f>IF(ISNA(VLOOKUP($S33,'Liste clts frns'!$M$2:$U$233,5,FALSE)),"",VLOOKUP($S33,'Liste clts frns'!$M$2:$U$233,5,FALSE))</f>
        <v/>
      </c>
      <c r="W33" s="108" t="str">
        <f>IF(ISNA(VLOOKUP($S33,'Liste clts frns'!$M$2:$U$233,6,FALSE)),"",VLOOKUP($S33,'Liste clts frns'!$M$2:$U$233,6,FALSE))</f>
        <v/>
      </c>
      <c r="X33" s="108" t="str">
        <f>IF(ISNA(VLOOKUP($S33,'Liste clts frns'!$M$2:$U$233,7,FALSE)),"",VLOOKUP($S33,'Liste clts frns'!$M$2:$U$233,7,FALSE))</f>
        <v/>
      </c>
      <c r="Y33" s="108" t="str">
        <f>IF(ISNA(VLOOKUP($S33,'Liste clts frns'!$M$2:$U$233,8,FALSE)),"",VLOOKUP($S33,'Liste clts frns'!$M$2:$U$233,8,FALSE))</f>
        <v/>
      </c>
      <c r="Z33" s="108" t="str">
        <f>IF(ISNA(VLOOKUP($S33,'Liste clts frns'!$M$2:$U$233,9,FALSE)),"",VLOOKUP($S33,'Liste clts frns'!$M$2:$U$233,9,FALSE))</f>
        <v/>
      </c>
      <c r="AA33" s="108"/>
    </row>
    <row r="34" spans="1:27" ht="15.75" customHeight="1" x14ac:dyDescent="0.25">
      <c r="A34" s="12">
        <v>41130000</v>
      </c>
      <c r="B34" s="12">
        <v>9633</v>
      </c>
      <c r="C34" s="12" t="s">
        <v>234</v>
      </c>
      <c r="D34" s="12">
        <v>8</v>
      </c>
      <c r="E34" s="12">
        <v>401</v>
      </c>
      <c r="F34" s="51">
        <v>5462.13</v>
      </c>
      <c r="G34" s="18" t="str">
        <f t="shared" si="0"/>
        <v>96338401</v>
      </c>
      <c r="H34" s="8" t="s">
        <v>621</v>
      </c>
      <c r="I34" s="8" t="s">
        <v>1009</v>
      </c>
      <c r="J34" s="8" t="str">
        <f t="shared" si="1"/>
        <v>En cours</v>
      </c>
      <c r="P34" s="112"/>
      <c r="S34" s="10" t="str">
        <f t="shared" si="2"/>
        <v>96338401</v>
      </c>
      <c r="T34" s="11" t="str">
        <f>IF(ISNA(VLOOKUP($S34,'Liste clts frns'!$M$2:$U$233,3,FALSE)),"",VLOOKUP($S34,'Liste clts frns'!$M$2:$U$233,3,FALSE))</f>
        <v/>
      </c>
      <c r="U34" s="108" t="str">
        <f>IF(ISNA(VLOOKUP($S34,'Liste clts frns'!$M$2:$U$233,4,FALSE)),"",VLOOKUP($S34,'Liste clts frns'!$M$2:$U$233,4,FALSE))</f>
        <v/>
      </c>
      <c r="V34" s="108" t="str">
        <f>IF(ISNA(VLOOKUP($S34,'Liste clts frns'!$M$2:$U$233,5,FALSE)),"",VLOOKUP($S34,'Liste clts frns'!$M$2:$U$233,5,FALSE))</f>
        <v/>
      </c>
      <c r="W34" s="108" t="str">
        <f>IF(ISNA(VLOOKUP($S34,'Liste clts frns'!$M$2:$U$233,6,FALSE)),"",VLOOKUP($S34,'Liste clts frns'!$M$2:$U$233,6,FALSE))</f>
        <v/>
      </c>
      <c r="X34" s="108" t="str">
        <f>IF(ISNA(VLOOKUP($S34,'Liste clts frns'!$M$2:$U$233,7,FALSE)),"",VLOOKUP($S34,'Liste clts frns'!$M$2:$U$233,7,FALSE))</f>
        <v/>
      </c>
      <c r="Y34" s="108" t="str">
        <f>IF(ISNA(VLOOKUP($S34,'Liste clts frns'!$M$2:$U$233,8,FALSE)),"",VLOOKUP($S34,'Liste clts frns'!$M$2:$U$233,8,FALSE))</f>
        <v/>
      </c>
      <c r="Z34" s="108" t="str">
        <f>IF(ISNA(VLOOKUP($S34,'Liste clts frns'!$M$2:$U$233,9,FALSE)),"",VLOOKUP($S34,'Liste clts frns'!$M$2:$U$233,9,FALSE))</f>
        <v/>
      </c>
      <c r="AA34" s="108"/>
    </row>
    <row r="35" spans="1:27" ht="15.75" customHeight="1" x14ac:dyDescent="0.25">
      <c r="A35" s="12">
        <v>41130000</v>
      </c>
      <c r="B35" s="12">
        <v>1315216</v>
      </c>
      <c r="C35" s="12" t="s">
        <v>235</v>
      </c>
      <c r="D35" s="12">
        <v>8</v>
      </c>
      <c r="E35" s="12">
        <v>401</v>
      </c>
      <c r="F35" s="51">
        <v>5250.44</v>
      </c>
      <c r="G35" s="18" t="str">
        <f t="shared" si="0"/>
        <v>13152168401</v>
      </c>
      <c r="H35" s="8" t="s">
        <v>621</v>
      </c>
      <c r="I35" s="8" t="s">
        <v>1121</v>
      </c>
      <c r="J35" s="8" t="str">
        <f t="shared" si="1"/>
        <v>En cours</v>
      </c>
      <c r="P35" s="112"/>
      <c r="S35" s="10" t="str">
        <f t="shared" si="2"/>
        <v>13152168401</v>
      </c>
      <c r="T35" s="11" t="str">
        <f>IF(ISNA(VLOOKUP($S35,'Liste clts frns'!$M$2:$U$233,3,FALSE)),"",VLOOKUP($S35,'Liste clts frns'!$M$2:$U$233,3,FALSE))</f>
        <v/>
      </c>
      <c r="U35" s="108" t="str">
        <f>IF(ISNA(VLOOKUP($S35,'Liste clts frns'!$M$2:$U$233,4,FALSE)),"",VLOOKUP($S35,'Liste clts frns'!$M$2:$U$233,4,FALSE))</f>
        <v/>
      </c>
      <c r="V35" s="108" t="str">
        <f>IF(ISNA(VLOOKUP($S35,'Liste clts frns'!$M$2:$U$233,5,FALSE)),"",VLOOKUP($S35,'Liste clts frns'!$M$2:$U$233,5,FALSE))</f>
        <v/>
      </c>
      <c r="W35" s="108" t="str">
        <f>IF(ISNA(VLOOKUP($S35,'Liste clts frns'!$M$2:$U$233,6,FALSE)),"",VLOOKUP($S35,'Liste clts frns'!$M$2:$U$233,6,FALSE))</f>
        <v/>
      </c>
      <c r="X35" s="108" t="str">
        <f>IF(ISNA(VLOOKUP($S35,'Liste clts frns'!$M$2:$U$233,7,FALSE)),"",VLOOKUP($S35,'Liste clts frns'!$M$2:$U$233,7,FALSE))</f>
        <v/>
      </c>
      <c r="Y35" s="108" t="str">
        <f>IF(ISNA(VLOOKUP($S35,'Liste clts frns'!$M$2:$U$233,8,FALSE)),"",VLOOKUP($S35,'Liste clts frns'!$M$2:$U$233,8,FALSE))</f>
        <v/>
      </c>
      <c r="Z35" s="108" t="str">
        <f>IF(ISNA(VLOOKUP($S35,'Liste clts frns'!$M$2:$U$233,9,FALSE)),"",VLOOKUP($S35,'Liste clts frns'!$M$2:$U$233,9,FALSE))</f>
        <v/>
      </c>
      <c r="AA35" s="108"/>
    </row>
    <row r="36" spans="1:27" ht="15.75" customHeight="1" x14ac:dyDescent="0.25">
      <c r="A36" s="12">
        <v>41130000</v>
      </c>
      <c r="B36" s="12">
        <v>720040</v>
      </c>
      <c r="C36" s="12" t="s">
        <v>236</v>
      </c>
      <c r="D36" s="12">
        <v>8</v>
      </c>
      <c r="E36" s="12">
        <v>411</v>
      </c>
      <c r="F36" s="51">
        <v>8372</v>
      </c>
      <c r="G36" s="18" t="str">
        <f t="shared" si="0"/>
        <v>7200408411</v>
      </c>
      <c r="H36" s="8" t="s">
        <v>621</v>
      </c>
      <c r="I36" s="8" t="s">
        <v>1037</v>
      </c>
      <c r="J36" s="8" t="str">
        <f t="shared" si="1"/>
        <v>En cours</v>
      </c>
      <c r="P36" s="112"/>
      <c r="S36" s="10" t="str">
        <f t="shared" si="2"/>
        <v>7200408411</v>
      </c>
      <c r="T36" s="11" t="str">
        <f>IF(ISNA(VLOOKUP($S36,'Liste clts frns'!$M$2:$U$233,3,FALSE)),"",VLOOKUP($S36,'Liste clts frns'!$M$2:$U$233,3,FALSE))</f>
        <v/>
      </c>
      <c r="U36" s="108" t="str">
        <f>IF(ISNA(VLOOKUP($S36,'Liste clts frns'!$M$2:$U$233,4,FALSE)),"",VLOOKUP($S36,'Liste clts frns'!$M$2:$U$233,4,FALSE))</f>
        <v/>
      </c>
      <c r="V36" s="108" t="str">
        <f>IF(ISNA(VLOOKUP($S36,'Liste clts frns'!$M$2:$U$233,5,FALSE)),"",VLOOKUP($S36,'Liste clts frns'!$M$2:$U$233,5,FALSE))</f>
        <v/>
      </c>
      <c r="W36" s="108" t="str">
        <f>IF(ISNA(VLOOKUP($S36,'Liste clts frns'!$M$2:$U$233,6,FALSE)),"",VLOOKUP($S36,'Liste clts frns'!$M$2:$U$233,6,FALSE))</f>
        <v/>
      </c>
      <c r="X36" s="108" t="str">
        <f>IF(ISNA(VLOOKUP($S36,'Liste clts frns'!$M$2:$U$233,7,FALSE)),"",VLOOKUP($S36,'Liste clts frns'!$M$2:$U$233,7,FALSE))</f>
        <v/>
      </c>
      <c r="Y36" s="108" t="str">
        <f>IF(ISNA(VLOOKUP($S36,'Liste clts frns'!$M$2:$U$233,8,FALSE)),"",VLOOKUP($S36,'Liste clts frns'!$M$2:$U$233,8,FALSE))</f>
        <v/>
      </c>
      <c r="Z36" s="108" t="str">
        <f>IF(ISNA(VLOOKUP($S36,'Liste clts frns'!$M$2:$U$233,9,FALSE)),"",VLOOKUP($S36,'Liste clts frns'!$M$2:$U$233,9,FALSE))</f>
        <v/>
      </c>
      <c r="AA36" s="108"/>
    </row>
    <row r="37" spans="1:27" ht="15.75" customHeight="1" x14ac:dyDescent="0.25">
      <c r="A37" s="12">
        <v>41130000</v>
      </c>
      <c r="B37" s="12">
        <v>725679</v>
      </c>
      <c r="C37" s="12" t="s">
        <v>237</v>
      </c>
      <c r="D37" s="12">
        <v>8</v>
      </c>
      <c r="E37" s="12">
        <v>411</v>
      </c>
      <c r="F37" s="51">
        <v>1375.4</v>
      </c>
      <c r="G37" s="18" t="str">
        <f t="shared" si="0"/>
        <v>7256798411</v>
      </c>
      <c r="H37" s="8" t="s">
        <v>621</v>
      </c>
      <c r="I37" s="8" t="s">
        <v>1039</v>
      </c>
      <c r="J37" s="8" t="str">
        <f t="shared" si="1"/>
        <v>En cours</v>
      </c>
      <c r="P37" s="112"/>
      <c r="S37" s="10" t="str">
        <f t="shared" si="2"/>
        <v>7256798411</v>
      </c>
      <c r="T37" s="11" t="str">
        <f>IF(ISNA(VLOOKUP($S37,'Liste clts frns'!$M$2:$U$233,3,FALSE)),"",VLOOKUP($S37,'Liste clts frns'!$M$2:$U$233,3,FALSE))</f>
        <v/>
      </c>
      <c r="U37" s="108" t="str">
        <f>IF(ISNA(VLOOKUP($S37,'Liste clts frns'!$M$2:$U$233,4,FALSE)),"",VLOOKUP($S37,'Liste clts frns'!$M$2:$U$233,4,FALSE))</f>
        <v/>
      </c>
      <c r="V37" s="108" t="str">
        <f>IF(ISNA(VLOOKUP($S37,'Liste clts frns'!$M$2:$U$233,5,FALSE)),"",VLOOKUP($S37,'Liste clts frns'!$M$2:$U$233,5,FALSE))</f>
        <v/>
      </c>
      <c r="W37" s="108" t="str">
        <f>IF(ISNA(VLOOKUP($S37,'Liste clts frns'!$M$2:$U$233,6,FALSE)),"",VLOOKUP($S37,'Liste clts frns'!$M$2:$U$233,6,FALSE))</f>
        <v/>
      </c>
      <c r="X37" s="108" t="str">
        <f>IF(ISNA(VLOOKUP($S37,'Liste clts frns'!$M$2:$U$233,7,FALSE)),"",VLOOKUP($S37,'Liste clts frns'!$M$2:$U$233,7,FALSE))</f>
        <v/>
      </c>
      <c r="Y37" s="108" t="str">
        <f>IF(ISNA(VLOOKUP($S37,'Liste clts frns'!$M$2:$U$233,8,FALSE)),"",VLOOKUP($S37,'Liste clts frns'!$M$2:$U$233,8,FALSE))</f>
        <v/>
      </c>
      <c r="Z37" s="108" t="str">
        <f>IF(ISNA(VLOOKUP($S37,'Liste clts frns'!$M$2:$U$233,9,FALSE)),"",VLOOKUP($S37,'Liste clts frns'!$M$2:$U$233,9,FALSE))</f>
        <v/>
      </c>
      <c r="AA37" s="108"/>
    </row>
    <row r="38" spans="1:27" ht="15.75" customHeight="1" x14ac:dyDescent="0.25">
      <c r="A38" s="12">
        <v>41130000</v>
      </c>
      <c r="B38" s="12">
        <v>746116</v>
      </c>
      <c r="C38" s="12" t="s">
        <v>238</v>
      </c>
      <c r="D38" s="12">
        <v>8</v>
      </c>
      <c r="E38" s="12">
        <v>411</v>
      </c>
      <c r="F38" s="51">
        <v>3468.4</v>
      </c>
      <c r="G38" s="18" t="str">
        <f t="shared" si="0"/>
        <v>7461168411</v>
      </c>
      <c r="H38" s="8" t="s">
        <v>621</v>
      </c>
      <c r="I38" s="8" t="s">
        <v>1040</v>
      </c>
      <c r="J38" s="8" t="str">
        <f t="shared" si="1"/>
        <v>En cours</v>
      </c>
      <c r="P38" s="112"/>
      <c r="S38" s="10" t="str">
        <f t="shared" si="2"/>
        <v>7461168411</v>
      </c>
      <c r="T38" s="11" t="str">
        <f>IF(ISNA(VLOOKUP($S38,'Liste clts frns'!$M$2:$U$233,3,FALSE)),"",VLOOKUP($S38,'Liste clts frns'!$M$2:$U$233,3,FALSE))</f>
        <v/>
      </c>
      <c r="U38" s="108" t="str">
        <f>IF(ISNA(VLOOKUP($S38,'Liste clts frns'!$M$2:$U$233,4,FALSE)),"",VLOOKUP($S38,'Liste clts frns'!$M$2:$U$233,4,FALSE))</f>
        <v/>
      </c>
      <c r="V38" s="108" t="str">
        <f>IF(ISNA(VLOOKUP($S38,'Liste clts frns'!$M$2:$U$233,5,FALSE)),"",VLOOKUP($S38,'Liste clts frns'!$M$2:$U$233,5,FALSE))</f>
        <v/>
      </c>
      <c r="W38" s="108" t="str">
        <f>IF(ISNA(VLOOKUP($S38,'Liste clts frns'!$M$2:$U$233,6,FALSE)),"",VLOOKUP($S38,'Liste clts frns'!$M$2:$U$233,6,FALSE))</f>
        <v/>
      </c>
      <c r="X38" s="108" t="str">
        <f>IF(ISNA(VLOOKUP($S38,'Liste clts frns'!$M$2:$U$233,7,FALSE)),"",VLOOKUP($S38,'Liste clts frns'!$M$2:$U$233,7,FALSE))</f>
        <v/>
      </c>
      <c r="Y38" s="108" t="str">
        <f>IF(ISNA(VLOOKUP($S38,'Liste clts frns'!$M$2:$U$233,8,FALSE)),"",VLOOKUP($S38,'Liste clts frns'!$M$2:$U$233,8,FALSE))</f>
        <v/>
      </c>
      <c r="Z38" s="108" t="str">
        <f>IF(ISNA(VLOOKUP($S38,'Liste clts frns'!$M$2:$U$233,9,FALSE)),"",VLOOKUP($S38,'Liste clts frns'!$M$2:$U$233,9,FALSE))</f>
        <v/>
      </c>
      <c r="AA38" s="108"/>
    </row>
    <row r="39" spans="1:27" ht="15.75" customHeight="1" x14ac:dyDescent="0.25">
      <c r="A39" s="12">
        <v>41130000</v>
      </c>
      <c r="B39" s="12">
        <v>1321035</v>
      </c>
      <c r="C39" s="12" t="s">
        <v>239</v>
      </c>
      <c r="D39" s="12">
        <v>8</v>
      </c>
      <c r="E39" s="12">
        <v>411</v>
      </c>
      <c r="F39" s="51">
        <v>1794</v>
      </c>
      <c r="G39" s="18" t="str">
        <f t="shared" si="0"/>
        <v>13210358411</v>
      </c>
      <c r="H39" s="8" t="s">
        <v>621</v>
      </c>
      <c r="I39" s="8" t="s">
        <v>1126</v>
      </c>
      <c r="J39" s="8" t="str">
        <f t="shared" si="1"/>
        <v>En cours</v>
      </c>
      <c r="P39" s="112"/>
      <c r="S39" s="10" t="str">
        <f t="shared" si="2"/>
        <v>13210358411</v>
      </c>
      <c r="T39" s="11" t="str">
        <f>IF(ISNA(VLOOKUP($S39,'Liste clts frns'!$M$2:$U$233,3,FALSE)),"",VLOOKUP($S39,'Liste clts frns'!$M$2:$U$233,3,FALSE))</f>
        <v/>
      </c>
      <c r="U39" s="108" t="str">
        <f>IF(ISNA(VLOOKUP($S39,'Liste clts frns'!$M$2:$U$233,4,FALSE)),"",VLOOKUP($S39,'Liste clts frns'!$M$2:$U$233,4,FALSE))</f>
        <v/>
      </c>
      <c r="V39" s="108" t="str">
        <f>IF(ISNA(VLOOKUP($S39,'Liste clts frns'!$M$2:$U$233,5,FALSE)),"",VLOOKUP($S39,'Liste clts frns'!$M$2:$U$233,5,FALSE))</f>
        <v/>
      </c>
      <c r="W39" s="108" t="str">
        <f>IF(ISNA(VLOOKUP($S39,'Liste clts frns'!$M$2:$U$233,6,FALSE)),"",VLOOKUP($S39,'Liste clts frns'!$M$2:$U$233,6,FALSE))</f>
        <v/>
      </c>
      <c r="X39" s="108" t="str">
        <f>IF(ISNA(VLOOKUP($S39,'Liste clts frns'!$M$2:$U$233,7,FALSE)),"",VLOOKUP($S39,'Liste clts frns'!$M$2:$U$233,7,FALSE))</f>
        <v/>
      </c>
      <c r="Y39" s="108" t="str">
        <f>IF(ISNA(VLOOKUP($S39,'Liste clts frns'!$M$2:$U$233,8,FALSE)),"",VLOOKUP($S39,'Liste clts frns'!$M$2:$U$233,8,FALSE))</f>
        <v/>
      </c>
      <c r="Z39" s="108" t="str">
        <f>IF(ISNA(VLOOKUP($S39,'Liste clts frns'!$M$2:$U$233,9,FALSE)),"",VLOOKUP($S39,'Liste clts frns'!$M$2:$U$233,9,FALSE))</f>
        <v/>
      </c>
      <c r="AA39" s="108"/>
    </row>
    <row r="40" spans="1:27" ht="15.75" customHeight="1" x14ac:dyDescent="0.25">
      <c r="A40" s="12">
        <v>41130000</v>
      </c>
      <c r="B40" s="12">
        <v>904130</v>
      </c>
      <c r="C40" s="12" t="s">
        <v>240</v>
      </c>
      <c r="D40" s="12">
        <v>8</v>
      </c>
      <c r="E40" s="12">
        <v>412</v>
      </c>
      <c r="F40" s="51">
        <v>1196</v>
      </c>
      <c r="G40" s="18" t="str">
        <f t="shared" si="0"/>
        <v>9041308412</v>
      </c>
      <c r="H40" s="8" t="s">
        <v>621</v>
      </c>
      <c r="I40" s="8" t="s">
        <v>1073</v>
      </c>
      <c r="J40" s="8" t="str">
        <f t="shared" si="1"/>
        <v>En cours</v>
      </c>
      <c r="P40" s="112"/>
      <c r="S40" s="10" t="str">
        <f t="shared" si="2"/>
        <v>9041308412</v>
      </c>
      <c r="T40" s="11" t="str">
        <f>IF(ISNA(VLOOKUP($S40,'Liste clts frns'!$M$2:$U$233,3,FALSE)),"",VLOOKUP($S40,'Liste clts frns'!$M$2:$U$233,3,FALSE))</f>
        <v/>
      </c>
      <c r="U40" s="108" t="str">
        <f>IF(ISNA(VLOOKUP($S40,'Liste clts frns'!$M$2:$U$233,4,FALSE)),"",VLOOKUP($S40,'Liste clts frns'!$M$2:$U$233,4,FALSE))</f>
        <v/>
      </c>
      <c r="V40" s="108" t="str">
        <f>IF(ISNA(VLOOKUP($S40,'Liste clts frns'!$M$2:$U$233,5,FALSE)),"",VLOOKUP($S40,'Liste clts frns'!$M$2:$U$233,5,FALSE))</f>
        <v/>
      </c>
      <c r="W40" s="108" t="str">
        <f>IF(ISNA(VLOOKUP($S40,'Liste clts frns'!$M$2:$U$233,6,FALSE)),"",VLOOKUP($S40,'Liste clts frns'!$M$2:$U$233,6,FALSE))</f>
        <v/>
      </c>
      <c r="X40" s="108" t="str">
        <f>IF(ISNA(VLOOKUP($S40,'Liste clts frns'!$M$2:$U$233,7,FALSE)),"",VLOOKUP($S40,'Liste clts frns'!$M$2:$U$233,7,FALSE))</f>
        <v/>
      </c>
      <c r="Y40" s="108" t="str">
        <f>IF(ISNA(VLOOKUP($S40,'Liste clts frns'!$M$2:$U$233,8,FALSE)),"",VLOOKUP($S40,'Liste clts frns'!$M$2:$U$233,8,FALSE))</f>
        <v/>
      </c>
      <c r="Z40" s="108" t="str">
        <f>IF(ISNA(VLOOKUP($S40,'Liste clts frns'!$M$2:$U$233,9,FALSE)),"",VLOOKUP($S40,'Liste clts frns'!$M$2:$U$233,9,FALSE))</f>
        <v/>
      </c>
      <c r="AA40" s="108"/>
    </row>
    <row r="41" spans="1:27" ht="15.75" customHeight="1" x14ac:dyDescent="0.25">
      <c r="A41" s="12">
        <v>41130000</v>
      </c>
      <c r="B41" s="12">
        <v>1317669</v>
      </c>
      <c r="C41" s="12" t="s">
        <v>241</v>
      </c>
      <c r="D41" s="12">
        <v>8</v>
      </c>
      <c r="E41" s="12">
        <v>412</v>
      </c>
      <c r="F41" s="51">
        <v>1196</v>
      </c>
      <c r="G41" s="18" t="str">
        <f t="shared" si="0"/>
        <v>13176698412</v>
      </c>
      <c r="H41" s="8" t="s">
        <v>621</v>
      </c>
      <c r="I41" s="8" t="s">
        <v>1091</v>
      </c>
      <c r="J41" s="8" t="str">
        <f t="shared" si="1"/>
        <v>En cours</v>
      </c>
      <c r="P41" s="112"/>
      <c r="S41" s="10" t="str">
        <f t="shared" si="2"/>
        <v>13176698412</v>
      </c>
      <c r="T41" s="11" t="str">
        <f>IF(ISNA(VLOOKUP($S41,'Liste clts frns'!$M$2:$U$233,3,FALSE)),"",VLOOKUP($S41,'Liste clts frns'!$M$2:$U$233,3,FALSE))</f>
        <v/>
      </c>
      <c r="U41" s="108" t="str">
        <f>IF(ISNA(VLOOKUP($S41,'Liste clts frns'!$M$2:$U$233,4,FALSE)),"",VLOOKUP($S41,'Liste clts frns'!$M$2:$U$233,4,FALSE))</f>
        <v/>
      </c>
      <c r="V41" s="108" t="str">
        <f>IF(ISNA(VLOOKUP($S41,'Liste clts frns'!$M$2:$U$233,5,FALSE)),"",VLOOKUP($S41,'Liste clts frns'!$M$2:$U$233,5,FALSE))</f>
        <v/>
      </c>
      <c r="W41" s="108" t="str">
        <f>IF(ISNA(VLOOKUP($S41,'Liste clts frns'!$M$2:$U$233,6,FALSE)),"",VLOOKUP($S41,'Liste clts frns'!$M$2:$U$233,6,FALSE))</f>
        <v/>
      </c>
      <c r="X41" s="108" t="str">
        <f>IF(ISNA(VLOOKUP($S41,'Liste clts frns'!$M$2:$U$233,7,FALSE)),"",VLOOKUP($S41,'Liste clts frns'!$M$2:$U$233,7,FALSE))</f>
        <v/>
      </c>
      <c r="Y41" s="108" t="str">
        <f>IF(ISNA(VLOOKUP($S41,'Liste clts frns'!$M$2:$U$233,8,FALSE)),"",VLOOKUP($S41,'Liste clts frns'!$M$2:$U$233,8,FALSE))</f>
        <v/>
      </c>
      <c r="Z41" s="108" t="str">
        <f>IF(ISNA(VLOOKUP($S41,'Liste clts frns'!$M$2:$U$233,9,FALSE)),"",VLOOKUP($S41,'Liste clts frns'!$M$2:$U$233,9,FALSE))</f>
        <v/>
      </c>
      <c r="AA41" s="108"/>
    </row>
    <row r="42" spans="1:27" ht="15.75" customHeight="1" x14ac:dyDescent="0.25">
      <c r="A42" s="12">
        <v>41130000</v>
      </c>
      <c r="B42" s="12">
        <v>1314883</v>
      </c>
      <c r="C42" s="12" t="s">
        <v>242</v>
      </c>
      <c r="D42" s="12">
        <v>8</v>
      </c>
      <c r="E42" s="12">
        <v>421</v>
      </c>
      <c r="F42" s="51">
        <v>5980</v>
      </c>
      <c r="G42" s="18" t="str">
        <f t="shared" si="0"/>
        <v>13148838421</v>
      </c>
      <c r="H42" s="8" t="s">
        <v>621</v>
      </c>
      <c r="I42" s="8" t="s">
        <v>1120</v>
      </c>
      <c r="J42" s="8" t="str">
        <f t="shared" si="1"/>
        <v>En cours</v>
      </c>
      <c r="P42" s="112"/>
      <c r="S42" s="10" t="str">
        <f t="shared" si="2"/>
        <v>13148838421</v>
      </c>
      <c r="T42" s="11" t="str">
        <f>IF(ISNA(VLOOKUP($S42,'Liste clts frns'!$M$2:$U$233,3,FALSE)),"",VLOOKUP($S42,'Liste clts frns'!$M$2:$U$233,3,FALSE))</f>
        <v/>
      </c>
      <c r="U42" s="108" t="str">
        <f>IF(ISNA(VLOOKUP($S42,'Liste clts frns'!$M$2:$U$233,4,FALSE)),"",VLOOKUP($S42,'Liste clts frns'!$M$2:$U$233,4,FALSE))</f>
        <v/>
      </c>
      <c r="V42" s="108" t="str">
        <f>IF(ISNA(VLOOKUP($S42,'Liste clts frns'!$M$2:$U$233,5,FALSE)),"",VLOOKUP($S42,'Liste clts frns'!$M$2:$U$233,5,FALSE))</f>
        <v/>
      </c>
      <c r="W42" s="108" t="str">
        <f>IF(ISNA(VLOOKUP($S42,'Liste clts frns'!$M$2:$U$233,6,FALSE)),"",VLOOKUP($S42,'Liste clts frns'!$M$2:$U$233,6,FALSE))</f>
        <v/>
      </c>
      <c r="X42" s="108" t="str">
        <f>IF(ISNA(VLOOKUP($S42,'Liste clts frns'!$M$2:$U$233,7,FALSE)),"",VLOOKUP($S42,'Liste clts frns'!$M$2:$U$233,7,FALSE))</f>
        <v/>
      </c>
      <c r="Y42" s="108" t="str">
        <f>IF(ISNA(VLOOKUP($S42,'Liste clts frns'!$M$2:$U$233,8,FALSE)),"",VLOOKUP($S42,'Liste clts frns'!$M$2:$U$233,8,FALSE))</f>
        <v/>
      </c>
      <c r="Z42" s="108" t="str">
        <f>IF(ISNA(VLOOKUP($S42,'Liste clts frns'!$M$2:$U$233,9,FALSE)),"",VLOOKUP($S42,'Liste clts frns'!$M$2:$U$233,9,FALSE))</f>
        <v/>
      </c>
      <c r="AA42" s="108"/>
    </row>
    <row r="43" spans="1:27" ht="15.75" customHeight="1" x14ac:dyDescent="0.25">
      <c r="A43" s="12">
        <v>41130000</v>
      </c>
      <c r="B43" s="12">
        <v>981202</v>
      </c>
      <c r="C43" s="12" t="s">
        <v>44</v>
      </c>
      <c r="D43" s="12">
        <v>8</v>
      </c>
      <c r="E43" s="12">
        <v>425</v>
      </c>
      <c r="F43" s="51">
        <v>2392</v>
      </c>
      <c r="G43" s="18" t="str">
        <f t="shared" si="0"/>
        <v>9812028425</v>
      </c>
      <c r="H43" s="8" t="s">
        <v>621</v>
      </c>
      <c r="I43" s="8" t="s">
        <v>1105</v>
      </c>
      <c r="J43" s="8" t="str">
        <f t="shared" si="1"/>
        <v>En cours</v>
      </c>
      <c r="P43" s="112"/>
      <c r="S43" s="10" t="str">
        <f t="shared" si="2"/>
        <v>9812028425</v>
      </c>
      <c r="T43" s="11" t="str">
        <f>IF(ISNA(VLOOKUP($S43,'Liste clts frns'!$M$2:$U$233,3,FALSE)),"",VLOOKUP($S43,'Liste clts frns'!$M$2:$U$233,3,FALSE))</f>
        <v/>
      </c>
      <c r="U43" s="108" t="str">
        <f>IF(ISNA(VLOOKUP($S43,'Liste clts frns'!$M$2:$U$233,4,FALSE)),"",VLOOKUP($S43,'Liste clts frns'!$M$2:$U$233,4,FALSE))</f>
        <v/>
      </c>
      <c r="V43" s="108" t="str">
        <f>IF(ISNA(VLOOKUP($S43,'Liste clts frns'!$M$2:$U$233,5,FALSE)),"",VLOOKUP($S43,'Liste clts frns'!$M$2:$U$233,5,FALSE))</f>
        <v/>
      </c>
      <c r="W43" s="108" t="str">
        <f>IF(ISNA(VLOOKUP($S43,'Liste clts frns'!$M$2:$U$233,6,FALSE)),"",VLOOKUP($S43,'Liste clts frns'!$M$2:$U$233,6,FALSE))</f>
        <v/>
      </c>
      <c r="X43" s="108" t="str">
        <f>IF(ISNA(VLOOKUP($S43,'Liste clts frns'!$M$2:$U$233,7,FALSE)),"",VLOOKUP($S43,'Liste clts frns'!$M$2:$U$233,7,FALSE))</f>
        <v/>
      </c>
      <c r="Y43" s="108" t="str">
        <f>IF(ISNA(VLOOKUP($S43,'Liste clts frns'!$M$2:$U$233,8,FALSE)),"",VLOOKUP($S43,'Liste clts frns'!$M$2:$U$233,8,FALSE))</f>
        <v/>
      </c>
      <c r="Z43" s="108" t="str">
        <f>IF(ISNA(VLOOKUP($S43,'Liste clts frns'!$M$2:$U$233,9,FALSE)),"",VLOOKUP($S43,'Liste clts frns'!$M$2:$U$233,9,FALSE))</f>
        <v/>
      </c>
      <c r="AA43" s="108"/>
    </row>
    <row r="44" spans="1:27" ht="15.75" customHeight="1" x14ac:dyDescent="0.25">
      <c r="A44" s="12">
        <v>41130000</v>
      </c>
      <c r="B44" s="12">
        <v>32022</v>
      </c>
      <c r="C44" s="12" t="s">
        <v>1444</v>
      </c>
      <c r="D44" s="12">
        <v>8</v>
      </c>
      <c r="E44" s="12">
        <v>501</v>
      </c>
      <c r="F44" s="51">
        <v>11999.99</v>
      </c>
      <c r="G44" s="18" t="str">
        <f t="shared" si="0"/>
        <v>320228501</v>
      </c>
      <c r="H44" s="8" t="s">
        <v>621</v>
      </c>
      <c r="I44" s="8" t="s">
        <v>1011</v>
      </c>
      <c r="J44" s="8" t="str">
        <f t="shared" si="1"/>
        <v>En cours</v>
      </c>
      <c r="P44" s="112"/>
      <c r="S44" s="10" t="str">
        <f t="shared" si="2"/>
        <v>320228501</v>
      </c>
      <c r="T44" s="11" t="str">
        <f>IF(ISNA(VLOOKUP($S44,'Liste clts frns'!$M$2:$U$233,3,FALSE)),"",VLOOKUP($S44,'Liste clts frns'!$M$2:$U$233,3,FALSE))</f>
        <v/>
      </c>
      <c r="U44" s="108" t="str">
        <f>IF(ISNA(VLOOKUP($S44,'Liste clts frns'!$M$2:$U$233,4,FALSE)),"",VLOOKUP($S44,'Liste clts frns'!$M$2:$U$233,4,FALSE))</f>
        <v/>
      </c>
      <c r="V44" s="108" t="str">
        <f>IF(ISNA(VLOOKUP($S44,'Liste clts frns'!$M$2:$U$233,5,FALSE)),"",VLOOKUP($S44,'Liste clts frns'!$M$2:$U$233,5,FALSE))</f>
        <v/>
      </c>
      <c r="W44" s="108" t="str">
        <f>IF(ISNA(VLOOKUP($S44,'Liste clts frns'!$M$2:$U$233,6,FALSE)),"",VLOOKUP($S44,'Liste clts frns'!$M$2:$U$233,6,FALSE))</f>
        <v/>
      </c>
      <c r="X44" s="108" t="str">
        <f>IF(ISNA(VLOOKUP($S44,'Liste clts frns'!$M$2:$U$233,7,FALSE)),"",VLOOKUP($S44,'Liste clts frns'!$M$2:$U$233,7,FALSE))</f>
        <v/>
      </c>
      <c r="Y44" s="108" t="str">
        <f>IF(ISNA(VLOOKUP($S44,'Liste clts frns'!$M$2:$U$233,8,FALSE)),"",VLOOKUP($S44,'Liste clts frns'!$M$2:$U$233,8,FALSE))</f>
        <v/>
      </c>
      <c r="Z44" s="108" t="str">
        <f>IF(ISNA(VLOOKUP($S44,'Liste clts frns'!$M$2:$U$233,9,FALSE)),"",VLOOKUP($S44,'Liste clts frns'!$M$2:$U$233,9,FALSE))</f>
        <v/>
      </c>
      <c r="AA44" s="108"/>
    </row>
    <row r="45" spans="1:27" ht="15.75" customHeight="1" x14ac:dyDescent="0.25">
      <c r="A45" s="12">
        <v>41130000</v>
      </c>
      <c r="B45" s="12">
        <v>283436</v>
      </c>
      <c r="C45" s="12" t="s">
        <v>243</v>
      </c>
      <c r="D45" s="12">
        <v>8</v>
      </c>
      <c r="E45" s="12">
        <v>501</v>
      </c>
      <c r="F45" s="51">
        <v>27747.200000000001</v>
      </c>
      <c r="G45" s="18" t="str">
        <f t="shared" si="0"/>
        <v>2834368501</v>
      </c>
      <c r="H45" s="8" t="s">
        <v>621</v>
      </c>
      <c r="I45" s="8" t="s">
        <v>1026</v>
      </c>
      <c r="J45" s="8" t="str">
        <f t="shared" si="1"/>
        <v>En cours</v>
      </c>
      <c r="P45" s="112"/>
      <c r="S45" s="10" t="str">
        <f t="shared" si="2"/>
        <v>2834368501</v>
      </c>
      <c r="T45" s="11" t="str">
        <f>IF(ISNA(VLOOKUP($S45,'Liste clts frns'!$M$2:$U$233,3,FALSE)),"",VLOOKUP($S45,'Liste clts frns'!$M$2:$U$233,3,FALSE))</f>
        <v/>
      </c>
      <c r="U45" s="108" t="str">
        <f>IF(ISNA(VLOOKUP($S45,'Liste clts frns'!$M$2:$U$233,4,FALSE)),"",VLOOKUP($S45,'Liste clts frns'!$M$2:$U$233,4,FALSE))</f>
        <v/>
      </c>
      <c r="V45" s="108" t="str">
        <f>IF(ISNA(VLOOKUP($S45,'Liste clts frns'!$M$2:$U$233,5,FALSE)),"",VLOOKUP($S45,'Liste clts frns'!$M$2:$U$233,5,FALSE))</f>
        <v/>
      </c>
      <c r="W45" s="108" t="str">
        <f>IF(ISNA(VLOOKUP($S45,'Liste clts frns'!$M$2:$U$233,6,FALSE)),"",VLOOKUP($S45,'Liste clts frns'!$M$2:$U$233,6,FALSE))</f>
        <v/>
      </c>
      <c r="X45" s="108" t="str">
        <f>IF(ISNA(VLOOKUP($S45,'Liste clts frns'!$M$2:$U$233,7,FALSE)),"",VLOOKUP($S45,'Liste clts frns'!$M$2:$U$233,7,FALSE))</f>
        <v/>
      </c>
      <c r="Y45" s="108" t="str">
        <f>IF(ISNA(VLOOKUP($S45,'Liste clts frns'!$M$2:$U$233,8,FALSE)),"",VLOOKUP($S45,'Liste clts frns'!$M$2:$U$233,8,FALSE))</f>
        <v/>
      </c>
      <c r="Z45" s="108" t="str">
        <f>IF(ISNA(VLOOKUP($S45,'Liste clts frns'!$M$2:$U$233,9,FALSE)),"",VLOOKUP($S45,'Liste clts frns'!$M$2:$U$233,9,FALSE))</f>
        <v/>
      </c>
      <c r="AA45" s="108"/>
    </row>
    <row r="46" spans="1:27" ht="15.75" customHeight="1" x14ac:dyDescent="0.25">
      <c r="A46" s="12">
        <v>41130000</v>
      </c>
      <c r="B46" s="12">
        <v>757322</v>
      </c>
      <c r="C46" s="12" t="s">
        <v>244</v>
      </c>
      <c r="D46" s="12">
        <v>8</v>
      </c>
      <c r="E46" s="12">
        <v>501</v>
      </c>
      <c r="F46" s="51">
        <v>13128.49</v>
      </c>
      <c r="G46" s="18" t="str">
        <f t="shared" si="0"/>
        <v>7573228501</v>
      </c>
      <c r="H46" s="8" t="s">
        <v>621</v>
      </c>
      <c r="I46" s="8" t="s">
        <v>1042</v>
      </c>
      <c r="J46" s="8" t="str">
        <f t="shared" si="1"/>
        <v>En cours</v>
      </c>
      <c r="P46" s="112"/>
      <c r="S46" s="10" t="str">
        <f t="shared" si="2"/>
        <v>7573228501</v>
      </c>
      <c r="T46" s="11" t="str">
        <f>IF(ISNA(VLOOKUP($S46,'Liste clts frns'!$M$2:$U$233,3,FALSE)),"",VLOOKUP($S46,'Liste clts frns'!$M$2:$U$233,3,FALSE))</f>
        <v/>
      </c>
      <c r="U46" s="108" t="str">
        <f>IF(ISNA(VLOOKUP($S46,'Liste clts frns'!$M$2:$U$233,4,FALSE)),"",VLOOKUP($S46,'Liste clts frns'!$M$2:$U$233,4,FALSE))</f>
        <v/>
      </c>
      <c r="V46" s="108" t="str">
        <f>IF(ISNA(VLOOKUP($S46,'Liste clts frns'!$M$2:$U$233,5,FALSE)),"",VLOOKUP($S46,'Liste clts frns'!$M$2:$U$233,5,FALSE))</f>
        <v/>
      </c>
      <c r="W46" s="108" t="str">
        <f>IF(ISNA(VLOOKUP($S46,'Liste clts frns'!$M$2:$U$233,6,FALSE)),"",VLOOKUP($S46,'Liste clts frns'!$M$2:$U$233,6,FALSE))</f>
        <v/>
      </c>
      <c r="X46" s="108" t="str">
        <f>IF(ISNA(VLOOKUP($S46,'Liste clts frns'!$M$2:$U$233,7,FALSE)),"",VLOOKUP($S46,'Liste clts frns'!$M$2:$U$233,7,FALSE))</f>
        <v/>
      </c>
      <c r="Y46" s="108" t="str">
        <f>IF(ISNA(VLOOKUP($S46,'Liste clts frns'!$M$2:$U$233,8,FALSE)),"",VLOOKUP($S46,'Liste clts frns'!$M$2:$U$233,8,FALSE))</f>
        <v/>
      </c>
      <c r="Z46" s="108" t="str">
        <f>IF(ISNA(VLOOKUP($S46,'Liste clts frns'!$M$2:$U$233,9,FALSE)),"",VLOOKUP($S46,'Liste clts frns'!$M$2:$U$233,9,FALSE))</f>
        <v/>
      </c>
      <c r="AA46" s="108"/>
    </row>
    <row r="47" spans="1:27" ht="15.75" customHeight="1" x14ac:dyDescent="0.25">
      <c r="A47" s="12">
        <v>41130000</v>
      </c>
      <c r="B47" s="12">
        <v>904865</v>
      </c>
      <c r="C47" s="12" t="s">
        <v>145</v>
      </c>
      <c r="D47" s="12">
        <v>8</v>
      </c>
      <c r="E47" s="12">
        <v>601</v>
      </c>
      <c r="F47" s="51">
        <v>12758.93</v>
      </c>
      <c r="G47" s="18" t="str">
        <f t="shared" si="0"/>
        <v>9048658601</v>
      </c>
      <c r="H47" s="8" t="s">
        <v>621</v>
      </c>
      <c r="I47" s="8" t="s">
        <v>1074</v>
      </c>
      <c r="J47" s="8" t="str">
        <f t="shared" si="1"/>
        <v>En cours</v>
      </c>
      <c r="P47" s="112"/>
      <c r="S47" s="10" t="str">
        <f t="shared" si="2"/>
        <v>9048658601</v>
      </c>
      <c r="T47" s="11" t="str">
        <f>IF(ISNA(VLOOKUP($S47,'Liste clts frns'!$M$2:$U$233,3,FALSE)),"",VLOOKUP($S47,'Liste clts frns'!$M$2:$U$233,3,FALSE))</f>
        <v/>
      </c>
      <c r="U47" s="108" t="str">
        <f>IF(ISNA(VLOOKUP($S47,'Liste clts frns'!$M$2:$U$233,4,FALSE)),"",VLOOKUP($S47,'Liste clts frns'!$M$2:$U$233,4,FALSE))</f>
        <v/>
      </c>
      <c r="V47" s="108" t="str">
        <f>IF(ISNA(VLOOKUP($S47,'Liste clts frns'!$M$2:$U$233,5,FALSE)),"",VLOOKUP($S47,'Liste clts frns'!$M$2:$U$233,5,FALSE))</f>
        <v/>
      </c>
      <c r="W47" s="108" t="str">
        <f>IF(ISNA(VLOOKUP($S47,'Liste clts frns'!$M$2:$U$233,6,FALSE)),"",VLOOKUP($S47,'Liste clts frns'!$M$2:$U$233,6,FALSE))</f>
        <v/>
      </c>
      <c r="X47" s="108" t="str">
        <f>IF(ISNA(VLOOKUP($S47,'Liste clts frns'!$M$2:$U$233,7,FALSE)),"",VLOOKUP($S47,'Liste clts frns'!$M$2:$U$233,7,FALSE))</f>
        <v/>
      </c>
      <c r="Y47" s="108" t="str">
        <f>IF(ISNA(VLOOKUP($S47,'Liste clts frns'!$M$2:$U$233,8,FALSE)),"",VLOOKUP($S47,'Liste clts frns'!$M$2:$U$233,8,FALSE))</f>
        <v/>
      </c>
      <c r="Z47" s="108" t="str">
        <f>IF(ISNA(VLOOKUP($S47,'Liste clts frns'!$M$2:$U$233,9,FALSE)),"",VLOOKUP($S47,'Liste clts frns'!$M$2:$U$233,9,FALSE))</f>
        <v/>
      </c>
      <c r="AA47" s="108"/>
    </row>
    <row r="48" spans="1:27" ht="15.75" customHeight="1" x14ac:dyDescent="0.25">
      <c r="A48" s="12">
        <v>41130000</v>
      </c>
      <c r="B48" s="12">
        <v>951324</v>
      </c>
      <c r="C48" s="12" t="s">
        <v>245</v>
      </c>
      <c r="D48" s="12">
        <v>8</v>
      </c>
      <c r="E48" s="12">
        <v>601</v>
      </c>
      <c r="F48" s="51">
        <v>8442.56</v>
      </c>
      <c r="G48" s="18" t="str">
        <f t="shared" si="0"/>
        <v>9513248601</v>
      </c>
      <c r="H48" s="8" t="s">
        <v>621</v>
      </c>
      <c r="I48" s="8" t="s">
        <v>1093</v>
      </c>
      <c r="J48" s="8" t="str">
        <f t="shared" si="1"/>
        <v>En cours</v>
      </c>
      <c r="P48" s="112"/>
      <c r="S48" s="10" t="str">
        <f t="shared" si="2"/>
        <v>9513248601</v>
      </c>
      <c r="T48" s="11" t="str">
        <f>IF(ISNA(VLOOKUP($S48,'Liste clts frns'!$M$2:$U$233,3,FALSE)),"",VLOOKUP($S48,'Liste clts frns'!$M$2:$U$233,3,FALSE))</f>
        <v/>
      </c>
      <c r="U48" s="108" t="str">
        <f>IF(ISNA(VLOOKUP($S48,'Liste clts frns'!$M$2:$U$233,4,FALSE)),"",VLOOKUP($S48,'Liste clts frns'!$M$2:$U$233,4,FALSE))</f>
        <v/>
      </c>
      <c r="V48" s="108" t="str">
        <f>IF(ISNA(VLOOKUP($S48,'Liste clts frns'!$M$2:$U$233,5,FALSE)),"",VLOOKUP($S48,'Liste clts frns'!$M$2:$U$233,5,FALSE))</f>
        <v/>
      </c>
      <c r="W48" s="108" t="str">
        <f>IF(ISNA(VLOOKUP($S48,'Liste clts frns'!$M$2:$U$233,6,FALSE)),"",VLOOKUP($S48,'Liste clts frns'!$M$2:$U$233,6,FALSE))</f>
        <v/>
      </c>
      <c r="X48" s="108" t="str">
        <f>IF(ISNA(VLOOKUP($S48,'Liste clts frns'!$M$2:$U$233,7,FALSE)),"",VLOOKUP($S48,'Liste clts frns'!$M$2:$U$233,7,FALSE))</f>
        <v/>
      </c>
      <c r="Y48" s="108" t="str">
        <f>IF(ISNA(VLOOKUP($S48,'Liste clts frns'!$M$2:$U$233,8,FALSE)),"",VLOOKUP($S48,'Liste clts frns'!$M$2:$U$233,8,FALSE))</f>
        <v/>
      </c>
      <c r="Z48" s="108" t="str">
        <f>IF(ISNA(VLOOKUP($S48,'Liste clts frns'!$M$2:$U$233,9,FALSE)),"",VLOOKUP($S48,'Liste clts frns'!$M$2:$U$233,9,FALSE))</f>
        <v/>
      </c>
      <c r="AA48" s="108"/>
    </row>
    <row r="49" spans="1:27" ht="15.75" customHeight="1" x14ac:dyDescent="0.25">
      <c r="A49" s="12">
        <v>41130000</v>
      </c>
      <c r="B49" s="12">
        <v>956101</v>
      </c>
      <c r="C49" s="12" t="s">
        <v>246</v>
      </c>
      <c r="D49" s="12">
        <v>8</v>
      </c>
      <c r="E49" s="12">
        <v>604</v>
      </c>
      <c r="F49" s="51">
        <v>1734.2</v>
      </c>
      <c r="G49" s="18" t="str">
        <f t="shared" si="0"/>
        <v>9561018604</v>
      </c>
      <c r="H49" s="8" t="s">
        <v>621</v>
      </c>
      <c r="I49" s="8" t="s">
        <v>1097</v>
      </c>
      <c r="J49" s="8" t="str">
        <f t="shared" si="1"/>
        <v>En cours</v>
      </c>
      <c r="P49" s="112"/>
      <c r="S49" s="10" t="str">
        <f t="shared" si="2"/>
        <v>9561018604</v>
      </c>
      <c r="T49" s="11" t="str">
        <f>IF(ISNA(VLOOKUP($S49,'Liste clts frns'!$M$2:$U$233,3,FALSE)),"",VLOOKUP($S49,'Liste clts frns'!$M$2:$U$233,3,FALSE))</f>
        <v/>
      </c>
      <c r="U49" s="108" t="str">
        <f>IF(ISNA(VLOOKUP($S49,'Liste clts frns'!$M$2:$U$233,4,FALSE)),"",VLOOKUP($S49,'Liste clts frns'!$M$2:$U$233,4,FALSE))</f>
        <v/>
      </c>
      <c r="V49" s="108" t="str">
        <f>IF(ISNA(VLOOKUP($S49,'Liste clts frns'!$M$2:$U$233,5,FALSE)),"",VLOOKUP($S49,'Liste clts frns'!$M$2:$U$233,5,FALSE))</f>
        <v/>
      </c>
      <c r="W49" s="108" t="str">
        <f>IF(ISNA(VLOOKUP($S49,'Liste clts frns'!$M$2:$U$233,6,FALSE)),"",VLOOKUP($S49,'Liste clts frns'!$M$2:$U$233,6,FALSE))</f>
        <v/>
      </c>
      <c r="X49" s="108" t="str">
        <f>IF(ISNA(VLOOKUP($S49,'Liste clts frns'!$M$2:$U$233,7,FALSE)),"",VLOOKUP($S49,'Liste clts frns'!$M$2:$U$233,7,FALSE))</f>
        <v/>
      </c>
      <c r="Y49" s="108" t="str">
        <f>IF(ISNA(VLOOKUP($S49,'Liste clts frns'!$M$2:$U$233,8,FALSE)),"",VLOOKUP($S49,'Liste clts frns'!$M$2:$U$233,8,FALSE))</f>
        <v/>
      </c>
      <c r="Z49" s="108" t="str">
        <f>IF(ISNA(VLOOKUP($S49,'Liste clts frns'!$M$2:$U$233,9,FALSE)),"",VLOOKUP($S49,'Liste clts frns'!$M$2:$U$233,9,FALSE))</f>
        <v/>
      </c>
      <c r="AA49" s="108"/>
    </row>
    <row r="50" spans="1:27" ht="15.75" customHeight="1" x14ac:dyDescent="0.25">
      <c r="A50" s="12">
        <v>41130000</v>
      </c>
      <c r="B50" s="12">
        <v>981880</v>
      </c>
      <c r="C50" s="12" t="s">
        <v>247</v>
      </c>
      <c r="D50" s="12">
        <v>8</v>
      </c>
      <c r="E50" s="12">
        <v>604</v>
      </c>
      <c r="F50" s="51">
        <v>1196</v>
      </c>
      <c r="G50" s="18" t="str">
        <f t="shared" si="0"/>
        <v>9818808604</v>
      </c>
      <c r="H50" s="8" t="s">
        <v>621</v>
      </c>
      <c r="I50" s="8" t="s">
        <v>1091</v>
      </c>
      <c r="J50" s="8" t="str">
        <f t="shared" si="1"/>
        <v>En cours</v>
      </c>
      <c r="P50" s="112"/>
      <c r="S50" s="10" t="str">
        <f t="shared" si="2"/>
        <v>9818808604</v>
      </c>
      <c r="T50" s="11" t="str">
        <f>IF(ISNA(VLOOKUP($S50,'Liste clts frns'!$M$2:$U$233,3,FALSE)),"",VLOOKUP($S50,'Liste clts frns'!$M$2:$U$233,3,FALSE))</f>
        <v/>
      </c>
      <c r="U50" s="108" t="str">
        <f>IF(ISNA(VLOOKUP($S50,'Liste clts frns'!$M$2:$U$233,4,FALSE)),"",VLOOKUP($S50,'Liste clts frns'!$M$2:$U$233,4,FALSE))</f>
        <v/>
      </c>
      <c r="V50" s="108" t="str">
        <f>IF(ISNA(VLOOKUP($S50,'Liste clts frns'!$M$2:$U$233,5,FALSE)),"",VLOOKUP($S50,'Liste clts frns'!$M$2:$U$233,5,FALSE))</f>
        <v/>
      </c>
      <c r="W50" s="108" t="str">
        <f>IF(ISNA(VLOOKUP($S50,'Liste clts frns'!$M$2:$U$233,6,FALSE)),"",VLOOKUP($S50,'Liste clts frns'!$M$2:$U$233,6,FALSE))</f>
        <v/>
      </c>
      <c r="X50" s="108" t="str">
        <f>IF(ISNA(VLOOKUP($S50,'Liste clts frns'!$M$2:$U$233,7,FALSE)),"",VLOOKUP($S50,'Liste clts frns'!$M$2:$U$233,7,FALSE))</f>
        <v/>
      </c>
      <c r="Y50" s="108" t="str">
        <f>IF(ISNA(VLOOKUP($S50,'Liste clts frns'!$M$2:$U$233,8,FALSE)),"",VLOOKUP($S50,'Liste clts frns'!$M$2:$U$233,8,FALSE))</f>
        <v/>
      </c>
      <c r="Z50" s="108" t="str">
        <f>IF(ISNA(VLOOKUP($S50,'Liste clts frns'!$M$2:$U$233,9,FALSE)),"",VLOOKUP($S50,'Liste clts frns'!$M$2:$U$233,9,FALSE))</f>
        <v/>
      </c>
      <c r="AA50" s="108"/>
    </row>
    <row r="51" spans="1:27" ht="15.75" customHeight="1" x14ac:dyDescent="0.25">
      <c r="A51" s="12">
        <v>41130000</v>
      </c>
      <c r="B51" s="12">
        <v>1317401</v>
      </c>
      <c r="C51" s="12" t="s">
        <v>216</v>
      </c>
      <c r="D51" s="12">
        <v>8</v>
      </c>
      <c r="E51" s="12">
        <v>604</v>
      </c>
      <c r="F51" s="51">
        <v>3097.64</v>
      </c>
      <c r="G51" s="18" t="str">
        <f t="shared" si="0"/>
        <v>13174018604</v>
      </c>
      <c r="H51" s="8" t="s">
        <v>621</v>
      </c>
      <c r="I51" s="8" t="s">
        <v>1124</v>
      </c>
      <c r="J51" s="8" t="str">
        <f t="shared" si="1"/>
        <v>En cours</v>
      </c>
      <c r="P51" s="112"/>
      <c r="S51" s="10" t="str">
        <f t="shared" si="2"/>
        <v>13174018604</v>
      </c>
      <c r="T51" s="11" t="str">
        <f>IF(ISNA(VLOOKUP($S51,'Liste clts frns'!$M$2:$U$233,3,FALSE)),"",VLOOKUP($S51,'Liste clts frns'!$M$2:$U$233,3,FALSE))</f>
        <v/>
      </c>
      <c r="U51" s="108" t="str">
        <f>IF(ISNA(VLOOKUP($S51,'Liste clts frns'!$M$2:$U$233,4,FALSE)),"",VLOOKUP($S51,'Liste clts frns'!$M$2:$U$233,4,FALSE))</f>
        <v/>
      </c>
      <c r="V51" s="108" t="str">
        <f>IF(ISNA(VLOOKUP($S51,'Liste clts frns'!$M$2:$U$233,5,FALSE)),"",VLOOKUP($S51,'Liste clts frns'!$M$2:$U$233,5,FALSE))</f>
        <v/>
      </c>
      <c r="W51" s="108" t="str">
        <f>IF(ISNA(VLOOKUP($S51,'Liste clts frns'!$M$2:$U$233,6,FALSE)),"",VLOOKUP($S51,'Liste clts frns'!$M$2:$U$233,6,FALSE))</f>
        <v/>
      </c>
      <c r="X51" s="108" t="str">
        <f>IF(ISNA(VLOOKUP($S51,'Liste clts frns'!$M$2:$U$233,7,FALSE)),"",VLOOKUP($S51,'Liste clts frns'!$M$2:$U$233,7,FALSE))</f>
        <v/>
      </c>
      <c r="Y51" s="108" t="str">
        <f>IF(ISNA(VLOOKUP($S51,'Liste clts frns'!$M$2:$U$233,8,FALSE)),"",VLOOKUP($S51,'Liste clts frns'!$M$2:$U$233,8,FALSE))</f>
        <v/>
      </c>
      <c r="Z51" s="108" t="str">
        <f>IF(ISNA(VLOOKUP($S51,'Liste clts frns'!$M$2:$U$233,9,FALSE)),"",VLOOKUP($S51,'Liste clts frns'!$M$2:$U$233,9,FALSE))</f>
        <v/>
      </c>
      <c r="AA51" s="108"/>
    </row>
    <row r="52" spans="1:27" ht="15.75" customHeight="1" x14ac:dyDescent="0.25">
      <c r="A52" s="12">
        <v>41130000</v>
      </c>
      <c r="B52" s="12">
        <v>285483</v>
      </c>
      <c r="C52" s="12" t="s">
        <v>248</v>
      </c>
      <c r="D52" s="12">
        <v>8</v>
      </c>
      <c r="E52" s="12">
        <v>611</v>
      </c>
      <c r="F52" s="51">
        <v>16150.78</v>
      </c>
      <c r="G52" s="18" t="str">
        <f t="shared" si="0"/>
        <v>2854838611</v>
      </c>
      <c r="H52" s="8" t="s">
        <v>621</v>
      </c>
      <c r="I52" s="8" t="s">
        <v>1027</v>
      </c>
      <c r="J52" s="8" t="str">
        <f t="shared" si="1"/>
        <v>En cours</v>
      </c>
      <c r="P52" s="112"/>
      <c r="S52" s="10" t="str">
        <f t="shared" si="2"/>
        <v>2854838611</v>
      </c>
      <c r="T52" s="11" t="str">
        <f>IF(ISNA(VLOOKUP($S52,'Liste clts frns'!$M$2:$U$233,3,FALSE)),"",VLOOKUP($S52,'Liste clts frns'!$M$2:$U$233,3,FALSE))</f>
        <v/>
      </c>
      <c r="U52" s="108" t="str">
        <f>IF(ISNA(VLOOKUP($S52,'Liste clts frns'!$M$2:$U$233,4,FALSE)),"",VLOOKUP($S52,'Liste clts frns'!$M$2:$U$233,4,FALSE))</f>
        <v/>
      </c>
      <c r="V52" s="108" t="str">
        <f>IF(ISNA(VLOOKUP($S52,'Liste clts frns'!$M$2:$U$233,5,FALSE)),"",VLOOKUP($S52,'Liste clts frns'!$M$2:$U$233,5,FALSE))</f>
        <v/>
      </c>
      <c r="W52" s="108" t="str">
        <f>IF(ISNA(VLOOKUP($S52,'Liste clts frns'!$M$2:$U$233,6,FALSE)),"",VLOOKUP($S52,'Liste clts frns'!$M$2:$U$233,6,FALSE))</f>
        <v/>
      </c>
      <c r="X52" s="108" t="str">
        <f>IF(ISNA(VLOOKUP($S52,'Liste clts frns'!$M$2:$U$233,7,FALSE)),"",VLOOKUP($S52,'Liste clts frns'!$M$2:$U$233,7,FALSE))</f>
        <v/>
      </c>
      <c r="Y52" s="108" t="str">
        <f>IF(ISNA(VLOOKUP($S52,'Liste clts frns'!$M$2:$U$233,8,FALSE)),"",VLOOKUP($S52,'Liste clts frns'!$M$2:$U$233,8,FALSE))</f>
        <v/>
      </c>
      <c r="Z52" s="108" t="str">
        <f>IF(ISNA(VLOOKUP($S52,'Liste clts frns'!$M$2:$U$233,9,FALSE)),"",VLOOKUP($S52,'Liste clts frns'!$M$2:$U$233,9,FALSE))</f>
        <v/>
      </c>
      <c r="AA52" s="108"/>
    </row>
    <row r="53" spans="1:27" ht="15.75" customHeight="1" x14ac:dyDescent="0.25">
      <c r="A53" s="12">
        <v>41130000</v>
      </c>
      <c r="B53" s="12">
        <v>791321</v>
      </c>
      <c r="C53" s="12" t="s">
        <v>249</v>
      </c>
      <c r="D53" s="12">
        <v>8</v>
      </c>
      <c r="E53" s="12">
        <v>611</v>
      </c>
      <c r="F53" s="51">
        <v>4186</v>
      </c>
      <c r="G53" s="18" t="str">
        <f t="shared" si="0"/>
        <v>7913218611</v>
      </c>
      <c r="H53" s="8" t="s">
        <v>621</v>
      </c>
      <c r="I53" s="8" t="s">
        <v>1048</v>
      </c>
      <c r="J53" s="8" t="str">
        <f t="shared" si="1"/>
        <v>En cours</v>
      </c>
      <c r="P53" s="112"/>
      <c r="S53" s="10" t="str">
        <f t="shared" si="2"/>
        <v>7913218611</v>
      </c>
      <c r="T53" s="11" t="str">
        <f>IF(ISNA(VLOOKUP($S53,'Liste clts frns'!$M$2:$U$233,3,FALSE)),"",VLOOKUP($S53,'Liste clts frns'!$M$2:$U$233,3,FALSE))</f>
        <v/>
      </c>
      <c r="U53" s="108" t="str">
        <f>IF(ISNA(VLOOKUP($S53,'Liste clts frns'!$M$2:$U$233,4,FALSE)),"",VLOOKUP($S53,'Liste clts frns'!$M$2:$U$233,4,FALSE))</f>
        <v/>
      </c>
      <c r="V53" s="108" t="str">
        <f>IF(ISNA(VLOOKUP($S53,'Liste clts frns'!$M$2:$U$233,5,FALSE)),"",VLOOKUP($S53,'Liste clts frns'!$M$2:$U$233,5,FALSE))</f>
        <v/>
      </c>
      <c r="W53" s="108" t="str">
        <f>IF(ISNA(VLOOKUP($S53,'Liste clts frns'!$M$2:$U$233,6,FALSE)),"",VLOOKUP($S53,'Liste clts frns'!$M$2:$U$233,6,FALSE))</f>
        <v/>
      </c>
      <c r="X53" s="108" t="str">
        <f>IF(ISNA(VLOOKUP($S53,'Liste clts frns'!$M$2:$U$233,7,FALSE)),"",VLOOKUP($S53,'Liste clts frns'!$M$2:$U$233,7,FALSE))</f>
        <v/>
      </c>
      <c r="Y53" s="108" t="str">
        <f>IF(ISNA(VLOOKUP($S53,'Liste clts frns'!$M$2:$U$233,8,FALSE)),"",VLOOKUP($S53,'Liste clts frns'!$M$2:$U$233,8,FALSE))</f>
        <v/>
      </c>
      <c r="Z53" s="108" t="str">
        <f>IF(ISNA(VLOOKUP($S53,'Liste clts frns'!$M$2:$U$233,9,FALSE)),"",VLOOKUP($S53,'Liste clts frns'!$M$2:$U$233,9,FALSE))</f>
        <v/>
      </c>
      <c r="AA53" s="108"/>
    </row>
    <row r="54" spans="1:27" ht="15.75" customHeight="1" x14ac:dyDescent="0.25">
      <c r="A54" s="12">
        <v>41130000</v>
      </c>
      <c r="B54" s="12">
        <v>800017</v>
      </c>
      <c r="C54" s="12" t="s">
        <v>212</v>
      </c>
      <c r="D54" s="12">
        <v>8</v>
      </c>
      <c r="E54" s="12">
        <v>611</v>
      </c>
      <c r="F54" s="51">
        <v>3229.2</v>
      </c>
      <c r="G54" s="18" t="str">
        <f t="shared" si="0"/>
        <v>8000178611</v>
      </c>
      <c r="H54" s="8" t="s">
        <v>621</v>
      </c>
      <c r="I54" s="8" t="s">
        <v>1050</v>
      </c>
      <c r="J54" s="8" t="str">
        <f t="shared" si="1"/>
        <v>En cours</v>
      </c>
      <c r="P54" s="112"/>
      <c r="S54" s="10" t="str">
        <f t="shared" si="2"/>
        <v>8000178611</v>
      </c>
      <c r="T54" s="11" t="str">
        <f>IF(ISNA(VLOOKUP($S54,'Liste clts frns'!$M$2:$U$233,3,FALSE)),"",VLOOKUP($S54,'Liste clts frns'!$M$2:$U$233,3,FALSE))</f>
        <v/>
      </c>
      <c r="U54" s="108" t="str">
        <f>IF(ISNA(VLOOKUP($S54,'Liste clts frns'!$M$2:$U$233,4,FALSE)),"",VLOOKUP($S54,'Liste clts frns'!$M$2:$U$233,4,FALSE))</f>
        <v/>
      </c>
      <c r="V54" s="108" t="str">
        <f>IF(ISNA(VLOOKUP($S54,'Liste clts frns'!$M$2:$U$233,5,FALSE)),"",VLOOKUP($S54,'Liste clts frns'!$M$2:$U$233,5,FALSE))</f>
        <v/>
      </c>
      <c r="W54" s="108" t="str">
        <f>IF(ISNA(VLOOKUP($S54,'Liste clts frns'!$M$2:$U$233,6,FALSE)),"",VLOOKUP($S54,'Liste clts frns'!$M$2:$U$233,6,FALSE))</f>
        <v/>
      </c>
      <c r="X54" s="108" t="str">
        <f>IF(ISNA(VLOOKUP($S54,'Liste clts frns'!$M$2:$U$233,7,FALSE)),"",VLOOKUP($S54,'Liste clts frns'!$M$2:$U$233,7,FALSE))</f>
        <v/>
      </c>
      <c r="Y54" s="108" t="str">
        <f>IF(ISNA(VLOOKUP($S54,'Liste clts frns'!$M$2:$U$233,8,FALSE)),"",VLOOKUP($S54,'Liste clts frns'!$M$2:$U$233,8,FALSE))</f>
        <v/>
      </c>
      <c r="Z54" s="108" t="str">
        <f>IF(ISNA(VLOOKUP($S54,'Liste clts frns'!$M$2:$U$233,9,FALSE)),"",VLOOKUP($S54,'Liste clts frns'!$M$2:$U$233,9,FALSE))</f>
        <v/>
      </c>
      <c r="AA54" s="108"/>
    </row>
    <row r="55" spans="1:27" ht="15.75" customHeight="1" x14ac:dyDescent="0.25">
      <c r="A55" s="12">
        <v>41130000</v>
      </c>
      <c r="B55" s="12">
        <v>883139</v>
      </c>
      <c r="C55" s="12" t="s">
        <v>250</v>
      </c>
      <c r="D55" s="12">
        <v>8</v>
      </c>
      <c r="E55" s="12">
        <v>611</v>
      </c>
      <c r="F55" s="51">
        <v>5299.48</v>
      </c>
      <c r="G55" s="18" t="str">
        <f t="shared" si="0"/>
        <v>8831398611</v>
      </c>
      <c r="H55" s="8" t="s">
        <v>621</v>
      </c>
      <c r="I55" s="8" t="s">
        <v>1064</v>
      </c>
      <c r="J55" s="8" t="str">
        <f t="shared" si="1"/>
        <v>En cours</v>
      </c>
      <c r="P55" s="112"/>
      <c r="S55" s="10" t="str">
        <f t="shared" si="2"/>
        <v>8831398611</v>
      </c>
      <c r="T55" s="11" t="str">
        <f>IF(ISNA(VLOOKUP($S55,'Liste clts frns'!$M$2:$U$233,3,FALSE)),"",VLOOKUP($S55,'Liste clts frns'!$M$2:$U$233,3,FALSE))</f>
        <v/>
      </c>
      <c r="U55" s="108" t="str">
        <f>IF(ISNA(VLOOKUP($S55,'Liste clts frns'!$M$2:$U$233,4,FALSE)),"",VLOOKUP($S55,'Liste clts frns'!$M$2:$U$233,4,FALSE))</f>
        <v/>
      </c>
      <c r="V55" s="108" t="str">
        <f>IF(ISNA(VLOOKUP($S55,'Liste clts frns'!$M$2:$U$233,5,FALSE)),"",VLOOKUP($S55,'Liste clts frns'!$M$2:$U$233,5,FALSE))</f>
        <v/>
      </c>
      <c r="W55" s="108" t="str">
        <f>IF(ISNA(VLOOKUP($S55,'Liste clts frns'!$M$2:$U$233,6,FALSE)),"",VLOOKUP($S55,'Liste clts frns'!$M$2:$U$233,6,FALSE))</f>
        <v/>
      </c>
      <c r="X55" s="108" t="str">
        <f>IF(ISNA(VLOOKUP($S55,'Liste clts frns'!$M$2:$U$233,7,FALSE)),"",VLOOKUP($S55,'Liste clts frns'!$M$2:$U$233,7,FALSE))</f>
        <v/>
      </c>
      <c r="Y55" s="108" t="str">
        <f>IF(ISNA(VLOOKUP($S55,'Liste clts frns'!$M$2:$U$233,8,FALSE)),"",VLOOKUP($S55,'Liste clts frns'!$M$2:$U$233,8,FALSE))</f>
        <v/>
      </c>
      <c r="Z55" s="108" t="str">
        <f>IF(ISNA(VLOOKUP($S55,'Liste clts frns'!$M$2:$U$233,9,FALSE)),"",VLOOKUP($S55,'Liste clts frns'!$M$2:$U$233,9,FALSE))</f>
        <v/>
      </c>
      <c r="AA55" s="108"/>
    </row>
    <row r="56" spans="1:27" ht="15.75" customHeight="1" x14ac:dyDescent="0.25">
      <c r="A56" s="12">
        <v>41130000</v>
      </c>
      <c r="B56" s="12">
        <v>808734</v>
      </c>
      <c r="C56" s="12" t="s">
        <v>251</v>
      </c>
      <c r="D56" s="12">
        <v>8</v>
      </c>
      <c r="E56" s="12">
        <v>702</v>
      </c>
      <c r="F56" s="51">
        <v>10166</v>
      </c>
      <c r="G56" s="18" t="str">
        <f t="shared" si="0"/>
        <v>8087348702</v>
      </c>
      <c r="H56" s="8" t="s">
        <v>621</v>
      </c>
      <c r="I56" s="8" t="s">
        <v>1025</v>
      </c>
      <c r="J56" s="8" t="str">
        <f t="shared" si="1"/>
        <v>En cours</v>
      </c>
      <c r="P56" s="112"/>
      <c r="S56" s="10" t="str">
        <f t="shared" si="2"/>
        <v>8087348702</v>
      </c>
      <c r="T56" s="11" t="str">
        <f>IF(ISNA(VLOOKUP($S56,'Liste clts frns'!$M$2:$U$233,3,FALSE)),"",VLOOKUP($S56,'Liste clts frns'!$M$2:$U$233,3,FALSE))</f>
        <v/>
      </c>
      <c r="U56" s="108" t="str">
        <f>IF(ISNA(VLOOKUP($S56,'Liste clts frns'!$M$2:$U$233,4,FALSE)),"",VLOOKUP($S56,'Liste clts frns'!$M$2:$U$233,4,FALSE))</f>
        <v/>
      </c>
      <c r="V56" s="108" t="str">
        <f>IF(ISNA(VLOOKUP($S56,'Liste clts frns'!$M$2:$U$233,5,FALSE)),"",VLOOKUP($S56,'Liste clts frns'!$M$2:$U$233,5,FALSE))</f>
        <v/>
      </c>
      <c r="W56" s="108" t="str">
        <f>IF(ISNA(VLOOKUP($S56,'Liste clts frns'!$M$2:$U$233,6,FALSE)),"",VLOOKUP($S56,'Liste clts frns'!$M$2:$U$233,6,FALSE))</f>
        <v/>
      </c>
      <c r="X56" s="108" t="str">
        <f>IF(ISNA(VLOOKUP($S56,'Liste clts frns'!$M$2:$U$233,7,FALSE)),"",VLOOKUP($S56,'Liste clts frns'!$M$2:$U$233,7,FALSE))</f>
        <v/>
      </c>
      <c r="Y56" s="108" t="str">
        <f>IF(ISNA(VLOOKUP($S56,'Liste clts frns'!$M$2:$U$233,8,FALSE)),"",VLOOKUP($S56,'Liste clts frns'!$M$2:$U$233,8,FALSE))</f>
        <v/>
      </c>
      <c r="Z56" s="108" t="str">
        <f>IF(ISNA(VLOOKUP($S56,'Liste clts frns'!$M$2:$U$233,9,FALSE)),"",VLOOKUP($S56,'Liste clts frns'!$M$2:$U$233,9,FALSE))</f>
        <v/>
      </c>
      <c r="AA56" s="108"/>
    </row>
    <row r="57" spans="1:27" ht="15.75" customHeight="1" x14ac:dyDescent="0.25">
      <c r="A57" s="12">
        <v>41130000</v>
      </c>
      <c r="B57" s="12">
        <v>1327828</v>
      </c>
      <c r="C57" s="12" t="s">
        <v>252</v>
      </c>
      <c r="D57" s="12">
        <v>8</v>
      </c>
      <c r="E57" s="12">
        <v>702</v>
      </c>
      <c r="F57" s="51">
        <v>2990</v>
      </c>
      <c r="G57" s="18" t="str">
        <f t="shared" si="0"/>
        <v>13278288702</v>
      </c>
      <c r="H57" s="8" t="s">
        <v>621</v>
      </c>
      <c r="I57" s="8" t="s">
        <v>1132</v>
      </c>
      <c r="J57" s="8" t="str">
        <f t="shared" si="1"/>
        <v>En cours</v>
      </c>
      <c r="P57" s="112"/>
      <c r="S57" s="10" t="str">
        <f t="shared" si="2"/>
        <v>13278288702</v>
      </c>
      <c r="T57" s="11" t="str">
        <f>IF(ISNA(VLOOKUP($S57,'Liste clts frns'!$M$2:$U$233,3,FALSE)),"",VLOOKUP($S57,'Liste clts frns'!$M$2:$U$233,3,FALSE))</f>
        <v/>
      </c>
      <c r="U57" s="108" t="str">
        <f>IF(ISNA(VLOOKUP($S57,'Liste clts frns'!$M$2:$U$233,4,FALSE)),"",VLOOKUP($S57,'Liste clts frns'!$M$2:$U$233,4,FALSE))</f>
        <v/>
      </c>
      <c r="V57" s="108" t="str">
        <f>IF(ISNA(VLOOKUP($S57,'Liste clts frns'!$M$2:$U$233,5,FALSE)),"",VLOOKUP($S57,'Liste clts frns'!$M$2:$U$233,5,FALSE))</f>
        <v/>
      </c>
      <c r="W57" s="108" t="str">
        <f>IF(ISNA(VLOOKUP($S57,'Liste clts frns'!$M$2:$U$233,6,FALSE)),"",VLOOKUP($S57,'Liste clts frns'!$M$2:$U$233,6,FALSE))</f>
        <v/>
      </c>
      <c r="X57" s="108" t="str">
        <f>IF(ISNA(VLOOKUP($S57,'Liste clts frns'!$M$2:$U$233,7,FALSE)),"",VLOOKUP($S57,'Liste clts frns'!$M$2:$U$233,7,FALSE))</f>
        <v/>
      </c>
      <c r="Y57" s="108" t="str">
        <f>IF(ISNA(VLOOKUP($S57,'Liste clts frns'!$M$2:$U$233,8,FALSE)),"",VLOOKUP($S57,'Liste clts frns'!$M$2:$U$233,8,FALSE))</f>
        <v/>
      </c>
      <c r="Z57" s="108" t="str">
        <f>IF(ISNA(VLOOKUP($S57,'Liste clts frns'!$M$2:$U$233,9,FALSE)),"",VLOOKUP($S57,'Liste clts frns'!$M$2:$U$233,9,FALSE))</f>
        <v/>
      </c>
      <c r="AA57" s="108"/>
    </row>
    <row r="58" spans="1:27" ht="15.75" customHeight="1" x14ac:dyDescent="0.25">
      <c r="A58" s="12">
        <v>41130000</v>
      </c>
      <c r="B58" s="12">
        <v>495648</v>
      </c>
      <c r="C58" s="12" t="s">
        <v>253</v>
      </c>
      <c r="D58" s="12">
        <v>8</v>
      </c>
      <c r="E58" s="12">
        <v>704</v>
      </c>
      <c r="F58" s="51">
        <v>9269</v>
      </c>
      <c r="G58" s="18" t="str">
        <f t="shared" si="0"/>
        <v>4956488704</v>
      </c>
      <c r="H58" s="8" t="s">
        <v>621</v>
      </c>
      <c r="I58" s="8" t="s">
        <v>1032</v>
      </c>
      <c r="J58" s="8" t="str">
        <f t="shared" si="1"/>
        <v>En cours</v>
      </c>
      <c r="P58" s="112"/>
      <c r="S58" s="10" t="str">
        <f t="shared" si="2"/>
        <v>4956488704</v>
      </c>
      <c r="T58" s="11" t="str">
        <f>IF(ISNA(VLOOKUP($S58,'Liste clts frns'!$M$2:$U$233,3,FALSE)),"",VLOOKUP($S58,'Liste clts frns'!$M$2:$U$233,3,FALSE))</f>
        <v/>
      </c>
      <c r="U58" s="108" t="str">
        <f>IF(ISNA(VLOOKUP($S58,'Liste clts frns'!$M$2:$U$233,4,FALSE)),"",VLOOKUP($S58,'Liste clts frns'!$M$2:$U$233,4,FALSE))</f>
        <v/>
      </c>
      <c r="V58" s="108" t="str">
        <f>IF(ISNA(VLOOKUP($S58,'Liste clts frns'!$M$2:$U$233,5,FALSE)),"",VLOOKUP($S58,'Liste clts frns'!$M$2:$U$233,5,FALSE))</f>
        <v/>
      </c>
      <c r="W58" s="108" t="str">
        <f>IF(ISNA(VLOOKUP($S58,'Liste clts frns'!$M$2:$U$233,6,FALSE)),"",VLOOKUP($S58,'Liste clts frns'!$M$2:$U$233,6,FALSE))</f>
        <v/>
      </c>
      <c r="X58" s="108" t="str">
        <f>IF(ISNA(VLOOKUP($S58,'Liste clts frns'!$M$2:$U$233,7,FALSE)),"",VLOOKUP($S58,'Liste clts frns'!$M$2:$U$233,7,FALSE))</f>
        <v/>
      </c>
      <c r="Y58" s="108" t="str">
        <f>IF(ISNA(VLOOKUP($S58,'Liste clts frns'!$M$2:$U$233,8,FALSE)),"",VLOOKUP($S58,'Liste clts frns'!$M$2:$U$233,8,FALSE))</f>
        <v/>
      </c>
      <c r="Z58" s="108" t="str">
        <f>IF(ISNA(VLOOKUP($S58,'Liste clts frns'!$M$2:$U$233,9,FALSE)),"",VLOOKUP($S58,'Liste clts frns'!$M$2:$U$233,9,FALSE))</f>
        <v/>
      </c>
      <c r="AA58" s="108"/>
    </row>
    <row r="59" spans="1:27" ht="15.75" customHeight="1" x14ac:dyDescent="0.25">
      <c r="A59" s="12">
        <v>41130000</v>
      </c>
      <c r="B59" s="12">
        <v>936527</v>
      </c>
      <c r="C59" s="12" t="s">
        <v>15</v>
      </c>
      <c r="D59" s="12">
        <v>8</v>
      </c>
      <c r="E59" s="12">
        <v>704</v>
      </c>
      <c r="F59" s="51">
        <v>5023.2</v>
      </c>
      <c r="G59" s="18" t="str">
        <f t="shared" si="0"/>
        <v>9365278704</v>
      </c>
      <c r="H59" s="8" t="s">
        <v>621</v>
      </c>
      <c r="I59" s="8" t="s">
        <v>1085</v>
      </c>
      <c r="J59" s="8" t="str">
        <f t="shared" si="1"/>
        <v>En cours</v>
      </c>
      <c r="P59" s="112"/>
      <c r="S59" s="10" t="str">
        <f t="shared" si="2"/>
        <v>9365278704</v>
      </c>
      <c r="T59" s="11" t="str">
        <f>IF(ISNA(VLOOKUP($S59,'Liste clts frns'!$M$2:$U$233,3,FALSE)),"",VLOOKUP($S59,'Liste clts frns'!$M$2:$U$233,3,FALSE))</f>
        <v/>
      </c>
      <c r="U59" s="108" t="str">
        <f>IF(ISNA(VLOOKUP($S59,'Liste clts frns'!$M$2:$U$233,4,FALSE)),"",VLOOKUP($S59,'Liste clts frns'!$M$2:$U$233,4,FALSE))</f>
        <v/>
      </c>
      <c r="V59" s="108" t="str">
        <f>IF(ISNA(VLOOKUP($S59,'Liste clts frns'!$M$2:$U$233,5,FALSE)),"",VLOOKUP($S59,'Liste clts frns'!$M$2:$U$233,5,FALSE))</f>
        <v/>
      </c>
      <c r="W59" s="108" t="str">
        <f>IF(ISNA(VLOOKUP($S59,'Liste clts frns'!$M$2:$U$233,6,FALSE)),"",VLOOKUP($S59,'Liste clts frns'!$M$2:$U$233,6,FALSE))</f>
        <v/>
      </c>
      <c r="X59" s="108" t="str">
        <f>IF(ISNA(VLOOKUP($S59,'Liste clts frns'!$M$2:$U$233,7,FALSE)),"",VLOOKUP($S59,'Liste clts frns'!$M$2:$U$233,7,FALSE))</f>
        <v/>
      </c>
      <c r="Y59" s="108" t="str">
        <f>IF(ISNA(VLOOKUP($S59,'Liste clts frns'!$M$2:$U$233,8,FALSE)),"",VLOOKUP($S59,'Liste clts frns'!$M$2:$U$233,8,FALSE))</f>
        <v/>
      </c>
      <c r="Z59" s="108" t="str">
        <f>IF(ISNA(VLOOKUP($S59,'Liste clts frns'!$M$2:$U$233,9,FALSE)),"",VLOOKUP($S59,'Liste clts frns'!$M$2:$U$233,9,FALSE))</f>
        <v/>
      </c>
      <c r="AA59" s="108"/>
    </row>
    <row r="60" spans="1:27" ht="15.75" customHeight="1" x14ac:dyDescent="0.25">
      <c r="A60" s="12">
        <v>41130000</v>
      </c>
      <c r="B60" s="12">
        <v>1304683</v>
      </c>
      <c r="C60" s="12" t="s">
        <v>254</v>
      </c>
      <c r="D60" s="12">
        <v>8</v>
      </c>
      <c r="E60" s="12">
        <v>704</v>
      </c>
      <c r="F60" s="51">
        <v>2392</v>
      </c>
      <c r="G60" s="18" t="str">
        <f t="shared" si="0"/>
        <v>13046838704</v>
      </c>
      <c r="H60" s="8" t="s">
        <v>621</v>
      </c>
      <c r="I60" s="8" t="s">
        <v>1114</v>
      </c>
      <c r="J60" s="8" t="str">
        <f t="shared" si="1"/>
        <v>En cours</v>
      </c>
      <c r="P60" s="112"/>
      <c r="S60" s="10" t="str">
        <f t="shared" si="2"/>
        <v>13046838704</v>
      </c>
      <c r="T60" s="11" t="str">
        <f>IF(ISNA(VLOOKUP($S60,'Liste clts frns'!$M$2:$U$233,3,FALSE)),"",VLOOKUP($S60,'Liste clts frns'!$M$2:$U$233,3,FALSE))</f>
        <v/>
      </c>
      <c r="U60" s="108" t="str">
        <f>IF(ISNA(VLOOKUP($S60,'Liste clts frns'!$M$2:$U$233,4,FALSE)),"",VLOOKUP($S60,'Liste clts frns'!$M$2:$U$233,4,FALSE))</f>
        <v/>
      </c>
      <c r="V60" s="108" t="str">
        <f>IF(ISNA(VLOOKUP($S60,'Liste clts frns'!$M$2:$U$233,5,FALSE)),"",VLOOKUP($S60,'Liste clts frns'!$M$2:$U$233,5,FALSE))</f>
        <v/>
      </c>
      <c r="W60" s="108" t="str">
        <f>IF(ISNA(VLOOKUP($S60,'Liste clts frns'!$M$2:$U$233,6,FALSE)),"",VLOOKUP($S60,'Liste clts frns'!$M$2:$U$233,6,FALSE))</f>
        <v/>
      </c>
      <c r="X60" s="108" t="str">
        <f>IF(ISNA(VLOOKUP($S60,'Liste clts frns'!$M$2:$U$233,7,FALSE)),"",VLOOKUP($S60,'Liste clts frns'!$M$2:$U$233,7,FALSE))</f>
        <v/>
      </c>
      <c r="Y60" s="108" t="str">
        <f>IF(ISNA(VLOOKUP($S60,'Liste clts frns'!$M$2:$U$233,8,FALSE)),"",VLOOKUP($S60,'Liste clts frns'!$M$2:$U$233,8,FALSE))</f>
        <v/>
      </c>
      <c r="Z60" s="108" t="str">
        <f>IF(ISNA(VLOOKUP($S60,'Liste clts frns'!$M$2:$U$233,9,FALSE)),"",VLOOKUP($S60,'Liste clts frns'!$M$2:$U$233,9,FALSE))</f>
        <v/>
      </c>
      <c r="AA60" s="108"/>
    </row>
    <row r="61" spans="1:27" ht="15.75" customHeight="1" x14ac:dyDescent="0.25">
      <c r="A61" s="12">
        <v>41130000</v>
      </c>
      <c r="B61" s="12">
        <v>773354</v>
      </c>
      <c r="C61" s="12" t="s">
        <v>55</v>
      </c>
      <c r="D61" s="12">
        <v>8</v>
      </c>
      <c r="E61" s="12">
        <v>711</v>
      </c>
      <c r="F61" s="51">
        <v>7176</v>
      </c>
      <c r="G61" s="18" t="str">
        <f t="shared" si="0"/>
        <v>7733548711</v>
      </c>
      <c r="H61" s="8" t="s">
        <v>621</v>
      </c>
      <c r="I61" s="8" t="s">
        <v>1045</v>
      </c>
      <c r="J61" s="8" t="str">
        <f t="shared" si="1"/>
        <v>En cours</v>
      </c>
      <c r="P61" s="112"/>
      <c r="S61" s="10" t="str">
        <f t="shared" si="2"/>
        <v>7733548711</v>
      </c>
      <c r="T61" s="11" t="str">
        <f>IF(ISNA(VLOOKUP($S61,'Liste clts frns'!$M$2:$U$233,3,FALSE)),"",VLOOKUP($S61,'Liste clts frns'!$M$2:$U$233,3,FALSE))</f>
        <v/>
      </c>
      <c r="U61" s="108" t="str">
        <f>IF(ISNA(VLOOKUP($S61,'Liste clts frns'!$M$2:$U$233,4,FALSE)),"",VLOOKUP($S61,'Liste clts frns'!$M$2:$U$233,4,FALSE))</f>
        <v/>
      </c>
      <c r="V61" s="108" t="str">
        <f>IF(ISNA(VLOOKUP($S61,'Liste clts frns'!$M$2:$U$233,5,FALSE)),"",VLOOKUP($S61,'Liste clts frns'!$M$2:$U$233,5,FALSE))</f>
        <v/>
      </c>
      <c r="W61" s="108" t="str">
        <f>IF(ISNA(VLOOKUP($S61,'Liste clts frns'!$M$2:$U$233,6,FALSE)),"",VLOOKUP($S61,'Liste clts frns'!$M$2:$U$233,6,FALSE))</f>
        <v/>
      </c>
      <c r="X61" s="108" t="str">
        <f>IF(ISNA(VLOOKUP($S61,'Liste clts frns'!$M$2:$U$233,7,FALSE)),"",VLOOKUP($S61,'Liste clts frns'!$M$2:$U$233,7,FALSE))</f>
        <v/>
      </c>
      <c r="Y61" s="108" t="str">
        <f>IF(ISNA(VLOOKUP($S61,'Liste clts frns'!$M$2:$U$233,8,FALSE)),"",VLOOKUP($S61,'Liste clts frns'!$M$2:$U$233,8,FALSE))</f>
        <v/>
      </c>
      <c r="Z61" s="108" t="str">
        <f>IF(ISNA(VLOOKUP($S61,'Liste clts frns'!$M$2:$U$233,9,FALSE)),"",VLOOKUP($S61,'Liste clts frns'!$M$2:$U$233,9,FALSE))</f>
        <v/>
      </c>
      <c r="AA61" s="108"/>
    </row>
    <row r="62" spans="1:27" ht="15.75" customHeight="1" x14ac:dyDescent="0.25">
      <c r="A62" s="12">
        <v>41130000</v>
      </c>
      <c r="B62" s="12">
        <v>893374</v>
      </c>
      <c r="C62" s="12" t="s">
        <v>255</v>
      </c>
      <c r="D62" s="12">
        <v>8</v>
      </c>
      <c r="E62" s="12">
        <v>711</v>
      </c>
      <c r="F62" s="51">
        <v>8372</v>
      </c>
      <c r="G62" s="18" t="str">
        <f t="shared" si="0"/>
        <v>8933748711</v>
      </c>
      <c r="H62" s="8" t="s">
        <v>621</v>
      </c>
      <c r="I62" s="8" t="s">
        <v>1066</v>
      </c>
      <c r="J62" s="8" t="str">
        <f t="shared" si="1"/>
        <v>En cours</v>
      </c>
      <c r="P62" s="112"/>
      <c r="S62" s="10" t="str">
        <f t="shared" si="2"/>
        <v>8933748711</v>
      </c>
      <c r="T62" s="11" t="str">
        <f>IF(ISNA(VLOOKUP($S62,'Liste clts frns'!$M$2:$U$233,3,FALSE)),"",VLOOKUP($S62,'Liste clts frns'!$M$2:$U$233,3,FALSE))</f>
        <v/>
      </c>
      <c r="U62" s="108" t="str">
        <f>IF(ISNA(VLOOKUP($S62,'Liste clts frns'!$M$2:$U$233,4,FALSE)),"",VLOOKUP($S62,'Liste clts frns'!$M$2:$U$233,4,FALSE))</f>
        <v/>
      </c>
      <c r="V62" s="108" t="str">
        <f>IF(ISNA(VLOOKUP($S62,'Liste clts frns'!$M$2:$U$233,5,FALSE)),"",VLOOKUP($S62,'Liste clts frns'!$M$2:$U$233,5,FALSE))</f>
        <v/>
      </c>
      <c r="W62" s="108" t="str">
        <f>IF(ISNA(VLOOKUP($S62,'Liste clts frns'!$M$2:$U$233,6,FALSE)),"",VLOOKUP($S62,'Liste clts frns'!$M$2:$U$233,6,FALSE))</f>
        <v/>
      </c>
      <c r="X62" s="108" t="str">
        <f>IF(ISNA(VLOOKUP($S62,'Liste clts frns'!$M$2:$U$233,7,FALSE)),"",VLOOKUP($S62,'Liste clts frns'!$M$2:$U$233,7,FALSE))</f>
        <v/>
      </c>
      <c r="Y62" s="108" t="str">
        <f>IF(ISNA(VLOOKUP($S62,'Liste clts frns'!$M$2:$U$233,8,FALSE)),"",VLOOKUP($S62,'Liste clts frns'!$M$2:$U$233,8,FALSE))</f>
        <v/>
      </c>
      <c r="Z62" s="108" t="str">
        <f>IF(ISNA(VLOOKUP($S62,'Liste clts frns'!$M$2:$U$233,9,FALSE)),"",VLOOKUP($S62,'Liste clts frns'!$M$2:$U$233,9,FALSE))</f>
        <v/>
      </c>
      <c r="AA62" s="108"/>
    </row>
    <row r="63" spans="1:27" ht="15.75" customHeight="1" x14ac:dyDescent="0.25">
      <c r="A63" s="12">
        <v>41130000</v>
      </c>
      <c r="B63" s="12">
        <v>933704</v>
      </c>
      <c r="C63" s="12" t="s">
        <v>256</v>
      </c>
      <c r="D63" s="12">
        <v>8</v>
      </c>
      <c r="E63" s="12">
        <v>711</v>
      </c>
      <c r="F63" s="51">
        <v>8372</v>
      </c>
      <c r="G63" s="18" t="str">
        <f t="shared" si="0"/>
        <v>9337048711</v>
      </c>
      <c r="H63" s="8" t="s">
        <v>621</v>
      </c>
      <c r="I63" s="8" t="s">
        <v>1081</v>
      </c>
      <c r="J63" s="8" t="str">
        <f t="shared" si="1"/>
        <v>En cours</v>
      </c>
      <c r="P63" s="112"/>
      <c r="S63" s="10" t="str">
        <f t="shared" si="2"/>
        <v>9337048711</v>
      </c>
      <c r="T63" s="11" t="str">
        <f>IF(ISNA(VLOOKUP($S63,'Liste clts frns'!$M$2:$U$233,3,FALSE)),"",VLOOKUP($S63,'Liste clts frns'!$M$2:$U$233,3,FALSE))</f>
        <v/>
      </c>
      <c r="U63" s="108" t="str">
        <f>IF(ISNA(VLOOKUP($S63,'Liste clts frns'!$M$2:$U$233,4,FALSE)),"",VLOOKUP($S63,'Liste clts frns'!$M$2:$U$233,4,FALSE))</f>
        <v/>
      </c>
      <c r="V63" s="108" t="str">
        <f>IF(ISNA(VLOOKUP($S63,'Liste clts frns'!$M$2:$U$233,5,FALSE)),"",VLOOKUP($S63,'Liste clts frns'!$M$2:$U$233,5,FALSE))</f>
        <v/>
      </c>
      <c r="W63" s="108" t="str">
        <f>IF(ISNA(VLOOKUP($S63,'Liste clts frns'!$M$2:$U$233,6,FALSE)),"",VLOOKUP($S63,'Liste clts frns'!$M$2:$U$233,6,FALSE))</f>
        <v/>
      </c>
      <c r="X63" s="108" t="str">
        <f>IF(ISNA(VLOOKUP($S63,'Liste clts frns'!$M$2:$U$233,7,FALSE)),"",VLOOKUP($S63,'Liste clts frns'!$M$2:$U$233,7,FALSE))</f>
        <v/>
      </c>
      <c r="Y63" s="108" t="str">
        <f>IF(ISNA(VLOOKUP($S63,'Liste clts frns'!$M$2:$U$233,8,FALSE)),"",VLOOKUP($S63,'Liste clts frns'!$M$2:$U$233,8,FALSE))</f>
        <v/>
      </c>
      <c r="Z63" s="108" t="str">
        <f>IF(ISNA(VLOOKUP($S63,'Liste clts frns'!$M$2:$U$233,9,FALSE)),"",VLOOKUP($S63,'Liste clts frns'!$M$2:$U$233,9,FALSE))</f>
        <v/>
      </c>
      <c r="AA63" s="108"/>
    </row>
    <row r="64" spans="1:27" ht="15.75" customHeight="1" x14ac:dyDescent="0.25">
      <c r="A64" s="12">
        <v>41130000</v>
      </c>
      <c r="B64" s="12">
        <v>416176</v>
      </c>
      <c r="C64" s="12" t="s">
        <v>169</v>
      </c>
      <c r="D64" s="12">
        <v>8</v>
      </c>
      <c r="E64" s="12">
        <v>712</v>
      </c>
      <c r="F64" s="51">
        <v>5382</v>
      </c>
      <c r="G64" s="18" t="str">
        <f t="shared" si="0"/>
        <v>4161768712</v>
      </c>
      <c r="H64" s="8" t="s">
        <v>621</v>
      </c>
      <c r="I64" s="8" t="s">
        <v>1030</v>
      </c>
      <c r="J64" s="8" t="str">
        <f t="shared" si="1"/>
        <v>En cours</v>
      </c>
      <c r="P64" s="112"/>
      <c r="S64" s="10" t="str">
        <f t="shared" si="2"/>
        <v>4161768712</v>
      </c>
      <c r="T64" s="11" t="str">
        <f>IF(ISNA(VLOOKUP($S64,'Liste clts frns'!$M$2:$U$233,3,FALSE)),"",VLOOKUP($S64,'Liste clts frns'!$M$2:$U$233,3,FALSE))</f>
        <v/>
      </c>
      <c r="U64" s="108" t="str">
        <f>IF(ISNA(VLOOKUP($S64,'Liste clts frns'!$M$2:$U$233,4,FALSE)),"",VLOOKUP($S64,'Liste clts frns'!$M$2:$U$233,4,FALSE))</f>
        <v/>
      </c>
      <c r="V64" s="108" t="str">
        <f>IF(ISNA(VLOOKUP($S64,'Liste clts frns'!$M$2:$U$233,5,FALSE)),"",VLOOKUP($S64,'Liste clts frns'!$M$2:$U$233,5,FALSE))</f>
        <v/>
      </c>
      <c r="W64" s="108" t="str">
        <f>IF(ISNA(VLOOKUP($S64,'Liste clts frns'!$M$2:$U$233,6,FALSE)),"",VLOOKUP($S64,'Liste clts frns'!$M$2:$U$233,6,FALSE))</f>
        <v/>
      </c>
      <c r="X64" s="108" t="str">
        <f>IF(ISNA(VLOOKUP($S64,'Liste clts frns'!$M$2:$U$233,7,FALSE)),"",VLOOKUP($S64,'Liste clts frns'!$M$2:$U$233,7,FALSE))</f>
        <v/>
      </c>
      <c r="Y64" s="108" t="str">
        <f>IF(ISNA(VLOOKUP($S64,'Liste clts frns'!$M$2:$U$233,8,FALSE)),"",VLOOKUP($S64,'Liste clts frns'!$M$2:$U$233,8,FALSE))</f>
        <v/>
      </c>
      <c r="Z64" s="108" t="str">
        <f>IF(ISNA(VLOOKUP($S64,'Liste clts frns'!$M$2:$U$233,9,FALSE)),"",VLOOKUP($S64,'Liste clts frns'!$M$2:$U$233,9,FALSE))</f>
        <v/>
      </c>
      <c r="AA64" s="108"/>
    </row>
    <row r="65" spans="1:27" ht="15.75" customHeight="1" x14ac:dyDescent="0.25">
      <c r="A65" s="12">
        <v>41130000</v>
      </c>
      <c r="B65" s="12">
        <v>773354</v>
      </c>
      <c r="C65" s="12" t="s">
        <v>55</v>
      </c>
      <c r="D65" s="12">
        <v>8</v>
      </c>
      <c r="E65" s="12">
        <v>712</v>
      </c>
      <c r="F65" s="51">
        <v>3468.4</v>
      </c>
      <c r="G65" s="18" t="str">
        <f t="shared" si="0"/>
        <v>7733548712</v>
      </c>
      <c r="H65" s="8" t="s">
        <v>621</v>
      </c>
      <c r="I65" s="8" t="s">
        <v>1045</v>
      </c>
      <c r="J65" s="8" t="str">
        <f t="shared" si="1"/>
        <v>En cours</v>
      </c>
      <c r="P65" s="112"/>
      <c r="S65" s="10" t="str">
        <f t="shared" si="2"/>
        <v>7733548712</v>
      </c>
      <c r="T65" s="11" t="str">
        <f>IF(ISNA(VLOOKUP($S65,'Liste clts frns'!$M$2:$U$233,3,FALSE)),"",VLOOKUP($S65,'Liste clts frns'!$M$2:$U$233,3,FALSE))</f>
        <v/>
      </c>
      <c r="U65" s="108" t="str">
        <f>IF(ISNA(VLOOKUP($S65,'Liste clts frns'!$M$2:$U$233,4,FALSE)),"",VLOOKUP($S65,'Liste clts frns'!$M$2:$U$233,4,FALSE))</f>
        <v/>
      </c>
      <c r="V65" s="108" t="str">
        <f>IF(ISNA(VLOOKUP($S65,'Liste clts frns'!$M$2:$U$233,5,FALSE)),"",VLOOKUP($S65,'Liste clts frns'!$M$2:$U$233,5,FALSE))</f>
        <v/>
      </c>
      <c r="W65" s="108" t="str">
        <f>IF(ISNA(VLOOKUP($S65,'Liste clts frns'!$M$2:$U$233,6,FALSE)),"",VLOOKUP($S65,'Liste clts frns'!$M$2:$U$233,6,FALSE))</f>
        <v/>
      </c>
      <c r="X65" s="108" t="str">
        <f>IF(ISNA(VLOOKUP($S65,'Liste clts frns'!$M$2:$U$233,7,FALSE)),"",VLOOKUP($S65,'Liste clts frns'!$M$2:$U$233,7,FALSE))</f>
        <v/>
      </c>
      <c r="Y65" s="108" t="str">
        <f>IF(ISNA(VLOOKUP($S65,'Liste clts frns'!$M$2:$U$233,8,FALSE)),"",VLOOKUP($S65,'Liste clts frns'!$M$2:$U$233,8,FALSE))</f>
        <v/>
      </c>
      <c r="Z65" s="108" t="str">
        <f>IF(ISNA(VLOOKUP($S65,'Liste clts frns'!$M$2:$U$233,9,FALSE)),"",VLOOKUP($S65,'Liste clts frns'!$M$2:$U$233,9,FALSE))</f>
        <v/>
      </c>
      <c r="AA65" s="108"/>
    </row>
    <row r="66" spans="1:27" ht="15.75" customHeight="1" x14ac:dyDescent="0.25">
      <c r="A66" s="12">
        <v>41130000</v>
      </c>
      <c r="B66" s="12">
        <v>1331942</v>
      </c>
      <c r="C66" s="12" t="s">
        <v>257</v>
      </c>
      <c r="D66" s="12">
        <v>8</v>
      </c>
      <c r="E66" s="12">
        <v>712</v>
      </c>
      <c r="F66" s="51">
        <v>1794</v>
      </c>
      <c r="G66" s="18" t="str">
        <f t="shared" si="0"/>
        <v>13319428712</v>
      </c>
      <c r="H66" s="8" t="s">
        <v>621</v>
      </c>
      <c r="I66" s="8" t="s">
        <v>1138</v>
      </c>
      <c r="J66" s="8" t="str">
        <f t="shared" si="1"/>
        <v>En cours</v>
      </c>
      <c r="P66" s="112"/>
      <c r="S66" s="10" t="str">
        <f t="shared" si="2"/>
        <v>13319428712</v>
      </c>
      <c r="T66" s="11" t="str">
        <f>IF(ISNA(VLOOKUP($S66,'Liste clts frns'!$M$2:$U$233,3,FALSE)),"",VLOOKUP($S66,'Liste clts frns'!$M$2:$U$233,3,FALSE))</f>
        <v/>
      </c>
      <c r="U66" s="108" t="str">
        <f>IF(ISNA(VLOOKUP($S66,'Liste clts frns'!$M$2:$U$233,4,FALSE)),"",VLOOKUP($S66,'Liste clts frns'!$M$2:$U$233,4,FALSE))</f>
        <v/>
      </c>
      <c r="V66" s="108" t="str">
        <f>IF(ISNA(VLOOKUP($S66,'Liste clts frns'!$M$2:$U$233,5,FALSE)),"",VLOOKUP($S66,'Liste clts frns'!$M$2:$U$233,5,FALSE))</f>
        <v/>
      </c>
      <c r="W66" s="108" t="str">
        <f>IF(ISNA(VLOOKUP($S66,'Liste clts frns'!$M$2:$U$233,6,FALSE)),"",VLOOKUP($S66,'Liste clts frns'!$M$2:$U$233,6,FALSE))</f>
        <v/>
      </c>
      <c r="X66" s="108" t="str">
        <f>IF(ISNA(VLOOKUP($S66,'Liste clts frns'!$M$2:$U$233,7,FALSE)),"",VLOOKUP($S66,'Liste clts frns'!$M$2:$U$233,7,FALSE))</f>
        <v/>
      </c>
      <c r="Y66" s="108" t="str">
        <f>IF(ISNA(VLOOKUP($S66,'Liste clts frns'!$M$2:$U$233,8,FALSE)),"",VLOOKUP($S66,'Liste clts frns'!$M$2:$U$233,8,FALSE))</f>
        <v/>
      </c>
      <c r="Z66" s="108" t="str">
        <f>IF(ISNA(VLOOKUP($S66,'Liste clts frns'!$M$2:$U$233,9,FALSE)),"",VLOOKUP($S66,'Liste clts frns'!$M$2:$U$233,9,FALSE))</f>
        <v/>
      </c>
      <c r="AA66" s="108"/>
    </row>
    <row r="67" spans="1:27" ht="15.75" customHeight="1" x14ac:dyDescent="0.25">
      <c r="A67" s="12">
        <v>41130000</v>
      </c>
      <c r="B67" s="12">
        <v>800017</v>
      </c>
      <c r="C67" s="12" t="s">
        <v>212</v>
      </c>
      <c r="D67" s="12">
        <v>9</v>
      </c>
      <c r="E67" s="12">
        <v>102</v>
      </c>
      <c r="F67" s="51">
        <v>2152.8000000000002</v>
      </c>
      <c r="G67" s="18" t="str">
        <f t="shared" ref="G67:G130" si="3">CONCATENATE(B67,D67,E67)</f>
        <v>8000179102</v>
      </c>
      <c r="H67" s="8" t="s">
        <v>621</v>
      </c>
      <c r="I67" s="8" t="s">
        <v>1050</v>
      </c>
      <c r="J67" s="8" t="str">
        <f t="shared" ref="J67:J130" si="4">IF(H67="Compensé - Soldé","Soldé",IF(H67="Société radiée","A solder",IF(H67="Soldé par un avoir","Soldé","En cours")))</f>
        <v>En cours</v>
      </c>
      <c r="P67" s="112"/>
      <c r="S67" s="10" t="str">
        <f t="shared" ref="S67:S130" si="5">CONCATENATE(B67,D67,E67)</f>
        <v>8000179102</v>
      </c>
      <c r="T67" s="11" t="str">
        <f>IF(ISNA(VLOOKUP($S67,'Liste clts frns'!$M$2:$U$233,3,FALSE)),"",VLOOKUP($S67,'Liste clts frns'!$M$2:$U$233,3,FALSE))</f>
        <v/>
      </c>
      <c r="U67" s="108" t="str">
        <f>IF(ISNA(VLOOKUP($S67,'Liste clts frns'!$M$2:$U$233,4,FALSE)),"",VLOOKUP($S67,'Liste clts frns'!$M$2:$U$233,4,FALSE))</f>
        <v/>
      </c>
      <c r="V67" s="108" t="str">
        <f>IF(ISNA(VLOOKUP($S67,'Liste clts frns'!$M$2:$U$233,5,FALSE)),"",VLOOKUP($S67,'Liste clts frns'!$M$2:$U$233,5,FALSE))</f>
        <v/>
      </c>
      <c r="W67" s="108" t="str">
        <f>IF(ISNA(VLOOKUP($S67,'Liste clts frns'!$M$2:$U$233,6,FALSE)),"",VLOOKUP($S67,'Liste clts frns'!$M$2:$U$233,6,FALSE))</f>
        <v/>
      </c>
      <c r="X67" s="108" t="str">
        <f>IF(ISNA(VLOOKUP($S67,'Liste clts frns'!$M$2:$U$233,7,FALSE)),"",VLOOKUP($S67,'Liste clts frns'!$M$2:$U$233,7,FALSE))</f>
        <v/>
      </c>
      <c r="Y67" s="108" t="str">
        <f>IF(ISNA(VLOOKUP($S67,'Liste clts frns'!$M$2:$U$233,8,FALSE)),"",VLOOKUP($S67,'Liste clts frns'!$M$2:$U$233,8,FALSE))</f>
        <v/>
      </c>
      <c r="Z67" s="108" t="str">
        <f>IF(ISNA(VLOOKUP($S67,'Liste clts frns'!$M$2:$U$233,9,FALSE)),"",VLOOKUP($S67,'Liste clts frns'!$M$2:$U$233,9,FALSE))</f>
        <v/>
      </c>
      <c r="AA67" s="108"/>
    </row>
    <row r="68" spans="1:27" ht="15.75" customHeight="1" x14ac:dyDescent="0.25">
      <c r="A68" s="12">
        <v>41130000</v>
      </c>
      <c r="B68" s="12">
        <v>1370778</v>
      </c>
      <c r="C68" s="12" t="s">
        <v>258</v>
      </c>
      <c r="D68" s="12">
        <v>9</v>
      </c>
      <c r="E68" s="12">
        <v>102</v>
      </c>
      <c r="F68" s="51">
        <v>2392</v>
      </c>
      <c r="G68" s="18" t="str">
        <f t="shared" si="3"/>
        <v>13707789102</v>
      </c>
      <c r="H68" s="8" t="s">
        <v>621</v>
      </c>
      <c r="I68" s="8" t="s">
        <v>1065</v>
      </c>
      <c r="J68" s="8" t="str">
        <f t="shared" si="4"/>
        <v>En cours</v>
      </c>
      <c r="P68" s="112"/>
      <c r="S68" s="10" t="str">
        <f t="shared" si="5"/>
        <v>13707789102</v>
      </c>
      <c r="T68" s="11" t="str">
        <f>IF(ISNA(VLOOKUP($S68,'Liste clts frns'!$M$2:$U$233,3,FALSE)),"",VLOOKUP($S68,'Liste clts frns'!$M$2:$U$233,3,FALSE))</f>
        <v/>
      </c>
      <c r="U68" s="108" t="str">
        <f>IF(ISNA(VLOOKUP($S68,'Liste clts frns'!$M$2:$U$233,4,FALSE)),"",VLOOKUP($S68,'Liste clts frns'!$M$2:$U$233,4,FALSE))</f>
        <v/>
      </c>
      <c r="V68" s="108" t="str">
        <f>IF(ISNA(VLOOKUP($S68,'Liste clts frns'!$M$2:$U$233,5,FALSE)),"",VLOOKUP($S68,'Liste clts frns'!$M$2:$U$233,5,FALSE))</f>
        <v/>
      </c>
      <c r="W68" s="108" t="str">
        <f>IF(ISNA(VLOOKUP($S68,'Liste clts frns'!$M$2:$U$233,6,FALSE)),"",VLOOKUP($S68,'Liste clts frns'!$M$2:$U$233,6,FALSE))</f>
        <v/>
      </c>
      <c r="X68" s="108" t="str">
        <f>IF(ISNA(VLOOKUP($S68,'Liste clts frns'!$M$2:$U$233,7,FALSE)),"",VLOOKUP($S68,'Liste clts frns'!$M$2:$U$233,7,FALSE))</f>
        <v/>
      </c>
      <c r="Y68" s="108" t="str">
        <f>IF(ISNA(VLOOKUP($S68,'Liste clts frns'!$M$2:$U$233,8,FALSE)),"",VLOOKUP($S68,'Liste clts frns'!$M$2:$U$233,8,FALSE))</f>
        <v/>
      </c>
      <c r="Z68" s="108" t="str">
        <f>IF(ISNA(VLOOKUP($S68,'Liste clts frns'!$M$2:$U$233,9,FALSE)),"",VLOOKUP($S68,'Liste clts frns'!$M$2:$U$233,9,FALSE))</f>
        <v/>
      </c>
      <c r="AA68" s="108"/>
    </row>
    <row r="69" spans="1:27" ht="15.75" customHeight="1" x14ac:dyDescent="0.25">
      <c r="A69" s="12">
        <v>41130000</v>
      </c>
      <c r="B69" s="12">
        <v>3000132</v>
      </c>
      <c r="C69" s="12" t="s">
        <v>259</v>
      </c>
      <c r="D69" s="12">
        <v>9</v>
      </c>
      <c r="E69" s="12">
        <v>102</v>
      </c>
      <c r="F69" s="51">
        <v>6497.87</v>
      </c>
      <c r="G69" s="18" t="str">
        <f t="shared" si="3"/>
        <v>30001329102</v>
      </c>
      <c r="H69" s="8" t="s">
        <v>621</v>
      </c>
      <c r="I69" s="8" t="s">
        <v>1222</v>
      </c>
      <c r="J69" s="8" t="str">
        <f t="shared" si="4"/>
        <v>En cours</v>
      </c>
      <c r="P69" s="112"/>
      <c r="S69" s="10" t="str">
        <f t="shared" si="5"/>
        <v>30001329102</v>
      </c>
      <c r="T69" s="11" t="str">
        <f>IF(ISNA(VLOOKUP($S69,'Liste clts frns'!$M$2:$U$233,3,FALSE)),"",VLOOKUP($S69,'Liste clts frns'!$M$2:$U$233,3,FALSE))</f>
        <v/>
      </c>
      <c r="U69" s="108" t="str">
        <f>IF(ISNA(VLOOKUP($S69,'Liste clts frns'!$M$2:$U$233,4,FALSE)),"",VLOOKUP($S69,'Liste clts frns'!$M$2:$U$233,4,FALSE))</f>
        <v/>
      </c>
      <c r="V69" s="108" t="str">
        <f>IF(ISNA(VLOOKUP($S69,'Liste clts frns'!$M$2:$U$233,5,FALSE)),"",VLOOKUP($S69,'Liste clts frns'!$M$2:$U$233,5,FALSE))</f>
        <v/>
      </c>
      <c r="W69" s="108" t="str">
        <f>IF(ISNA(VLOOKUP($S69,'Liste clts frns'!$M$2:$U$233,6,FALSE)),"",VLOOKUP($S69,'Liste clts frns'!$M$2:$U$233,6,FALSE))</f>
        <v/>
      </c>
      <c r="X69" s="108" t="str">
        <f>IF(ISNA(VLOOKUP($S69,'Liste clts frns'!$M$2:$U$233,7,FALSE)),"",VLOOKUP($S69,'Liste clts frns'!$M$2:$U$233,7,FALSE))</f>
        <v/>
      </c>
      <c r="Y69" s="108" t="str">
        <f>IF(ISNA(VLOOKUP($S69,'Liste clts frns'!$M$2:$U$233,8,FALSE)),"",VLOOKUP($S69,'Liste clts frns'!$M$2:$U$233,8,FALSE))</f>
        <v/>
      </c>
      <c r="Z69" s="108" t="str">
        <f>IF(ISNA(VLOOKUP($S69,'Liste clts frns'!$M$2:$U$233,9,FALSE)),"",VLOOKUP($S69,'Liste clts frns'!$M$2:$U$233,9,FALSE))</f>
        <v/>
      </c>
      <c r="AA69" s="108"/>
    </row>
    <row r="70" spans="1:27" ht="15.75" customHeight="1" x14ac:dyDescent="0.25">
      <c r="A70" s="12">
        <v>41130000</v>
      </c>
      <c r="B70" s="12">
        <v>3000134</v>
      </c>
      <c r="C70" s="12" t="s">
        <v>260</v>
      </c>
      <c r="D70" s="12">
        <v>9</v>
      </c>
      <c r="E70" s="12">
        <v>102</v>
      </c>
      <c r="F70" s="51">
        <v>3420.56</v>
      </c>
      <c r="G70" s="18" t="str">
        <f t="shared" si="3"/>
        <v>30001349102</v>
      </c>
      <c r="H70" s="8" t="s">
        <v>621</v>
      </c>
      <c r="I70" s="8" t="s">
        <v>1223</v>
      </c>
      <c r="J70" s="8" t="str">
        <f t="shared" si="4"/>
        <v>En cours</v>
      </c>
      <c r="P70" s="112"/>
      <c r="S70" s="10" t="str">
        <f t="shared" si="5"/>
        <v>30001349102</v>
      </c>
      <c r="T70" s="11" t="str">
        <f>IF(ISNA(VLOOKUP($S70,'Liste clts frns'!$M$2:$U$233,3,FALSE)),"",VLOOKUP($S70,'Liste clts frns'!$M$2:$U$233,3,FALSE))</f>
        <v/>
      </c>
      <c r="U70" s="108" t="str">
        <f>IF(ISNA(VLOOKUP($S70,'Liste clts frns'!$M$2:$U$233,4,FALSE)),"",VLOOKUP($S70,'Liste clts frns'!$M$2:$U$233,4,FALSE))</f>
        <v/>
      </c>
      <c r="V70" s="108" t="str">
        <f>IF(ISNA(VLOOKUP($S70,'Liste clts frns'!$M$2:$U$233,5,FALSE)),"",VLOOKUP($S70,'Liste clts frns'!$M$2:$U$233,5,FALSE))</f>
        <v/>
      </c>
      <c r="W70" s="108" t="str">
        <f>IF(ISNA(VLOOKUP($S70,'Liste clts frns'!$M$2:$U$233,6,FALSE)),"",VLOOKUP($S70,'Liste clts frns'!$M$2:$U$233,6,FALSE))</f>
        <v/>
      </c>
      <c r="X70" s="108" t="str">
        <f>IF(ISNA(VLOOKUP($S70,'Liste clts frns'!$M$2:$U$233,7,FALSE)),"",VLOOKUP($S70,'Liste clts frns'!$M$2:$U$233,7,FALSE))</f>
        <v/>
      </c>
      <c r="Y70" s="108" t="str">
        <f>IF(ISNA(VLOOKUP($S70,'Liste clts frns'!$M$2:$U$233,8,FALSE)),"",VLOOKUP($S70,'Liste clts frns'!$M$2:$U$233,8,FALSE))</f>
        <v/>
      </c>
      <c r="Z70" s="108" t="str">
        <f>IF(ISNA(VLOOKUP($S70,'Liste clts frns'!$M$2:$U$233,9,FALSE)),"",VLOOKUP($S70,'Liste clts frns'!$M$2:$U$233,9,FALSE))</f>
        <v/>
      </c>
      <c r="AA70" s="108"/>
    </row>
    <row r="71" spans="1:27" ht="15.75" customHeight="1" x14ac:dyDescent="0.25">
      <c r="A71" s="12">
        <v>41130000</v>
      </c>
      <c r="B71" s="12">
        <v>3000408</v>
      </c>
      <c r="C71" s="12" t="s">
        <v>261</v>
      </c>
      <c r="D71" s="12">
        <v>9</v>
      </c>
      <c r="E71" s="12">
        <v>102</v>
      </c>
      <c r="F71" s="51">
        <v>2392</v>
      </c>
      <c r="G71" s="18" t="str">
        <f t="shared" si="3"/>
        <v>30004089102</v>
      </c>
      <c r="H71" s="8" t="s">
        <v>621</v>
      </c>
      <c r="I71" s="8" t="s">
        <v>1224</v>
      </c>
      <c r="J71" s="8" t="str">
        <f t="shared" si="4"/>
        <v>En cours</v>
      </c>
      <c r="P71" s="112"/>
      <c r="S71" s="10" t="str">
        <f t="shared" si="5"/>
        <v>30004089102</v>
      </c>
      <c r="T71" s="11" t="str">
        <f>IF(ISNA(VLOOKUP($S71,'Liste clts frns'!$M$2:$U$233,3,FALSE)),"",VLOOKUP($S71,'Liste clts frns'!$M$2:$U$233,3,FALSE))</f>
        <v/>
      </c>
      <c r="U71" s="108" t="str">
        <f>IF(ISNA(VLOOKUP($S71,'Liste clts frns'!$M$2:$U$233,4,FALSE)),"",VLOOKUP($S71,'Liste clts frns'!$M$2:$U$233,4,FALSE))</f>
        <v/>
      </c>
      <c r="V71" s="108" t="str">
        <f>IF(ISNA(VLOOKUP($S71,'Liste clts frns'!$M$2:$U$233,5,FALSE)),"",VLOOKUP($S71,'Liste clts frns'!$M$2:$U$233,5,FALSE))</f>
        <v/>
      </c>
      <c r="W71" s="108" t="str">
        <f>IF(ISNA(VLOOKUP($S71,'Liste clts frns'!$M$2:$U$233,6,FALSE)),"",VLOOKUP($S71,'Liste clts frns'!$M$2:$U$233,6,FALSE))</f>
        <v/>
      </c>
      <c r="X71" s="108" t="str">
        <f>IF(ISNA(VLOOKUP($S71,'Liste clts frns'!$M$2:$U$233,7,FALSE)),"",VLOOKUP($S71,'Liste clts frns'!$M$2:$U$233,7,FALSE))</f>
        <v/>
      </c>
      <c r="Y71" s="108" t="str">
        <f>IF(ISNA(VLOOKUP($S71,'Liste clts frns'!$M$2:$U$233,8,FALSE)),"",VLOOKUP($S71,'Liste clts frns'!$M$2:$U$233,8,FALSE))</f>
        <v/>
      </c>
      <c r="Z71" s="108" t="str">
        <f>IF(ISNA(VLOOKUP($S71,'Liste clts frns'!$M$2:$U$233,9,FALSE)),"",VLOOKUP($S71,'Liste clts frns'!$M$2:$U$233,9,FALSE))</f>
        <v/>
      </c>
      <c r="AA71" s="108"/>
    </row>
    <row r="72" spans="1:27" ht="15.75" customHeight="1" x14ac:dyDescent="0.25">
      <c r="A72" s="12">
        <v>41130000</v>
      </c>
      <c r="B72" s="12">
        <v>903232</v>
      </c>
      <c r="C72" s="12" t="s">
        <v>262</v>
      </c>
      <c r="D72" s="12">
        <v>9</v>
      </c>
      <c r="E72" s="12">
        <v>132</v>
      </c>
      <c r="F72" s="51">
        <v>3647.8</v>
      </c>
      <c r="G72" s="18" t="str">
        <f t="shared" si="3"/>
        <v>9032329132</v>
      </c>
      <c r="H72" s="8" t="s">
        <v>621</v>
      </c>
      <c r="I72" s="8" t="s">
        <v>1052</v>
      </c>
      <c r="J72" s="8" t="str">
        <f t="shared" si="4"/>
        <v>En cours</v>
      </c>
      <c r="P72" s="112"/>
      <c r="S72" s="10" t="str">
        <f t="shared" si="5"/>
        <v>9032329132</v>
      </c>
      <c r="T72" s="11" t="str">
        <f>IF(ISNA(VLOOKUP($S72,'Liste clts frns'!$M$2:$U$233,3,FALSE)),"",VLOOKUP($S72,'Liste clts frns'!$M$2:$U$233,3,FALSE))</f>
        <v/>
      </c>
      <c r="U72" s="108" t="str">
        <f>IF(ISNA(VLOOKUP($S72,'Liste clts frns'!$M$2:$U$233,4,FALSE)),"",VLOOKUP($S72,'Liste clts frns'!$M$2:$U$233,4,FALSE))</f>
        <v/>
      </c>
      <c r="V72" s="108" t="str">
        <f>IF(ISNA(VLOOKUP($S72,'Liste clts frns'!$M$2:$U$233,5,FALSE)),"",VLOOKUP($S72,'Liste clts frns'!$M$2:$U$233,5,FALSE))</f>
        <v/>
      </c>
      <c r="W72" s="108" t="str">
        <f>IF(ISNA(VLOOKUP($S72,'Liste clts frns'!$M$2:$U$233,6,FALSE)),"",VLOOKUP($S72,'Liste clts frns'!$M$2:$U$233,6,FALSE))</f>
        <v/>
      </c>
      <c r="X72" s="108" t="str">
        <f>IF(ISNA(VLOOKUP($S72,'Liste clts frns'!$M$2:$U$233,7,FALSE)),"",VLOOKUP($S72,'Liste clts frns'!$M$2:$U$233,7,FALSE))</f>
        <v/>
      </c>
      <c r="Y72" s="108" t="str">
        <f>IF(ISNA(VLOOKUP($S72,'Liste clts frns'!$M$2:$U$233,8,FALSE)),"",VLOOKUP($S72,'Liste clts frns'!$M$2:$U$233,8,FALSE))</f>
        <v/>
      </c>
      <c r="Z72" s="108" t="str">
        <f>IF(ISNA(VLOOKUP($S72,'Liste clts frns'!$M$2:$U$233,9,FALSE)),"",VLOOKUP($S72,'Liste clts frns'!$M$2:$U$233,9,FALSE))</f>
        <v/>
      </c>
      <c r="AA72" s="108"/>
    </row>
    <row r="73" spans="1:27" ht="15.75" customHeight="1" x14ac:dyDescent="0.25">
      <c r="A73" s="12">
        <v>41130000</v>
      </c>
      <c r="B73" s="12">
        <v>922729</v>
      </c>
      <c r="C73" s="12" t="s">
        <v>263</v>
      </c>
      <c r="D73" s="12">
        <v>9</v>
      </c>
      <c r="E73" s="12">
        <v>132</v>
      </c>
      <c r="F73" s="51">
        <v>7176</v>
      </c>
      <c r="G73" s="18" t="str">
        <f t="shared" si="3"/>
        <v>9227299132</v>
      </c>
      <c r="H73" s="8" t="s">
        <v>621</v>
      </c>
      <c r="I73" s="8" t="s">
        <v>1170</v>
      </c>
      <c r="J73" s="8" t="str">
        <f t="shared" si="4"/>
        <v>En cours</v>
      </c>
      <c r="P73" s="112"/>
      <c r="S73" s="10" t="str">
        <f t="shared" si="5"/>
        <v>9227299132</v>
      </c>
      <c r="T73" s="11" t="str">
        <f>IF(ISNA(VLOOKUP($S73,'Liste clts frns'!$M$2:$U$233,3,FALSE)),"",VLOOKUP($S73,'Liste clts frns'!$M$2:$U$233,3,FALSE))</f>
        <v/>
      </c>
      <c r="U73" s="108" t="str">
        <f>IF(ISNA(VLOOKUP($S73,'Liste clts frns'!$M$2:$U$233,4,FALSE)),"",VLOOKUP($S73,'Liste clts frns'!$M$2:$U$233,4,FALSE))</f>
        <v/>
      </c>
      <c r="V73" s="108" t="str">
        <f>IF(ISNA(VLOOKUP($S73,'Liste clts frns'!$M$2:$U$233,5,FALSE)),"",VLOOKUP($S73,'Liste clts frns'!$M$2:$U$233,5,FALSE))</f>
        <v/>
      </c>
      <c r="W73" s="108" t="str">
        <f>IF(ISNA(VLOOKUP($S73,'Liste clts frns'!$M$2:$U$233,6,FALSE)),"",VLOOKUP($S73,'Liste clts frns'!$M$2:$U$233,6,FALSE))</f>
        <v/>
      </c>
      <c r="X73" s="108" t="str">
        <f>IF(ISNA(VLOOKUP($S73,'Liste clts frns'!$M$2:$U$233,7,FALSE)),"",VLOOKUP($S73,'Liste clts frns'!$M$2:$U$233,7,FALSE))</f>
        <v/>
      </c>
      <c r="Y73" s="108" t="str">
        <f>IF(ISNA(VLOOKUP($S73,'Liste clts frns'!$M$2:$U$233,8,FALSE)),"",VLOOKUP($S73,'Liste clts frns'!$M$2:$U$233,8,FALSE))</f>
        <v/>
      </c>
      <c r="Z73" s="108" t="str">
        <f>IF(ISNA(VLOOKUP($S73,'Liste clts frns'!$M$2:$U$233,9,FALSE)),"",VLOOKUP($S73,'Liste clts frns'!$M$2:$U$233,9,FALSE))</f>
        <v/>
      </c>
      <c r="AA73" s="108"/>
    </row>
    <row r="74" spans="1:27" ht="15.75" customHeight="1" x14ac:dyDescent="0.25">
      <c r="A74" s="12">
        <v>41130000</v>
      </c>
      <c r="B74" s="12">
        <v>21465</v>
      </c>
      <c r="C74" s="12" t="s">
        <v>264</v>
      </c>
      <c r="D74" s="12">
        <v>9</v>
      </c>
      <c r="E74" s="12">
        <v>141</v>
      </c>
      <c r="F74" s="51">
        <v>8718.84</v>
      </c>
      <c r="G74" s="18" t="str">
        <f t="shared" si="3"/>
        <v>214659141</v>
      </c>
      <c r="H74" s="8" t="s">
        <v>629</v>
      </c>
      <c r="I74" s="8" t="s">
        <v>1142</v>
      </c>
      <c r="J74" s="8" t="str">
        <f t="shared" si="4"/>
        <v>A solder</v>
      </c>
      <c r="P74" s="112"/>
      <c r="S74" s="10" t="str">
        <f t="shared" si="5"/>
        <v>214659141</v>
      </c>
      <c r="T74" s="11" t="str">
        <f>IF(ISNA(VLOOKUP($S74,'Liste clts frns'!$M$2:$U$233,3,FALSE)),"",VLOOKUP($S74,'Liste clts frns'!$M$2:$U$233,3,FALSE))</f>
        <v/>
      </c>
      <c r="U74" s="108" t="str">
        <f>IF(ISNA(VLOOKUP($S74,'Liste clts frns'!$M$2:$U$233,4,FALSE)),"",VLOOKUP($S74,'Liste clts frns'!$M$2:$U$233,4,FALSE))</f>
        <v/>
      </c>
      <c r="V74" s="108" t="str">
        <f>IF(ISNA(VLOOKUP($S74,'Liste clts frns'!$M$2:$U$233,5,FALSE)),"",VLOOKUP($S74,'Liste clts frns'!$M$2:$U$233,5,FALSE))</f>
        <v/>
      </c>
      <c r="W74" s="108" t="str">
        <f>IF(ISNA(VLOOKUP($S74,'Liste clts frns'!$M$2:$U$233,6,FALSE)),"",VLOOKUP($S74,'Liste clts frns'!$M$2:$U$233,6,FALSE))</f>
        <v/>
      </c>
      <c r="X74" s="108" t="str">
        <f>IF(ISNA(VLOOKUP($S74,'Liste clts frns'!$M$2:$U$233,7,FALSE)),"",VLOOKUP($S74,'Liste clts frns'!$M$2:$U$233,7,FALSE))</f>
        <v/>
      </c>
      <c r="Y74" s="108" t="str">
        <f>IF(ISNA(VLOOKUP($S74,'Liste clts frns'!$M$2:$U$233,8,FALSE)),"",VLOOKUP($S74,'Liste clts frns'!$M$2:$U$233,8,FALSE))</f>
        <v/>
      </c>
      <c r="Z74" s="108" t="str">
        <f>IF(ISNA(VLOOKUP($S74,'Liste clts frns'!$M$2:$U$233,9,FALSE)),"",VLOOKUP($S74,'Liste clts frns'!$M$2:$U$233,9,FALSE))</f>
        <v/>
      </c>
      <c r="AA74" s="108"/>
    </row>
    <row r="75" spans="1:27" ht="15.75" customHeight="1" x14ac:dyDescent="0.25">
      <c r="A75" s="12">
        <v>41130000</v>
      </c>
      <c r="B75" s="12">
        <v>283436</v>
      </c>
      <c r="C75" s="12" t="s">
        <v>243</v>
      </c>
      <c r="D75" s="12">
        <v>9</v>
      </c>
      <c r="E75" s="12">
        <v>141</v>
      </c>
      <c r="F75" s="51">
        <v>26730.6</v>
      </c>
      <c r="G75" s="18" t="str">
        <f t="shared" si="3"/>
        <v>2834369141</v>
      </c>
      <c r="H75" s="8" t="s">
        <v>621</v>
      </c>
      <c r="I75" s="8" t="s">
        <v>1147</v>
      </c>
      <c r="J75" s="8" t="str">
        <f t="shared" si="4"/>
        <v>En cours</v>
      </c>
      <c r="P75" s="112"/>
      <c r="S75" s="10" t="str">
        <f t="shared" si="5"/>
        <v>2834369141</v>
      </c>
      <c r="T75" s="11" t="str">
        <f>IF(ISNA(VLOOKUP($S75,'Liste clts frns'!$M$2:$U$233,3,FALSE)),"",VLOOKUP($S75,'Liste clts frns'!$M$2:$U$233,3,FALSE))</f>
        <v/>
      </c>
      <c r="U75" s="108" t="str">
        <f>IF(ISNA(VLOOKUP($S75,'Liste clts frns'!$M$2:$U$233,4,FALSE)),"",VLOOKUP($S75,'Liste clts frns'!$M$2:$U$233,4,FALSE))</f>
        <v/>
      </c>
      <c r="V75" s="108" t="str">
        <f>IF(ISNA(VLOOKUP($S75,'Liste clts frns'!$M$2:$U$233,5,FALSE)),"",VLOOKUP($S75,'Liste clts frns'!$M$2:$U$233,5,FALSE))</f>
        <v/>
      </c>
      <c r="W75" s="108" t="str">
        <f>IF(ISNA(VLOOKUP($S75,'Liste clts frns'!$M$2:$U$233,6,FALSE)),"",VLOOKUP($S75,'Liste clts frns'!$M$2:$U$233,6,FALSE))</f>
        <v/>
      </c>
      <c r="X75" s="108" t="str">
        <f>IF(ISNA(VLOOKUP($S75,'Liste clts frns'!$M$2:$U$233,7,FALSE)),"",VLOOKUP($S75,'Liste clts frns'!$M$2:$U$233,7,FALSE))</f>
        <v/>
      </c>
      <c r="Y75" s="108" t="str">
        <f>IF(ISNA(VLOOKUP($S75,'Liste clts frns'!$M$2:$U$233,8,FALSE)),"",VLOOKUP($S75,'Liste clts frns'!$M$2:$U$233,8,FALSE))</f>
        <v/>
      </c>
      <c r="Z75" s="108" t="str">
        <f>IF(ISNA(VLOOKUP($S75,'Liste clts frns'!$M$2:$U$233,9,FALSE)),"",VLOOKUP($S75,'Liste clts frns'!$M$2:$U$233,9,FALSE))</f>
        <v/>
      </c>
      <c r="AA75" s="108"/>
    </row>
    <row r="76" spans="1:27" ht="15.75" customHeight="1" x14ac:dyDescent="0.25">
      <c r="A76" s="12">
        <v>41130000</v>
      </c>
      <c r="B76" s="12">
        <v>936253</v>
      </c>
      <c r="C76" s="12" t="s">
        <v>265</v>
      </c>
      <c r="D76" s="12">
        <v>9</v>
      </c>
      <c r="E76" s="12">
        <v>141</v>
      </c>
      <c r="F76" s="51">
        <v>11603.59</v>
      </c>
      <c r="G76" s="18" t="str">
        <f t="shared" si="3"/>
        <v>9362539141</v>
      </c>
      <c r="H76" s="8" t="s">
        <v>633</v>
      </c>
      <c r="I76" s="8" t="s">
        <v>1173</v>
      </c>
      <c r="J76" s="8" t="str">
        <f t="shared" si="4"/>
        <v>En cours</v>
      </c>
      <c r="P76" s="112"/>
      <c r="S76" s="10" t="str">
        <f t="shared" si="5"/>
        <v>9362539141</v>
      </c>
      <c r="T76" s="11" t="str">
        <f>IF(ISNA(VLOOKUP($S76,'Liste clts frns'!$M$2:$U$233,3,FALSE)),"",VLOOKUP($S76,'Liste clts frns'!$M$2:$U$233,3,FALSE))</f>
        <v/>
      </c>
      <c r="U76" s="108" t="str">
        <f>IF(ISNA(VLOOKUP($S76,'Liste clts frns'!$M$2:$U$233,4,FALSE)),"",VLOOKUP($S76,'Liste clts frns'!$M$2:$U$233,4,FALSE))</f>
        <v/>
      </c>
      <c r="V76" s="108" t="str">
        <f>IF(ISNA(VLOOKUP($S76,'Liste clts frns'!$M$2:$U$233,5,FALSE)),"",VLOOKUP($S76,'Liste clts frns'!$M$2:$U$233,5,FALSE))</f>
        <v/>
      </c>
      <c r="W76" s="108" t="str">
        <f>IF(ISNA(VLOOKUP($S76,'Liste clts frns'!$M$2:$U$233,6,FALSE)),"",VLOOKUP($S76,'Liste clts frns'!$M$2:$U$233,6,FALSE))</f>
        <v/>
      </c>
      <c r="X76" s="108" t="str">
        <f>IF(ISNA(VLOOKUP($S76,'Liste clts frns'!$M$2:$U$233,7,FALSE)),"",VLOOKUP($S76,'Liste clts frns'!$M$2:$U$233,7,FALSE))</f>
        <v/>
      </c>
      <c r="Y76" s="108" t="str">
        <f>IF(ISNA(VLOOKUP($S76,'Liste clts frns'!$M$2:$U$233,8,FALSE)),"",VLOOKUP($S76,'Liste clts frns'!$M$2:$U$233,8,FALSE))</f>
        <v/>
      </c>
      <c r="Z76" s="108" t="str">
        <f>IF(ISNA(VLOOKUP($S76,'Liste clts frns'!$M$2:$U$233,9,FALSE)),"",VLOOKUP($S76,'Liste clts frns'!$M$2:$U$233,9,FALSE))</f>
        <v/>
      </c>
      <c r="AA76" s="108"/>
    </row>
    <row r="77" spans="1:27" ht="15.75" customHeight="1" x14ac:dyDescent="0.25">
      <c r="A77" s="12">
        <v>41130000</v>
      </c>
      <c r="B77" s="12">
        <v>1346830</v>
      </c>
      <c r="C77" s="12" t="s">
        <v>154</v>
      </c>
      <c r="D77" s="12">
        <v>9</v>
      </c>
      <c r="E77" s="12">
        <v>141</v>
      </c>
      <c r="F77" s="51">
        <v>7678.32</v>
      </c>
      <c r="G77" s="18" t="str">
        <f t="shared" si="3"/>
        <v>13468309141</v>
      </c>
      <c r="H77" s="8" t="s">
        <v>629</v>
      </c>
      <c r="I77" s="8" t="s">
        <v>1197</v>
      </c>
      <c r="J77" s="8" t="str">
        <f t="shared" si="4"/>
        <v>A solder</v>
      </c>
      <c r="P77" s="112"/>
      <c r="S77" s="10" t="str">
        <f t="shared" si="5"/>
        <v>13468309141</v>
      </c>
      <c r="T77" s="11" t="str">
        <f>IF(ISNA(VLOOKUP($S77,'Liste clts frns'!$M$2:$U$233,3,FALSE)),"",VLOOKUP($S77,'Liste clts frns'!$M$2:$U$233,3,FALSE))</f>
        <v/>
      </c>
      <c r="U77" s="108" t="str">
        <f>IF(ISNA(VLOOKUP($S77,'Liste clts frns'!$M$2:$U$233,4,FALSE)),"",VLOOKUP($S77,'Liste clts frns'!$M$2:$U$233,4,FALSE))</f>
        <v/>
      </c>
      <c r="V77" s="108" t="str">
        <f>IF(ISNA(VLOOKUP($S77,'Liste clts frns'!$M$2:$U$233,5,FALSE)),"",VLOOKUP($S77,'Liste clts frns'!$M$2:$U$233,5,FALSE))</f>
        <v/>
      </c>
      <c r="W77" s="108" t="str">
        <f>IF(ISNA(VLOOKUP($S77,'Liste clts frns'!$M$2:$U$233,6,FALSE)),"",VLOOKUP($S77,'Liste clts frns'!$M$2:$U$233,6,FALSE))</f>
        <v/>
      </c>
      <c r="X77" s="108" t="str">
        <f>IF(ISNA(VLOOKUP($S77,'Liste clts frns'!$M$2:$U$233,7,FALSE)),"",VLOOKUP($S77,'Liste clts frns'!$M$2:$U$233,7,FALSE))</f>
        <v/>
      </c>
      <c r="Y77" s="108" t="str">
        <f>IF(ISNA(VLOOKUP($S77,'Liste clts frns'!$M$2:$U$233,8,FALSE)),"",VLOOKUP($S77,'Liste clts frns'!$M$2:$U$233,8,FALSE))</f>
        <v/>
      </c>
      <c r="Z77" s="108" t="str">
        <f>IF(ISNA(VLOOKUP($S77,'Liste clts frns'!$M$2:$U$233,9,FALSE)),"",VLOOKUP($S77,'Liste clts frns'!$M$2:$U$233,9,FALSE))</f>
        <v/>
      </c>
      <c r="AA77" s="108"/>
    </row>
    <row r="78" spans="1:27" ht="15.75" customHeight="1" x14ac:dyDescent="0.25">
      <c r="A78" s="12">
        <v>41130000</v>
      </c>
      <c r="B78" s="12">
        <v>1371721</v>
      </c>
      <c r="C78" s="12" t="s">
        <v>266</v>
      </c>
      <c r="D78" s="12">
        <v>9</v>
      </c>
      <c r="E78" s="12">
        <v>141</v>
      </c>
      <c r="F78" s="51">
        <v>3696.84</v>
      </c>
      <c r="G78" s="18" t="str">
        <f t="shared" si="3"/>
        <v>13717219141</v>
      </c>
      <c r="H78" s="8" t="s">
        <v>621</v>
      </c>
      <c r="I78" s="8" t="s">
        <v>1206</v>
      </c>
      <c r="J78" s="8" t="str">
        <f t="shared" si="4"/>
        <v>En cours</v>
      </c>
      <c r="P78" s="112"/>
      <c r="S78" s="10" t="str">
        <f t="shared" si="5"/>
        <v>13717219141</v>
      </c>
      <c r="T78" s="11" t="str">
        <f>IF(ISNA(VLOOKUP($S78,'Liste clts frns'!$M$2:$U$233,3,FALSE)),"",VLOOKUP($S78,'Liste clts frns'!$M$2:$U$233,3,FALSE))</f>
        <v/>
      </c>
      <c r="U78" s="108" t="str">
        <f>IF(ISNA(VLOOKUP($S78,'Liste clts frns'!$M$2:$U$233,4,FALSE)),"",VLOOKUP($S78,'Liste clts frns'!$M$2:$U$233,4,FALSE))</f>
        <v/>
      </c>
      <c r="V78" s="108" t="str">
        <f>IF(ISNA(VLOOKUP($S78,'Liste clts frns'!$M$2:$U$233,5,FALSE)),"",VLOOKUP($S78,'Liste clts frns'!$M$2:$U$233,5,FALSE))</f>
        <v/>
      </c>
      <c r="W78" s="108" t="str">
        <f>IF(ISNA(VLOOKUP($S78,'Liste clts frns'!$M$2:$U$233,6,FALSE)),"",VLOOKUP($S78,'Liste clts frns'!$M$2:$U$233,6,FALSE))</f>
        <v/>
      </c>
      <c r="X78" s="108" t="str">
        <f>IF(ISNA(VLOOKUP($S78,'Liste clts frns'!$M$2:$U$233,7,FALSE)),"",VLOOKUP($S78,'Liste clts frns'!$M$2:$U$233,7,FALSE))</f>
        <v/>
      </c>
      <c r="Y78" s="108" t="str">
        <f>IF(ISNA(VLOOKUP($S78,'Liste clts frns'!$M$2:$U$233,8,FALSE)),"",VLOOKUP($S78,'Liste clts frns'!$M$2:$U$233,8,FALSE))</f>
        <v/>
      </c>
      <c r="Z78" s="108" t="str">
        <f>IF(ISNA(VLOOKUP($S78,'Liste clts frns'!$M$2:$U$233,9,FALSE)),"",VLOOKUP($S78,'Liste clts frns'!$M$2:$U$233,9,FALSE))</f>
        <v/>
      </c>
      <c r="AA78" s="108"/>
    </row>
    <row r="79" spans="1:27" ht="15.75" customHeight="1" x14ac:dyDescent="0.25">
      <c r="A79" s="12">
        <v>41130000</v>
      </c>
      <c r="B79" s="12">
        <v>1743</v>
      </c>
      <c r="C79" s="12" t="s">
        <v>79</v>
      </c>
      <c r="D79" s="12">
        <v>9</v>
      </c>
      <c r="E79" s="12">
        <v>201</v>
      </c>
      <c r="F79" s="51">
        <v>12767.3</v>
      </c>
      <c r="G79" s="18" t="str">
        <f t="shared" si="3"/>
        <v>17439201</v>
      </c>
      <c r="H79" s="8" t="s">
        <v>626</v>
      </c>
      <c r="I79" s="8" t="s">
        <v>627</v>
      </c>
      <c r="J79" s="8" t="str">
        <f t="shared" si="4"/>
        <v>En cours</v>
      </c>
      <c r="P79" s="112"/>
      <c r="S79" s="10" t="str">
        <f t="shared" si="5"/>
        <v>17439201</v>
      </c>
      <c r="T79" s="11" t="str">
        <f>IF(ISNA(VLOOKUP($S79,'Liste clts frns'!$M$2:$U$233,3,FALSE)),"",VLOOKUP($S79,'Liste clts frns'!$M$2:$U$233,3,FALSE))</f>
        <v/>
      </c>
      <c r="U79" s="108" t="str">
        <f>IF(ISNA(VLOOKUP($S79,'Liste clts frns'!$M$2:$U$233,4,FALSE)),"",VLOOKUP($S79,'Liste clts frns'!$M$2:$U$233,4,FALSE))</f>
        <v/>
      </c>
      <c r="V79" s="108" t="str">
        <f>IF(ISNA(VLOOKUP($S79,'Liste clts frns'!$M$2:$U$233,5,FALSE)),"",VLOOKUP($S79,'Liste clts frns'!$M$2:$U$233,5,FALSE))</f>
        <v/>
      </c>
      <c r="W79" s="108" t="str">
        <f>IF(ISNA(VLOOKUP($S79,'Liste clts frns'!$M$2:$U$233,6,FALSE)),"",VLOOKUP($S79,'Liste clts frns'!$M$2:$U$233,6,FALSE))</f>
        <v/>
      </c>
      <c r="X79" s="108" t="str">
        <f>IF(ISNA(VLOOKUP($S79,'Liste clts frns'!$M$2:$U$233,7,FALSE)),"",VLOOKUP($S79,'Liste clts frns'!$M$2:$U$233,7,FALSE))</f>
        <v/>
      </c>
      <c r="Y79" s="108" t="str">
        <f>IF(ISNA(VLOOKUP($S79,'Liste clts frns'!$M$2:$U$233,8,FALSE)),"",VLOOKUP($S79,'Liste clts frns'!$M$2:$U$233,8,FALSE))</f>
        <v/>
      </c>
      <c r="Z79" s="108" t="str">
        <f>IF(ISNA(VLOOKUP($S79,'Liste clts frns'!$M$2:$U$233,9,FALSE)),"",VLOOKUP($S79,'Liste clts frns'!$M$2:$U$233,9,FALSE))</f>
        <v/>
      </c>
      <c r="AA79" s="108"/>
    </row>
    <row r="80" spans="1:27" ht="15.75" customHeight="1" x14ac:dyDescent="0.25">
      <c r="A80" s="12">
        <v>41130000</v>
      </c>
      <c r="B80" s="12">
        <v>205169</v>
      </c>
      <c r="C80" s="12" t="s">
        <v>267</v>
      </c>
      <c r="D80" s="12">
        <v>9</v>
      </c>
      <c r="E80" s="12">
        <v>201</v>
      </c>
      <c r="F80" s="51">
        <v>15488.2</v>
      </c>
      <c r="G80" s="18" t="str">
        <f t="shared" si="3"/>
        <v>2051699201</v>
      </c>
      <c r="H80" s="8" t="s">
        <v>630</v>
      </c>
      <c r="I80" s="8" t="s">
        <v>1144</v>
      </c>
      <c r="J80" s="8" t="str">
        <f t="shared" si="4"/>
        <v>En cours</v>
      </c>
      <c r="P80" s="112"/>
      <c r="S80" s="10" t="str">
        <f t="shared" si="5"/>
        <v>2051699201</v>
      </c>
      <c r="T80" s="11" t="str">
        <f>IF(ISNA(VLOOKUP($S80,'Liste clts frns'!$M$2:$U$233,3,FALSE)),"",VLOOKUP($S80,'Liste clts frns'!$M$2:$U$233,3,FALSE))</f>
        <v/>
      </c>
      <c r="U80" s="108" t="str">
        <f>IF(ISNA(VLOOKUP($S80,'Liste clts frns'!$M$2:$U$233,4,FALSE)),"",VLOOKUP($S80,'Liste clts frns'!$M$2:$U$233,4,FALSE))</f>
        <v/>
      </c>
      <c r="V80" s="108" t="str">
        <f>IF(ISNA(VLOOKUP($S80,'Liste clts frns'!$M$2:$U$233,5,FALSE)),"",VLOOKUP($S80,'Liste clts frns'!$M$2:$U$233,5,FALSE))</f>
        <v/>
      </c>
      <c r="W80" s="108" t="str">
        <f>IF(ISNA(VLOOKUP($S80,'Liste clts frns'!$M$2:$U$233,6,FALSE)),"",VLOOKUP($S80,'Liste clts frns'!$M$2:$U$233,6,FALSE))</f>
        <v/>
      </c>
      <c r="X80" s="108" t="str">
        <f>IF(ISNA(VLOOKUP($S80,'Liste clts frns'!$M$2:$U$233,7,FALSE)),"",VLOOKUP($S80,'Liste clts frns'!$M$2:$U$233,7,FALSE))</f>
        <v/>
      </c>
      <c r="Y80" s="108" t="str">
        <f>IF(ISNA(VLOOKUP($S80,'Liste clts frns'!$M$2:$U$233,8,FALSE)),"",VLOOKUP($S80,'Liste clts frns'!$M$2:$U$233,8,FALSE))</f>
        <v/>
      </c>
      <c r="Z80" s="108" t="str">
        <f>IF(ISNA(VLOOKUP($S80,'Liste clts frns'!$M$2:$U$233,9,FALSE)),"",VLOOKUP($S80,'Liste clts frns'!$M$2:$U$233,9,FALSE))</f>
        <v/>
      </c>
      <c r="AA80" s="108"/>
    </row>
    <row r="81" spans="1:27" ht="15.75" customHeight="1" x14ac:dyDescent="0.25">
      <c r="A81" s="12">
        <v>41130000</v>
      </c>
      <c r="B81" s="12">
        <v>223270</v>
      </c>
      <c r="C81" s="12" t="s">
        <v>268</v>
      </c>
      <c r="D81" s="12">
        <v>9</v>
      </c>
      <c r="E81" s="12">
        <v>201</v>
      </c>
      <c r="F81" s="51">
        <v>7056.4</v>
      </c>
      <c r="G81" s="18" t="str">
        <f t="shared" si="3"/>
        <v>2232709201</v>
      </c>
      <c r="H81" s="8" t="s">
        <v>621</v>
      </c>
      <c r="I81" s="8" t="s">
        <v>1145</v>
      </c>
      <c r="J81" s="8" t="str">
        <f t="shared" si="4"/>
        <v>En cours</v>
      </c>
      <c r="P81" s="112"/>
      <c r="S81" s="10" t="str">
        <f t="shared" si="5"/>
        <v>2232709201</v>
      </c>
      <c r="T81" s="11" t="str">
        <f>IF(ISNA(VLOOKUP($S81,'Liste clts frns'!$M$2:$U$233,3,FALSE)),"",VLOOKUP($S81,'Liste clts frns'!$M$2:$U$233,3,FALSE))</f>
        <v/>
      </c>
      <c r="U81" s="108" t="str">
        <f>IF(ISNA(VLOOKUP($S81,'Liste clts frns'!$M$2:$U$233,4,FALSE)),"",VLOOKUP($S81,'Liste clts frns'!$M$2:$U$233,4,FALSE))</f>
        <v/>
      </c>
      <c r="V81" s="108" t="str">
        <f>IF(ISNA(VLOOKUP($S81,'Liste clts frns'!$M$2:$U$233,5,FALSE)),"",VLOOKUP($S81,'Liste clts frns'!$M$2:$U$233,5,FALSE))</f>
        <v/>
      </c>
      <c r="W81" s="108" t="str">
        <f>IF(ISNA(VLOOKUP($S81,'Liste clts frns'!$M$2:$U$233,6,FALSE)),"",VLOOKUP($S81,'Liste clts frns'!$M$2:$U$233,6,FALSE))</f>
        <v/>
      </c>
      <c r="X81" s="108" t="str">
        <f>IF(ISNA(VLOOKUP($S81,'Liste clts frns'!$M$2:$U$233,7,FALSE)),"",VLOOKUP($S81,'Liste clts frns'!$M$2:$U$233,7,FALSE))</f>
        <v/>
      </c>
      <c r="Y81" s="108" t="str">
        <f>IF(ISNA(VLOOKUP($S81,'Liste clts frns'!$M$2:$U$233,8,FALSE)),"",VLOOKUP($S81,'Liste clts frns'!$M$2:$U$233,8,FALSE))</f>
        <v/>
      </c>
      <c r="Z81" s="108" t="str">
        <f>IF(ISNA(VLOOKUP($S81,'Liste clts frns'!$M$2:$U$233,9,FALSE)),"",VLOOKUP($S81,'Liste clts frns'!$M$2:$U$233,9,FALSE))</f>
        <v/>
      </c>
      <c r="AA81" s="108"/>
    </row>
    <row r="82" spans="1:27" ht="15.75" customHeight="1" x14ac:dyDescent="0.25">
      <c r="A82" s="12">
        <v>41130000</v>
      </c>
      <c r="B82" s="12">
        <v>251863</v>
      </c>
      <c r="C82" s="12" t="s">
        <v>211</v>
      </c>
      <c r="D82" s="12">
        <v>9</v>
      </c>
      <c r="E82" s="12">
        <v>201</v>
      </c>
      <c r="F82" s="51">
        <v>5980</v>
      </c>
      <c r="G82" s="18" t="str">
        <f t="shared" si="3"/>
        <v>2518639201</v>
      </c>
      <c r="H82" s="8" t="s">
        <v>621</v>
      </c>
      <c r="I82" s="8" t="s">
        <v>1022</v>
      </c>
      <c r="J82" s="8" t="str">
        <f t="shared" si="4"/>
        <v>En cours</v>
      </c>
      <c r="P82" s="112"/>
      <c r="S82" s="10" t="str">
        <f t="shared" si="5"/>
        <v>2518639201</v>
      </c>
      <c r="T82" s="11" t="str">
        <f>IF(ISNA(VLOOKUP($S82,'Liste clts frns'!$M$2:$U$233,3,FALSE)),"",VLOOKUP($S82,'Liste clts frns'!$M$2:$U$233,3,FALSE))</f>
        <v/>
      </c>
      <c r="U82" s="108" t="str">
        <f>IF(ISNA(VLOOKUP($S82,'Liste clts frns'!$M$2:$U$233,4,FALSE)),"",VLOOKUP($S82,'Liste clts frns'!$M$2:$U$233,4,FALSE))</f>
        <v/>
      </c>
      <c r="V82" s="108" t="str">
        <f>IF(ISNA(VLOOKUP($S82,'Liste clts frns'!$M$2:$U$233,5,FALSE)),"",VLOOKUP($S82,'Liste clts frns'!$M$2:$U$233,5,FALSE))</f>
        <v/>
      </c>
      <c r="W82" s="108" t="str">
        <f>IF(ISNA(VLOOKUP($S82,'Liste clts frns'!$M$2:$U$233,6,FALSE)),"",VLOOKUP($S82,'Liste clts frns'!$M$2:$U$233,6,FALSE))</f>
        <v/>
      </c>
      <c r="X82" s="108" t="str">
        <f>IF(ISNA(VLOOKUP($S82,'Liste clts frns'!$M$2:$U$233,7,FALSE)),"",VLOOKUP($S82,'Liste clts frns'!$M$2:$U$233,7,FALSE))</f>
        <v/>
      </c>
      <c r="Y82" s="108" t="str">
        <f>IF(ISNA(VLOOKUP($S82,'Liste clts frns'!$M$2:$U$233,8,FALSE)),"",VLOOKUP($S82,'Liste clts frns'!$M$2:$U$233,8,FALSE))</f>
        <v/>
      </c>
      <c r="Z82" s="108" t="str">
        <f>IF(ISNA(VLOOKUP($S82,'Liste clts frns'!$M$2:$U$233,9,FALSE)),"",VLOOKUP($S82,'Liste clts frns'!$M$2:$U$233,9,FALSE))</f>
        <v/>
      </c>
      <c r="AA82" s="108"/>
    </row>
    <row r="83" spans="1:27" ht="15.75" customHeight="1" x14ac:dyDescent="0.25">
      <c r="A83" s="12">
        <v>41130000</v>
      </c>
      <c r="B83" s="12">
        <v>861186</v>
      </c>
      <c r="C83" s="12" t="s">
        <v>269</v>
      </c>
      <c r="D83" s="12">
        <v>9</v>
      </c>
      <c r="E83" s="12">
        <v>201</v>
      </c>
      <c r="F83" s="51">
        <v>7176</v>
      </c>
      <c r="G83" s="18" t="str">
        <f t="shared" si="3"/>
        <v>8611869201</v>
      </c>
      <c r="H83" s="8" t="s">
        <v>629</v>
      </c>
      <c r="I83" s="8" t="s">
        <v>1163</v>
      </c>
      <c r="J83" s="8" t="str">
        <f t="shared" si="4"/>
        <v>A solder</v>
      </c>
      <c r="P83" s="112"/>
      <c r="S83" s="10" t="str">
        <f t="shared" si="5"/>
        <v>8611869201</v>
      </c>
      <c r="T83" s="11" t="str">
        <f>IF(ISNA(VLOOKUP($S83,'Liste clts frns'!$M$2:$U$233,3,FALSE)),"",VLOOKUP($S83,'Liste clts frns'!$M$2:$U$233,3,FALSE))</f>
        <v/>
      </c>
      <c r="U83" s="108" t="str">
        <f>IF(ISNA(VLOOKUP($S83,'Liste clts frns'!$M$2:$U$233,4,FALSE)),"",VLOOKUP($S83,'Liste clts frns'!$M$2:$U$233,4,FALSE))</f>
        <v/>
      </c>
      <c r="V83" s="108" t="str">
        <f>IF(ISNA(VLOOKUP($S83,'Liste clts frns'!$M$2:$U$233,5,FALSE)),"",VLOOKUP($S83,'Liste clts frns'!$M$2:$U$233,5,FALSE))</f>
        <v/>
      </c>
      <c r="W83" s="108" t="str">
        <f>IF(ISNA(VLOOKUP($S83,'Liste clts frns'!$M$2:$U$233,6,FALSE)),"",VLOOKUP($S83,'Liste clts frns'!$M$2:$U$233,6,FALSE))</f>
        <v/>
      </c>
      <c r="X83" s="108" t="str">
        <f>IF(ISNA(VLOOKUP($S83,'Liste clts frns'!$M$2:$U$233,7,FALSE)),"",VLOOKUP($S83,'Liste clts frns'!$M$2:$U$233,7,FALSE))</f>
        <v/>
      </c>
      <c r="Y83" s="108" t="str">
        <f>IF(ISNA(VLOOKUP($S83,'Liste clts frns'!$M$2:$U$233,8,FALSE)),"",VLOOKUP($S83,'Liste clts frns'!$M$2:$U$233,8,FALSE))</f>
        <v/>
      </c>
      <c r="Z83" s="108" t="str">
        <f>IF(ISNA(VLOOKUP($S83,'Liste clts frns'!$M$2:$U$233,9,FALSE)),"",VLOOKUP($S83,'Liste clts frns'!$M$2:$U$233,9,FALSE))</f>
        <v/>
      </c>
      <c r="AA83" s="108"/>
    </row>
    <row r="84" spans="1:27" ht="15.75" customHeight="1" x14ac:dyDescent="0.25">
      <c r="A84" s="12">
        <v>41130000</v>
      </c>
      <c r="B84" s="12">
        <v>1371532</v>
      </c>
      <c r="C84" s="12" t="s">
        <v>270</v>
      </c>
      <c r="D84" s="12">
        <v>9</v>
      </c>
      <c r="E84" s="12">
        <v>201</v>
      </c>
      <c r="F84" s="51">
        <v>23118.68</v>
      </c>
      <c r="G84" s="18" t="str">
        <f t="shared" si="3"/>
        <v>13715329201</v>
      </c>
      <c r="H84" s="8" t="s">
        <v>621</v>
      </c>
      <c r="I84" s="8" t="s">
        <v>1205</v>
      </c>
      <c r="J84" s="8" t="str">
        <f t="shared" si="4"/>
        <v>En cours</v>
      </c>
      <c r="P84" s="112"/>
      <c r="S84" s="10" t="str">
        <f t="shared" si="5"/>
        <v>13715329201</v>
      </c>
      <c r="T84" s="11" t="str">
        <f>IF(ISNA(VLOOKUP($S84,'Liste clts frns'!$M$2:$U$233,3,FALSE)),"",VLOOKUP($S84,'Liste clts frns'!$M$2:$U$233,3,FALSE))</f>
        <v/>
      </c>
      <c r="U84" s="108" t="str">
        <f>IF(ISNA(VLOOKUP($S84,'Liste clts frns'!$M$2:$U$233,4,FALSE)),"",VLOOKUP($S84,'Liste clts frns'!$M$2:$U$233,4,FALSE))</f>
        <v/>
      </c>
      <c r="V84" s="108" t="str">
        <f>IF(ISNA(VLOOKUP($S84,'Liste clts frns'!$M$2:$U$233,5,FALSE)),"",VLOOKUP($S84,'Liste clts frns'!$M$2:$U$233,5,FALSE))</f>
        <v/>
      </c>
      <c r="W84" s="108" t="str">
        <f>IF(ISNA(VLOOKUP($S84,'Liste clts frns'!$M$2:$U$233,6,FALSE)),"",VLOOKUP($S84,'Liste clts frns'!$M$2:$U$233,6,FALSE))</f>
        <v/>
      </c>
      <c r="X84" s="108" t="str">
        <f>IF(ISNA(VLOOKUP($S84,'Liste clts frns'!$M$2:$U$233,7,FALSE)),"",VLOOKUP($S84,'Liste clts frns'!$M$2:$U$233,7,FALSE))</f>
        <v/>
      </c>
      <c r="Y84" s="108" t="str">
        <f>IF(ISNA(VLOOKUP($S84,'Liste clts frns'!$M$2:$U$233,8,FALSE)),"",VLOOKUP($S84,'Liste clts frns'!$M$2:$U$233,8,FALSE))</f>
        <v/>
      </c>
      <c r="Z84" s="108" t="str">
        <f>IF(ISNA(VLOOKUP($S84,'Liste clts frns'!$M$2:$U$233,9,FALSE)),"",VLOOKUP($S84,'Liste clts frns'!$M$2:$U$233,9,FALSE))</f>
        <v/>
      </c>
      <c r="AA84" s="108"/>
    </row>
    <row r="85" spans="1:27" ht="15.75" customHeight="1" x14ac:dyDescent="0.25">
      <c r="A85" s="12">
        <v>41130000</v>
      </c>
      <c r="B85" s="12">
        <v>1372507</v>
      </c>
      <c r="C85" s="12" t="s">
        <v>271</v>
      </c>
      <c r="D85" s="12">
        <v>9</v>
      </c>
      <c r="E85" s="12">
        <v>201</v>
      </c>
      <c r="F85" s="51">
        <v>6578</v>
      </c>
      <c r="G85" s="18" t="str">
        <f t="shared" si="3"/>
        <v>13725079201</v>
      </c>
      <c r="H85" s="8" t="s">
        <v>621</v>
      </c>
      <c r="I85" s="8" t="s">
        <v>1208</v>
      </c>
      <c r="J85" s="8" t="str">
        <f t="shared" si="4"/>
        <v>En cours</v>
      </c>
      <c r="P85" s="112"/>
      <c r="S85" s="10" t="str">
        <f t="shared" si="5"/>
        <v>13725079201</v>
      </c>
      <c r="T85" s="11" t="str">
        <f>IF(ISNA(VLOOKUP($S85,'Liste clts frns'!$M$2:$U$233,3,FALSE)),"",VLOOKUP($S85,'Liste clts frns'!$M$2:$U$233,3,FALSE))</f>
        <v/>
      </c>
      <c r="U85" s="108" t="str">
        <f>IF(ISNA(VLOOKUP($S85,'Liste clts frns'!$M$2:$U$233,4,FALSE)),"",VLOOKUP($S85,'Liste clts frns'!$M$2:$U$233,4,FALSE))</f>
        <v/>
      </c>
      <c r="V85" s="108" t="str">
        <f>IF(ISNA(VLOOKUP($S85,'Liste clts frns'!$M$2:$U$233,5,FALSE)),"",VLOOKUP($S85,'Liste clts frns'!$M$2:$U$233,5,FALSE))</f>
        <v/>
      </c>
      <c r="W85" s="108" t="str">
        <f>IF(ISNA(VLOOKUP($S85,'Liste clts frns'!$M$2:$U$233,6,FALSE)),"",VLOOKUP($S85,'Liste clts frns'!$M$2:$U$233,6,FALSE))</f>
        <v/>
      </c>
      <c r="X85" s="108" t="str">
        <f>IF(ISNA(VLOOKUP($S85,'Liste clts frns'!$M$2:$U$233,7,FALSE)),"",VLOOKUP($S85,'Liste clts frns'!$M$2:$U$233,7,FALSE))</f>
        <v/>
      </c>
      <c r="Y85" s="108" t="str">
        <f>IF(ISNA(VLOOKUP($S85,'Liste clts frns'!$M$2:$U$233,8,FALSE)),"",VLOOKUP($S85,'Liste clts frns'!$M$2:$U$233,8,FALSE))</f>
        <v/>
      </c>
      <c r="Z85" s="108" t="str">
        <f>IF(ISNA(VLOOKUP($S85,'Liste clts frns'!$M$2:$U$233,9,FALSE)),"",VLOOKUP($S85,'Liste clts frns'!$M$2:$U$233,9,FALSE))</f>
        <v/>
      </c>
      <c r="AA85" s="108"/>
    </row>
    <row r="86" spans="1:27" ht="15.75" customHeight="1" x14ac:dyDescent="0.25">
      <c r="A86" s="12">
        <v>41130000</v>
      </c>
      <c r="B86" s="12">
        <v>1375888</v>
      </c>
      <c r="C86" s="12" t="s">
        <v>272</v>
      </c>
      <c r="D86" s="12">
        <v>9</v>
      </c>
      <c r="E86" s="12">
        <v>201</v>
      </c>
      <c r="F86" s="51">
        <v>16624.400000000001</v>
      </c>
      <c r="G86" s="18" t="str">
        <f t="shared" si="3"/>
        <v>13758889201</v>
      </c>
      <c r="H86" s="8" t="s">
        <v>621</v>
      </c>
      <c r="I86" s="8" t="s">
        <v>1212</v>
      </c>
      <c r="J86" s="8" t="str">
        <f t="shared" si="4"/>
        <v>En cours</v>
      </c>
      <c r="P86" s="112"/>
      <c r="S86" s="10" t="str">
        <f t="shared" si="5"/>
        <v>13758889201</v>
      </c>
      <c r="T86" s="11" t="str">
        <f>IF(ISNA(VLOOKUP($S86,'Liste clts frns'!$M$2:$U$233,3,FALSE)),"",VLOOKUP($S86,'Liste clts frns'!$M$2:$U$233,3,FALSE))</f>
        <v/>
      </c>
      <c r="U86" s="108" t="str">
        <f>IF(ISNA(VLOOKUP($S86,'Liste clts frns'!$M$2:$U$233,4,FALSE)),"",VLOOKUP($S86,'Liste clts frns'!$M$2:$U$233,4,FALSE))</f>
        <v/>
      </c>
      <c r="V86" s="108" t="str">
        <f>IF(ISNA(VLOOKUP($S86,'Liste clts frns'!$M$2:$U$233,5,FALSE)),"",VLOOKUP($S86,'Liste clts frns'!$M$2:$U$233,5,FALSE))</f>
        <v/>
      </c>
      <c r="W86" s="108" t="str">
        <f>IF(ISNA(VLOOKUP($S86,'Liste clts frns'!$M$2:$U$233,6,FALSE)),"",VLOOKUP($S86,'Liste clts frns'!$M$2:$U$233,6,FALSE))</f>
        <v/>
      </c>
      <c r="X86" s="108" t="str">
        <f>IF(ISNA(VLOOKUP($S86,'Liste clts frns'!$M$2:$U$233,7,FALSE)),"",VLOOKUP($S86,'Liste clts frns'!$M$2:$U$233,7,FALSE))</f>
        <v/>
      </c>
      <c r="Y86" s="108" t="str">
        <f>IF(ISNA(VLOOKUP($S86,'Liste clts frns'!$M$2:$U$233,8,FALSE)),"",VLOOKUP($S86,'Liste clts frns'!$M$2:$U$233,8,FALSE))</f>
        <v/>
      </c>
      <c r="Z86" s="108" t="str">
        <f>IF(ISNA(VLOOKUP($S86,'Liste clts frns'!$M$2:$U$233,9,FALSE)),"",VLOOKUP($S86,'Liste clts frns'!$M$2:$U$233,9,FALSE))</f>
        <v/>
      </c>
      <c r="AA86" s="108"/>
    </row>
    <row r="87" spans="1:27" ht="15.75" customHeight="1" x14ac:dyDescent="0.25">
      <c r="A87" s="12">
        <v>41130000</v>
      </c>
      <c r="B87" s="12">
        <v>748510</v>
      </c>
      <c r="C87" s="12" t="s">
        <v>273</v>
      </c>
      <c r="D87" s="12">
        <v>9</v>
      </c>
      <c r="E87" s="12">
        <v>211</v>
      </c>
      <c r="F87" s="51">
        <v>11960</v>
      </c>
      <c r="G87" s="18" t="str">
        <f t="shared" si="3"/>
        <v>7485109211</v>
      </c>
      <c r="H87" s="8" t="s">
        <v>621</v>
      </c>
      <c r="I87" s="8" t="s">
        <v>1145</v>
      </c>
      <c r="J87" s="8" t="str">
        <f t="shared" si="4"/>
        <v>En cours</v>
      </c>
      <c r="P87" s="112"/>
      <c r="S87" s="10" t="str">
        <f t="shared" si="5"/>
        <v>7485109211</v>
      </c>
      <c r="T87" s="11" t="str">
        <f>IF(ISNA(VLOOKUP($S87,'Liste clts frns'!$M$2:$U$233,3,FALSE)),"",VLOOKUP($S87,'Liste clts frns'!$M$2:$U$233,3,FALSE))</f>
        <v/>
      </c>
      <c r="U87" s="108" t="str">
        <f>IF(ISNA(VLOOKUP($S87,'Liste clts frns'!$M$2:$U$233,4,FALSE)),"",VLOOKUP($S87,'Liste clts frns'!$M$2:$U$233,4,FALSE))</f>
        <v/>
      </c>
      <c r="V87" s="108" t="str">
        <f>IF(ISNA(VLOOKUP($S87,'Liste clts frns'!$M$2:$U$233,5,FALSE)),"",VLOOKUP($S87,'Liste clts frns'!$M$2:$U$233,5,FALSE))</f>
        <v/>
      </c>
      <c r="W87" s="108" t="str">
        <f>IF(ISNA(VLOOKUP($S87,'Liste clts frns'!$M$2:$U$233,6,FALSE)),"",VLOOKUP($S87,'Liste clts frns'!$M$2:$U$233,6,FALSE))</f>
        <v/>
      </c>
      <c r="X87" s="108" t="str">
        <f>IF(ISNA(VLOOKUP($S87,'Liste clts frns'!$M$2:$U$233,7,FALSE)),"",VLOOKUP($S87,'Liste clts frns'!$M$2:$U$233,7,FALSE))</f>
        <v/>
      </c>
      <c r="Y87" s="108" t="str">
        <f>IF(ISNA(VLOOKUP($S87,'Liste clts frns'!$M$2:$U$233,8,FALSE)),"",VLOOKUP($S87,'Liste clts frns'!$M$2:$U$233,8,FALSE))</f>
        <v/>
      </c>
      <c r="Z87" s="108" t="str">
        <f>IF(ISNA(VLOOKUP($S87,'Liste clts frns'!$M$2:$U$233,9,FALSE)),"",VLOOKUP($S87,'Liste clts frns'!$M$2:$U$233,9,FALSE))</f>
        <v/>
      </c>
      <c r="AA87" s="108"/>
    </row>
    <row r="88" spans="1:27" ht="15.75" customHeight="1" x14ac:dyDescent="0.25">
      <c r="A88" s="12">
        <v>41130000</v>
      </c>
      <c r="B88" s="12">
        <v>812053</v>
      </c>
      <c r="C88" s="12" t="s">
        <v>274</v>
      </c>
      <c r="D88" s="12">
        <v>9</v>
      </c>
      <c r="E88" s="12">
        <v>211</v>
      </c>
      <c r="F88" s="51">
        <v>21683.48</v>
      </c>
      <c r="G88" s="18" t="str">
        <f t="shared" si="3"/>
        <v>8120539211</v>
      </c>
      <c r="H88" s="8" t="s">
        <v>621</v>
      </c>
      <c r="I88" s="8" t="s">
        <v>1159</v>
      </c>
      <c r="J88" s="8" t="str">
        <f t="shared" si="4"/>
        <v>En cours</v>
      </c>
      <c r="P88" s="112"/>
      <c r="S88" s="10" t="str">
        <f t="shared" si="5"/>
        <v>8120539211</v>
      </c>
      <c r="T88" s="11" t="str">
        <f>IF(ISNA(VLOOKUP($S88,'Liste clts frns'!$M$2:$U$233,3,FALSE)),"",VLOOKUP($S88,'Liste clts frns'!$M$2:$U$233,3,FALSE))</f>
        <v/>
      </c>
      <c r="U88" s="108" t="str">
        <f>IF(ISNA(VLOOKUP($S88,'Liste clts frns'!$M$2:$U$233,4,FALSE)),"",VLOOKUP($S88,'Liste clts frns'!$M$2:$U$233,4,FALSE))</f>
        <v/>
      </c>
      <c r="V88" s="108" t="str">
        <f>IF(ISNA(VLOOKUP($S88,'Liste clts frns'!$M$2:$U$233,5,FALSE)),"",VLOOKUP($S88,'Liste clts frns'!$M$2:$U$233,5,FALSE))</f>
        <v/>
      </c>
      <c r="W88" s="108" t="str">
        <f>IF(ISNA(VLOOKUP($S88,'Liste clts frns'!$M$2:$U$233,6,FALSE)),"",VLOOKUP($S88,'Liste clts frns'!$M$2:$U$233,6,FALSE))</f>
        <v/>
      </c>
      <c r="X88" s="108" t="str">
        <f>IF(ISNA(VLOOKUP($S88,'Liste clts frns'!$M$2:$U$233,7,FALSE)),"",VLOOKUP($S88,'Liste clts frns'!$M$2:$U$233,7,FALSE))</f>
        <v/>
      </c>
      <c r="Y88" s="108" t="str">
        <f>IF(ISNA(VLOOKUP($S88,'Liste clts frns'!$M$2:$U$233,8,FALSE)),"",VLOOKUP($S88,'Liste clts frns'!$M$2:$U$233,8,FALSE))</f>
        <v/>
      </c>
      <c r="Z88" s="108" t="str">
        <f>IF(ISNA(VLOOKUP($S88,'Liste clts frns'!$M$2:$U$233,9,FALSE)),"",VLOOKUP($S88,'Liste clts frns'!$M$2:$U$233,9,FALSE))</f>
        <v/>
      </c>
      <c r="AA88" s="108"/>
    </row>
    <row r="89" spans="1:27" ht="15.75" customHeight="1" x14ac:dyDescent="0.25">
      <c r="A89" s="12">
        <v>41130000</v>
      </c>
      <c r="B89" s="12">
        <v>942214</v>
      </c>
      <c r="C89" s="12" t="s">
        <v>275</v>
      </c>
      <c r="D89" s="12">
        <v>9</v>
      </c>
      <c r="E89" s="12">
        <v>211</v>
      </c>
      <c r="F89" s="51">
        <v>1173.99</v>
      </c>
      <c r="G89" s="18" t="str">
        <f t="shared" si="3"/>
        <v>9422149211</v>
      </c>
      <c r="H89" s="8" t="s">
        <v>621</v>
      </c>
      <c r="I89" s="8" t="s">
        <v>1088</v>
      </c>
      <c r="J89" s="8" t="str">
        <f t="shared" si="4"/>
        <v>En cours</v>
      </c>
      <c r="P89" s="112"/>
      <c r="S89" s="10" t="str">
        <f t="shared" si="5"/>
        <v>9422149211</v>
      </c>
      <c r="T89" s="11" t="str">
        <f>IF(ISNA(VLOOKUP($S89,'Liste clts frns'!$M$2:$U$233,3,FALSE)),"",VLOOKUP($S89,'Liste clts frns'!$M$2:$U$233,3,FALSE))</f>
        <v/>
      </c>
      <c r="U89" s="108" t="str">
        <f>IF(ISNA(VLOOKUP($S89,'Liste clts frns'!$M$2:$U$233,4,FALSE)),"",VLOOKUP($S89,'Liste clts frns'!$M$2:$U$233,4,FALSE))</f>
        <v/>
      </c>
      <c r="V89" s="108" t="str">
        <f>IF(ISNA(VLOOKUP($S89,'Liste clts frns'!$M$2:$U$233,5,FALSE)),"",VLOOKUP($S89,'Liste clts frns'!$M$2:$U$233,5,FALSE))</f>
        <v/>
      </c>
      <c r="W89" s="108" t="str">
        <f>IF(ISNA(VLOOKUP($S89,'Liste clts frns'!$M$2:$U$233,6,FALSE)),"",VLOOKUP($S89,'Liste clts frns'!$M$2:$U$233,6,FALSE))</f>
        <v/>
      </c>
      <c r="X89" s="108" t="str">
        <f>IF(ISNA(VLOOKUP($S89,'Liste clts frns'!$M$2:$U$233,7,FALSE)),"",VLOOKUP($S89,'Liste clts frns'!$M$2:$U$233,7,FALSE))</f>
        <v/>
      </c>
      <c r="Y89" s="108" t="str">
        <f>IF(ISNA(VLOOKUP($S89,'Liste clts frns'!$M$2:$U$233,8,FALSE)),"",VLOOKUP($S89,'Liste clts frns'!$M$2:$U$233,8,FALSE))</f>
        <v/>
      </c>
      <c r="Z89" s="108" t="str">
        <f>IF(ISNA(VLOOKUP($S89,'Liste clts frns'!$M$2:$U$233,9,FALSE)),"",VLOOKUP($S89,'Liste clts frns'!$M$2:$U$233,9,FALSE))</f>
        <v/>
      </c>
      <c r="AA89" s="108"/>
    </row>
    <row r="90" spans="1:27" ht="15.75" customHeight="1" x14ac:dyDescent="0.25">
      <c r="A90" s="12">
        <v>41130000</v>
      </c>
      <c r="B90" s="12">
        <v>1309291</v>
      </c>
      <c r="C90" s="12" t="s">
        <v>276</v>
      </c>
      <c r="D90" s="12">
        <v>9</v>
      </c>
      <c r="E90" s="12">
        <v>211</v>
      </c>
      <c r="F90" s="51">
        <v>5023.2</v>
      </c>
      <c r="G90" s="18" t="str">
        <f t="shared" si="3"/>
        <v>13092919211</v>
      </c>
      <c r="H90" s="8" t="s">
        <v>621</v>
      </c>
      <c r="I90" s="8" t="s">
        <v>1185</v>
      </c>
      <c r="J90" s="8" t="str">
        <f t="shared" si="4"/>
        <v>En cours</v>
      </c>
      <c r="P90" s="112"/>
      <c r="S90" s="10" t="str">
        <f t="shared" si="5"/>
        <v>13092919211</v>
      </c>
      <c r="T90" s="11" t="str">
        <f>IF(ISNA(VLOOKUP($S90,'Liste clts frns'!$M$2:$U$233,3,FALSE)),"",VLOOKUP($S90,'Liste clts frns'!$M$2:$U$233,3,FALSE))</f>
        <v/>
      </c>
      <c r="U90" s="108" t="str">
        <f>IF(ISNA(VLOOKUP($S90,'Liste clts frns'!$M$2:$U$233,4,FALSE)),"",VLOOKUP($S90,'Liste clts frns'!$M$2:$U$233,4,FALSE))</f>
        <v/>
      </c>
      <c r="V90" s="108" t="str">
        <f>IF(ISNA(VLOOKUP($S90,'Liste clts frns'!$M$2:$U$233,5,FALSE)),"",VLOOKUP($S90,'Liste clts frns'!$M$2:$U$233,5,FALSE))</f>
        <v/>
      </c>
      <c r="W90" s="108" t="str">
        <f>IF(ISNA(VLOOKUP($S90,'Liste clts frns'!$M$2:$U$233,6,FALSE)),"",VLOOKUP($S90,'Liste clts frns'!$M$2:$U$233,6,FALSE))</f>
        <v/>
      </c>
      <c r="X90" s="108" t="str">
        <f>IF(ISNA(VLOOKUP($S90,'Liste clts frns'!$M$2:$U$233,7,FALSE)),"",VLOOKUP($S90,'Liste clts frns'!$M$2:$U$233,7,FALSE))</f>
        <v/>
      </c>
      <c r="Y90" s="108" t="str">
        <f>IF(ISNA(VLOOKUP($S90,'Liste clts frns'!$M$2:$U$233,8,FALSE)),"",VLOOKUP($S90,'Liste clts frns'!$M$2:$U$233,8,FALSE))</f>
        <v/>
      </c>
      <c r="Z90" s="108" t="str">
        <f>IF(ISNA(VLOOKUP($S90,'Liste clts frns'!$M$2:$U$233,9,FALSE)),"",VLOOKUP($S90,'Liste clts frns'!$M$2:$U$233,9,FALSE))</f>
        <v/>
      </c>
      <c r="AA90" s="108"/>
    </row>
    <row r="91" spans="1:27" ht="15.75" customHeight="1" x14ac:dyDescent="0.25">
      <c r="A91" s="12">
        <v>41130000</v>
      </c>
      <c r="B91" s="12">
        <v>1317401</v>
      </c>
      <c r="C91" s="12" t="s">
        <v>216</v>
      </c>
      <c r="D91" s="12">
        <v>9</v>
      </c>
      <c r="E91" s="12">
        <v>211</v>
      </c>
      <c r="F91" s="51">
        <v>14352</v>
      </c>
      <c r="G91" s="18" t="str">
        <f t="shared" si="3"/>
        <v>13174019211</v>
      </c>
      <c r="H91" s="8" t="s">
        <v>621</v>
      </c>
      <c r="I91" s="8" t="s">
        <v>1124</v>
      </c>
      <c r="J91" s="8" t="str">
        <f t="shared" si="4"/>
        <v>En cours</v>
      </c>
      <c r="P91" s="112"/>
      <c r="S91" s="10" t="str">
        <f t="shared" si="5"/>
        <v>13174019211</v>
      </c>
      <c r="T91" s="11" t="str">
        <f>IF(ISNA(VLOOKUP($S91,'Liste clts frns'!$M$2:$U$233,3,FALSE)),"",VLOOKUP($S91,'Liste clts frns'!$M$2:$U$233,3,FALSE))</f>
        <v/>
      </c>
      <c r="U91" s="108" t="str">
        <f>IF(ISNA(VLOOKUP($S91,'Liste clts frns'!$M$2:$U$233,4,FALSE)),"",VLOOKUP($S91,'Liste clts frns'!$M$2:$U$233,4,FALSE))</f>
        <v/>
      </c>
      <c r="V91" s="108" t="str">
        <f>IF(ISNA(VLOOKUP($S91,'Liste clts frns'!$M$2:$U$233,5,FALSE)),"",VLOOKUP($S91,'Liste clts frns'!$M$2:$U$233,5,FALSE))</f>
        <v/>
      </c>
      <c r="W91" s="108" t="str">
        <f>IF(ISNA(VLOOKUP($S91,'Liste clts frns'!$M$2:$U$233,6,FALSE)),"",VLOOKUP($S91,'Liste clts frns'!$M$2:$U$233,6,FALSE))</f>
        <v/>
      </c>
      <c r="X91" s="108" t="str">
        <f>IF(ISNA(VLOOKUP($S91,'Liste clts frns'!$M$2:$U$233,7,FALSE)),"",VLOOKUP($S91,'Liste clts frns'!$M$2:$U$233,7,FALSE))</f>
        <v/>
      </c>
      <c r="Y91" s="108" t="str">
        <f>IF(ISNA(VLOOKUP($S91,'Liste clts frns'!$M$2:$U$233,8,FALSE)),"",VLOOKUP($S91,'Liste clts frns'!$M$2:$U$233,8,FALSE))</f>
        <v/>
      </c>
      <c r="Z91" s="108" t="str">
        <f>IF(ISNA(VLOOKUP($S91,'Liste clts frns'!$M$2:$U$233,9,FALSE)),"",VLOOKUP($S91,'Liste clts frns'!$M$2:$U$233,9,FALSE))</f>
        <v/>
      </c>
      <c r="AA91" s="108"/>
    </row>
    <row r="92" spans="1:27" ht="15.75" customHeight="1" x14ac:dyDescent="0.25">
      <c r="A92" s="12">
        <v>41130000</v>
      </c>
      <c r="B92" s="12">
        <v>1334889</v>
      </c>
      <c r="C92" s="12" t="s">
        <v>277</v>
      </c>
      <c r="D92" s="12">
        <v>9</v>
      </c>
      <c r="E92" s="12">
        <v>221</v>
      </c>
      <c r="F92" s="51">
        <v>8254.7900000000009</v>
      </c>
      <c r="G92" s="18" t="str">
        <f t="shared" si="3"/>
        <v>13348899221</v>
      </c>
      <c r="H92" s="8" t="s">
        <v>621</v>
      </c>
      <c r="I92" s="8" t="s">
        <v>1191</v>
      </c>
      <c r="J92" s="8" t="str">
        <f t="shared" si="4"/>
        <v>En cours</v>
      </c>
      <c r="P92" s="112"/>
      <c r="S92" s="10" t="str">
        <f t="shared" si="5"/>
        <v>13348899221</v>
      </c>
      <c r="T92" s="11" t="str">
        <f>IF(ISNA(VLOOKUP($S92,'Liste clts frns'!$M$2:$U$233,3,FALSE)),"",VLOOKUP($S92,'Liste clts frns'!$M$2:$U$233,3,FALSE))</f>
        <v/>
      </c>
      <c r="U92" s="108" t="str">
        <f>IF(ISNA(VLOOKUP($S92,'Liste clts frns'!$M$2:$U$233,4,FALSE)),"",VLOOKUP($S92,'Liste clts frns'!$M$2:$U$233,4,FALSE))</f>
        <v/>
      </c>
      <c r="V92" s="108" t="str">
        <f>IF(ISNA(VLOOKUP($S92,'Liste clts frns'!$M$2:$U$233,5,FALSE)),"",VLOOKUP($S92,'Liste clts frns'!$M$2:$U$233,5,FALSE))</f>
        <v/>
      </c>
      <c r="W92" s="108" t="str">
        <f>IF(ISNA(VLOOKUP($S92,'Liste clts frns'!$M$2:$U$233,6,FALSE)),"",VLOOKUP($S92,'Liste clts frns'!$M$2:$U$233,6,FALSE))</f>
        <v/>
      </c>
      <c r="X92" s="108" t="str">
        <f>IF(ISNA(VLOOKUP($S92,'Liste clts frns'!$M$2:$U$233,7,FALSE)),"",VLOOKUP($S92,'Liste clts frns'!$M$2:$U$233,7,FALSE))</f>
        <v/>
      </c>
      <c r="Y92" s="108" t="str">
        <f>IF(ISNA(VLOOKUP($S92,'Liste clts frns'!$M$2:$U$233,8,FALSE)),"",VLOOKUP($S92,'Liste clts frns'!$M$2:$U$233,8,FALSE))</f>
        <v/>
      </c>
      <c r="Z92" s="108" t="str">
        <f>IF(ISNA(VLOOKUP($S92,'Liste clts frns'!$M$2:$U$233,9,FALSE)),"",VLOOKUP($S92,'Liste clts frns'!$M$2:$U$233,9,FALSE))</f>
        <v/>
      </c>
      <c r="AA92" s="108"/>
    </row>
    <row r="93" spans="1:27" ht="15.75" customHeight="1" x14ac:dyDescent="0.25">
      <c r="A93" s="12">
        <v>41130000</v>
      </c>
      <c r="B93" s="12">
        <v>834445</v>
      </c>
      <c r="C93" s="12" t="s">
        <v>278</v>
      </c>
      <c r="D93" s="12">
        <v>9</v>
      </c>
      <c r="E93" s="12">
        <v>301</v>
      </c>
      <c r="F93" s="51">
        <v>8850.4</v>
      </c>
      <c r="G93" s="18" t="str">
        <f t="shared" si="3"/>
        <v>8344459301</v>
      </c>
      <c r="H93" s="8" t="s">
        <v>621</v>
      </c>
      <c r="I93" s="8" t="s">
        <v>1162</v>
      </c>
      <c r="J93" s="8" t="str">
        <f t="shared" si="4"/>
        <v>En cours</v>
      </c>
      <c r="P93" s="112"/>
      <c r="S93" s="10" t="str">
        <f t="shared" si="5"/>
        <v>8344459301</v>
      </c>
      <c r="T93" s="11" t="str">
        <f>IF(ISNA(VLOOKUP($S93,'Liste clts frns'!$M$2:$U$233,3,FALSE)),"",VLOOKUP($S93,'Liste clts frns'!$M$2:$U$233,3,FALSE))</f>
        <v/>
      </c>
      <c r="U93" s="108" t="str">
        <f>IF(ISNA(VLOOKUP($S93,'Liste clts frns'!$M$2:$U$233,4,FALSE)),"",VLOOKUP($S93,'Liste clts frns'!$M$2:$U$233,4,FALSE))</f>
        <v/>
      </c>
      <c r="V93" s="108" t="str">
        <f>IF(ISNA(VLOOKUP($S93,'Liste clts frns'!$M$2:$U$233,5,FALSE)),"",VLOOKUP($S93,'Liste clts frns'!$M$2:$U$233,5,FALSE))</f>
        <v/>
      </c>
      <c r="W93" s="108" t="str">
        <f>IF(ISNA(VLOOKUP($S93,'Liste clts frns'!$M$2:$U$233,6,FALSE)),"",VLOOKUP($S93,'Liste clts frns'!$M$2:$U$233,6,FALSE))</f>
        <v/>
      </c>
      <c r="X93" s="108" t="str">
        <f>IF(ISNA(VLOOKUP($S93,'Liste clts frns'!$M$2:$U$233,7,FALSE)),"",VLOOKUP($S93,'Liste clts frns'!$M$2:$U$233,7,FALSE))</f>
        <v/>
      </c>
      <c r="Y93" s="108" t="str">
        <f>IF(ISNA(VLOOKUP($S93,'Liste clts frns'!$M$2:$U$233,8,FALSE)),"",VLOOKUP($S93,'Liste clts frns'!$M$2:$U$233,8,FALSE))</f>
        <v/>
      </c>
      <c r="Z93" s="108" t="str">
        <f>IF(ISNA(VLOOKUP($S93,'Liste clts frns'!$M$2:$U$233,9,FALSE)),"",VLOOKUP($S93,'Liste clts frns'!$M$2:$U$233,9,FALSE))</f>
        <v/>
      </c>
      <c r="AA93" s="108"/>
    </row>
    <row r="94" spans="1:27" ht="15.75" customHeight="1" x14ac:dyDescent="0.25">
      <c r="A94" s="12">
        <v>41130000</v>
      </c>
      <c r="B94" s="12">
        <v>848751</v>
      </c>
      <c r="C94" s="12" t="s">
        <v>219</v>
      </c>
      <c r="D94" s="12">
        <v>9</v>
      </c>
      <c r="E94" s="12">
        <v>301</v>
      </c>
      <c r="F94" s="51">
        <v>7845.76</v>
      </c>
      <c r="G94" s="18" t="str">
        <f t="shared" si="3"/>
        <v>8487519301</v>
      </c>
      <c r="H94" s="8" t="s">
        <v>621</v>
      </c>
      <c r="I94" s="8" t="s">
        <v>1056</v>
      </c>
      <c r="J94" s="8" t="str">
        <f t="shared" si="4"/>
        <v>En cours</v>
      </c>
      <c r="P94" s="112"/>
      <c r="S94" s="10" t="str">
        <f t="shared" si="5"/>
        <v>8487519301</v>
      </c>
      <c r="T94" s="11" t="str">
        <f>IF(ISNA(VLOOKUP($S94,'Liste clts frns'!$M$2:$U$233,3,FALSE)),"",VLOOKUP($S94,'Liste clts frns'!$M$2:$U$233,3,FALSE))</f>
        <v/>
      </c>
      <c r="U94" s="108" t="str">
        <f>IF(ISNA(VLOOKUP($S94,'Liste clts frns'!$M$2:$U$233,4,FALSE)),"",VLOOKUP($S94,'Liste clts frns'!$M$2:$U$233,4,FALSE))</f>
        <v/>
      </c>
      <c r="V94" s="108" t="str">
        <f>IF(ISNA(VLOOKUP($S94,'Liste clts frns'!$M$2:$U$233,5,FALSE)),"",VLOOKUP($S94,'Liste clts frns'!$M$2:$U$233,5,FALSE))</f>
        <v/>
      </c>
      <c r="W94" s="108" t="str">
        <f>IF(ISNA(VLOOKUP($S94,'Liste clts frns'!$M$2:$U$233,6,FALSE)),"",VLOOKUP($S94,'Liste clts frns'!$M$2:$U$233,6,FALSE))</f>
        <v/>
      </c>
      <c r="X94" s="108" t="str">
        <f>IF(ISNA(VLOOKUP($S94,'Liste clts frns'!$M$2:$U$233,7,FALSE)),"",VLOOKUP($S94,'Liste clts frns'!$M$2:$U$233,7,FALSE))</f>
        <v/>
      </c>
      <c r="Y94" s="108" t="str">
        <f>IF(ISNA(VLOOKUP($S94,'Liste clts frns'!$M$2:$U$233,8,FALSE)),"",VLOOKUP($S94,'Liste clts frns'!$M$2:$U$233,8,FALSE))</f>
        <v/>
      </c>
      <c r="Z94" s="108" t="str">
        <f>IF(ISNA(VLOOKUP($S94,'Liste clts frns'!$M$2:$U$233,9,FALSE)),"",VLOOKUP($S94,'Liste clts frns'!$M$2:$U$233,9,FALSE))</f>
        <v/>
      </c>
      <c r="AA94" s="108"/>
    </row>
    <row r="95" spans="1:27" ht="15.75" customHeight="1" x14ac:dyDescent="0.25">
      <c r="A95" s="12">
        <v>41130000</v>
      </c>
      <c r="B95" s="12">
        <v>922508</v>
      </c>
      <c r="C95" s="12" t="s">
        <v>279</v>
      </c>
      <c r="D95" s="12">
        <v>9</v>
      </c>
      <c r="E95" s="12">
        <v>301</v>
      </c>
      <c r="F95" s="51">
        <v>8406.68</v>
      </c>
      <c r="G95" s="18" t="str">
        <f t="shared" si="3"/>
        <v>9225089301</v>
      </c>
      <c r="H95" s="8" t="s">
        <v>621</v>
      </c>
      <c r="I95" s="8" t="s">
        <v>1169</v>
      </c>
      <c r="J95" s="8" t="str">
        <f t="shared" si="4"/>
        <v>En cours</v>
      </c>
      <c r="P95" s="112"/>
      <c r="S95" s="10" t="str">
        <f t="shared" si="5"/>
        <v>9225089301</v>
      </c>
      <c r="T95" s="11" t="str">
        <f>IF(ISNA(VLOOKUP($S95,'Liste clts frns'!$M$2:$U$233,3,FALSE)),"",VLOOKUP($S95,'Liste clts frns'!$M$2:$U$233,3,FALSE))</f>
        <v/>
      </c>
      <c r="U95" s="108" t="str">
        <f>IF(ISNA(VLOOKUP($S95,'Liste clts frns'!$M$2:$U$233,4,FALSE)),"",VLOOKUP($S95,'Liste clts frns'!$M$2:$U$233,4,FALSE))</f>
        <v/>
      </c>
      <c r="V95" s="108" t="str">
        <f>IF(ISNA(VLOOKUP($S95,'Liste clts frns'!$M$2:$U$233,5,FALSE)),"",VLOOKUP($S95,'Liste clts frns'!$M$2:$U$233,5,FALSE))</f>
        <v/>
      </c>
      <c r="W95" s="108" t="str">
        <f>IF(ISNA(VLOOKUP($S95,'Liste clts frns'!$M$2:$U$233,6,FALSE)),"",VLOOKUP($S95,'Liste clts frns'!$M$2:$U$233,6,FALSE))</f>
        <v/>
      </c>
      <c r="X95" s="108" t="str">
        <f>IF(ISNA(VLOOKUP($S95,'Liste clts frns'!$M$2:$U$233,7,FALSE)),"",VLOOKUP($S95,'Liste clts frns'!$M$2:$U$233,7,FALSE))</f>
        <v/>
      </c>
      <c r="Y95" s="108" t="str">
        <f>IF(ISNA(VLOOKUP($S95,'Liste clts frns'!$M$2:$U$233,8,FALSE)),"",VLOOKUP($S95,'Liste clts frns'!$M$2:$U$233,8,FALSE))</f>
        <v/>
      </c>
      <c r="Z95" s="108" t="str">
        <f>IF(ISNA(VLOOKUP($S95,'Liste clts frns'!$M$2:$U$233,9,FALSE)),"",VLOOKUP($S95,'Liste clts frns'!$M$2:$U$233,9,FALSE))</f>
        <v/>
      </c>
      <c r="AA95" s="108"/>
    </row>
    <row r="96" spans="1:27" ht="15.75" customHeight="1" x14ac:dyDescent="0.25">
      <c r="A96" s="12">
        <v>41130000</v>
      </c>
      <c r="B96" s="12">
        <v>956101</v>
      </c>
      <c r="C96" s="12" t="s">
        <v>246</v>
      </c>
      <c r="D96" s="12">
        <v>9</v>
      </c>
      <c r="E96" s="12">
        <v>301</v>
      </c>
      <c r="F96" s="51">
        <v>3588</v>
      </c>
      <c r="G96" s="18" t="str">
        <f t="shared" si="3"/>
        <v>9561019301</v>
      </c>
      <c r="H96" s="8" t="s">
        <v>621</v>
      </c>
      <c r="I96" s="8" t="s">
        <v>1097</v>
      </c>
      <c r="J96" s="8" t="str">
        <f t="shared" si="4"/>
        <v>En cours</v>
      </c>
      <c r="P96" s="112"/>
      <c r="S96" s="10" t="str">
        <f t="shared" si="5"/>
        <v>9561019301</v>
      </c>
      <c r="T96" s="11" t="str">
        <f>IF(ISNA(VLOOKUP($S96,'Liste clts frns'!$M$2:$U$233,3,FALSE)),"",VLOOKUP($S96,'Liste clts frns'!$M$2:$U$233,3,FALSE))</f>
        <v/>
      </c>
      <c r="U96" s="108" t="str">
        <f>IF(ISNA(VLOOKUP($S96,'Liste clts frns'!$M$2:$U$233,4,FALSE)),"",VLOOKUP($S96,'Liste clts frns'!$M$2:$U$233,4,FALSE))</f>
        <v/>
      </c>
      <c r="V96" s="108" t="str">
        <f>IF(ISNA(VLOOKUP($S96,'Liste clts frns'!$M$2:$U$233,5,FALSE)),"",VLOOKUP($S96,'Liste clts frns'!$M$2:$U$233,5,FALSE))</f>
        <v/>
      </c>
      <c r="W96" s="108" t="str">
        <f>IF(ISNA(VLOOKUP($S96,'Liste clts frns'!$M$2:$U$233,6,FALSE)),"",VLOOKUP($S96,'Liste clts frns'!$M$2:$U$233,6,FALSE))</f>
        <v/>
      </c>
      <c r="X96" s="108" t="str">
        <f>IF(ISNA(VLOOKUP($S96,'Liste clts frns'!$M$2:$U$233,7,FALSE)),"",VLOOKUP($S96,'Liste clts frns'!$M$2:$U$233,7,FALSE))</f>
        <v/>
      </c>
      <c r="Y96" s="108" t="str">
        <f>IF(ISNA(VLOOKUP($S96,'Liste clts frns'!$M$2:$U$233,8,FALSE)),"",VLOOKUP($S96,'Liste clts frns'!$M$2:$U$233,8,FALSE))</f>
        <v/>
      </c>
      <c r="Z96" s="108" t="str">
        <f>IF(ISNA(VLOOKUP($S96,'Liste clts frns'!$M$2:$U$233,9,FALSE)),"",VLOOKUP($S96,'Liste clts frns'!$M$2:$U$233,9,FALSE))</f>
        <v/>
      </c>
      <c r="AA96" s="108"/>
    </row>
    <row r="97" spans="1:27" ht="15.75" customHeight="1" x14ac:dyDescent="0.25">
      <c r="A97" s="12">
        <v>41130000</v>
      </c>
      <c r="B97" s="12">
        <v>200067</v>
      </c>
      <c r="C97" s="12" t="s">
        <v>223</v>
      </c>
      <c r="D97" s="12">
        <v>9</v>
      </c>
      <c r="E97" s="12">
        <v>312</v>
      </c>
      <c r="F97" s="51">
        <v>3588</v>
      </c>
      <c r="G97" s="18" t="str">
        <f t="shared" si="3"/>
        <v>2000679312</v>
      </c>
      <c r="H97" s="8" t="s">
        <v>621</v>
      </c>
      <c r="I97" s="8" t="s">
        <v>1018</v>
      </c>
      <c r="J97" s="8" t="str">
        <f t="shared" si="4"/>
        <v>En cours</v>
      </c>
      <c r="P97" s="112"/>
      <c r="S97" s="10" t="str">
        <f t="shared" si="5"/>
        <v>2000679312</v>
      </c>
      <c r="T97" s="11" t="str">
        <f>IF(ISNA(VLOOKUP($S97,'Liste clts frns'!$M$2:$U$233,3,FALSE)),"",VLOOKUP($S97,'Liste clts frns'!$M$2:$U$233,3,FALSE))</f>
        <v/>
      </c>
      <c r="U97" s="108" t="str">
        <f>IF(ISNA(VLOOKUP($S97,'Liste clts frns'!$M$2:$U$233,4,FALSE)),"",VLOOKUP($S97,'Liste clts frns'!$M$2:$U$233,4,FALSE))</f>
        <v/>
      </c>
      <c r="V97" s="108" t="str">
        <f>IF(ISNA(VLOOKUP($S97,'Liste clts frns'!$M$2:$U$233,5,FALSE)),"",VLOOKUP($S97,'Liste clts frns'!$M$2:$U$233,5,FALSE))</f>
        <v/>
      </c>
      <c r="W97" s="108" t="str">
        <f>IF(ISNA(VLOOKUP($S97,'Liste clts frns'!$M$2:$U$233,6,FALSE)),"",VLOOKUP($S97,'Liste clts frns'!$M$2:$U$233,6,FALSE))</f>
        <v/>
      </c>
      <c r="X97" s="108" t="str">
        <f>IF(ISNA(VLOOKUP($S97,'Liste clts frns'!$M$2:$U$233,7,FALSE)),"",VLOOKUP($S97,'Liste clts frns'!$M$2:$U$233,7,FALSE))</f>
        <v/>
      </c>
      <c r="Y97" s="108" t="str">
        <f>IF(ISNA(VLOOKUP($S97,'Liste clts frns'!$M$2:$U$233,8,FALSE)),"",VLOOKUP($S97,'Liste clts frns'!$M$2:$U$233,8,FALSE))</f>
        <v/>
      </c>
      <c r="Z97" s="108" t="str">
        <f>IF(ISNA(VLOOKUP($S97,'Liste clts frns'!$M$2:$U$233,9,FALSE)),"",VLOOKUP($S97,'Liste clts frns'!$M$2:$U$233,9,FALSE))</f>
        <v/>
      </c>
      <c r="AA97" s="108"/>
    </row>
    <row r="98" spans="1:27" ht="15.75" customHeight="1" x14ac:dyDescent="0.25">
      <c r="A98" s="12">
        <v>41130000</v>
      </c>
      <c r="B98" s="12">
        <v>800710</v>
      </c>
      <c r="C98" s="12" t="s">
        <v>280</v>
      </c>
      <c r="D98" s="12">
        <v>9</v>
      </c>
      <c r="E98" s="12">
        <v>312</v>
      </c>
      <c r="F98" s="51">
        <v>5980</v>
      </c>
      <c r="G98" s="18" t="str">
        <f t="shared" si="3"/>
        <v>8007109312</v>
      </c>
      <c r="H98" s="8" t="s">
        <v>621</v>
      </c>
      <c r="I98" s="8" t="s">
        <v>1158</v>
      </c>
      <c r="J98" s="8" t="str">
        <f t="shared" si="4"/>
        <v>En cours</v>
      </c>
      <c r="P98" s="112"/>
      <c r="S98" s="10" t="str">
        <f t="shared" si="5"/>
        <v>8007109312</v>
      </c>
      <c r="T98" s="11" t="str">
        <f>IF(ISNA(VLOOKUP($S98,'Liste clts frns'!$M$2:$U$233,3,FALSE)),"",VLOOKUP($S98,'Liste clts frns'!$M$2:$U$233,3,FALSE))</f>
        <v/>
      </c>
      <c r="U98" s="108" t="str">
        <f>IF(ISNA(VLOOKUP($S98,'Liste clts frns'!$M$2:$U$233,4,FALSE)),"",VLOOKUP($S98,'Liste clts frns'!$M$2:$U$233,4,FALSE))</f>
        <v/>
      </c>
      <c r="V98" s="108" t="str">
        <f>IF(ISNA(VLOOKUP($S98,'Liste clts frns'!$M$2:$U$233,5,FALSE)),"",VLOOKUP($S98,'Liste clts frns'!$M$2:$U$233,5,FALSE))</f>
        <v/>
      </c>
      <c r="W98" s="108" t="str">
        <f>IF(ISNA(VLOOKUP($S98,'Liste clts frns'!$M$2:$U$233,6,FALSE)),"",VLOOKUP($S98,'Liste clts frns'!$M$2:$U$233,6,FALSE))</f>
        <v/>
      </c>
      <c r="X98" s="108" t="str">
        <f>IF(ISNA(VLOOKUP($S98,'Liste clts frns'!$M$2:$U$233,7,FALSE)),"",VLOOKUP($S98,'Liste clts frns'!$M$2:$U$233,7,FALSE))</f>
        <v/>
      </c>
      <c r="Y98" s="108" t="str">
        <f>IF(ISNA(VLOOKUP($S98,'Liste clts frns'!$M$2:$U$233,8,FALSE)),"",VLOOKUP($S98,'Liste clts frns'!$M$2:$U$233,8,FALSE))</f>
        <v/>
      </c>
      <c r="Z98" s="108" t="str">
        <f>IF(ISNA(VLOOKUP($S98,'Liste clts frns'!$M$2:$U$233,9,FALSE)),"",VLOOKUP($S98,'Liste clts frns'!$M$2:$U$233,9,FALSE))</f>
        <v/>
      </c>
      <c r="AA98" s="108"/>
    </row>
    <row r="99" spans="1:27" ht="15.75" customHeight="1" x14ac:dyDescent="0.25">
      <c r="A99" s="12">
        <v>41130000</v>
      </c>
      <c r="B99" s="12">
        <v>1302869</v>
      </c>
      <c r="C99" s="12" t="s">
        <v>18</v>
      </c>
      <c r="D99" s="12">
        <v>9</v>
      </c>
      <c r="E99" s="12">
        <v>312</v>
      </c>
      <c r="F99" s="51">
        <v>4784</v>
      </c>
      <c r="G99" s="18" t="str">
        <f t="shared" si="3"/>
        <v>13028699312</v>
      </c>
      <c r="H99" s="8" t="s">
        <v>629</v>
      </c>
      <c r="I99" s="8" t="s">
        <v>1183</v>
      </c>
      <c r="J99" s="8" t="str">
        <f t="shared" si="4"/>
        <v>A solder</v>
      </c>
      <c r="P99" s="112"/>
      <c r="S99" s="10" t="str">
        <f t="shared" si="5"/>
        <v>13028699312</v>
      </c>
      <c r="T99" s="11" t="str">
        <f>IF(ISNA(VLOOKUP($S99,'Liste clts frns'!$M$2:$U$233,3,FALSE)),"",VLOOKUP($S99,'Liste clts frns'!$M$2:$U$233,3,FALSE))</f>
        <v/>
      </c>
      <c r="U99" s="108" t="str">
        <f>IF(ISNA(VLOOKUP($S99,'Liste clts frns'!$M$2:$U$233,4,FALSE)),"",VLOOKUP($S99,'Liste clts frns'!$M$2:$U$233,4,FALSE))</f>
        <v/>
      </c>
      <c r="V99" s="108" t="str">
        <f>IF(ISNA(VLOOKUP($S99,'Liste clts frns'!$M$2:$U$233,5,FALSE)),"",VLOOKUP($S99,'Liste clts frns'!$M$2:$U$233,5,FALSE))</f>
        <v/>
      </c>
      <c r="W99" s="108" t="str">
        <f>IF(ISNA(VLOOKUP($S99,'Liste clts frns'!$M$2:$U$233,6,FALSE)),"",VLOOKUP($S99,'Liste clts frns'!$M$2:$U$233,6,FALSE))</f>
        <v/>
      </c>
      <c r="X99" s="108" t="str">
        <f>IF(ISNA(VLOOKUP($S99,'Liste clts frns'!$M$2:$U$233,7,FALSE)),"",VLOOKUP($S99,'Liste clts frns'!$M$2:$U$233,7,FALSE))</f>
        <v/>
      </c>
      <c r="Y99" s="108" t="str">
        <f>IF(ISNA(VLOOKUP($S99,'Liste clts frns'!$M$2:$U$233,8,FALSE)),"",VLOOKUP($S99,'Liste clts frns'!$M$2:$U$233,8,FALSE))</f>
        <v/>
      </c>
      <c r="Z99" s="108" t="str">
        <f>IF(ISNA(VLOOKUP($S99,'Liste clts frns'!$M$2:$U$233,9,FALSE)),"",VLOOKUP($S99,'Liste clts frns'!$M$2:$U$233,9,FALSE))</f>
        <v/>
      </c>
      <c r="AA99" s="108"/>
    </row>
    <row r="100" spans="1:27" ht="15.75" customHeight="1" x14ac:dyDescent="0.25">
      <c r="A100" s="12">
        <v>41130000</v>
      </c>
      <c r="B100" s="12">
        <v>200067</v>
      </c>
      <c r="C100" s="12" t="s">
        <v>223</v>
      </c>
      <c r="D100" s="12">
        <v>9</v>
      </c>
      <c r="E100" s="12">
        <v>314</v>
      </c>
      <c r="F100" s="51">
        <v>7223.84</v>
      </c>
      <c r="G100" s="18" t="str">
        <f t="shared" si="3"/>
        <v>2000679314</v>
      </c>
      <c r="H100" s="8" t="s">
        <v>621</v>
      </c>
      <c r="I100" s="8" t="s">
        <v>1018</v>
      </c>
      <c r="J100" s="8" t="str">
        <f t="shared" si="4"/>
        <v>En cours</v>
      </c>
      <c r="P100" s="112"/>
      <c r="S100" s="10" t="str">
        <f t="shared" si="5"/>
        <v>2000679314</v>
      </c>
      <c r="T100" s="11" t="str">
        <f>IF(ISNA(VLOOKUP($S100,'Liste clts frns'!$M$2:$U$233,3,FALSE)),"",VLOOKUP($S100,'Liste clts frns'!$M$2:$U$233,3,FALSE))</f>
        <v/>
      </c>
      <c r="U100" s="108" t="str">
        <f>IF(ISNA(VLOOKUP($S100,'Liste clts frns'!$M$2:$U$233,4,FALSE)),"",VLOOKUP($S100,'Liste clts frns'!$M$2:$U$233,4,FALSE))</f>
        <v/>
      </c>
      <c r="V100" s="108" t="str">
        <f>IF(ISNA(VLOOKUP($S100,'Liste clts frns'!$M$2:$U$233,5,FALSE)),"",VLOOKUP($S100,'Liste clts frns'!$M$2:$U$233,5,FALSE))</f>
        <v/>
      </c>
      <c r="W100" s="108" t="str">
        <f>IF(ISNA(VLOOKUP($S100,'Liste clts frns'!$M$2:$U$233,6,FALSE)),"",VLOOKUP($S100,'Liste clts frns'!$M$2:$U$233,6,FALSE))</f>
        <v/>
      </c>
      <c r="X100" s="108" t="str">
        <f>IF(ISNA(VLOOKUP($S100,'Liste clts frns'!$M$2:$U$233,7,FALSE)),"",VLOOKUP($S100,'Liste clts frns'!$M$2:$U$233,7,FALSE))</f>
        <v/>
      </c>
      <c r="Y100" s="108" t="str">
        <f>IF(ISNA(VLOOKUP($S100,'Liste clts frns'!$M$2:$U$233,8,FALSE)),"",VLOOKUP($S100,'Liste clts frns'!$M$2:$U$233,8,FALSE))</f>
        <v/>
      </c>
      <c r="Z100" s="108" t="str">
        <f>IF(ISNA(VLOOKUP($S100,'Liste clts frns'!$M$2:$U$233,9,FALSE)),"",VLOOKUP($S100,'Liste clts frns'!$M$2:$U$233,9,FALSE))</f>
        <v/>
      </c>
      <c r="AA100" s="108"/>
    </row>
    <row r="101" spans="1:27" ht="15.75" customHeight="1" x14ac:dyDescent="0.25">
      <c r="A101" s="12">
        <v>41130000</v>
      </c>
      <c r="B101" s="12">
        <v>1334233</v>
      </c>
      <c r="C101" s="12" t="s">
        <v>188</v>
      </c>
      <c r="D101" s="12">
        <v>9</v>
      </c>
      <c r="E101" s="12">
        <v>314</v>
      </c>
      <c r="F101" s="51">
        <v>5980</v>
      </c>
      <c r="G101" s="18" t="str">
        <f t="shared" si="3"/>
        <v>13342339314</v>
      </c>
      <c r="H101" s="8" t="s">
        <v>621</v>
      </c>
      <c r="I101" s="8" t="s">
        <v>1190</v>
      </c>
      <c r="J101" s="8" t="str">
        <f t="shared" si="4"/>
        <v>En cours</v>
      </c>
      <c r="P101" s="112"/>
      <c r="S101" s="10" t="str">
        <f t="shared" si="5"/>
        <v>13342339314</v>
      </c>
      <c r="T101" s="11" t="str">
        <f>IF(ISNA(VLOOKUP($S101,'Liste clts frns'!$M$2:$U$233,3,FALSE)),"",VLOOKUP($S101,'Liste clts frns'!$M$2:$U$233,3,FALSE))</f>
        <v/>
      </c>
      <c r="U101" s="108" t="str">
        <f>IF(ISNA(VLOOKUP($S101,'Liste clts frns'!$M$2:$U$233,4,FALSE)),"",VLOOKUP($S101,'Liste clts frns'!$M$2:$U$233,4,FALSE))</f>
        <v/>
      </c>
      <c r="V101" s="108" t="str">
        <f>IF(ISNA(VLOOKUP($S101,'Liste clts frns'!$M$2:$U$233,5,FALSE)),"",VLOOKUP($S101,'Liste clts frns'!$M$2:$U$233,5,FALSE))</f>
        <v/>
      </c>
      <c r="W101" s="108" t="str">
        <f>IF(ISNA(VLOOKUP($S101,'Liste clts frns'!$M$2:$U$233,6,FALSE)),"",VLOOKUP($S101,'Liste clts frns'!$M$2:$U$233,6,FALSE))</f>
        <v/>
      </c>
      <c r="X101" s="108" t="str">
        <f>IF(ISNA(VLOOKUP($S101,'Liste clts frns'!$M$2:$U$233,7,FALSE)),"",VLOOKUP($S101,'Liste clts frns'!$M$2:$U$233,7,FALSE))</f>
        <v/>
      </c>
      <c r="Y101" s="108" t="str">
        <f>IF(ISNA(VLOOKUP($S101,'Liste clts frns'!$M$2:$U$233,8,FALSE)),"",VLOOKUP($S101,'Liste clts frns'!$M$2:$U$233,8,FALSE))</f>
        <v/>
      </c>
      <c r="Z101" s="108" t="str">
        <f>IF(ISNA(VLOOKUP($S101,'Liste clts frns'!$M$2:$U$233,9,FALSE)),"",VLOOKUP($S101,'Liste clts frns'!$M$2:$U$233,9,FALSE))</f>
        <v/>
      </c>
      <c r="AA101" s="108"/>
    </row>
    <row r="102" spans="1:27" ht="15.75" customHeight="1" x14ac:dyDescent="0.25">
      <c r="A102" s="12">
        <v>41130000</v>
      </c>
      <c r="B102" s="12">
        <v>200067</v>
      </c>
      <c r="C102" s="12" t="s">
        <v>223</v>
      </c>
      <c r="D102" s="12">
        <v>9</v>
      </c>
      <c r="E102" s="12">
        <v>321</v>
      </c>
      <c r="F102" s="51">
        <v>2621.63</v>
      </c>
      <c r="G102" s="18" t="str">
        <f t="shared" si="3"/>
        <v>2000679321</v>
      </c>
      <c r="H102" s="8" t="s">
        <v>621</v>
      </c>
      <c r="I102" s="8" t="s">
        <v>1018</v>
      </c>
      <c r="J102" s="8" t="str">
        <f t="shared" si="4"/>
        <v>En cours</v>
      </c>
      <c r="P102" s="112"/>
      <c r="S102" s="10" t="str">
        <f t="shared" si="5"/>
        <v>2000679321</v>
      </c>
      <c r="T102" s="11" t="str">
        <f>IF(ISNA(VLOOKUP($S102,'Liste clts frns'!$M$2:$U$233,3,FALSE)),"",VLOOKUP($S102,'Liste clts frns'!$M$2:$U$233,3,FALSE))</f>
        <v/>
      </c>
      <c r="U102" s="108" t="str">
        <f>IF(ISNA(VLOOKUP($S102,'Liste clts frns'!$M$2:$U$233,4,FALSE)),"",VLOOKUP($S102,'Liste clts frns'!$M$2:$U$233,4,FALSE))</f>
        <v/>
      </c>
      <c r="V102" s="108" t="str">
        <f>IF(ISNA(VLOOKUP($S102,'Liste clts frns'!$M$2:$U$233,5,FALSE)),"",VLOOKUP($S102,'Liste clts frns'!$M$2:$U$233,5,FALSE))</f>
        <v/>
      </c>
      <c r="W102" s="108" t="str">
        <f>IF(ISNA(VLOOKUP($S102,'Liste clts frns'!$M$2:$U$233,6,FALSE)),"",VLOOKUP($S102,'Liste clts frns'!$M$2:$U$233,6,FALSE))</f>
        <v/>
      </c>
      <c r="X102" s="108" t="str">
        <f>IF(ISNA(VLOOKUP($S102,'Liste clts frns'!$M$2:$U$233,7,FALSE)),"",VLOOKUP($S102,'Liste clts frns'!$M$2:$U$233,7,FALSE))</f>
        <v/>
      </c>
      <c r="Y102" s="108" t="str">
        <f>IF(ISNA(VLOOKUP($S102,'Liste clts frns'!$M$2:$U$233,8,FALSE)),"",VLOOKUP($S102,'Liste clts frns'!$M$2:$U$233,8,FALSE))</f>
        <v/>
      </c>
      <c r="Z102" s="108" t="str">
        <f>IF(ISNA(VLOOKUP($S102,'Liste clts frns'!$M$2:$U$233,9,FALSE)),"",VLOOKUP($S102,'Liste clts frns'!$M$2:$U$233,9,FALSE))</f>
        <v/>
      </c>
      <c r="AA102" s="108"/>
    </row>
    <row r="103" spans="1:27" ht="15.75" customHeight="1" x14ac:dyDescent="0.25">
      <c r="A103" s="12">
        <v>41130000</v>
      </c>
      <c r="B103" s="12">
        <v>224296</v>
      </c>
      <c r="C103" s="12" t="s">
        <v>281</v>
      </c>
      <c r="D103" s="12">
        <v>9</v>
      </c>
      <c r="E103" s="12">
        <v>321</v>
      </c>
      <c r="F103" s="51">
        <v>2392</v>
      </c>
      <c r="G103" s="18" t="str">
        <f t="shared" si="3"/>
        <v>2242969321</v>
      </c>
      <c r="H103" s="8" t="s">
        <v>621</v>
      </c>
      <c r="I103" s="8" t="s">
        <v>1083</v>
      </c>
      <c r="J103" s="8" t="str">
        <f t="shared" si="4"/>
        <v>En cours</v>
      </c>
      <c r="P103" s="112"/>
      <c r="S103" s="10" t="str">
        <f t="shared" si="5"/>
        <v>2242969321</v>
      </c>
      <c r="T103" s="11" t="str">
        <f>IF(ISNA(VLOOKUP($S103,'Liste clts frns'!$M$2:$U$233,3,FALSE)),"",VLOOKUP($S103,'Liste clts frns'!$M$2:$U$233,3,FALSE))</f>
        <v/>
      </c>
      <c r="U103" s="108" t="str">
        <f>IF(ISNA(VLOOKUP($S103,'Liste clts frns'!$M$2:$U$233,4,FALSE)),"",VLOOKUP($S103,'Liste clts frns'!$M$2:$U$233,4,FALSE))</f>
        <v/>
      </c>
      <c r="V103" s="108" t="str">
        <f>IF(ISNA(VLOOKUP($S103,'Liste clts frns'!$M$2:$U$233,5,FALSE)),"",VLOOKUP($S103,'Liste clts frns'!$M$2:$U$233,5,FALSE))</f>
        <v/>
      </c>
      <c r="W103" s="108" t="str">
        <f>IF(ISNA(VLOOKUP($S103,'Liste clts frns'!$M$2:$U$233,6,FALSE)),"",VLOOKUP($S103,'Liste clts frns'!$M$2:$U$233,6,FALSE))</f>
        <v/>
      </c>
      <c r="X103" s="108" t="str">
        <f>IF(ISNA(VLOOKUP($S103,'Liste clts frns'!$M$2:$U$233,7,FALSE)),"",VLOOKUP($S103,'Liste clts frns'!$M$2:$U$233,7,FALSE))</f>
        <v/>
      </c>
      <c r="Y103" s="108" t="str">
        <f>IF(ISNA(VLOOKUP($S103,'Liste clts frns'!$M$2:$U$233,8,FALSE)),"",VLOOKUP($S103,'Liste clts frns'!$M$2:$U$233,8,FALSE))</f>
        <v/>
      </c>
      <c r="Z103" s="108" t="str">
        <f>IF(ISNA(VLOOKUP($S103,'Liste clts frns'!$M$2:$U$233,9,FALSE)),"",VLOOKUP($S103,'Liste clts frns'!$M$2:$U$233,9,FALSE))</f>
        <v/>
      </c>
      <c r="AA103" s="108"/>
    </row>
    <row r="104" spans="1:27" ht="15.75" customHeight="1" x14ac:dyDescent="0.25">
      <c r="A104" s="12">
        <v>41130000</v>
      </c>
      <c r="B104" s="12">
        <v>785211</v>
      </c>
      <c r="C104" s="12" t="s">
        <v>282</v>
      </c>
      <c r="D104" s="12">
        <v>9</v>
      </c>
      <c r="E104" s="12">
        <v>321</v>
      </c>
      <c r="F104" s="51">
        <v>2786.68</v>
      </c>
      <c r="G104" s="18" t="str">
        <f t="shared" si="3"/>
        <v>7852119321</v>
      </c>
      <c r="H104" s="8" t="s">
        <v>629</v>
      </c>
      <c r="I104" s="8" t="s">
        <v>1157</v>
      </c>
      <c r="J104" s="8" t="str">
        <f t="shared" si="4"/>
        <v>A solder</v>
      </c>
      <c r="P104" s="112"/>
      <c r="S104" s="10" t="str">
        <f t="shared" si="5"/>
        <v>7852119321</v>
      </c>
      <c r="T104" s="11" t="str">
        <f>IF(ISNA(VLOOKUP($S104,'Liste clts frns'!$M$2:$U$233,3,FALSE)),"",VLOOKUP($S104,'Liste clts frns'!$M$2:$U$233,3,FALSE))</f>
        <v/>
      </c>
      <c r="U104" s="108" t="str">
        <f>IF(ISNA(VLOOKUP($S104,'Liste clts frns'!$M$2:$U$233,4,FALSE)),"",VLOOKUP($S104,'Liste clts frns'!$M$2:$U$233,4,FALSE))</f>
        <v/>
      </c>
      <c r="V104" s="108" t="str">
        <f>IF(ISNA(VLOOKUP($S104,'Liste clts frns'!$M$2:$U$233,5,FALSE)),"",VLOOKUP($S104,'Liste clts frns'!$M$2:$U$233,5,FALSE))</f>
        <v/>
      </c>
      <c r="W104" s="108" t="str">
        <f>IF(ISNA(VLOOKUP($S104,'Liste clts frns'!$M$2:$U$233,6,FALSE)),"",VLOOKUP($S104,'Liste clts frns'!$M$2:$U$233,6,FALSE))</f>
        <v/>
      </c>
      <c r="X104" s="108" t="str">
        <f>IF(ISNA(VLOOKUP($S104,'Liste clts frns'!$M$2:$U$233,7,FALSE)),"",VLOOKUP($S104,'Liste clts frns'!$M$2:$U$233,7,FALSE))</f>
        <v/>
      </c>
      <c r="Y104" s="108" t="str">
        <f>IF(ISNA(VLOOKUP($S104,'Liste clts frns'!$M$2:$U$233,8,FALSE)),"",VLOOKUP($S104,'Liste clts frns'!$M$2:$U$233,8,FALSE))</f>
        <v/>
      </c>
      <c r="Z104" s="108" t="str">
        <f>IF(ISNA(VLOOKUP($S104,'Liste clts frns'!$M$2:$U$233,9,FALSE)),"",VLOOKUP($S104,'Liste clts frns'!$M$2:$U$233,9,FALSE))</f>
        <v/>
      </c>
      <c r="AA104" s="108"/>
    </row>
    <row r="105" spans="1:27" ht="15.75" customHeight="1" x14ac:dyDescent="0.25">
      <c r="A105" s="12">
        <v>41130000</v>
      </c>
      <c r="B105" s="12">
        <v>1312588</v>
      </c>
      <c r="C105" s="12" t="s">
        <v>283</v>
      </c>
      <c r="D105" s="12">
        <v>9</v>
      </c>
      <c r="E105" s="12">
        <v>321</v>
      </c>
      <c r="F105" s="51">
        <v>705</v>
      </c>
      <c r="G105" s="18" t="str">
        <f t="shared" si="3"/>
        <v>13125889321</v>
      </c>
      <c r="H105" s="8" t="s">
        <v>621</v>
      </c>
      <c r="I105" s="8" t="s">
        <v>1013</v>
      </c>
      <c r="J105" s="8" t="str">
        <f t="shared" si="4"/>
        <v>En cours</v>
      </c>
      <c r="P105" s="112"/>
      <c r="S105" s="10" t="str">
        <f t="shared" si="5"/>
        <v>13125889321</v>
      </c>
      <c r="T105" s="11" t="str">
        <f>IF(ISNA(VLOOKUP($S105,'Liste clts frns'!$M$2:$U$233,3,FALSE)),"",VLOOKUP($S105,'Liste clts frns'!$M$2:$U$233,3,FALSE))</f>
        <v/>
      </c>
      <c r="U105" s="108" t="str">
        <f>IF(ISNA(VLOOKUP($S105,'Liste clts frns'!$M$2:$U$233,4,FALSE)),"",VLOOKUP($S105,'Liste clts frns'!$M$2:$U$233,4,FALSE))</f>
        <v/>
      </c>
      <c r="V105" s="108" t="str">
        <f>IF(ISNA(VLOOKUP($S105,'Liste clts frns'!$M$2:$U$233,5,FALSE)),"",VLOOKUP($S105,'Liste clts frns'!$M$2:$U$233,5,FALSE))</f>
        <v/>
      </c>
      <c r="W105" s="108" t="str">
        <f>IF(ISNA(VLOOKUP($S105,'Liste clts frns'!$M$2:$U$233,6,FALSE)),"",VLOOKUP($S105,'Liste clts frns'!$M$2:$U$233,6,FALSE))</f>
        <v/>
      </c>
      <c r="X105" s="108" t="str">
        <f>IF(ISNA(VLOOKUP($S105,'Liste clts frns'!$M$2:$U$233,7,FALSE)),"",VLOOKUP($S105,'Liste clts frns'!$M$2:$U$233,7,FALSE))</f>
        <v/>
      </c>
      <c r="Y105" s="108" t="str">
        <f>IF(ISNA(VLOOKUP($S105,'Liste clts frns'!$M$2:$U$233,8,FALSE)),"",VLOOKUP($S105,'Liste clts frns'!$M$2:$U$233,8,FALSE))</f>
        <v/>
      </c>
      <c r="Z105" s="108" t="str">
        <f>IF(ISNA(VLOOKUP($S105,'Liste clts frns'!$M$2:$U$233,9,FALSE)),"",VLOOKUP($S105,'Liste clts frns'!$M$2:$U$233,9,FALSE))</f>
        <v/>
      </c>
      <c r="AA105" s="108"/>
    </row>
    <row r="106" spans="1:27" ht="15.75" customHeight="1" x14ac:dyDescent="0.25">
      <c r="A106" s="12">
        <v>41130000</v>
      </c>
      <c r="B106" s="12">
        <v>1343267</v>
      </c>
      <c r="C106" s="12" t="s">
        <v>284</v>
      </c>
      <c r="D106" s="12">
        <v>9</v>
      </c>
      <c r="E106" s="12">
        <v>321</v>
      </c>
      <c r="F106" s="51">
        <v>1500</v>
      </c>
      <c r="G106" s="18" t="str">
        <f t="shared" si="3"/>
        <v>13432679321</v>
      </c>
      <c r="H106" s="8" t="s">
        <v>621</v>
      </c>
      <c r="I106" s="8" t="s">
        <v>1195</v>
      </c>
      <c r="J106" s="8" t="str">
        <f t="shared" si="4"/>
        <v>En cours</v>
      </c>
      <c r="P106" s="112"/>
      <c r="S106" s="10" t="str">
        <f t="shared" si="5"/>
        <v>13432679321</v>
      </c>
      <c r="T106" s="11" t="str">
        <f>IF(ISNA(VLOOKUP($S106,'Liste clts frns'!$M$2:$U$233,3,FALSE)),"",VLOOKUP($S106,'Liste clts frns'!$M$2:$U$233,3,FALSE))</f>
        <v/>
      </c>
      <c r="U106" s="108" t="str">
        <f>IF(ISNA(VLOOKUP($S106,'Liste clts frns'!$M$2:$U$233,4,FALSE)),"",VLOOKUP($S106,'Liste clts frns'!$M$2:$U$233,4,FALSE))</f>
        <v/>
      </c>
      <c r="V106" s="108" t="str">
        <f>IF(ISNA(VLOOKUP($S106,'Liste clts frns'!$M$2:$U$233,5,FALSE)),"",VLOOKUP($S106,'Liste clts frns'!$M$2:$U$233,5,FALSE))</f>
        <v/>
      </c>
      <c r="W106" s="108" t="str">
        <f>IF(ISNA(VLOOKUP($S106,'Liste clts frns'!$M$2:$U$233,6,FALSE)),"",VLOOKUP($S106,'Liste clts frns'!$M$2:$U$233,6,FALSE))</f>
        <v/>
      </c>
      <c r="X106" s="108" t="str">
        <f>IF(ISNA(VLOOKUP($S106,'Liste clts frns'!$M$2:$U$233,7,FALSE)),"",VLOOKUP($S106,'Liste clts frns'!$M$2:$U$233,7,FALSE))</f>
        <v/>
      </c>
      <c r="Y106" s="108" t="str">
        <f>IF(ISNA(VLOOKUP($S106,'Liste clts frns'!$M$2:$U$233,8,FALSE)),"",VLOOKUP($S106,'Liste clts frns'!$M$2:$U$233,8,FALSE))</f>
        <v/>
      </c>
      <c r="Z106" s="108" t="str">
        <f>IF(ISNA(VLOOKUP($S106,'Liste clts frns'!$M$2:$U$233,9,FALSE)),"",VLOOKUP($S106,'Liste clts frns'!$M$2:$U$233,9,FALSE))</f>
        <v/>
      </c>
      <c r="AA106" s="108"/>
    </row>
    <row r="107" spans="1:27" ht="15.75" customHeight="1" x14ac:dyDescent="0.25">
      <c r="A107" s="12">
        <v>41130000</v>
      </c>
      <c r="B107" s="12">
        <v>1366645</v>
      </c>
      <c r="C107" s="12" t="s">
        <v>285</v>
      </c>
      <c r="D107" s="12">
        <v>9</v>
      </c>
      <c r="E107" s="12">
        <v>321</v>
      </c>
      <c r="F107" s="51">
        <v>3145.48</v>
      </c>
      <c r="G107" s="18" t="str">
        <f t="shared" si="3"/>
        <v>13666459321</v>
      </c>
      <c r="H107" s="8" t="s">
        <v>621</v>
      </c>
      <c r="I107" s="8" t="s">
        <v>1201</v>
      </c>
      <c r="J107" s="8" t="str">
        <f t="shared" si="4"/>
        <v>En cours</v>
      </c>
      <c r="P107" s="112"/>
      <c r="S107" s="10" t="str">
        <f t="shared" si="5"/>
        <v>13666459321</v>
      </c>
      <c r="T107" s="11" t="str">
        <f>IF(ISNA(VLOOKUP($S107,'Liste clts frns'!$M$2:$U$233,3,FALSE)),"",VLOOKUP($S107,'Liste clts frns'!$M$2:$U$233,3,FALSE))</f>
        <v/>
      </c>
      <c r="U107" s="108" t="str">
        <f>IF(ISNA(VLOOKUP($S107,'Liste clts frns'!$M$2:$U$233,4,FALSE)),"",VLOOKUP($S107,'Liste clts frns'!$M$2:$U$233,4,FALSE))</f>
        <v/>
      </c>
      <c r="V107" s="108" t="str">
        <f>IF(ISNA(VLOOKUP($S107,'Liste clts frns'!$M$2:$U$233,5,FALSE)),"",VLOOKUP($S107,'Liste clts frns'!$M$2:$U$233,5,FALSE))</f>
        <v/>
      </c>
      <c r="W107" s="108" t="str">
        <f>IF(ISNA(VLOOKUP($S107,'Liste clts frns'!$M$2:$U$233,6,FALSE)),"",VLOOKUP($S107,'Liste clts frns'!$M$2:$U$233,6,FALSE))</f>
        <v/>
      </c>
      <c r="X107" s="108" t="str">
        <f>IF(ISNA(VLOOKUP($S107,'Liste clts frns'!$M$2:$U$233,7,FALSE)),"",VLOOKUP($S107,'Liste clts frns'!$M$2:$U$233,7,FALSE))</f>
        <v/>
      </c>
      <c r="Y107" s="108" t="str">
        <f>IF(ISNA(VLOOKUP($S107,'Liste clts frns'!$M$2:$U$233,8,FALSE)),"",VLOOKUP($S107,'Liste clts frns'!$M$2:$U$233,8,FALSE))</f>
        <v/>
      </c>
      <c r="Z107" s="108" t="str">
        <f>IF(ISNA(VLOOKUP($S107,'Liste clts frns'!$M$2:$U$233,9,FALSE)),"",VLOOKUP($S107,'Liste clts frns'!$M$2:$U$233,9,FALSE))</f>
        <v/>
      </c>
      <c r="AA107" s="108"/>
    </row>
    <row r="108" spans="1:27" ht="15.75" customHeight="1" x14ac:dyDescent="0.25">
      <c r="A108" s="12">
        <v>41130000</v>
      </c>
      <c r="B108" s="12">
        <v>924236</v>
      </c>
      <c r="C108" s="12" t="s">
        <v>286</v>
      </c>
      <c r="D108" s="12">
        <v>9</v>
      </c>
      <c r="E108" s="12">
        <v>322</v>
      </c>
      <c r="F108" s="51">
        <v>1196</v>
      </c>
      <c r="G108" s="18" t="str">
        <f t="shared" si="3"/>
        <v>9242369322</v>
      </c>
      <c r="H108" s="8" t="s">
        <v>621</v>
      </c>
      <c r="I108" s="8" t="s">
        <v>1171</v>
      </c>
      <c r="J108" s="8" t="str">
        <f t="shared" si="4"/>
        <v>En cours</v>
      </c>
      <c r="P108" s="112"/>
      <c r="S108" s="10" t="str">
        <f t="shared" si="5"/>
        <v>9242369322</v>
      </c>
      <c r="T108" s="11" t="str">
        <f>IF(ISNA(VLOOKUP($S108,'Liste clts frns'!$M$2:$U$233,3,FALSE)),"",VLOOKUP($S108,'Liste clts frns'!$M$2:$U$233,3,FALSE))</f>
        <v/>
      </c>
      <c r="U108" s="108" t="str">
        <f>IF(ISNA(VLOOKUP($S108,'Liste clts frns'!$M$2:$U$233,4,FALSE)),"",VLOOKUP($S108,'Liste clts frns'!$M$2:$U$233,4,FALSE))</f>
        <v/>
      </c>
      <c r="V108" s="108" t="str">
        <f>IF(ISNA(VLOOKUP($S108,'Liste clts frns'!$M$2:$U$233,5,FALSE)),"",VLOOKUP($S108,'Liste clts frns'!$M$2:$U$233,5,FALSE))</f>
        <v/>
      </c>
      <c r="W108" s="108" t="str">
        <f>IF(ISNA(VLOOKUP($S108,'Liste clts frns'!$M$2:$U$233,6,FALSE)),"",VLOOKUP($S108,'Liste clts frns'!$M$2:$U$233,6,FALSE))</f>
        <v/>
      </c>
      <c r="X108" s="108" t="str">
        <f>IF(ISNA(VLOOKUP($S108,'Liste clts frns'!$M$2:$U$233,7,FALSE)),"",VLOOKUP($S108,'Liste clts frns'!$M$2:$U$233,7,FALSE))</f>
        <v/>
      </c>
      <c r="Y108" s="108" t="str">
        <f>IF(ISNA(VLOOKUP($S108,'Liste clts frns'!$M$2:$U$233,8,FALSE)),"",VLOOKUP($S108,'Liste clts frns'!$M$2:$U$233,8,FALSE))</f>
        <v/>
      </c>
      <c r="Z108" s="108" t="str">
        <f>IF(ISNA(VLOOKUP($S108,'Liste clts frns'!$M$2:$U$233,9,FALSE)),"",VLOOKUP($S108,'Liste clts frns'!$M$2:$U$233,9,FALSE))</f>
        <v/>
      </c>
      <c r="AA108" s="108"/>
    </row>
    <row r="109" spans="1:27" ht="15.75" customHeight="1" x14ac:dyDescent="0.25">
      <c r="A109" s="12">
        <v>41130000</v>
      </c>
      <c r="B109" s="12">
        <v>1318597</v>
      </c>
      <c r="C109" s="12" t="s">
        <v>287</v>
      </c>
      <c r="D109" s="12">
        <v>9</v>
      </c>
      <c r="E109" s="12">
        <v>322</v>
      </c>
      <c r="F109" s="51">
        <v>6482.32</v>
      </c>
      <c r="G109" s="18" t="str">
        <f t="shared" si="3"/>
        <v>13185979322</v>
      </c>
      <c r="H109" s="8" t="s">
        <v>621</v>
      </c>
      <c r="I109" s="8" t="s">
        <v>1087</v>
      </c>
      <c r="J109" s="8" t="str">
        <f t="shared" si="4"/>
        <v>En cours</v>
      </c>
      <c r="P109" s="112"/>
      <c r="S109" s="10" t="str">
        <f t="shared" si="5"/>
        <v>13185979322</v>
      </c>
      <c r="T109" s="11" t="str">
        <f>IF(ISNA(VLOOKUP($S109,'Liste clts frns'!$M$2:$U$233,3,FALSE)),"",VLOOKUP($S109,'Liste clts frns'!$M$2:$U$233,3,FALSE))</f>
        <v/>
      </c>
      <c r="U109" s="108" t="str">
        <f>IF(ISNA(VLOOKUP($S109,'Liste clts frns'!$M$2:$U$233,4,FALSE)),"",VLOOKUP($S109,'Liste clts frns'!$M$2:$U$233,4,FALSE))</f>
        <v/>
      </c>
      <c r="V109" s="108" t="str">
        <f>IF(ISNA(VLOOKUP($S109,'Liste clts frns'!$M$2:$U$233,5,FALSE)),"",VLOOKUP($S109,'Liste clts frns'!$M$2:$U$233,5,FALSE))</f>
        <v/>
      </c>
      <c r="W109" s="108" t="str">
        <f>IF(ISNA(VLOOKUP($S109,'Liste clts frns'!$M$2:$U$233,6,FALSE)),"",VLOOKUP($S109,'Liste clts frns'!$M$2:$U$233,6,FALSE))</f>
        <v/>
      </c>
      <c r="X109" s="108" t="str">
        <f>IF(ISNA(VLOOKUP($S109,'Liste clts frns'!$M$2:$U$233,7,FALSE)),"",VLOOKUP($S109,'Liste clts frns'!$M$2:$U$233,7,FALSE))</f>
        <v/>
      </c>
      <c r="Y109" s="108" t="str">
        <f>IF(ISNA(VLOOKUP($S109,'Liste clts frns'!$M$2:$U$233,8,FALSE)),"",VLOOKUP($S109,'Liste clts frns'!$M$2:$U$233,8,FALSE))</f>
        <v/>
      </c>
      <c r="Z109" s="108" t="str">
        <f>IF(ISNA(VLOOKUP($S109,'Liste clts frns'!$M$2:$U$233,9,FALSE)),"",VLOOKUP($S109,'Liste clts frns'!$M$2:$U$233,9,FALSE))</f>
        <v/>
      </c>
      <c r="AA109" s="108"/>
    </row>
    <row r="110" spans="1:27" ht="15.75" customHeight="1" x14ac:dyDescent="0.25">
      <c r="A110" s="12">
        <v>41130000</v>
      </c>
      <c r="B110" s="12">
        <v>774323</v>
      </c>
      <c r="C110" s="12" t="s">
        <v>23</v>
      </c>
      <c r="D110" s="12">
        <v>9</v>
      </c>
      <c r="E110" s="12">
        <v>326</v>
      </c>
      <c r="F110" s="51">
        <v>2392</v>
      </c>
      <c r="G110" s="18" t="str">
        <f t="shared" si="3"/>
        <v>7743239326</v>
      </c>
      <c r="H110" s="8" t="s">
        <v>621</v>
      </c>
      <c r="I110" s="8" t="s">
        <v>1156</v>
      </c>
      <c r="J110" s="8" t="str">
        <f t="shared" si="4"/>
        <v>En cours</v>
      </c>
      <c r="P110" s="112"/>
      <c r="S110" s="10" t="str">
        <f t="shared" si="5"/>
        <v>7743239326</v>
      </c>
      <c r="T110" s="11" t="str">
        <f>IF(ISNA(VLOOKUP($S110,'Liste clts frns'!$M$2:$U$233,3,FALSE)),"",VLOOKUP($S110,'Liste clts frns'!$M$2:$U$233,3,FALSE))</f>
        <v/>
      </c>
      <c r="U110" s="108" t="str">
        <f>IF(ISNA(VLOOKUP($S110,'Liste clts frns'!$M$2:$U$233,4,FALSE)),"",VLOOKUP($S110,'Liste clts frns'!$M$2:$U$233,4,FALSE))</f>
        <v/>
      </c>
      <c r="V110" s="108" t="str">
        <f>IF(ISNA(VLOOKUP($S110,'Liste clts frns'!$M$2:$U$233,5,FALSE)),"",VLOOKUP($S110,'Liste clts frns'!$M$2:$U$233,5,FALSE))</f>
        <v/>
      </c>
      <c r="W110" s="108" t="str">
        <f>IF(ISNA(VLOOKUP($S110,'Liste clts frns'!$M$2:$U$233,6,FALSE)),"",VLOOKUP($S110,'Liste clts frns'!$M$2:$U$233,6,FALSE))</f>
        <v/>
      </c>
      <c r="X110" s="108" t="str">
        <f>IF(ISNA(VLOOKUP($S110,'Liste clts frns'!$M$2:$U$233,7,FALSE)),"",VLOOKUP($S110,'Liste clts frns'!$M$2:$U$233,7,FALSE))</f>
        <v/>
      </c>
      <c r="Y110" s="108" t="str">
        <f>IF(ISNA(VLOOKUP($S110,'Liste clts frns'!$M$2:$U$233,8,FALSE)),"",VLOOKUP($S110,'Liste clts frns'!$M$2:$U$233,8,FALSE))</f>
        <v/>
      </c>
      <c r="Z110" s="108" t="str">
        <f>IF(ISNA(VLOOKUP($S110,'Liste clts frns'!$M$2:$U$233,9,FALSE)),"",VLOOKUP($S110,'Liste clts frns'!$M$2:$U$233,9,FALSE))</f>
        <v/>
      </c>
      <c r="AA110" s="108"/>
    </row>
    <row r="111" spans="1:27" ht="15.75" customHeight="1" x14ac:dyDescent="0.25">
      <c r="A111" s="12">
        <v>41130000</v>
      </c>
      <c r="B111" s="12">
        <v>283291</v>
      </c>
      <c r="C111" s="12" t="s">
        <v>288</v>
      </c>
      <c r="D111" s="12">
        <v>9</v>
      </c>
      <c r="E111" s="12">
        <v>351</v>
      </c>
      <c r="F111" s="51">
        <v>2750.8</v>
      </c>
      <c r="G111" s="18" t="str">
        <f t="shared" si="3"/>
        <v>2832919351</v>
      </c>
      <c r="H111" s="8" t="s">
        <v>621</v>
      </c>
      <c r="I111" s="8" t="s">
        <v>1041</v>
      </c>
      <c r="J111" s="8" t="str">
        <f t="shared" si="4"/>
        <v>En cours</v>
      </c>
      <c r="P111" s="112"/>
      <c r="S111" s="10" t="str">
        <f t="shared" si="5"/>
        <v>2832919351</v>
      </c>
      <c r="T111" s="11" t="str">
        <f>IF(ISNA(VLOOKUP($S111,'Liste clts frns'!$M$2:$U$233,3,FALSE)),"",VLOOKUP($S111,'Liste clts frns'!$M$2:$U$233,3,FALSE))</f>
        <v/>
      </c>
      <c r="U111" s="108" t="str">
        <f>IF(ISNA(VLOOKUP($S111,'Liste clts frns'!$M$2:$U$233,4,FALSE)),"",VLOOKUP($S111,'Liste clts frns'!$M$2:$U$233,4,FALSE))</f>
        <v/>
      </c>
      <c r="V111" s="108" t="str">
        <f>IF(ISNA(VLOOKUP($S111,'Liste clts frns'!$M$2:$U$233,5,FALSE)),"",VLOOKUP($S111,'Liste clts frns'!$M$2:$U$233,5,FALSE))</f>
        <v/>
      </c>
      <c r="W111" s="108" t="str">
        <f>IF(ISNA(VLOOKUP($S111,'Liste clts frns'!$M$2:$U$233,6,FALSE)),"",VLOOKUP($S111,'Liste clts frns'!$M$2:$U$233,6,FALSE))</f>
        <v/>
      </c>
      <c r="X111" s="108" t="str">
        <f>IF(ISNA(VLOOKUP($S111,'Liste clts frns'!$M$2:$U$233,7,FALSE)),"",VLOOKUP($S111,'Liste clts frns'!$M$2:$U$233,7,FALSE))</f>
        <v/>
      </c>
      <c r="Y111" s="108" t="str">
        <f>IF(ISNA(VLOOKUP($S111,'Liste clts frns'!$M$2:$U$233,8,FALSE)),"",VLOOKUP($S111,'Liste clts frns'!$M$2:$U$233,8,FALSE))</f>
        <v/>
      </c>
      <c r="Z111" s="108" t="str">
        <f>IF(ISNA(VLOOKUP($S111,'Liste clts frns'!$M$2:$U$233,9,FALSE)),"",VLOOKUP($S111,'Liste clts frns'!$M$2:$U$233,9,FALSE))</f>
        <v/>
      </c>
      <c r="AA111" s="108"/>
    </row>
    <row r="112" spans="1:27" ht="15.75" customHeight="1" x14ac:dyDescent="0.25">
      <c r="A112" s="12">
        <v>41130000</v>
      </c>
      <c r="B112" s="12">
        <v>738415</v>
      </c>
      <c r="C112" s="12" t="s">
        <v>289</v>
      </c>
      <c r="D112" s="12">
        <v>9</v>
      </c>
      <c r="E112" s="12">
        <v>351</v>
      </c>
      <c r="F112" s="51">
        <v>2750.8</v>
      </c>
      <c r="G112" s="18" t="str">
        <f t="shared" si="3"/>
        <v>7384159351</v>
      </c>
      <c r="H112" s="8" t="s">
        <v>621</v>
      </c>
      <c r="I112" s="8" t="s">
        <v>1153</v>
      </c>
      <c r="J112" s="8" t="str">
        <f t="shared" si="4"/>
        <v>En cours</v>
      </c>
      <c r="P112" s="112"/>
      <c r="S112" s="10" t="str">
        <f t="shared" si="5"/>
        <v>7384159351</v>
      </c>
      <c r="T112" s="11" t="str">
        <f>IF(ISNA(VLOOKUP($S112,'Liste clts frns'!$M$2:$U$233,3,FALSE)),"",VLOOKUP($S112,'Liste clts frns'!$M$2:$U$233,3,FALSE))</f>
        <v/>
      </c>
      <c r="U112" s="108" t="str">
        <f>IF(ISNA(VLOOKUP($S112,'Liste clts frns'!$M$2:$U$233,4,FALSE)),"",VLOOKUP($S112,'Liste clts frns'!$M$2:$U$233,4,FALSE))</f>
        <v/>
      </c>
      <c r="V112" s="108" t="str">
        <f>IF(ISNA(VLOOKUP($S112,'Liste clts frns'!$M$2:$U$233,5,FALSE)),"",VLOOKUP($S112,'Liste clts frns'!$M$2:$U$233,5,FALSE))</f>
        <v/>
      </c>
      <c r="W112" s="108" t="str">
        <f>IF(ISNA(VLOOKUP($S112,'Liste clts frns'!$M$2:$U$233,6,FALSE)),"",VLOOKUP($S112,'Liste clts frns'!$M$2:$U$233,6,FALSE))</f>
        <v/>
      </c>
      <c r="X112" s="108" t="str">
        <f>IF(ISNA(VLOOKUP($S112,'Liste clts frns'!$M$2:$U$233,7,FALSE)),"",VLOOKUP($S112,'Liste clts frns'!$M$2:$U$233,7,FALSE))</f>
        <v/>
      </c>
      <c r="Y112" s="108" t="str">
        <f>IF(ISNA(VLOOKUP($S112,'Liste clts frns'!$M$2:$U$233,8,FALSE)),"",VLOOKUP($S112,'Liste clts frns'!$M$2:$U$233,8,FALSE))</f>
        <v/>
      </c>
      <c r="Z112" s="108" t="str">
        <f>IF(ISNA(VLOOKUP($S112,'Liste clts frns'!$M$2:$U$233,9,FALSE)),"",VLOOKUP($S112,'Liste clts frns'!$M$2:$U$233,9,FALSE))</f>
        <v/>
      </c>
      <c r="AA112" s="108"/>
    </row>
    <row r="113" spans="1:27" ht="15.75" customHeight="1" x14ac:dyDescent="0.25">
      <c r="A113" s="12">
        <v>41130000</v>
      </c>
      <c r="B113" s="12">
        <v>146844</v>
      </c>
      <c r="C113" s="12" t="s">
        <v>290</v>
      </c>
      <c r="D113" s="12">
        <v>9</v>
      </c>
      <c r="E113" s="12">
        <v>352</v>
      </c>
      <c r="F113" s="51">
        <v>4544.8</v>
      </c>
      <c r="G113" s="18" t="str">
        <f t="shared" si="3"/>
        <v>1468449352</v>
      </c>
      <c r="H113" s="8" t="s">
        <v>621</v>
      </c>
      <c r="I113" s="8" t="s">
        <v>1044</v>
      </c>
      <c r="J113" s="8" t="str">
        <f t="shared" si="4"/>
        <v>En cours</v>
      </c>
      <c r="P113" s="112"/>
      <c r="S113" s="10" t="str">
        <f t="shared" si="5"/>
        <v>1468449352</v>
      </c>
      <c r="T113" s="11" t="str">
        <f>IF(ISNA(VLOOKUP($S113,'Liste clts frns'!$M$2:$U$233,3,FALSE)),"",VLOOKUP($S113,'Liste clts frns'!$M$2:$U$233,3,FALSE))</f>
        <v/>
      </c>
      <c r="U113" s="108" t="str">
        <f>IF(ISNA(VLOOKUP($S113,'Liste clts frns'!$M$2:$U$233,4,FALSE)),"",VLOOKUP($S113,'Liste clts frns'!$M$2:$U$233,4,FALSE))</f>
        <v/>
      </c>
      <c r="V113" s="108" t="str">
        <f>IF(ISNA(VLOOKUP($S113,'Liste clts frns'!$M$2:$U$233,5,FALSE)),"",VLOOKUP($S113,'Liste clts frns'!$M$2:$U$233,5,FALSE))</f>
        <v/>
      </c>
      <c r="W113" s="108" t="str">
        <f>IF(ISNA(VLOOKUP($S113,'Liste clts frns'!$M$2:$U$233,6,FALSE)),"",VLOOKUP($S113,'Liste clts frns'!$M$2:$U$233,6,FALSE))</f>
        <v/>
      </c>
      <c r="X113" s="108" t="str">
        <f>IF(ISNA(VLOOKUP($S113,'Liste clts frns'!$M$2:$U$233,7,FALSE)),"",VLOOKUP($S113,'Liste clts frns'!$M$2:$U$233,7,FALSE))</f>
        <v/>
      </c>
      <c r="Y113" s="108" t="str">
        <f>IF(ISNA(VLOOKUP($S113,'Liste clts frns'!$M$2:$U$233,8,FALSE)),"",VLOOKUP($S113,'Liste clts frns'!$M$2:$U$233,8,FALSE))</f>
        <v/>
      </c>
      <c r="Z113" s="108" t="str">
        <f>IF(ISNA(VLOOKUP($S113,'Liste clts frns'!$M$2:$U$233,9,FALSE)),"",VLOOKUP($S113,'Liste clts frns'!$M$2:$U$233,9,FALSE))</f>
        <v/>
      </c>
      <c r="AA113" s="108"/>
    </row>
    <row r="114" spans="1:27" ht="15.75" customHeight="1" x14ac:dyDescent="0.25">
      <c r="A114" s="12">
        <v>41130000</v>
      </c>
      <c r="B114" s="12">
        <v>430420</v>
      </c>
      <c r="C114" s="12" t="s">
        <v>291</v>
      </c>
      <c r="D114" s="12">
        <v>9</v>
      </c>
      <c r="E114" s="12">
        <v>352</v>
      </c>
      <c r="F114" s="51">
        <v>2810.6</v>
      </c>
      <c r="G114" s="18" t="str">
        <f t="shared" si="3"/>
        <v>4304209352</v>
      </c>
      <c r="H114" s="8" t="s">
        <v>621</v>
      </c>
      <c r="I114" s="8" t="s">
        <v>1149</v>
      </c>
      <c r="J114" s="8" t="str">
        <f t="shared" si="4"/>
        <v>En cours</v>
      </c>
      <c r="P114" s="112"/>
      <c r="S114" s="10" t="str">
        <f t="shared" si="5"/>
        <v>4304209352</v>
      </c>
      <c r="T114" s="11" t="str">
        <f>IF(ISNA(VLOOKUP($S114,'Liste clts frns'!$M$2:$U$233,3,FALSE)),"",VLOOKUP($S114,'Liste clts frns'!$M$2:$U$233,3,FALSE))</f>
        <v/>
      </c>
      <c r="U114" s="108" t="str">
        <f>IF(ISNA(VLOOKUP($S114,'Liste clts frns'!$M$2:$U$233,4,FALSE)),"",VLOOKUP($S114,'Liste clts frns'!$M$2:$U$233,4,FALSE))</f>
        <v/>
      </c>
      <c r="V114" s="108" t="str">
        <f>IF(ISNA(VLOOKUP($S114,'Liste clts frns'!$M$2:$U$233,5,FALSE)),"",VLOOKUP($S114,'Liste clts frns'!$M$2:$U$233,5,FALSE))</f>
        <v/>
      </c>
      <c r="W114" s="108" t="str">
        <f>IF(ISNA(VLOOKUP($S114,'Liste clts frns'!$M$2:$U$233,6,FALSE)),"",VLOOKUP($S114,'Liste clts frns'!$M$2:$U$233,6,FALSE))</f>
        <v/>
      </c>
      <c r="X114" s="108" t="str">
        <f>IF(ISNA(VLOOKUP($S114,'Liste clts frns'!$M$2:$U$233,7,FALSE)),"",VLOOKUP($S114,'Liste clts frns'!$M$2:$U$233,7,FALSE))</f>
        <v/>
      </c>
      <c r="Y114" s="108" t="str">
        <f>IF(ISNA(VLOOKUP($S114,'Liste clts frns'!$M$2:$U$233,8,FALSE)),"",VLOOKUP($S114,'Liste clts frns'!$M$2:$U$233,8,FALSE))</f>
        <v/>
      </c>
      <c r="Z114" s="108" t="str">
        <f>IF(ISNA(VLOOKUP($S114,'Liste clts frns'!$M$2:$U$233,9,FALSE)),"",VLOOKUP($S114,'Liste clts frns'!$M$2:$U$233,9,FALSE))</f>
        <v/>
      </c>
      <c r="AA114" s="108"/>
    </row>
    <row r="115" spans="1:27" ht="15.75" customHeight="1" x14ac:dyDescent="0.25">
      <c r="A115" s="12">
        <v>41130000</v>
      </c>
      <c r="B115" s="12">
        <v>1743</v>
      </c>
      <c r="C115" s="12" t="s">
        <v>79</v>
      </c>
      <c r="D115" s="12">
        <v>9</v>
      </c>
      <c r="E115" s="12">
        <v>411</v>
      </c>
      <c r="F115" s="51">
        <v>4162.08</v>
      </c>
      <c r="G115" s="18" t="str">
        <f t="shared" si="3"/>
        <v>17439411</v>
      </c>
      <c r="H115" s="8" t="s">
        <v>621</v>
      </c>
      <c r="I115" s="8" t="s">
        <v>1141</v>
      </c>
      <c r="J115" s="8" t="str">
        <f t="shared" si="4"/>
        <v>En cours</v>
      </c>
      <c r="P115" s="112"/>
      <c r="S115" s="10" t="str">
        <f t="shared" si="5"/>
        <v>17439411</v>
      </c>
      <c r="T115" s="11" t="str">
        <f>IF(ISNA(VLOOKUP($S115,'Liste clts frns'!$M$2:$U$233,3,FALSE)),"",VLOOKUP($S115,'Liste clts frns'!$M$2:$U$233,3,FALSE))</f>
        <v/>
      </c>
      <c r="U115" s="108" t="str">
        <f>IF(ISNA(VLOOKUP($S115,'Liste clts frns'!$M$2:$U$233,4,FALSE)),"",VLOOKUP($S115,'Liste clts frns'!$M$2:$U$233,4,FALSE))</f>
        <v/>
      </c>
      <c r="V115" s="108" t="str">
        <f>IF(ISNA(VLOOKUP($S115,'Liste clts frns'!$M$2:$U$233,5,FALSE)),"",VLOOKUP($S115,'Liste clts frns'!$M$2:$U$233,5,FALSE))</f>
        <v/>
      </c>
      <c r="W115" s="108" t="str">
        <f>IF(ISNA(VLOOKUP($S115,'Liste clts frns'!$M$2:$U$233,6,FALSE)),"",VLOOKUP($S115,'Liste clts frns'!$M$2:$U$233,6,FALSE))</f>
        <v/>
      </c>
      <c r="X115" s="108" t="str">
        <f>IF(ISNA(VLOOKUP($S115,'Liste clts frns'!$M$2:$U$233,7,FALSE)),"",VLOOKUP($S115,'Liste clts frns'!$M$2:$U$233,7,FALSE))</f>
        <v/>
      </c>
      <c r="Y115" s="108" t="str">
        <f>IF(ISNA(VLOOKUP($S115,'Liste clts frns'!$M$2:$U$233,8,FALSE)),"",VLOOKUP($S115,'Liste clts frns'!$M$2:$U$233,8,FALSE))</f>
        <v/>
      </c>
      <c r="Z115" s="108" t="str">
        <f>IF(ISNA(VLOOKUP($S115,'Liste clts frns'!$M$2:$U$233,9,FALSE)),"",VLOOKUP($S115,'Liste clts frns'!$M$2:$U$233,9,FALSE))</f>
        <v/>
      </c>
      <c r="AA115" s="108"/>
    </row>
    <row r="116" spans="1:27" ht="15.75" customHeight="1" x14ac:dyDescent="0.25">
      <c r="A116" s="12">
        <v>41130000</v>
      </c>
      <c r="B116" s="12">
        <v>510031</v>
      </c>
      <c r="C116" s="12" t="s">
        <v>292</v>
      </c>
      <c r="D116" s="12">
        <v>9</v>
      </c>
      <c r="E116" s="12">
        <v>411</v>
      </c>
      <c r="F116" s="51">
        <v>5023.2</v>
      </c>
      <c r="G116" s="18" t="str">
        <f t="shared" si="3"/>
        <v>5100319411</v>
      </c>
      <c r="H116" s="8" t="s">
        <v>621</v>
      </c>
      <c r="I116" s="8" t="s">
        <v>1033</v>
      </c>
      <c r="J116" s="8" t="str">
        <f t="shared" si="4"/>
        <v>En cours</v>
      </c>
      <c r="P116" s="112"/>
      <c r="S116" s="10" t="str">
        <f t="shared" si="5"/>
        <v>5100319411</v>
      </c>
      <c r="T116" s="11" t="str">
        <f>IF(ISNA(VLOOKUP($S116,'Liste clts frns'!$M$2:$U$233,3,FALSE)),"",VLOOKUP($S116,'Liste clts frns'!$M$2:$U$233,3,FALSE))</f>
        <v/>
      </c>
      <c r="U116" s="108" t="str">
        <f>IF(ISNA(VLOOKUP($S116,'Liste clts frns'!$M$2:$U$233,4,FALSE)),"",VLOOKUP($S116,'Liste clts frns'!$M$2:$U$233,4,FALSE))</f>
        <v/>
      </c>
      <c r="V116" s="108" t="str">
        <f>IF(ISNA(VLOOKUP($S116,'Liste clts frns'!$M$2:$U$233,5,FALSE)),"",VLOOKUP($S116,'Liste clts frns'!$M$2:$U$233,5,FALSE))</f>
        <v/>
      </c>
      <c r="W116" s="108" t="str">
        <f>IF(ISNA(VLOOKUP($S116,'Liste clts frns'!$M$2:$U$233,6,FALSE)),"",VLOOKUP($S116,'Liste clts frns'!$M$2:$U$233,6,FALSE))</f>
        <v/>
      </c>
      <c r="X116" s="108" t="str">
        <f>IF(ISNA(VLOOKUP($S116,'Liste clts frns'!$M$2:$U$233,7,FALSE)),"",VLOOKUP($S116,'Liste clts frns'!$M$2:$U$233,7,FALSE))</f>
        <v/>
      </c>
      <c r="Y116" s="108" t="str">
        <f>IF(ISNA(VLOOKUP($S116,'Liste clts frns'!$M$2:$U$233,8,FALSE)),"",VLOOKUP($S116,'Liste clts frns'!$M$2:$U$233,8,FALSE))</f>
        <v/>
      </c>
      <c r="Z116" s="108" t="str">
        <f>IF(ISNA(VLOOKUP($S116,'Liste clts frns'!$M$2:$U$233,9,FALSE)),"",VLOOKUP($S116,'Liste clts frns'!$M$2:$U$233,9,FALSE))</f>
        <v/>
      </c>
      <c r="AA116" s="108"/>
    </row>
    <row r="117" spans="1:27" ht="15.75" customHeight="1" x14ac:dyDescent="0.25">
      <c r="A117" s="12">
        <v>41130000</v>
      </c>
      <c r="B117" s="12">
        <v>746116</v>
      </c>
      <c r="C117" s="12" t="s">
        <v>238</v>
      </c>
      <c r="D117" s="12">
        <v>9</v>
      </c>
      <c r="E117" s="12">
        <v>411</v>
      </c>
      <c r="F117" s="51">
        <v>3468.4</v>
      </c>
      <c r="G117" s="18" t="str">
        <f t="shared" si="3"/>
        <v>7461169411</v>
      </c>
      <c r="H117" s="8" t="s">
        <v>621</v>
      </c>
      <c r="I117" s="8" t="s">
        <v>1040</v>
      </c>
      <c r="J117" s="8" t="str">
        <f t="shared" si="4"/>
        <v>En cours</v>
      </c>
      <c r="P117" s="112"/>
      <c r="S117" s="10" t="str">
        <f t="shared" si="5"/>
        <v>7461169411</v>
      </c>
      <c r="T117" s="11" t="str">
        <f>IF(ISNA(VLOOKUP($S117,'Liste clts frns'!$M$2:$U$233,3,FALSE)),"",VLOOKUP($S117,'Liste clts frns'!$M$2:$U$233,3,FALSE))</f>
        <v/>
      </c>
      <c r="U117" s="108" t="str">
        <f>IF(ISNA(VLOOKUP($S117,'Liste clts frns'!$M$2:$U$233,4,FALSE)),"",VLOOKUP($S117,'Liste clts frns'!$M$2:$U$233,4,FALSE))</f>
        <v/>
      </c>
      <c r="V117" s="108" t="str">
        <f>IF(ISNA(VLOOKUP($S117,'Liste clts frns'!$M$2:$U$233,5,FALSE)),"",VLOOKUP($S117,'Liste clts frns'!$M$2:$U$233,5,FALSE))</f>
        <v/>
      </c>
      <c r="W117" s="108" t="str">
        <f>IF(ISNA(VLOOKUP($S117,'Liste clts frns'!$M$2:$U$233,6,FALSE)),"",VLOOKUP($S117,'Liste clts frns'!$M$2:$U$233,6,FALSE))</f>
        <v/>
      </c>
      <c r="X117" s="108" t="str">
        <f>IF(ISNA(VLOOKUP($S117,'Liste clts frns'!$M$2:$U$233,7,FALSE)),"",VLOOKUP($S117,'Liste clts frns'!$M$2:$U$233,7,FALSE))</f>
        <v/>
      </c>
      <c r="Y117" s="108" t="str">
        <f>IF(ISNA(VLOOKUP($S117,'Liste clts frns'!$M$2:$U$233,8,FALSE)),"",VLOOKUP($S117,'Liste clts frns'!$M$2:$U$233,8,FALSE))</f>
        <v/>
      </c>
      <c r="Z117" s="108" t="str">
        <f>IF(ISNA(VLOOKUP($S117,'Liste clts frns'!$M$2:$U$233,9,FALSE)),"",VLOOKUP($S117,'Liste clts frns'!$M$2:$U$233,9,FALSE))</f>
        <v/>
      </c>
      <c r="AA117" s="108"/>
    </row>
    <row r="118" spans="1:27" ht="15.75" customHeight="1" x14ac:dyDescent="0.25">
      <c r="A118" s="12">
        <v>41130000</v>
      </c>
      <c r="B118" s="12">
        <v>1372048</v>
      </c>
      <c r="C118" s="12" t="s">
        <v>293</v>
      </c>
      <c r="D118" s="12">
        <v>9</v>
      </c>
      <c r="E118" s="12">
        <v>411</v>
      </c>
      <c r="F118" s="51">
        <v>1196</v>
      </c>
      <c r="G118" s="18" t="str">
        <f t="shared" si="3"/>
        <v>13720489411</v>
      </c>
      <c r="H118" s="8" t="s">
        <v>621</v>
      </c>
      <c r="I118" s="8" t="s">
        <v>1207</v>
      </c>
      <c r="J118" s="8" t="str">
        <f t="shared" si="4"/>
        <v>En cours</v>
      </c>
      <c r="P118" s="112"/>
      <c r="S118" s="10" t="str">
        <f t="shared" si="5"/>
        <v>13720489411</v>
      </c>
      <c r="T118" s="11" t="str">
        <f>IF(ISNA(VLOOKUP($S118,'Liste clts frns'!$M$2:$U$233,3,FALSE)),"",VLOOKUP($S118,'Liste clts frns'!$M$2:$U$233,3,FALSE))</f>
        <v/>
      </c>
      <c r="U118" s="108" t="str">
        <f>IF(ISNA(VLOOKUP($S118,'Liste clts frns'!$M$2:$U$233,4,FALSE)),"",VLOOKUP($S118,'Liste clts frns'!$M$2:$U$233,4,FALSE))</f>
        <v/>
      </c>
      <c r="V118" s="108" t="str">
        <f>IF(ISNA(VLOOKUP($S118,'Liste clts frns'!$M$2:$U$233,5,FALSE)),"",VLOOKUP($S118,'Liste clts frns'!$M$2:$U$233,5,FALSE))</f>
        <v/>
      </c>
      <c r="W118" s="108" t="str">
        <f>IF(ISNA(VLOOKUP($S118,'Liste clts frns'!$M$2:$U$233,6,FALSE)),"",VLOOKUP($S118,'Liste clts frns'!$M$2:$U$233,6,FALSE))</f>
        <v/>
      </c>
      <c r="X118" s="108" t="str">
        <f>IF(ISNA(VLOOKUP($S118,'Liste clts frns'!$M$2:$U$233,7,FALSE)),"",VLOOKUP($S118,'Liste clts frns'!$M$2:$U$233,7,FALSE))</f>
        <v/>
      </c>
      <c r="Y118" s="108" t="str">
        <f>IF(ISNA(VLOOKUP($S118,'Liste clts frns'!$M$2:$U$233,8,FALSE)),"",VLOOKUP($S118,'Liste clts frns'!$M$2:$U$233,8,FALSE))</f>
        <v/>
      </c>
      <c r="Z118" s="108" t="str">
        <f>IF(ISNA(VLOOKUP($S118,'Liste clts frns'!$M$2:$U$233,9,FALSE)),"",VLOOKUP($S118,'Liste clts frns'!$M$2:$U$233,9,FALSE))</f>
        <v/>
      </c>
      <c r="AA118" s="108"/>
    </row>
    <row r="119" spans="1:27" ht="15.75" customHeight="1" x14ac:dyDescent="0.25">
      <c r="A119" s="12">
        <v>41130000</v>
      </c>
      <c r="B119" s="12">
        <v>1375392</v>
      </c>
      <c r="C119" s="12" t="s">
        <v>294</v>
      </c>
      <c r="D119" s="12">
        <v>9</v>
      </c>
      <c r="E119" s="12">
        <v>411</v>
      </c>
      <c r="F119" s="51">
        <v>2182.6999999999998</v>
      </c>
      <c r="G119" s="18" t="str">
        <f t="shared" si="3"/>
        <v>13753929411</v>
      </c>
      <c r="H119" s="8" t="s">
        <v>621</v>
      </c>
      <c r="I119" s="8" t="s">
        <v>1083</v>
      </c>
      <c r="J119" s="8" t="str">
        <f t="shared" si="4"/>
        <v>En cours</v>
      </c>
      <c r="P119" s="112"/>
      <c r="S119" s="10" t="str">
        <f t="shared" si="5"/>
        <v>13753929411</v>
      </c>
      <c r="T119" s="11" t="str">
        <f>IF(ISNA(VLOOKUP($S119,'Liste clts frns'!$M$2:$U$233,3,FALSE)),"",VLOOKUP($S119,'Liste clts frns'!$M$2:$U$233,3,FALSE))</f>
        <v/>
      </c>
      <c r="U119" s="108" t="str">
        <f>IF(ISNA(VLOOKUP($S119,'Liste clts frns'!$M$2:$U$233,4,FALSE)),"",VLOOKUP($S119,'Liste clts frns'!$M$2:$U$233,4,FALSE))</f>
        <v/>
      </c>
      <c r="V119" s="108" t="str">
        <f>IF(ISNA(VLOOKUP($S119,'Liste clts frns'!$M$2:$U$233,5,FALSE)),"",VLOOKUP($S119,'Liste clts frns'!$M$2:$U$233,5,FALSE))</f>
        <v/>
      </c>
      <c r="W119" s="108" t="str">
        <f>IF(ISNA(VLOOKUP($S119,'Liste clts frns'!$M$2:$U$233,6,FALSE)),"",VLOOKUP($S119,'Liste clts frns'!$M$2:$U$233,6,FALSE))</f>
        <v/>
      </c>
      <c r="X119" s="108" t="str">
        <f>IF(ISNA(VLOOKUP($S119,'Liste clts frns'!$M$2:$U$233,7,FALSE)),"",VLOOKUP($S119,'Liste clts frns'!$M$2:$U$233,7,FALSE))</f>
        <v/>
      </c>
      <c r="Y119" s="108" t="str">
        <f>IF(ISNA(VLOOKUP($S119,'Liste clts frns'!$M$2:$U$233,8,FALSE)),"",VLOOKUP($S119,'Liste clts frns'!$M$2:$U$233,8,FALSE))</f>
        <v/>
      </c>
      <c r="Z119" s="108" t="str">
        <f>IF(ISNA(VLOOKUP($S119,'Liste clts frns'!$M$2:$U$233,9,FALSE)),"",VLOOKUP($S119,'Liste clts frns'!$M$2:$U$233,9,FALSE))</f>
        <v/>
      </c>
      <c r="AA119" s="108"/>
    </row>
    <row r="120" spans="1:27" ht="15.75" customHeight="1" x14ac:dyDescent="0.25">
      <c r="A120" s="12">
        <v>41130000</v>
      </c>
      <c r="B120" s="12">
        <v>228772</v>
      </c>
      <c r="C120" s="12" t="s">
        <v>295</v>
      </c>
      <c r="D120" s="12">
        <v>9</v>
      </c>
      <c r="E120" s="12">
        <v>423</v>
      </c>
      <c r="F120" s="51">
        <v>30000</v>
      </c>
      <c r="G120" s="18" t="str">
        <f t="shared" si="3"/>
        <v>2287729423</v>
      </c>
      <c r="H120" s="8" t="s">
        <v>621</v>
      </c>
      <c r="I120" s="8" t="s">
        <v>1146</v>
      </c>
      <c r="J120" s="8" t="str">
        <f t="shared" si="4"/>
        <v>En cours</v>
      </c>
      <c r="P120" s="112"/>
      <c r="S120" s="10" t="str">
        <f t="shared" si="5"/>
        <v>2287729423</v>
      </c>
      <c r="T120" s="11" t="str">
        <f>IF(ISNA(VLOOKUP($S120,'Liste clts frns'!$M$2:$U$233,3,FALSE)),"",VLOOKUP($S120,'Liste clts frns'!$M$2:$U$233,3,FALSE))</f>
        <v/>
      </c>
      <c r="U120" s="108" t="str">
        <f>IF(ISNA(VLOOKUP($S120,'Liste clts frns'!$M$2:$U$233,4,FALSE)),"",VLOOKUP($S120,'Liste clts frns'!$M$2:$U$233,4,FALSE))</f>
        <v/>
      </c>
      <c r="V120" s="108" t="str">
        <f>IF(ISNA(VLOOKUP($S120,'Liste clts frns'!$M$2:$U$233,5,FALSE)),"",VLOOKUP($S120,'Liste clts frns'!$M$2:$U$233,5,FALSE))</f>
        <v/>
      </c>
      <c r="W120" s="108" t="str">
        <f>IF(ISNA(VLOOKUP($S120,'Liste clts frns'!$M$2:$U$233,6,FALSE)),"",VLOOKUP($S120,'Liste clts frns'!$M$2:$U$233,6,FALSE))</f>
        <v/>
      </c>
      <c r="X120" s="108" t="str">
        <f>IF(ISNA(VLOOKUP($S120,'Liste clts frns'!$M$2:$U$233,7,FALSE)),"",VLOOKUP($S120,'Liste clts frns'!$M$2:$U$233,7,FALSE))</f>
        <v/>
      </c>
      <c r="Y120" s="108" t="str">
        <f>IF(ISNA(VLOOKUP($S120,'Liste clts frns'!$M$2:$U$233,8,FALSE)),"",VLOOKUP($S120,'Liste clts frns'!$M$2:$U$233,8,FALSE))</f>
        <v/>
      </c>
      <c r="Z120" s="108" t="str">
        <f>IF(ISNA(VLOOKUP($S120,'Liste clts frns'!$M$2:$U$233,9,FALSE)),"",VLOOKUP($S120,'Liste clts frns'!$M$2:$U$233,9,FALSE))</f>
        <v/>
      </c>
      <c r="AA120" s="108"/>
    </row>
    <row r="121" spans="1:27" ht="15.75" customHeight="1" x14ac:dyDescent="0.25">
      <c r="A121" s="12">
        <v>41130000</v>
      </c>
      <c r="B121" s="12">
        <v>1338240</v>
      </c>
      <c r="C121" s="12" t="s">
        <v>296</v>
      </c>
      <c r="D121" s="12">
        <v>9</v>
      </c>
      <c r="E121" s="12">
        <v>423</v>
      </c>
      <c r="F121" s="51">
        <v>4000</v>
      </c>
      <c r="G121" s="18" t="str">
        <f t="shared" si="3"/>
        <v>13382409423</v>
      </c>
      <c r="H121" s="8" t="s">
        <v>621</v>
      </c>
      <c r="I121" s="8" t="s">
        <v>1193</v>
      </c>
      <c r="J121" s="8" t="str">
        <f t="shared" si="4"/>
        <v>En cours</v>
      </c>
      <c r="P121" s="112"/>
      <c r="S121" s="10" t="str">
        <f t="shared" si="5"/>
        <v>13382409423</v>
      </c>
      <c r="T121" s="11" t="str">
        <f>IF(ISNA(VLOOKUP($S121,'Liste clts frns'!$M$2:$U$233,3,FALSE)),"",VLOOKUP($S121,'Liste clts frns'!$M$2:$U$233,3,FALSE))</f>
        <v/>
      </c>
      <c r="U121" s="108" t="str">
        <f>IF(ISNA(VLOOKUP($S121,'Liste clts frns'!$M$2:$U$233,4,FALSE)),"",VLOOKUP($S121,'Liste clts frns'!$M$2:$U$233,4,FALSE))</f>
        <v/>
      </c>
      <c r="V121" s="108" t="str">
        <f>IF(ISNA(VLOOKUP($S121,'Liste clts frns'!$M$2:$U$233,5,FALSE)),"",VLOOKUP($S121,'Liste clts frns'!$M$2:$U$233,5,FALSE))</f>
        <v/>
      </c>
      <c r="W121" s="108" t="str">
        <f>IF(ISNA(VLOOKUP($S121,'Liste clts frns'!$M$2:$U$233,6,FALSE)),"",VLOOKUP($S121,'Liste clts frns'!$M$2:$U$233,6,FALSE))</f>
        <v/>
      </c>
      <c r="X121" s="108" t="str">
        <f>IF(ISNA(VLOOKUP($S121,'Liste clts frns'!$M$2:$U$233,7,FALSE)),"",VLOOKUP($S121,'Liste clts frns'!$M$2:$U$233,7,FALSE))</f>
        <v/>
      </c>
      <c r="Y121" s="108" t="str">
        <f>IF(ISNA(VLOOKUP($S121,'Liste clts frns'!$M$2:$U$233,8,FALSE)),"",VLOOKUP($S121,'Liste clts frns'!$M$2:$U$233,8,FALSE))</f>
        <v/>
      </c>
      <c r="Z121" s="108" t="str">
        <f>IF(ISNA(VLOOKUP($S121,'Liste clts frns'!$M$2:$U$233,9,FALSE)),"",VLOOKUP($S121,'Liste clts frns'!$M$2:$U$233,9,FALSE))</f>
        <v/>
      </c>
      <c r="AA121" s="108"/>
    </row>
    <row r="122" spans="1:27" ht="15.75" customHeight="1" x14ac:dyDescent="0.25">
      <c r="A122" s="12">
        <v>41130000</v>
      </c>
      <c r="B122" s="12">
        <v>981202</v>
      </c>
      <c r="C122" s="12" t="s">
        <v>44</v>
      </c>
      <c r="D122" s="12">
        <v>9</v>
      </c>
      <c r="E122" s="12">
        <v>425</v>
      </c>
      <c r="F122" s="51">
        <v>2392</v>
      </c>
      <c r="G122" s="18" t="str">
        <f t="shared" si="3"/>
        <v>9812029425</v>
      </c>
      <c r="H122" s="8" t="s">
        <v>621</v>
      </c>
      <c r="I122" s="8" t="s">
        <v>1105</v>
      </c>
      <c r="J122" s="8" t="str">
        <f t="shared" si="4"/>
        <v>En cours</v>
      </c>
      <c r="P122" s="112"/>
      <c r="S122" s="10" t="str">
        <f t="shared" si="5"/>
        <v>9812029425</v>
      </c>
      <c r="T122" s="11" t="str">
        <f>IF(ISNA(VLOOKUP($S122,'Liste clts frns'!$M$2:$U$233,3,FALSE)),"",VLOOKUP($S122,'Liste clts frns'!$M$2:$U$233,3,FALSE))</f>
        <v/>
      </c>
      <c r="U122" s="108" t="str">
        <f>IF(ISNA(VLOOKUP($S122,'Liste clts frns'!$M$2:$U$233,4,FALSE)),"",VLOOKUP($S122,'Liste clts frns'!$M$2:$U$233,4,FALSE))</f>
        <v/>
      </c>
      <c r="V122" s="108" t="str">
        <f>IF(ISNA(VLOOKUP($S122,'Liste clts frns'!$M$2:$U$233,5,FALSE)),"",VLOOKUP($S122,'Liste clts frns'!$M$2:$U$233,5,FALSE))</f>
        <v/>
      </c>
      <c r="W122" s="108" t="str">
        <f>IF(ISNA(VLOOKUP($S122,'Liste clts frns'!$M$2:$U$233,6,FALSE)),"",VLOOKUP($S122,'Liste clts frns'!$M$2:$U$233,6,FALSE))</f>
        <v/>
      </c>
      <c r="X122" s="108" t="str">
        <f>IF(ISNA(VLOOKUP($S122,'Liste clts frns'!$M$2:$U$233,7,FALSE)),"",VLOOKUP($S122,'Liste clts frns'!$M$2:$U$233,7,FALSE))</f>
        <v/>
      </c>
      <c r="Y122" s="108" t="str">
        <f>IF(ISNA(VLOOKUP($S122,'Liste clts frns'!$M$2:$U$233,8,FALSE)),"",VLOOKUP($S122,'Liste clts frns'!$M$2:$U$233,8,FALSE))</f>
        <v/>
      </c>
      <c r="Z122" s="108" t="str">
        <f>IF(ISNA(VLOOKUP($S122,'Liste clts frns'!$M$2:$U$233,9,FALSE)),"",VLOOKUP($S122,'Liste clts frns'!$M$2:$U$233,9,FALSE))</f>
        <v/>
      </c>
      <c r="AA122" s="108"/>
    </row>
    <row r="123" spans="1:27" ht="15.75" customHeight="1" x14ac:dyDescent="0.25">
      <c r="A123" s="12">
        <v>41130000</v>
      </c>
      <c r="B123" s="12">
        <v>971483</v>
      </c>
      <c r="C123" s="12" t="s">
        <v>22</v>
      </c>
      <c r="D123" s="12">
        <v>9</v>
      </c>
      <c r="E123" s="12">
        <v>426</v>
      </c>
      <c r="F123" s="51">
        <v>1823.9</v>
      </c>
      <c r="G123" s="18" t="str">
        <f t="shared" si="3"/>
        <v>9714839426</v>
      </c>
      <c r="H123" s="8" t="s">
        <v>629</v>
      </c>
      <c r="I123" s="8" t="s">
        <v>1178</v>
      </c>
      <c r="J123" s="8" t="str">
        <f t="shared" si="4"/>
        <v>A solder</v>
      </c>
      <c r="P123" s="112"/>
      <c r="S123" s="10" t="str">
        <f t="shared" si="5"/>
        <v>9714839426</v>
      </c>
      <c r="T123" s="11" t="str">
        <f>IF(ISNA(VLOOKUP($S123,'Liste clts frns'!$M$2:$U$233,3,FALSE)),"",VLOOKUP($S123,'Liste clts frns'!$M$2:$U$233,3,FALSE))</f>
        <v/>
      </c>
      <c r="U123" s="108" t="str">
        <f>IF(ISNA(VLOOKUP($S123,'Liste clts frns'!$M$2:$U$233,4,FALSE)),"",VLOOKUP($S123,'Liste clts frns'!$M$2:$U$233,4,FALSE))</f>
        <v/>
      </c>
      <c r="V123" s="108" t="str">
        <f>IF(ISNA(VLOOKUP($S123,'Liste clts frns'!$M$2:$U$233,5,FALSE)),"",VLOOKUP($S123,'Liste clts frns'!$M$2:$U$233,5,FALSE))</f>
        <v/>
      </c>
      <c r="W123" s="108" t="str">
        <f>IF(ISNA(VLOOKUP($S123,'Liste clts frns'!$M$2:$U$233,6,FALSE)),"",VLOOKUP($S123,'Liste clts frns'!$M$2:$U$233,6,FALSE))</f>
        <v/>
      </c>
      <c r="X123" s="108" t="str">
        <f>IF(ISNA(VLOOKUP($S123,'Liste clts frns'!$M$2:$U$233,7,FALSE)),"",VLOOKUP($S123,'Liste clts frns'!$M$2:$U$233,7,FALSE))</f>
        <v/>
      </c>
      <c r="Y123" s="108" t="str">
        <f>IF(ISNA(VLOOKUP($S123,'Liste clts frns'!$M$2:$U$233,8,FALSE)),"",VLOOKUP($S123,'Liste clts frns'!$M$2:$U$233,8,FALSE))</f>
        <v/>
      </c>
      <c r="Z123" s="108" t="str">
        <f>IF(ISNA(VLOOKUP($S123,'Liste clts frns'!$M$2:$U$233,9,FALSE)),"",VLOOKUP($S123,'Liste clts frns'!$M$2:$U$233,9,FALSE))</f>
        <v/>
      </c>
      <c r="AA123" s="108"/>
    </row>
    <row r="124" spans="1:27" ht="15.75" customHeight="1" x14ac:dyDescent="0.25">
      <c r="A124" s="12">
        <v>41130000</v>
      </c>
      <c r="B124" s="12">
        <v>979720</v>
      </c>
      <c r="C124" s="12" t="s">
        <v>137</v>
      </c>
      <c r="D124" s="12">
        <v>9</v>
      </c>
      <c r="E124" s="12">
        <v>426</v>
      </c>
      <c r="F124" s="51">
        <v>1196</v>
      </c>
      <c r="G124" s="18" t="str">
        <f t="shared" si="3"/>
        <v>9797209426</v>
      </c>
      <c r="H124" s="8" t="s">
        <v>621</v>
      </c>
      <c r="I124" s="8" t="s">
        <v>1091</v>
      </c>
      <c r="J124" s="8" t="str">
        <f t="shared" si="4"/>
        <v>En cours</v>
      </c>
      <c r="P124" s="112"/>
      <c r="S124" s="10" t="str">
        <f t="shared" si="5"/>
        <v>9797209426</v>
      </c>
      <c r="T124" s="11" t="str">
        <f>IF(ISNA(VLOOKUP($S124,'Liste clts frns'!$M$2:$U$233,3,FALSE)),"",VLOOKUP($S124,'Liste clts frns'!$M$2:$U$233,3,FALSE))</f>
        <v/>
      </c>
      <c r="U124" s="108" t="str">
        <f>IF(ISNA(VLOOKUP($S124,'Liste clts frns'!$M$2:$U$233,4,FALSE)),"",VLOOKUP($S124,'Liste clts frns'!$M$2:$U$233,4,FALSE))</f>
        <v/>
      </c>
      <c r="V124" s="108" t="str">
        <f>IF(ISNA(VLOOKUP($S124,'Liste clts frns'!$M$2:$U$233,5,FALSE)),"",VLOOKUP($S124,'Liste clts frns'!$M$2:$U$233,5,FALSE))</f>
        <v/>
      </c>
      <c r="W124" s="108" t="str">
        <f>IF(ISNA(VLOOKUP($S124,'Liste clts frns'!$M$2:$U$233,6,FALSE)),"",VLOOKUP($S124,'Liste clts frns'!$M$2:$U$233,6,FALSE))</f>
        <v/>
      </c>
      <c r="X124" s="108" t="str">
        <f>IF(ISNA(VLOOKUP($S124,'Liste clts frns'!$M$2:$U$233,7,FALSE)),"",VLOOKUP($S124,'Liste clts frns'!$M$2:$U$233,7,FALSE))</f>
        <v/>
      </c>
      <c r="Y124" s="108" t="str">
        <f>IF(ISNA(VLOOKUP($S124,'Liste clts frns'!$M$2:$U$233,8,FALSE)),"",VLOOKUP($S124,'Liste clts frns'!$M$2:$U$233,8,FALSE))</f>
        <v/>
      </c>
      <c r="Z124" s="108" t="str">
        <f>IF(ISNA(VLOOKUP($S124,'Liste clts frns'!$M$2:$U$233,9,FALSE)),"",VLOOKUP($S124,'Liste clts frns'!$M$2:$U$233,9,FALSE))</f>
        <v/>
      </c>
      <c r="AA124" s="108"/>
    </row>
    <row r="125" spans="1:27" ht="15.75" customHeight="1" x14ac:dyDescent="0.25">
      <c r="A125" s="12">
        <v>41130000</v>
      </c>
      <c r="B125" s="12">
        <v>1329275</v>
      </c>
      <c r="C125" s="12" t="s">
        <v>297</v>
      </c>
      <c r="D125" s="12">
        <v>9</v>
      </c>
      <c r="E125" s="12">
        <v>426</v>
      </c>
      <c r="F125" s="51">
        <v>5980</v>
      </c>
      <c r="G125" s="18" t="str">
        <f t="shared" si="3"/>
        <v>13292759426</v>
      </c>
      <c r="H125" s="8" t="s">
        <v>621</v>
      </c>
      <c r="I125" s="8">
        <v>0</v>
      </c>
      <c r="J125" s="8" t="str">
        <f t="shared" si="4"/>
        <v>En cours</v>
      </c>
      <c r="P125" s="112"/>
      <c r="S125" s="10" t="str">
        <f t="shared" si="5"/>
        <v>13292759426</v>
      </c>
      <c r="T125" s="11" t="str">
        <f>IF(ISNA(VLOOKUP($S125,'Liste clts frns'!$M$2:$U$233,3,FALSE)),"",VLOOKUP($S125,'Liste clts frns'!$M$2:$U$233,3,FALSE))</f>
        <v/>
      </c>
      <c r="U125" s="108" t="str">
        <f>IF(ISNA(VLOOKUP($S125,'Liste clts frns'!$M$2:$U$233,4,FALSE)),"",VLOOKUP($S125,'Liste clts frns'!$M$2:$U$233,4,FALSE))</f>
        <v/>
      </c>
      <c r="V125" s="108" t="str">
        <f>IF(ISNA(VLOOKUP($S125,'Liste clts frns'!$M$2:$U$233,5,FALSE)),"",VLOOKUP($S125,'Liste clts frns'!$M$2:$U$233,5,FALSE))</f>
        <v/>
      </c>
      <c r="W125" s="108" t="str">
        <f>IF(ISNA(VLOOKUP($S125,'Liste clts frns'!$M$2:$U$233,6,FALSE)),"",VLOOKUP($S125,'Liste clts frns'!$M$2:$U$233,6,FALSE))</f>
        <v/>
      </c>
      <c r="X125" s="108" t="str">
        <f>IF(ISNA(VLOOKUP($S125,'Liste clts frns'!$M$2:$U$233,7,FALSE)),"",VLOOKUP($S125,'Liste clts frns'!$M$2:$U$233,7,FALSE))</f>
        <v/>
      </c>
      <c r="Y125" s="108" t="str">
        <f>IF(ISNA(VLOOKUP($S125,'Liste clts frns'!$M$2:$U$233,8,FALSE)),"",VLOOKUP($S125,'Liste clts frns'!$M$2:$U$233,8,FALSE))</f>
        <v/>
      </c>
      <c r="Z125" s="108" t="str">
        <f>IF(ISNA(VLOOKUP($S125,'Liste clts frns'!$M$2:$U$233,9,FALSE)),"",VLOOKUP($S125,'Liste clts frns'!$M$2:$U$233,9,FALSE))</f>
        <v/>
      </c>
      <c r="AA125" s="108"/>
    </row>
    <row r="126" spans="1:27" ht="15.75" customHeight="1" x14ac:dyDescent="0.25">
      <c r="A126" s="12">
        <v>41130000</v>
      </c>
      <c r="B126" s="12">
        <v>134805</v>
      </c>
      <c r="C126" s="12" t="s">
        <v>30</v>
      </c>
      <c r="D126" s="12">
        <v>9</v>
      </c>
      <c r="E126" s="12">
        <v>601</v>
      </c>
      <c r="F126" s="51">
        <v>15548</v>
      </c>
      <c r="G126" s="18" t="str">
        <f t="shared" si="3"/>
        <v>1348059601</v>
      </c>
      <c r="H126" s="8" t="s">
        <v>621</v>
      </c>
      <c r="I126" s="8" t="s">
        <v>1143</v>
      </c>
      <c r="J126" s="8" t="str">
        <f t="shared" si="4"/>
        <v>En cours</v>
      </c>
      <c r="P126" s="112"/>
      <c r="S126" s="10" t="str">
        <f t="shared" si="5"/>
        <v>1348059601</v>
      </c>
      <c r="T126" s="11" t="str">
        <f>IF(ISNA(VLOOKUP($S126,'Liste clts frns'!$M$2:$U$233,3,FALSE)),"",VLOOKUP($S126,'Liste clts frns'!$M$2:$U$233,3,FALSE))</f>
        <v/>
      </c>
      <c r="U126" s="108" t="str">
        <f>IF(ISNA(VLOOKUP($S126,'Liste clts frns'!$M$2:$U$233,4,FALSE)),"",VLOOKUP($S126,'Liste clts frns'!$M$2:$U$233,4,FALSE))</f>
        <v/>
      </c>
      <c r="V126" s="108" t="str">
        <f>IF(ISNA(VLOOKUP($S126,'Liste clts frns'!$M$2:$U$233,5,FALSE)),"",VLOOKUP($S126,'Liste clts frns'!$M$2:$U$233,5,FALSE))</f>
        <v/>
      </c>
      <c r="W126" s="108" t="str">
        <f>IF(ISNA(VLOOKUP($S126,'Liste clts frns'!$M$2:$U$233,6,FALSE)),"",VLOOKUP($S126,'Liste clts frns'!$M$2:$U$233,6,FALSE))</f>
        <v/>
      </c>
      <c r="X126" s="108" t="str">
        <f>IF(ISNA(VLOOKUP($S126,'Liste clts frns'!$M$2:$U$233,7,FALSE)),"",VLOOKUP($S126,'Liste clts frns'!$M$2:$U$233,7,FALSE))</f>
        <v/>
      </c>
      <c r="Y126" s="108" t="str">
        <f>IF(ISNA(VLOOKUP($S126,'Liste clts frns'!$M$2:$U$233,8,FALSE)),"",VLOOKUP($S126,'Liste clts frns'!$M$2:$U$233,8,FALSE))</f>
        <v/>
      </c>
      <c r="Z126" s="108" t="str">
        <f>IF(ISNA(VLOOKUP($S126,'Liste clts frns'!$M$2:$U$233,9,FALSE)),"",VLOOKUP($S126,'Liste clts frns'!$M$2:$U$233,9,FALSE))</f>
        <v/>
      </c>
      <c r="AA126" s="108"/>
    </row>
    <row r="127" spans="1:27" ht="15.75" customHeight="1" x14ac:dyDescent="0.25">
      <c r="A127" s="12">
        <v>41130000</v>
      </c>
      <c r="B127" s="12">
        <v>774323</v>
      </c>
      <c r="C127" s="12" t="s">
        <v>23</v>
      </c>
      <c r="D127" s="12">
        <v>9</v>
      </c>
      <c r="E127" s="12">
        <v>601</v>
      </c>
      <c r="F127" s="51">
        <v>1794</v>
      </c>
      <c r="G127" s="18" t="str">
        <f t="shared" si="3"/>
        <v>7743239601</v>
      </c>
      <c r="H127" s="8" t="s">
        <v>621</v>
      </c>
      <c r="I127" s="8" t="s">
        <v>1156</v>
      </c>
      <c r="J127" s="8" t="str">
        <f t="shared" si="4"/>
        <v>En cours</v>
      </c>
      <c r="P127" s="112"/>
      <c r="S127" s="10" t="str">
        <f t="shared" si="5"/>
        <v>7743239601</v>
      </c>
      <c r="T127" s="11" t="str">
        <f>IF(ISNA(VLOOKUP($S127,'Liste clts frns'!$M$2:$U$233,3,FALSE)),"",VLOOKUP($S127,'Liste clts frns'!$M$2:$U$233,3,FALSE))</f>
        <v/>
      </c>
      <c r="U127" s="108" t="str">
        <f>IF(ISNA(VLOOKUP($S127,'Liste clts frns'!$M$2:$U$233,4,FALSE)),"",VLOOKUP($S127,'Liste clts frns'!$M$2:$U$233,4,FALSE))</f>
        <v/>
      </c>
      <c r="V127" s="108" t="str">
        <f>IF(ISNA(VLOOKUP($S127,'Liste clts frns'!$M$2:$U$233,5,FALSE)),"",VLOOKUP($S127,'Liste clts frns'!$M$2:$U$233,5,FALSE))</f>
        <v/>
      </c>
      <c r="W127" s="108" t="str">
        <f>IF(ISNA(VLOOKUP($S127,'Liste clts frns'!$M$2:$U$233,6,FALSE)),"",VLOOKUP($S127,'Liste clts frns'!$M$2:$U$233,6,FALSE))</f>
        <v/>
      </c>
      <c r="X127" s="108" t="str">
        <f>IF(ISNA(VLOOKUP($S127,'Liste clts frns'!$M$2:$U$233,7,FALSE)),"",VLOOKUP($S127,'Liste clts frns'!$M$2:$U$233,7,FALSE))</f>
        <v/>
      </c>
      <c r="Y127" s="108" t="str">
        <f>IF(ISNA(VLOOKUP($S127,'Liste clts frns'!$M$2:$U$233,8,FALSE)),"",VLOOKUP($S127,'Liste clts frns'!$M$2:$U$233,8,FALSE))</f>
        <v/>
      </c>
      <c r="Z127" s="108" t="str">
        <f>IF(ISNA(VLOOKUP($S127,'Liste clts frns'!$M$2:$U$233,9,FALSE)),"",VLOOKUP($S127,'Liste clts frns'!$M$2:$U$233,9,FALSE))</f>
        <v/>
      </c>
      <c r="AA127" s="108"/>
    </row>
    <row r="128" spans="1:27" ht="15.75" customHeight="1" x14ac:dyDescent="0.25">
      <c r="A128" s="12">
        <v>41130000</v>
      </c>
      <c r="B128" s="12">
        <v>904865</v>
      </c>
      <c r="C128" s="12" t="s">
        <v>145</v>
      </c>
      <c r="D128" s="12">
        <v>9</v>
      </c>
      <c r="E128" s="12">
        <v>601</v>
      </c>
      <c r="F128" s="51">
        <v>10166</v>
      </c>
      <c r="G128" s="18" t="str">
        <f t="shared" si="3"/>
        <v>9048659601</v>
      </c>
      <c r="H128" s="8" t="s">
        <v>621</v>
      </c>
      <c r="I128" s="8" t="s">
        <v>1074</v>
      </c>
      <c r="J128" s="8" t="str">
        <f t="shared" si="4"/>
        <v>En cours</v>
      </c>
      <c r="P128" s="112"/>
      <c r="S128" s="10" t="str">
        <f t="shared" si="5"/>
        <v>9048659601</v>
      </c>
      <c r="T128" s="11" t="str">
        <f>IF(ISNA(VLOOKUP($S128,'Liste clts frns'!$M$2:$U$233,3,FALSE)),"",VLOOKUP($S128,'Liste clts frns'!$M$2:$U$233,3,FALSE))</f>
        <v/>
      </c>
      <c r="U128" s="108" t="str">
        <f>IF(ISNA(VLOOKUP($S128,'Liste clts frns'!$M$2:$U$233,4,FALSE)),"",VLOOKUP($S128,'Liste clts frns'!$M$2:$U$233,4,FALSE))</f>
        <v/>
      </c>
      <c r="V128" s="108" t="str">
        <f>IF(ISNA(VLOOKUP($S128,'Liste clts frns'!$M$2:$U$233,5,FALSE)),"",VLOOKUP($S128,'Liste clts frns'!$M$2:$U$233,5,FALSE))</f>
        <v/>
      </c>
      <c r="W128" s="108" t="str">
        <f>IF(ISNA(VLOOKUP($S128,'Liste clts frns'!$M$2:$U$233,6,FALSE)),"",VLOOKUP($S128,'Liste clts frns'!$M$2:$U$233,6,FALSE))</f>
        <v/>
      </c>
      <c r="X128" s="108" t="str">
        <f>IF(ISNA(VLOOKUP($S128,'Liste clts frns'!$M$2:$U$233,7,FALSE)),"",VLOOKUP($S128,'Liste clts frns'!$M$2:$U$233,7,FALSE))</f>
        <v/>
      </c>
      <c r="Y128" s="108" t="str">
        <f>IF(ISNA(VLOOKUP($S128,'Liste clts frns'!$M$2:$U$233,8,FALSE)),"",VLOOKUP($S128,'Liste clts frns'!$M$2:$U$233,8,FALSE))</f>
        <v/>
      </c>
      <c r="Z128" s="108" t="str">
        <f>IF(ISNA(VLOOKUP($S128,'Liste clts frns'!$M$2:$U$233,9,FALSE)),"",VLOOKUP($S128,'Liste clts frns'!$M$2:$U$233,9,FALSE))</f>
        <v/>
      </c>
      <c r="AA128" s="108"/>
    </row>
    <row r="129" spans="1:27" ht="15.75" customHeight="1" x14ac:dyDescent="0.25">
      <c r="A129" s="12">
        <v>41130000</v>
      </c>
      <c r="B129" s="12">
        <v>956101</v>
      </c>
      <c r="C129" s="12" t="s">
        <v>246</v>
      </c>
      <c r="D129" s="12">
        <v>9</v>
      </c>
      <c r="E129" s="12">
        <v>601</v>
      </c>
      <c r="F129" s="51">
        <v>4186</v>
      </c>
      <c r="G129" s="18" t="str">
        <f t="shared" si="3"/>
        <v>9561019601</v>
      </c>
      <c r="H129" s="8" t="s">
        <v>621</v>
      </c>
      <c r="I129" s="8" t="s">
        <v>1097</v>
      </c>
      <c r="J129" s="8" t="str">
        <f t="shared" si="4"/>
        <v>En cours</v>
      </c>
      <c r="P129" s="112"/>
      <c r="S129" s="10" t="str">
        <f t="shared" si="5"/>
        <v>9561019601</v>
      </c>
      <c r="T129" s="11" t="str">
        <f>IF(ISNA(VLOOKUP($S129,'Liste clts frns'!$M$2:$U$233,3,FALSE)),"",VLOOKUP($S129,'Liste clts frns'!$M$2:$U$233,3,FALSE))</f>
        <v/>
      </c>
      <c r="U129" s="108" t="str">
        <f>IF(ISNA(VLOOKUP($S129,'Liste clts frns'!$M$2:$U$233,4,FALSE)),"",VLOOKUP($S129,'Liste clts frns'!$M$2:$U$233,4,FALSE))</f>
        <v/>
      </c>
      <c r="V129" s="108" t="str">
        <f>IF(ISNA(VLOOKUP($S129,'Liste clts frns'!$M$2:$U$233,5,FALSE)),"",VLOOKUP($S129,'Liste clts frns'!$M$2:$U$233,5,FALSE))</f>
        <v/>
      </c>
      <c r="W129" s="108" t="str">
        <f>IF(ISNA(VLOOKUP($S129,'Liste clts frns'!$M$2:$U$233,6,FALSE)),"",VLOOKUP($S129,'Liste clts frns'!$M$2:$U$233,6,FALSE))</f>
        <v/>
      </c>
      <c r="X129" s="108" t="str">
        <f>IF(ISNA(VLOOKUP($S129,'Liste clts frns'!$M$2:$U$233,7,FALSE)),"",VLOOKUP($S129,'Liste clts frns'!$M$2:$U$233,7,FALSE))</f>
        <v/>
      </c>
      <c r="Y129" s="108" t="str">
        <f>IF(ISNA(VLOOKUP($S129,'Liste clts frns'!$M$2:$U$233,8,FALSE)),"",VLOOKUP($S129,'Liste clts frns'!$M$2:$U$233,8,FALSE))</f>
        <v/>
      </c>
      <c r="Z129" s="108" t="str">
        <f>IF(ISNA(VLOOKUP($S129,'Liste clts frns'!$M$2:$U$233,9,FALSE)),"",VLOOKUP($S129,'Liste clts frns'!$M$2:$U$233,9,FALSE))</f>
        <v/>
      </c>
      <c r="AA129" s="108"/>
    </row>
    <row r="130" spans="1:27" ht="15.75" customHeight="1" x14ac:dyDescent="0.25">
      <c r="A130" s="12">
        <v>41130000</v>
      </c>
      <c r="B130" s="12">
        <v>290090</v>
      </c>
      <c r="C130" s="12" t="s">
        <v>30</v>
      </c>
      <c r="D130" s="12">
        <v>9</v>
      </c>
      <c r="E130" s="12">
        <v>611</v>
      </c>
      <c r="F130" s="51">
        <v>6637.8</v>
      </c>
      <c r="G130" s="18" t="str">
        <f t="shared" si="3"/>
        <v>2900909611</v>
      </c>
      <c r="H130" s="8" t="s">
        <v>621</v>
      </c>
      <c r="I130" s="8" t="s">
        <v>1143</v>
      </c>
      <c r="J130" s="8" t="str">
        <f t="shared" si="4"/>
        <v>En cours</v>
      </c>
      <c r="P130" s="112"/>
      <c r="S130" s="10" t="str">
        <f t="shared" si="5"/>
        <v>2900909611</v>
      </c>
      <c r="T130" s="11" t="str">
        <f>IF(ISNA(VLOOKUP($S130,'Liste clts frns'!$M$2:$U$233,3,FALSE)),"",VLOOKUP($S130,'Liste clts frns'!$M$2:$U$233,3,FALSE))</f>
        <v/>
      </c>
      <c r="U130" s="108" t="str">
        <f>IF(ISNA(VLOOKUP($S130,'Liste clts frns'!$M$2:$U$233,4,FALSE)),"",VLOOKUP($S130,'Liste clts frns'!$M$2:$U$233,4,FALSE))</f>
        <v/>
      </c>
      <c r="V130" s="108" t="str">
        <f>IF(ISNA(VLOOKUP($S130,'Liste clts frns'!$M$2:$U$233,5,FALSE)),"",VLOOKUP($S130,'Liste clts frns'!$M$2:$U$233,5,FALSE))</f>
        <v/>
      </c>
      <c r="W130" s="108" t="str">
        <f>IF(ISNA(VLOOKUP($S130,'Liste clts frns'!$M$2:$U$233,6,FALSE)),"",VLOOKUP($S130,'Liste clts frns'!$M$2:$U$233,6,FALSE))</f>
        <v/>
      </c>
      <c r="X130" s="108" t="str">
        <f>IF(ISNA(VLOOKUP($S130,'Liste clts frns'!$M$2:$U$233,7,FALSE)),"",VLOOKUP($S130,'Liste clts frns'!$M$2:$U$233,7,FALSE))</f>
        <v/>
      </c>
      <c r="Y130" s="108" t="str">
        <f>IF(ISNA(VLOOKUP($S130,'Liste clts frns'!$M$2:$U$233,8,FALSE)),"",VLOOKUP($S130,'Liste clts frns'!$M$2:$U$233,8,FALSE))</f>
        <v/>
      </c>
      <c r="Z130" s="108" t="str">
        <f>IF(ISNA(VLOOKUP($S130,'Liste clts frns'!$M$2:$U$233,9,FALSE)),"",VLOOKUP($S130,'Liste clts frns'!$M$2:$U$233,9,FALSE))</f>
        <v/>
      </c>
      <c r="AA130" s="108"/>
    </row>
    <row r="131" spans="1:27" ht="15.75" customHeight="1" x14ac:dyDescent="0.25">
      <c r="A131" s="12">
        <v>41130000</v>
      </c>
      <c r="B131" s="12">
        <v>290091</v>
      </c>
      <c r="C131" s="12" t="s">
        <v>298</v>
      </c>
      <c r="D131" s="12">
        <v>9</v>
      </c>
      <c r="E131" s="12">
        <v>611</v>
      </c>
      <c r="F131" s="51">
        <v>3324.88</v>
      </c>
      <c r="G131" s="18" t="str">
        <f t="shared" ref="G131:G194" si="6">CONCATENATE(B131,D131,E131)</f>
        <v>2900919611</v>
      </c>
      <c r="H131" s="8" t="s">
        <v>629</v>
      </c>
      <c r="I131" s="8" t="s">
        <v>1148</v>
      </c>
      <c r="J131" s="8" t="str">
        <f t="shared" ref="J131:J194" si="7">IF(H131="Compensé - Soldé","Soldé",IF(H131="Société radiée","A solder",IF(H131="Soldé par un avoir","Soldé","En cours")))</f>
        <v>A solder</v>
      </c>
      <c r="P131" s="112"/>
      <c r="S131" s="10" t="str">
        <f t="shared" ref="S131:S194" si="8">CONCATENATE(B131,D131,E131)</f>
        <v>2900919611</v>
      </c>
      <c r="T131" s="11" t="str">
        <f>IF(ISNA(VLOOKUP($S131,'Liste clts frns'!$M$2:$U$233,3,FALSE)),"",VLOOKUP($S131,'Liste clts frns'!$M$2:$U$233,3,FALSE))</f>
        <v/>
      </c>
      <c r="U131" s="108" t="str">
        <f>IF(ISNA(VLOOKUP($S131,'Liste clts frns'!$M$2:$U$233,4,FALSE)),"",VLOOKUP($S131,'Liste clts frns'!$M$2:$U$233,4,FALSE))</f>
        <v/>
      </c>
      <c r="V131" s="108" t="str">
        <f>IF(ISNA(VLOOKUP($S131,'Liste clts frns'!$M$2:$U$233,5,FALSE)),"",VLOOKUP($S131,'Liste clts frns'!$M$2:$U$233,5,FALSE))</f>
        <v/>
      </c>
      <c r="W131" s="108" t="str">
        <f>IF(ISNA(VLOOKUP($S131,'Liste clts frns'!$M$2:$U$233,6,FALSE)),"",VLOOKUP($S131,'Liste clts frns'!$M$2:$U$233,6,FALSE))</f>
        <v/>
      </c>
      <c r="X131" s="108" t="str">
        <f>IF(ISNA(VLOOKUP($S131,'Liste clts frns'!$M$2:$U$233,7,FALSE)),"",VLOOKUP($S131,'Liste clts frns'!$M$2:$U$233,7,FALSE))</f>
        <v/>
      </c>
      <c r="Y131" s="108" t="str">
        <f>IF(ISNA(VLOOKUP($S131,'Liste clts frns'!$M$2:$U$233,8,FALSE)),"",VLOOKUP($S131,'Liste clts frns'!$M$2:$U$233,8,FALSE))</f>
        <v/>
      </c>
      <c r="Z131" s="108" t="str">
        <f>IF(ISNA(VLOOKUP($S131,'Liste clts frns'!$M$2:$U$233,9,FALSE)),"",VLOOKUP($S131,'Liste clts frns'!$M$2:$U$233,9,FALSE))</f>
        <v/>
      </c>
      <c r="AA131" s="108"/>
    </row>
    <row r="132" spans="1:27" ht="15.75" customHeight="1" x14ac:dyDescent="0.25">
      <c r="A132" s="12">
        <v>41130000</v>
      </c>
      <c r="B132" s="12">
        <v>883139</v>
      </c>
      <c r="C132" s="12" t="s">
        <v>250</v>
      </c>
      <c r="D132" s="12">
        <v>9</v>
      </c>
      <c r="E132" s="12">
        <v>611</v>
      </c>
      <c r="F132" s="51">
        <v>4693.1000000000004</v>
      </c>
      <c r="G132" s="18" t="str">
        <f t="shared" si="6"/>
        <v>8831399611</v>
      </c>
      <c r="H132" s="8" t="s">
        <v>633</v>
      </c>
      <c r="I132" s="8" t="s">
        <v>1064</v>
      </c>
      <c r="J132" s="8" t="str">
        <f t="shared" si="7"/>
        <v>En cours</v>
      </c>
      <c r="P132" s="112"/>
      <c r="S132" s="10" t="str">
        <f t="shared" si="8"/>
        <v>8831399611</v>
      </c>
      <c r="T132" s="11" t="str">
        <f>IF(ISNA(VLOOKUP($S132,'Liste clts frns'!$M$2:$U$233,3,FALSE)),"",VLOOKUP($S132,'Liste clts frns'!$M$2:$U$233,3,FALSE))</f>
        <v/>
      </c>
      <c r="U132" s="108" t="str">
        <f>IF(ISNA(VLOOKUP($S132,'Liste clts frns'!$M$2:$U$233,4,FALSE)),"",VLOOKUP($S132,'Liste clts frns'!$M$2:$U$233,4,FALSE))</f>
        <v/>
      </c>
      <c r="V132" s="108" t="str">
        <f>IF(ISNA(VLOOKUP($S132,'Liste clts frns'!$M$2:$U$233,5,FALSE)),"",VLOOKUP($S132,'Liste clts frns'!$M$2:$U$233,5,FALSE))</f>
        <v/>
      </c>
      <c r="W132" s="108" t="str">
        <f>IF(ISNA(VLOOKUP($S132,'Liste clts frns'!$M$2:$U$233,6,FALSE)),"",VLOOKUP($S132,'Liste clts frns'!$M$2:$U$233,6,FALSE))</f>
        <v/>
      </c>
      <c r="X132" s="108" t="str">
        <f>IF(ISNA(VLOOKUP($S132,'Liste clts frns'!$M$2:$U$233,7,FALSE)),"",VLOOKUP($S132,'Liste clts frns'!$M$2:$U$233,7,FALSE))</f>
        <v/>
      </c>
      <c r="Y132" s="108" t="str">
        <f>IF(ISNA(VLOOKUP($S132,'Liste clts frns'!$M$2:$U$233,8,FALSE)),"",VLOOKUP($S132,'Liste clts frns'!$M$2:$U$233,8,FALSE))</f>
        <v/>
      </c>
      <c r="Z132" s="108" t="str">
        <f>IF(ISNA(VLOOKUP($S132,'Liste clts frns'!$M$2:$U$233,9,FALSE)),"",VLOOKUP($S132,'Liste clts frns'!$M$2:$U$233,9,FALSE))</f>
        <v/>
      </c>
      <c r="AA132" s="108"/>
    </row>
    <row r="133" spans="1:27" ht="15.75" customHeight="1" x14ac:dyDescent="0.25">
      <c r="A133" s="12">
        <v>41130000</v>
      </c>
      <c r="B133" s="12">
        <v>1375589</v>
      </c>
      <c r="C133" s="12" t="s">
        <v>299</v>
      </c>
      <c r="D133" s="12">
        <v>9</v>
      </c>
      <c r="E133" s="12">
        <v>611</v>
      </c>
      <c r="F133" s="51">
        <v>2392</v>
      </c>
      <c r="G133" s="18" t="str">
        <f t="shared" si="6"/>
        <v>13755899611</v>
      </c>
      <c r="H133" s="8" t="s">
        <v>621</v>
      </c>
      <c r="I133" s="8" t="s">
        <v>1211</v>
      </c>
      <c r="J133" s="8" t="str">
        <f t="shared" si="7"/>
        <v>En cours</v>
      </c>
      <c r="P133" s="112"/>
      <c r="S133" s="10" t="str">
        <f t="shared" si="8"/>
        <v>13755899611</v>
      </c>
      <c r="T133" s="11" t="str">
        <f>IF(ISNA(VLOOKUP($S133,'Liste clts frns'!$M$2:$U$233,3,FALSE)),"",VLOOKUP($S133,'Liste clts frns'!$M$2:$U$233,3,FALSE))</f>
        <v/>
      </c>
      <c r="U133" s="108" t="str">
        <f>IF(ISNA(VLOOKUP($S133,'Liste clts frns'!$M$2:$U$233,4,FALSE)),"",VLOOKUP($S133,'Liste clts frns'!$M$2:$U$233,4,FALSE))</f>
        <v/>
      </c>
      <c r="V133" s="108" t="str">
        <f>IF(ISNA(VLOOKUP($S133,'Liste clts frns'!$M$2:$U$233,5,FALSE)),"",VLOOKUP($S133,'Liste clts frns'!$M$2:$U$233,5,FALSE))</f>
        <v/>
      </c>
      <c r="W133" s="108" t="str">
        <f>IF(ISNA(VLOOKUP($S133,'Liste clts frns'!$M$2:$U$233,6,FALSE)),"",VLOOKUP($S133,'Liste clts frns'!$M$2:$U$233,6,FALSE))</f>
        <v/>
      </c>
      <c r="X133" s="108" t="str">
        <f>IF(ISNA(VLOOKUP($S133,'Liste clts frns'!$M$2:$U$233,7,FALSE)),"",VLOOKUP($S133,'Liste clts frns'!$M$2:$U$233,7,FALSE))</f>
        <v/>
      </c>
      <c r="Y133" s="108" t="str">
        <f>IF(ISNA(VLOOKUP($S133,'Liste clts frns'!$M$2:$U$233,8,FALSE)),"",VLOOKUP($S133,'Liste clts frns'!$M$2:$U$233,8,FALSE))</f>
        <v/>
      </c>
      <c r="Z133" s="108" t="str">
        <f>IF(ISNA(VLOOKUP($S133,'Liste clts frns'!$M$2:$U$233,9,FALSE)),"",VLOOKUP($S133,'Liste clts frns'!$M$2:$U$233,9,FALSE))</f>
        <v/>
      </c>
      <c r="AA133" s="108"/>
    </row>
    <row r="134" spans="1:27" ht="15.75" customHeight="1" x14ac:dyDescent="0.25">
      <c r="A134" s="12">
        <v>41130000</v>
      </c>
      <c r="B134" s="12">
        <v>495182</v>
      </c>
      <c r="C134" s="12" t="s">
        <v>300</v>
      </c>
      <c r="D134" s="12">
        <v>9</v>
      </c>
      <c r="E134" s="12">
        <v>703</v>
      </c>
      <c r="F134" s="51">
        <v>1794</v>
      </c>
      <c r="G134" s="18" t="str">
        <f t="shared" si="6"/>
        <v>4951829703</v>
      </c>
      <c r="H134" s="8" t="s">
        <v>621</v>
      </c>
      <c r="I134" s="8" t="s">
        <v>1150</v>
      </c>
      <c r="J134" s="8" t="str">
        <f t="shared" si="7"/>
        <v>En cours</v>
      </c>
      <c r="P134" s="112"/>
      <c r="S134" s="10" t="str">
        <f t="shared" si="8"/>
        <v>4951829703</v>
      </c>
      <c r="T134" s="11" t="str">
        <f>IF(ISNA(VLOOKUP($S134,'Liste clts frns'!$M$2:$U$233,3,FALSE)),"",VLOOKUP($S134,'Liste clts frns'!$M$2:$U$233,3,FALSE))</f>
        <v/>
      </c>
      <c r="U134" s="108" t="str">
        <f>IF(ISNA(VLOOKUP($S134,'Liste clts frns'!$M$2:$U$233,4,FALSE)),"",VLOOKUP($S134,'Liste clts frns'!$M$2:$U$233,4,FALSE))</f>
        <v/>
      </c>
      <c r="V134" s="108" t="str">
        <f>IF(ISNA(VLOOKUP($S134,'Liste clts frns'!$M$2:$U$233,5,FALSE)),"",VLOOKUP($S134,'Liste clts frns'!$M$2:$U$233,5,FALSE))</f>
        <v/>
      </c>
      <c r="W134" s="108" t="str">
        <f>IF(ISNA(VLOOKUP($S134,'Liste clts frns'!$M$2:$U$233,6,FALSE)),"",VLOOKUP($S134,'Liste clts frns'!$M$2:$U$233,6,FALSE))</f>
        <v/>
      </c>
      <c r="X134" s="108" t="str">
        <f>IF(ISNA(VLOOKUP($S134,'Liste clts frns'!$M$2:$U$233,7,FALSE)),"",VLOOKUP($S134,'Liste clts frns'!$M$2:$U$233,7,FALSE))</f>
        <v/>
      </c>
      <c r="Y134" s="108" t="str">
        <f>IF(ISNA(VLOOKUP($S134,'Liste clts frns'!$M$2:$U$233,8,FALSE)),"",VLOOKUP($S134,'Liste clts frns'!$M$2:$U$233,8,FALSE))</f>
        <v/>
      </c>
      <c r="Z134" s="108" t="str">
        <f>IF(ISNA(VLOOKUP($S134,'Liste clts frns'!$M$2:$U$233,9,FALSE)),"",VLOOKUP($S134,'Liste clts frns'!$M$2:$U$233,9,FALSE))</f>
        <v/>
      </c>
      <c r="AA134" s="108"/>
    </row>
    <row r="135" spans="1:27" ht="15.75" customHeight="1" x14ac:dyDescent="0.25">
      <c r="A135" s="12">
        <v>41130000</v>
      </c>
      <c r="B135" s="12">
        <v>495309</v>
      </c>
      <c r="C135" s="12" t="s">
        <v>301</v>
      </c>
      <c r="D135" s="12">
        <v>9</v>
      </c>
      <c r="E135" s="12">
        <v>703</v>
      </c>
      <c r="F135" s="51">
        <v>2870.4</v>
      </c>
      <c r="G135" s="18" t="str">
        <f t="shared" si="6"/>
        <v>4953099703</v>
      </c>
      <c r="H135" s="8" t="s">
        <v>629</v>
      </c>
      <c r="I135" s="8" t="s">
        <v>1151</v>
      </c>
      <c r="J135" s="8" t="str">
        <f t="shared" si="7"/>
        <v>A solder</v>
      </c>
      <c r="P135" s="112"/>
      <c r="S135" s="10" t="str">
        <f t="shared" si="8"/>
        <v>4953099703</v>
      </c>
      <c r="T135" s="11" t="str">
        <f>IF(ISNA(VLOOKUP($S135,'Liste clts frns'!$M$2:$U$233,3,FALSE)),"",VLOOKUP($S135,'Liste clts frns'!$M$2:$U$233,3,FALSE))</f>
        <v/>
      </c>
      <c r="U135" s="108" t="str">
        <f>IF(ISNA(VLOOKUP($S135,'Liste clts frns'!$M$2:$U$233,4,FALSE)),"",VLOOKUP($S135,'Liste clts frns'!$M$2:$U$233,4,FALSE))</f>
        <v/>
      </c>
      <c r="V135" s="108" t="str">
        <f>IF(ISNA(VLOOKUP($S135,'Liste clts frns'!$M$2:$U$233,5,FALSE)),"",VLOOKUP($S135,'Liste clts frns'!$M$2:$U$233,5,FALSE))</f>
        <v/>
      </c>
      <c r="W135" s="108" t="str">
        <f>IF(ISNA(VLOOKUP($S135,'Liste clts frns'!$M$2:$U$233,6,FALSE)),"",VLOOKUP($S135,'Liste clts frns'!$M$2:$U$233,6,FALSE))</f>
        <v/>
      </c>
      <c r="X135" s="108" t="str">
        <f>IF(ISNA(VLOOKUP($S135,'Liste clts frns'!$M$2:$U$233,7,FALSE)),"",VLOOKUP($S135,'Liste clts frns'!$M$2:$U$233,7,FALSE))</f>
        <v/>
      </c>
      <c r="Y135" s="108" t="str">
        <f>IF(ISNA(VLOOKUP($S135,'Liste clts frns'!$M$2:$U$233,8,FALSE)),"",VLOOKUP($S135,'Liste clts frns'!$M$2:$U$233,8,FALSE))</f>
        <v/>
      </c>
      <c r="Z135" s="108" t="str">
        <f>IF(ISNA(VLOOKUP($S135,'Liste clts frns'!$M$2:$U$233,9,FALSE)),"",VLOOKUP($S135,'Liste clts frns'!$M$2:$U$233,9,FALSE))</f>
        <v/>
      </c>
      <c r="AA135" s="108"/>
    </row>
    <row r="136" spans="1:27" ht="15.75" customHeight="1" x14ac:dyDescent="0.25">
      <c r="A136" s="12">
        <v>41130000</v>
      </c>
      <c r="B136" s="12">
        <v>495367</v>
      </c>
      <c r="C136" s="12" t="s">
        <v>253</v>
      </c>
      <c r="D136" s="12">
        <v>9</v>
      </c>
      <c r="E136" s="12">
        <v>703</v>
      </c>
      <c r="F136" s="51">
        <v>4485</v>
      </c>
      <c r="G136" s="18" t="str">
        <f t="shared" si="6"/>
        <v>4953679703</v>
      </c>
      <c r="H136" s="8" t="s">
        <v>621</v>
      </c>
      <c r="I136" s="8" t="s">
        <v>1032</v>
      </c>
      <c r="J136" s="8" t="str">
        <f t="shared" si="7"/>
        <v>En cours</v>
      </c>
      <c r="P136" s="112"/>
      <c r="S136" s="10" t="str">
        <f t="shared" si="8"/>
        <v>4953679703</v>
      </c>
      <c r="T136" s="11" t="str">
        <f>IF(ISNA(VLOOKUP($S136,'Liste clts frns'!$M$2:$U$233,3,FALSE)),"",VLOOKUP($S136,'Liste clts frns'!$M$2:$U$233,3,FALSE))</f>
        <v/>
      </c>
      <c r="U136" s="108" t="str">
        <f>IF(ISNA(VLOOKUP($S136,'Liste clts frns'!$M$2:$U$233,4,FALSE)),"",VLOOKUP($S136,'Liste clts frns'!$M$2:$U$233,4,FALSE))</f>
        <v/>
      </c>
      <c r="V136" s="108" t="str">
        <f>IF(ISNA(VLOOKUP($S136,'Liste clts frns'!$M$2:$U$233,5,FALSE)),"",VLOOKUP($S136,'Liste clts frns'!$M$2:$U$233,5,FALSE))</f>
        <v/>
      </c>
      <c r="W136" s="108" t="str">
        <f>IF(ISNA(VLOOKUP($S136,'Liste clts frns'!$M$2:$U$233,6,FALSE)),"",VLOOKUP($S136,'Liste clts frns'!$M$2:$U$233,6,FALSE))</f>
        <v/>
      </c>
      <c r="X136" s="108" t="str">
        <f>IF(ISNA(VLOOKUP($S136,'Liste clts frns'!$M$2:$U$233,7,FALSE)),"",VLOOKUP($S136,'Liste clts frns'!$M$2:$U$233,7,FALSE))</f>
        <v/>
      </c>
      <c r="Y136" s="108" t="str">
        <f>IF(ISNA(VLOOKUP($S136,'Liste clts frns'!$M$2:$U$233,8,FALSE)),"",VLOOKUP($S136,'Liste clts frns'!$M$2:$U$233,8,FALSE))</f>
        <v/>
      </c>
      <c r="Z136" s="108" t="str">
        <f>IF(ISNA(VLOOKUP($S136,'Liste clts frns'!$M$2:$U$233,9,FALSE)),"",VLOOKUP($S136,'Liste clts frns'!$M$2:$U$233,9,FALSE))</f>
        <v/>
      </c>
      <c r="AA136" s="108"/>
    </row>
    <row r="137" spans="1:27" ht="15.75" customHeight="1" x14ac:dyDescent="0.25">
      <c r="A137" s="12">
        <v>41130000</v>
      </c>
      <c r="B137" s="12">
        <v>495446</v>
      </c>
      <c r="C137" s="12" t="s">
        <v>302</v>
      </c>
      <c r="D137" s="12">
        <v>9</v>
      </c>
      <c r="E137" s="12">
        <v>703</v>
      </c>
      <c r="F137" s="51">
        <v>1794</v>
      </c>
      <c r="G137" s="18" t="str">
        <f t="shared" si="6"/>
        <v>4954469703</v>
      </c>
      <c r="H137" s="8" t="s">
        <v>621</v>
      </c>
      <c r="I137" s="8" t="s">
        <v>1152</v>
      </c>
      <c r="J137" s="8" t="str">
        <f t="shared" si="7"/>
        <v>En cours</v>
      </c>
      <c r="P137" s="112"/>
      <c r="S137" s="10" t="str">
        <f t="shared" si="8"/>
        <v>4954469703</v>
      </c>
      <c r="T137" s="11" t="str">
        <f>IF(ISNA(VLOOKUP($S137,'Liste clts frns'!$M$2:$U$233,3,FALSE)),"",VLOOKUP($S137,'Liste clts frns'!$M$2:$U$233,3,FALSE))</f>
        <v/>
      </c>
      <c r="U137" s="108" t="str">
        <f>IF(ISNA(VLOOKUP($S137,'Liste clts frns'!$M$2:$U$233,4,FALSE)),"",VLOOKUP($S137,'Liste clts frns'!$M$2:$U$233,4,FALSE))</f>
        <v/>
      </c>
      <c r="V137" s="108" t="str">
        <f>IF(ISNA(VLOOKUP($S137,'Liste clts frns'!$M$2:$U$233,5,FALSE)),"",VLOOKUP($S137,'Liste clts frns'!$M$2:$U$233,5,FALSE))</f>
        <v/>
      </c>
      <c r="W137" s="108" t="str">
        <f>IF(ISNA(VLOOKUP($S137,'Liste clts frns'!$M$2:$U$233,6,FALSE)),"",VLOOKUP($S137,'Liste clts frns'!$M$2:$U$233,6,FALSE))</f>
        <v/>
      </c>
      <c r="X137" s="108" t="str">
        <f>IF(ISNA(VLOOKUP($S137,'Liste clts frns'!$M$2:$U$233,7,FALSE)),"",VLOOKUP($S137,'Liste clts frns'!$M$2:$U$233,7,FALSE))</f>
        <v/>
      </c>
      <c r="Y137" s="108" t="str">
        <f>IF(ISNA(VLOOKUP($S137,'Liste clts frns'!$M$2:$U$233,8,FALSE)),"",VLOOKUP($S137,'Liste clts frns'!$M$2:$U$233,8,FALSE))</f>
        <v/>
      </c>
      <c r="Z137" s="108" t="str">
        <f>IF(ISNA(VLOOKUP($S137,'Liste clts frns'!$M$2:$U$233,9,FALSE)),"",VLOOKUP($S137,'Liste clts frns'!$M$2:$U$233,9,FALSE))</f>
        <v/>
      </c>
      <c r="AA137" s="108"/>
    </row>
    <row r="138" spans="1:27" ht="15.75" customHeight="1" x14ac:dyDescent="0.25">
      <c r="A138" s="12">
        <v>41130000</v>
      </c>
      <c r="B138" s="12">
        <v>817571</v>
      </c>
      <c r="C138" s="12" t="s">
        <v>303</v>
      </c>
      <c r="D138" s="12">
        <v>9</v>
      </c>
      <c r="E138" s="12">
        <v>703</v>
      </c>
      <c r="F138" s="51">
        <v>5377.22</v>
      </c>
      <c r="G138" s="18" t="str">
        <f t="shared" si="6"/>
        <v>8175719703</v>
      </c>
      <c r="H138" s="8" t="s">
        <v>621</v>
      </c>
      <c r="I138" s="8" t="s">
        <v>1160</v>
      </c>
      <c r="J138" s="8" t="str">
        <f t="shared" si="7"/>
        <v>En cours</v>
      </c>
      <c r="P138" s="112"/>
      <c r="S138" s="10" t="str">
        <f t="shared" si="8"/>
        <v>8175719703</v>
      </c>
      <c r="T138" s="11" t="str">
        <f>IF(ISNA(VLOOKUP($S138,'Liste clts frns'!$M$2:$U$233,3,FALSE)),"",VLOOKUP($S138,'Liste clts frns'!$M$2:$U$233,3,FALSE))</f>
        <v/>
      </c>
      <c r="U138" s="108" t="str">
        <f>IF(ISNA(VLOOKUP($S138,'Liste clts frns'!$M$2:$U$233,4,FALSE)),"",VLOOKUP($S138,'Liste clts frns'!$M$2:$U$233,4,FALSE))</f>
        <v/>
      </c>
      <c r="V138" s="108" t="str">
        <f>IF(ISNA(VLOOKUP($S138,'Liste clts frns'!$M$2:$U$233,5,FALSE)),"",VLOOKUP($S138,'Liste clts frns'!$M$2:$U$233,5,FALSE))</f>
        <v/>
      </c>
      <c r="W138" s="108" t="str">
        <f>IF(ISNA(VLOOKUP($S138,'Liste clts frns'!$M$2:$U$233,6,FALSE)),"",VLOOKUP($S138,'Liste clts frns'!$M$2:$U$233,6,FALSE))</f>
        <v/>
      </c>
      <c r="X138" s="108" t="str">
        <f>IF(ISNA(VLOOKUP($S138,'Liste clts frns'!$M$2:$U$233,7,FALSE)),"",VLOOKUP($S138,'Liste clts frns'!$M$2:$U$233,7,FALSE))</f>
        <v/>
      </c>
      <c r="Y138" s="108" t="str">
        <f>IF(ISNA(VLOOKUP($S138,'Liste clts frns'!$M$2:$U$233,8,FALSE)),"",VLOOKUP($S138,'Liste clts frns'!$M$2:$U$233,8,FALSE))</f>
        <v/>
      </c>
      <c r="Z138" s="108" t="str">
        <f>IF(ISNA(VLOOKUP($S138,'Liste clts frns'!$M$2:$U$233,9,FALSE)),"",VLOOKUP($S138,'Liste clts frns'!$M$2:$U$233,9,FALSE))</f>
        <v/>
      </c>
      <c r="AA138" s="108"/>
    </row>
    <row r="139" spans="1:27" ht="15.75" customHeight="1" x14ac:dyDescent="0.25">
      <c r="A139" s="12">
        <v>41130000</v>
      </c>
      <c r="B139" s="12">
        <v>952147</v>
      </c>
      <c r="C139" s="12" t="s">
        <v>304</v>
      </c>
      <c r="D139" s="12">
        <v>9</v>
      </c>
      <c r="E139" s="12">
        <v>703</v>
      </c>
      <c r="F139" s="51">
        <v>59800</v>
      </c>
      <c r="G139" s="18" t="str">
        <f t="shared" si="6"/>
        <v>9521479703</v>
      </c>
      <c r="H139" s="8" t="s">
        <v>621</v>
      </c>
      <c r="I139" s="8" t="s">
        <v>1174</v>
      </c>
      <c r="J139" s="8" t="str">
        <f t="shared" si="7"/>
        <v>En cours</v>
      </c>
      <c r="P139" s="112"/>
      <c r="S139" s="10" t="str">
        <f t="shared" si="8"/>
        <v>9521479703</v>
      </c>
      <c r="T139" s="11" t="str">
        <f>IF(ISNA(VLOOKUP($S139,'Liste clts frns'!$M$2:$U$233,3,FALSE)),"",VLOOKUP($S139,'Liste clts frns'!$M$2:$U$233,3,FALSE))</f>
        <v/>
      </c>
      <c r="U139" s="108" t="str">
        <f>IF(ISNA(VLOOKUP($S139,'Liste clts frns'!$M$2:$U$233,4,FALSE)),"",VLOOKUP($S139,'Liste clts frns'!$M$2:$U$233,4,FALSE))</f>
        <v/>
      </c>
      <c r="V139" s="108" t="str">
        <f>IF(ISNA(VLOOKUP($S139,'Liste clts frns'!$M$2:$U$233,5,FALSE)),"",VLOOKUP($S139,'Liste clts frns'!$M$2:$U$233,5,FALSE))</f>
        <v/>
      </c>
      <c r="W139" s="108" t="str">
        <f>IF(ISNA(VLOOKUP($S139,'Liste clts frns'!$M$2:$U$233,6,FALSE)),"",VLOOKUP($S139,'Liste clts frns'!$M$2:$U$233,6,FALSE))</f>
        <v/>
      </c>
      <c r="X139" s="108" t="str">
        <f>IF(ISNA(VLOOKUP($S139,'Liste clts frns'!$M$2:$U$233,7,FALSE)),"",VLOOKUP($S139,'Liste clts frns'!$M$2:$U$233,7,FALSE))</f>
        <v/>
      </c>
      <c r="Y139" s="108" t="str">
        <f>IF(ISNA(VLOOKUP($S139,'Liste clts frns'!$M$2:$U$233,8,FALSE)),"",VLOOKUP($S139,'Liste clts frns'!$M$2:$U$233,8,FALSE))</f>
        <v/>
      </c>
      <c r="Z139" s="108" t="str">
        <f>IF(ISNA(VLOOKUP($S139,'Liste clts frns'!$M$2:$U$233,9,FALSE)),"",VLOOKUP($S139,'Liste clts frns'!$M$2:$U$233,9,FALSE))</f>
        <v/>
      </c>
      <c r="AA139" s="108"/>
    </row>
    <row r="140" spans="1:27" ht="15.75" customHeight="1" x14ac:dyDescent="0.25">
      <c r="A140" s="12">
        <v>41130000</v>
      </c>
      <c r="B140" s="12">
        <v>958833</v>
      </c>
      <c r="C140" s="12" t="s">
        <v>16</v>
      </c>
      <c r="D140" s="12">
        <v>9</v>
      </c>
      <c r="E140" s="12">
        <v>703</v>
      </c>
      <c r="F140" s="51">
        <v>10764</v>
      </c>
      <c r="G140" s="18" t="str">
        <f t="shared" si="6"/>
        <v>9588339703</v>
      </c>
      <c r="H140" s="8" t="s">
        <v>621</v>
      </c>
      <c r="I140" s="8" t="s">
        <v>1176</v>
      </c>
      <c r="J140" s="8" t="str">
        <f t="shared" si="7"/>
        <v>En cours</v>
      </c>
      <c r="P140" s="112"/>
      <c r="S140" s="10" t="str">
        <f t="shared" si="8"/>
        <v>9588339703</v>
      </c>
      <c r="T140" s="11" t="str">
        <f>IF(ISNA(VLOOKUP($S140,'Liste clts frns'!$M$2:$U$233,3,FALSE)),"",VLOOKUP($S140,'Liste clts frns'!$M$2:$U$233,3,FALSE))</f>
        <v/>
      </c>
      <c r="U140" s="108" t="str">
        <f>IF(ISNA(VLOOKUP($S140,'Liste clts frns'!$M$2:$U$233,4,FALSE)),"",VLOOKUP($S140,'Liste clts frns'!$M$2:$U$233,4,FALSE))</f>
        <v/>
      </c>
      <c r="V140" s="108" t="str">
        <f>IF(ISNA(VLOOKUP($S140,'Liste clts frns'!$M$2:$U$233,5,FALSE)),"",VLOOKUP($S140,'Liste clts frns'!$M$2:$U$233,5,FALSE))</f>
        <v/>
      </c>
      <c r="W140" s="108" t="str">
        <f>IF(ISNA(VLOOKUP($S140,'Liste clts frns'!$M$2:$U$233,6,FALSE)),"",VLOOKUP($S140,'Liste clts frns'!$M$2:$U$233,6,FALSE))</f>
        <v/>
      </c>
      <c r="X140" s="108" t="str">
        <f>IF(ISNA(VLOOKUP($S140,'Liste clts frns'!$M$2:$U$233,7,FALSE)),"",VLOOKUP($S140,'Liste clts frns'!$M$2:$U$233,7,FALSE))</f>
        <v/>
      </c>
      <c r="Y140" s="108" t="str">
        <f>IF(ISNA(VLOOKUP($S140,'Liste clts frns'!$M$2:$U$233,8,FALSE)),"",VLOOKUP($S140,'Liste clts frns'!$M$2:$U$233,8,FALSE))</f>
        <v/>
      </c>
      <c r="Z140" s="108" t="str">
        <f>IF(ISNA(VLOOKUP($S140,'Liste clts frns'!$M$2:$U$233,9,FALSE)),"",VLOOKUP($S140,'Liste clts frns'!$M$2:$U$233,9,FALSE))</f>
        <v/>
      </c>
      <c r="AA140" s="108"/>
    </row>
    <row r="141" spans="1:27" ht="15.75" customHeight="1" x14ac:dyDescent="0.25">
      <c r="A141" s="12">
        <v>41130000</v>
      </c>
      <c r="B141" s="12">
        <v>990613</v>
      </c>
      <c r="C141" s="12" t="s">
        <v>305</v>
      </c>
      <c r="D141" s="12">
        <v>9</v>
      </c>
      <c r="E141" s="12">
        <v>703</v>
      </c>
      <c r="F141" s="51">
        <v>8372</v>
      </c>
      <c r="G141" s="18" t="str">
        <f t="shared" si="6"/>
        <v>9906139703</v>
      </c>
      <c r="H141" s="8" t="s">
        <v>621</v>
      </c>
      <c r="I141" s="8" t="s">
        <v>1182</v>
      </c>
      <c r="J141" s="8" t="str">
        <f t="shared" si="7"/>
        <v>En cours</v>
      </c>
      <c r="P141" s="112"/>
      <c r="S141" s="10" t="str">
        <f t="shared" si="8"/>
        <v>9906139703</v>
      </c>
      <c r="T141" s="11" t="str">
        <f>IF(ISNA(VLOOKUP($S141,'Liste clts frns'!$M$2:$U$233,3,FALSE)),"",VLOOKUP($S141,'Liste clts frns'!$M$2:$U$233,3,FALSE))</f>
        <v/>
      </c>
      <c r="U141" s="108" t="str">
        <f>IF(ISNA(VLOOKUP($S141,'Liste clts frns'!$M$2:$U$233,4,FALSE)),"",VLOOKUP($S141,'Liste clts frns'!$M$2:$U$233,4,FALSE))</f>
        <v/>
      </c>
      <c r="V141" s="108" t="str">
        <f>IF(ISNA(VLOOKUP($S141,'Liste clts frns'!$M$2:$U$233,5,FALSE)),"",VLOOKUP($S141,'Liste clts frns'!$M$2:$U$233,5,FALSE))</f>
        <v/>
      </c>
      <c r="W141" s="108" t="str">
        <f>IF(ISNA(VLOOKUP($S141,'Liste clts frns'!$M$2:$U$233,6,FALSE)),"",VLOOKUP($S141,'Liste clts frns'!$M$2:$U$233,6,FALSE))</f>
        <v/>
      </c>
      <c r="X141" s="108" t="str">
        <f>IF(ISNA(VLOOKUP($S141,'Liste clts frns'!$M$2:$U$233,7,FALSE)),"",VLOOKUP($S141,'Liste clts frns'!$M$2:$U$233,7,FALSE))</f>
        <v/>
      </c>
      <c r="Y141" s="108" t="str">
        <f>IF(ISNA(VLOOKUP($S141,'Liste clts frns'!$M$2:$U$233,8,FALSE)),"",VLOOKUP($S141,'Liste clts frns'!$M$2:$U$233,8,FALSE))</f>
        <v/>
      </c>
      <c r="Z141" s="108" t="str">
        <f>IF(ISNA(VLOOKUP($S141,'Liste clts frns'!$M$2:$U$233,9,FALSE)),"",VLOOKUP($S141,'Liste clts frns'!$M$2:$U$233,9,FALSE))</f>
        <v/>
      </c>
      <c r="AA141" s="108"/>
    </row>
    <row r="142" spans="1:27" ht="15.75" customHeight="1" x14ac:dyDescent="0.25">
      <c r="A142" s="12">
        <v>41130000</v>
      </c>
      <c r="B142" s="12">
        <v>1328377</v>
      </c>
      <c r="C142" s="12" t="s">
        <v>306</v>
      </c>
      <c r="D142" s="12">
        <v>9</v>
      </c>
      <c r="E142" s="12">
        <v>703</v>
      </c>
      <c r="F142" s="51">
        <v>926.9</v>
      </c>
      <c r="G142" s="18" t="str">
        <f t="shared" si="6"/>
        <v>13283779703</v>
      </c>
      <c r="H142" s="8" t="s">
        <v>621</v>
      </c>
      <c r="I142" s="8" t="s">
        <v>1188</v>
      </c>
      <c r="J142" s="8" t="str">
        <f t="shared" si="7"/>
        <v>En cours</v>
      </c>
      <c r="P142" s="112"/>
      <c r="S142" s="10" t="str">
        <f t="shared" si="8"/>
        <v>13283779703</v>
      </c>
      <c r="T142" s="11" t="str">
        <f>IF(ISNA(VLOOKUP($S142,'Liste clts frns'!$M$2:$U$233,3,FALSE)),"",VLOOKUP($S142,'Liste clts frns'!$M$2:$U$233,3,FALSE))</f>
        <v/>
      </c>
      <c r="U142" s="108" t="str">
        <f>IF(ISNA(VLOOKUP($S142,'Liste clts frns'!$M$2:$U$233,4,FALSE)),"",VLOOKUP($S142,'Liste clts frns'!$M$2:$U$233,4,FALSE))</f>
        <v/>
      </c>
      <c r="V142" s="108" t="str">
        <f>IF(ISNA(VLOOKUP($S142,'Liste clts frns'!$M$2:$U$233,5,FALSE)),"",VLOOKUP($S142,'Liste clts frns'!$M$2:$U$233,5,FALSE))</f>
        <v/>
      </c>
      <c r="W142" s="108" t="str">
        <f>IF(ISNA(VLOOKUP($S142,'Liste clts frns'!$M$2:$U$233,6,FALSE)),"",VLOOKUP($S142,'Liste clts frns'!$M$2:$U$233,6,FALSE))</f>
        <v/>
      </c>
      <c r="X142" s="108" t="str">
        <f>IF(ISNA(VLOOKUP($S142,'Liste clts frns'!$M$2:$U$233,7,FALSE)),"",VLOOKUP($S142,'Liste clts frns'!$M$2:$U$233,7,FALSE))</f>
        <v/>
      </c>
      <c r="Y142" s="108" t="str">
        <f>IF(ISNA(VLOOKUP($S142,'Liste clts frns'!$M$2:$U$233,8,FALSE)),"",VLOOKUP($S142,'Liste clts frns'!$M$2:$U$233,8,FALSE))</f>
        <v/>
      </c>
      <c r="Z142" s="108" t="str">
        <f>IF(ISNA(VLOOKUP($S142,'Liste clts frns'!$M$2:$U$233,9,FALSE)),"",VLOOKUP($S142,'Liste clts frns'!$M$2:$U$233,9,FALSE))</f>
        <v/>
      </c>
      <c r="AA142" s="108"/>
    </row>
    <row r="143" spans="1:27" ht="15.75" customHeight="1" x14ac:dyDescent="0.25">
      <c r="A143" s="12">
        <v>41130000</v>
      </c>
      <c r="B143" s="12">
        <v>1375189</v>
      </c>
      <c r="C143" s="12" t="s">
        <v>307</v>
      </c>
      <c r="D143" s="12">
        <v>9</v>
      </c>
      <c r="E143" s="12">
        <v>703</v>
      </c>
      <c r="F143" s="51">
        <v>3647.8</v>
      </c>
      <c r="G143" s="18" t="str">
        <f t="shared" si="6"/>
        <v>13751899703</v>
      </c>
      <c r="H143" s="8" t="s">
        <v>621</v>
      </c>
      <c r="I143" s="8" t="s">
        <v>1048</v>
      </c>
      <c r="J143" s="8" t="str">
        <f t="shared" si="7"/>
        <v>En cours</v>
      </c>
      <c r="P143" s="112"/>
      <c r="S143" s="10" t="str">
        <f t="shared" si="8"/>
        <v>13751899703</v>
      </c>
      <c r="T143" s="11" t="str">
        <f>IF(ISNA(VLOOKUP($S143,'Liste clts frns'!$M$2:$U$233,3,FALSE)),"",VLOOKUP($S143,'Liste clts frns'!$M$2:$U$233,3,FALSE))</f>
        <v/>
      </c>
      <c r="U143" s="108" t="str">
        <f>IF(ISNA(VLOOKUP($S143,'Liste clts frns'!$M$2:$U$233,4,FALSE)),"",VLOOKUP($S143,'Liste clts frns'!$M$2:$U$233,4,FALSE))</f>
        <v/>
      </c>
      <c r="V143" s="108" t="str">
        <f>IF(ISNA(VLOOKUP($S143,'Liste clts frns'!$M$2:$U$233,5,FALSE)),"",VLOOKUP($S143,'Liste clts frns'!$M$2:$U$233,5,FALSE))</f>
        <v/>
      </c>
      <c r="W143" s="108" t="str">
        <f>IF(ISNA(VLOOKUP($S143,'Liste clts frns'!$M$2:$U$233,6,FALSE)),"",VLOOKUP($S143,'Liste clts frns'!$M$2:$U$233,6,FALSE))</f>
        <v/>
      </c>
      <c r="X143" s="108" t="str">
        <f>IF(ISNA(VLOOKUP($S143,'Liste clts frns'!$M$2:$U$233,7,FALSE)),"",VLOOKUP($S143,'Liste clts frns'!$M$2:$U$233,7,FALSE))</f>
        <v/>
      </c>
      <c r="Y143" s="108" t="str">
        <f>IF(ISNA(VLOOKUP($S143,'Liste clts frns'!$M$2:$U$233,8,FALSE)),"",VLOOKUP($S143,'Liste clts frns'!$M$2:$U$233,8,FALSE))</f>
        <v/>
      </c>
      <c r="Z143" s="108" t="str">
        <f>IF(ISNA(VLOOKUP($S143,'Liste clts frns'!$M$2:$U$233,9,FALSE)),"",VLOOKUP($S143,'Liste clts frns'!$M$2:$U$233,9,FALSE))</f>
        <v/>
      </c>
      <c r="AA143" s="108"/>
    </row>
    <row r="144" spans="1:27" ht="15.75" customHeight="1" x14ac:dyDescent="0.25">
      <c r="A144" s="12">
        <v>41130000</v>
      </c>
      <c r="B144" s="12">
        <v>1377279</v>
      </c>
      <c r="C144" s="12" t="s">
        <v>308</v>
      </c>
      <c r="D144" s="12">
        <v>9</v>
      </c>
      <c r="E144" s="12">
        <v>703</v>
      </c>
      <c r="F144" s="51">
        <v>598</v>
      </c>
      <c r="G144" s="18" t="str">
        <f t="shared" si="6"/>
        <v>13772799703</v>
      </c>
      <c r="H144" s="8" t="s">
        <v>621</v>
      </c>
      <c r="I144" s="8" t="s">
        <v>1025</v>
      </c>
      <c r="J144" s="8" t="str">
        <f t="shared" si="7"/>
        <v>En cours</v>
      </c>
      <c r="P144" s="112"/>
      <c r="S144" s="10" t="str">
        <f t="shared" si="8"/>
        <v>13772799703</v>
      </c>
      <c r="T144" s="11" t="str">
        <f>IF(ISNA(VLOOKUP($S144,'Liste clts frns'!$M$2:$U$233,3,FALSE)),"",VLOOKUP($S144,'Liste clts frns'!$M$2:$U$233,3,FALSE))</f>
        <v/>
      </c>
      <c r="U144" s="108" t="str">
        <f>IF(ISNA(VLOOKUP($S144,'Liste clts frns'!$M$2:$U$233,4,FALSE)),"",VLOOKUP($S144,'Liste clts frns'!$M$2:$U$233,4,FALSE))</f>
        <v/>
      </c>
      <c r="V144" s="108" t="str">
        <f>IF(ISNA(VLOOKUP($S144,'Liste clts frns'!$M$2:$U$233,5,FALSE)),"",VLOOKUP($S144,'Liste clts frns'!$M$2:$U$233,5,FALSE))</f>
        <v/>
      </c>
      <c r="W144" s="108" t="str">
        <f>IF(ISNA(VLOOKUP($S144,'Liste clts frns'!$M$2:$U$233,6,FALSE)),"",VLOOKUP($S144,'Liste clts frns'!$M$2:$U$233,6,FALSE))</f>
        <v/>
      </c>
      <c r="X144" s="108" t="str">
        <f>IF(ISNA(VLOOKUP($S144,'Liste clts frns'!$M$2:$U$233,7,FALSE)),"",VLOOKUP($S144,'Liste clts frns'!$M$2:$U$233,7,FALSE))</f>
        <v/>
      </c>
      <c r="Y144" s="108" t="str">
        <f>IF(ISNA(VLOOKUP($S144,'Liste clts frns'!$M$2:$U$233,8,FALSE)),"",VLOOKUP($S144,'Liste clts frns'!$M$2:$U$233,8,FALSE))</f>
        <v/>
      </c>
      <c r="Z144" s="108" t="str">
        <f>IF(ISNA(VLOOKUP($S144,'Liste clts frns'!$M$2:$U$233,9,FALSE)),"",VLOOKUP($S144,'Liste clts frns'!$M$2:$U$233,9,FALSE))</f>
        <v/>
      </c>
      <c r="AA144" s="108"/>
    </row>
    <row r="145" spans="1:27" ht="15.75" customHeight="1" x14ac:dyDescent="0.25">
      <c r="A145" s="12">
        <v>41130000</v>
      </c>
      <c r="B145" s="12">
        <v>1379557</v>
      </c>
      <c r="C145" s="12" t="s">
        <v>309</v>
      </c>
      <c r="D145" s="12">
        <v>9</v>
      </c>
      <c r="E145" s="12">
        <v>703</v>
      </c>
      <c r="F145" s="51">
        <v>3850</v>
      </c>
      <c r="G145" s="18" t="str">
        <f t="shared" si="6"/>
        <v>13795579703</v>
      </c>
      <c r="H145" s="8" t="s">
        <v>621</v>
      </c>
      <c r="I145" s="8" t="s">
        <v>1216</v>
      </c>
      <c r="J145" s="8" t="str">
        <f t="shared" si="7"/>
        <v>En cours</v>
      </c>
      <c r="P145" s="112"/>
      <c r="S145" s="10" t="str">
        <f t="shared" si="8"/>
        <v>13795579703</v>
      </c>
      <c r="T145" s="11" t="str">
        <f>IF(ISNA(VLOOKUP($S145,'Liste clts frns'!$M$2:$U$233,3,FALSE)),"",VLOOKUP($S145,'Liste clts frns'!$M$2:$U$233,3,FALSE))</f>
        <v/>
      </c>
      <c r="U145" s="108" t="str">
        <f>IF(ISNA(VLOOKUP($S145,'Liste clts frns'!$M$2:$U$233,4,FALSE)),"",VLOOKUP($S145,'Liste clts frns'!$M$2:$U$233,4,FALSE))</f>
        <v/>
      </c>
      <c r="V145" s="108" t="str">
        <f>IF(ISNA(VLOOKUP($S145,'Liste clts frns'!$M$2:$U$233,5,FALSE)),"",VLOOKUP($S145,'Liste clts frns'!$M$2:$U$233,5,FALSE))</f>
        <v/>
      </c>
      <c r="W145" s="108" t="str">
        <f>IF(ISNA(VLOOKUP($S145,'Liste clts frns'!$M$2:$U$233,6,FALSE)),"",VLOOKUP($S145,'Liste clts frns'!$M$2:$U$233,6,FALSE))</f>
        <v/>
      </c>
      <c r="X145" s="108" t="str">
        <f>IF(ISNA(VLOOKUP($S145,'Liste clts frns'!$M$2:$U$233,7,FALSE)),"",VLOOKUP($S145,'Liste clts frns'!$M$2:$U$233,7,FALSE))</f>
        <v/>
      </c>
      <c r="Y145" s="108" t="str">
        <f>IF(ISNA(VLOOKUP($S145,'Liste clts frns'!$M$2:$U$233,8,FALSE)),"",VLOOKUP($S145,'Liste clts frns'!$M$2:$U$233,8,FALSE))</f>
        <v/>
      </c>
      <c r="Z145" s="108" t="str">
        <f>IF(ISNA(VLOOKUP($S145,'Liste clts frns'!$M$2:$U$233,9,FALSE)),"",VLOOKUP($S145,'Liste clts frns'!$M$2:$U$233,9,FALSE))</f>
        <v/>
      </c>
      <c r="AA145" s="108"/>
    </row>
    <row r="146" spans="1:27" ht="15.75" customHeight="1" x14ac:dyDescent="0.25">
      <c r="A146" s="12">
        <v>41130000</v>
      </c>
      <c r="B146" s="12">
        <v>1379866</v>
      </c>
      <c r="C146" s="12" t="s">
        <v>310</v>
      </c>
      <c r="D146" s="12">
        <v>9</v>
      </c>
      <c r="E146" s="12">
        <v>703</v>
      </c>
      <c r="F146" s="51">
        <v>11960</v>
      </c>
      <c r="G146" s="18" t="str">
        <f t="shared" si="6"/>
        <v>13798669703</v>
      </c>
      <c r="H146" s="8" t="s">
        <v>621</v>
      </c>
      <c r="I146" s="8" t="s">
        <v>1218</v>
      </c>
      <c r="J146" s="8" t="str">
        <f t="shared" si="7"/>
        <v>En cours</v>
      </c>
      <c r="P146" s="112"/>
      <c r="S146" s="10" t="str">
        <f t="shared" si="8"/>
        <v>13798669703</v>
      </c>
      <c r="T146" s="11" t="str">
        <f>IF(ISNA(VLOOKUP($S146,'Liste clts frns'!$M$2:$U$233,3,FALSE)),"",VLOOKUP($S146,'Liste clts frns'!$M$2:$U$233,3,FALSE))</f>
        <v/>
      </c>
      <c r="U146" s="108" t="str">
        <f>IF(ISNA(VLOOKUP($S146,'Liste clts frns'!$M$2:$U$233,4,FALSE)),"",VLOOKUP($S146,'Liste clts frns'!$M$2:$U$233,4,FALSE))</f>
        <v/>
      </c>
      <c r="V146" s="108" t="str">
        <f>IF(ISNA(VLOOKUP($S146,'Liste clts frns'!$M$2:$U$233,5,FALSE)),"",VLOOKUP($S146,'Liste clts frns'!$M$2:$U$233,5,FALSE))</f>
        <v/>
      </c>
      <c r="W146" s="108" t="str">
        <f>IF(ISNA(VLOOKUP($S146,'Liste clts frns'!$M$2:$U$233,6,FALSE)),"",VLOOKUP($S146,'Liste clts frns'!$M$2:$U$233,6,FALSE))</f>
        <v/>
      </c>
      <c r="X146" s="108" t="str">
        <f>IF(ISNA(VLOOKUP($S146,'Liste clts frns'!$M$2:$U$233,7,FALSE)),"",VLOOKUP($S146,'Liste clts frns'!$M$2:$U$233,7,FALSE))</f>
        <v/>
      </c>
      <c r="Y146" s="108" t="str">
        <f>IF(ISNA(VLOOKUP($S146,'Liste clts frns'!$M$2:$U$233,8,FALSE)),"",VLOOKUP($S146,'Liste clts frns'!$M$2:$U$233,8,FALSE))</f>
        <v/>
      </c>
      <c r="Z146" s="108" t="str">
        <f>IF(ISNA(VLOOKUP($S146,'Liste clts frns'!$M$2:$U$233,9,FALSE)),"",VLOOKUP($S146,'Liste clts frns'!$M$2:$U$233,9,FALSE))</f>
        <v/>
      </c>
      <c r="AA146" s="108"/>
    </row>
    <row r="147" spans="1:27" ht="15.75" customHeight="1" x14ac:dyDescent="0.25">
      <c r="A147" s="12">
        <v>41130000</v>
      </c>
      <c r="B147" s="12">
        <v>1380509</v>
      </c>
      <c r="C147" s="12" t="s">
        <v>311</v>
      </c>
      <c r="D147" s="12">
        <v>9</v>
      </c>
      <c r="E147" s="12">
        <v>703</v>
      </c>
      <c r="F147" s="51">
        <v>14471.6</v>
      </c>
      <c r="G147" s="18" t="str">
        <f t="shared" si="6"/>
        <v>13805099703</v>
      </c>
      <c r="H147" s="8" t="s">
        <v>621</v>
      </c>
      <c r="I147" s="8" t="s">
        <v>1219</v>
      </c>
      <c r="J147" s="8" t="str">
        <f t="shared" si="7"/>
        <v>En cours</v>
      </c>
      <c r="P147" s="112"/>
      <c r="S147" s="10" t="str">
        <f t="shared" si="8"/>
        <v>13805099703</v>
      </c>
      <c r="T147" s="11" t="str">
        <f>IF(ISNA(VLOOKUP($S147,'Liste clts frns'!$M$2:$U$233,3,FALSE)),"",VLOOKUP($S147,'Liste clts frns'!$M$2:$U$233,3,FALSE))</f>
        <v/>
      </c>
      <c r="U147" s="108" t="str">
        <f>IF(ISNA(VLOOKUP($S147,'Liste clts frns'!$M$2:$U$233,4,FALSE)),"",VLOOKUP($S147,'Liste clts frns'!$M$2:$U$233,4,FALSE))</f>
        <v/>
      </c>
      <c r="V147" s="108" t="str">
        <f>IF(ISNA(VLOOKUP($S147,'Liste clts frns'!$M$2:$U$233,5,FALSE)),"",VLOOKUP($S147,'Liste clts frns'!$M$2:$U$233,5,FALSE))</f>
        <v/>
      </c>
      <c r="W147" s="108" t="str">
        <f>IF(ISNA(VLOOKUP($S147,'Liste clts frns'!$M$2:$U$233,6,FALSE)),"",VLOOKUP($S147,'Liste clts frns'!$M$2:$U$233,6,FALSE))</f>
        <v/>
      </c>
      <c r="X147" s="108" t="str">
        <f>IF(ISNA(VLOOKUP($S147,'Liste clts frns'!$M$2:$U$233,7,FALSE)),"",VLOOKUP($S147,'Liste clts frns'!$M$2:$U$233,7,FALSE))</f>
        <v/>
      </c>
      <c r="Y147" s="108" t="str">
        <f>IF(ISNA(VLOOKUP($S147,'Liste clts frns'!$M$2:$U$233,8,FALSE)),"",VLOOKUP($S147,'Liste clts frns'!$M$2:$U$233,8,FALSE))</f>
        <v/>
      </c>
      <c r="Z147" s="108" t="str">
        <f>IF(ISNA(VLOOKUP($S147,'Liste clts frns'!$M$2:$U$233,9,FALSE)),"",VLOOKUP($S147,'Liste clts frns'!$M$2:$U$233,9,FALSE))</f>
        <v/>
      </c>
      <c r="AA147" s="108"/>
    </row>
    <row r="148" spans="1:27" ht="15.75" customHeight="1" x14ac:dyDescent="0.25">
      <c r="A148" s="12">
        <v>41130000</v>
      </c>
      <c r="B148" s="12">
        <v>1380520</v>
      </c>
      <c r="C148" s="12" t="s">
        <v>312</v>
      </c>
      <c r="D148" s="12">
        <v>9</v>
      </c>
      <c r="E148" s="12">
        <v>703</v>
      </c>
      <c r="F148" s="51">
        <v>11481.6</v>
      </c>
      <c r="G148" s="18" t="str">
        <f t="shared" si="6"/>
        <v>13805209703</v>
      </c>
      <c r="H148" s="8" t="s">
        <v>621</v>
      </c>
      <c r="I148" s="8" t="s">
        <v>1220</v>
      </c>
      <c r="J148" s="8" t="str">
        <f t="shared" si="7"/>
        <v>En cours</v>
      </c>
      <c r="P148" s="112"/>
      <c r="S148" s="10" t="str">
        <f t="shared" si="8"/>
        <v>13805209703</v>
      </c>
      <c r="T148" s="11" t="str">
        <f>IF(ISNA(VLOOKUP($S148,'Liste clts frns'!$M$2:$U$233,3,FALSE)),"",VLOOKUP($S148,'Liste clts frns'!$M$2:$U$233,3,FALSE))</f>
        <v/>
      </c>
      <c r="U148" s="108" t="str">
        <f>IF(ISNA(VLOOKUP($S148,'Liste clts frns'!$M$2:$U$233,4,FALSE)),"",VLOOKUP($S148,'Liste clts frns'!$M$2:$U$233,4,FALSE))</f>
        <v/>
      </c>
      <c r="V148" s="108" t="str">
        <f>IF(ISNA(VLOOKUP($S148,'Liste clts frns'!$M$2:$U$233,5,FALSE)),"",VLOOKUP($S148,'Liste clts frns'!$M$2:$U$233,5,FALSE))</f>
        <v/>
      </c>
      <c r="W148" s="108" t="str">
        <f>IF(ISNA(VLOOKUP($S148,'Liste clts frns'!$M$2:$U$233,6,FALSE)),"",VLOOKUP($S148,'Liste clts frns'!$M$2:$U$233,6,FALSE))</f>
        <v/>
      </c>
      <c r="X148" s="108" t="str">
        <f>IF(ISNA(VLOOKUP($S148,'Liste clts frns'!$M$2:$U$233,7,FALSE)),"",VLOOKUP($S148,'Liste clts frns'!$M$2:$U$233,7,FALSE))</f>
        <v/>
      </c>
      <c r="Y148" s="108" t="str">
        <f>IF(ISNA(VLOOKUP($S148,'Liste clts frns'!$M$2:$U$233,8,FALSE)),"",VLOOKUP($S148,'Liste clts frns'!$M$2:$U$233,8,FALSE))</f>
        <v/>
      </c>
      <c r="Z148" s="108" t="str">
        <f>IF(ISNA(VLOOKUP($S148,'Liste clts frns'!$M$2:$U$233,9,FALSE)),"",VLOOKUP($S148,'Liste clts frns'!$M$2:$U$233,9,FALSE))</f>
        <v/>
      </c>
      <c r="AA148" s="108"/>
    </row>
    <row r="149" spans="1:27" ht="15.75" customHeight="1" x14ac:dyDescent="0.25">
      <c r="A149" s="12">
        <v>41130000</v>
      </c>
      <c r="B149" s="12">
        <v>495648</v>
      </c>
      <c r="C149" s="12" t="s">
        <v>253</v>
      </c>
      <c r="D149" s="12">
        <v>9</v>
      </c>
      <c r="E149" s="12">
        <v>704</v>
      </c>
      <c r="F149" s="51">
        <v>4485</v>
      </c>
      <c r="G149" s="18" t="str">
        <f t="shared" si="6"/>
        <v>4956489704</v>
      </c>
      <c r="H149" s="8" t="s">
        <v>621</v>
      </c>
      <c r="I149" s="8" t="s">
        <v>1032</v>
      </c>
      <c r="J149" s="8" t="str">
        <f t="shared" si="7"/>
        <v>En cours</v>
      </c>
      <c r="P149" s="112"/>
      <c r="S149" s="10" t="str">
        <f t="shared" si="8"/>
        <v>4956489704</v>
      </c>
      <c r="T149" s="11" t="str">
        <f>IF(ISNA(VLOOKUP($S149,'Liste clts frns'!$M$2:$U$233,3,FALSE)),"",VLOOKUP($S149,'Liste clts frns'!$M$2:$U$233,3,FALSE))</f>
        <v/>
      </c>
      <c r="U149" s="108" t="str">
        <f>IF(ISNA(VLOOKUP($S149,'Liste clts frns'!$M$2:$U$233,4,FALSE)),"",VLOOKUP($S149,'Liste clts frns'!$M$2:$U$233,4,FALSE))</f>
        <v/>
      </c>
      <c r="V149" s="108" t="str">
        <f>IF(ISNA(VLOOKUP($S149,'Liste clts frns'!$M$2:$U$233,5,FALSE)),"",VLOOKUP($S149,'Liste clts frns'!$M$2:$U$233,5,FALSE))</f>
        <v/>
      </c>
      <c r="W149" s="108" t="str">
        <f>IF(ISNA(VLOOKUP($S149,'Liste clts frns'!$M$2:$U$233,6,FALSE)),"",VLOOKUP($S149,'Liste clts frns'!$M$2:$U$233,6,FALSE))</f>
        <v/>
      </c>
      <c r="X149" s="108" t="str">
        <f>IF(ISNA(VLOOKUP($S149,'Liste clts frns'!$M$2:$U$233,7,FALSE)),"",VLOOKUP($S149,'Liste clts frns'!$M$2:$U$233,7,FALSE))</f>
        <v/>
      </c>
      <c r="Y149" s="108" t="str">
        <f>IF(ISNA(VLOOKUP($S149,'Liste clts frns'!$M$2:$U$233,8,FALSE)),"",VLOOKUP($S149,'Liste clts frns'!$M$2:$U$233,8,FALSE))</f>
        <v/>
      </c>
      <c r="Z149" s="108" t="str">
        <f>IF(ISNA(VLOOKUP($S149,'Liste clts frns'!$M$2:$U$233,9,FALSE)),"",VLOOKUP($S149,'Liste clts frns'!$M$2:$U$233,9,FALSE))</f>
        <v/>
      </c>
      <c r="AA149" s="108"/>
    </row>
    <row r="150" spans="1:27" ht="15.75" customHeight="1" x14ac:dyDescent="0.25">
      <c r="A150" s="12">
        <v>41130000</v>
      </c>
      <c r="B150" s="12">
        <v>958833</v>
      </c>
      <c r="C150" s="12" t="s">
        <v>16</v>
      </c>
      <c r="D150" s="12">
        <v>9</v>
      </c>
      <c r="E150" s="12">
        <v>704</v>
      </c>
      <c r="F150" s="51">
        <v>21528</v>
      </c>
      <c r="G150" s="18" t="str">
        <f t="shared" si="6"/>
        <v>9588339704</v>
      </c>
      <c r="H150" s="8" t="s">
        <v>621</v>
      </c>
      <c r="I150" s="8" t="s">
        <v>1177</v>
      </c>
      <c r="J150" s="8" t="str">
        <f t="shared" si="7"/>
        <v>En cours</v>
      </c>
      <c r="P150" s="112"/>
      <c r="S150" s="10" t="str">
        <f t="shared" si="8"/>
        <v>9588339704</v>
      </c>
      <c r="T150" s="11" t="str">
        <f>IF(ISNA(VLOOKUP($S150,'Liste clts frns'!$M$2:$U$233,3,FALSE)),"",VLOOKUP($S150,'Liste clts frns'!$M$2:$U$233,3,FALSE))</f>
        <v/>
      </c>
      <c r="U150" s="108" t="str">
        <f>IF(ISNA(VLOOKUP($S150,'Liste clts frns'!$M$2:$U$233,4,FALSE)),"",VLOOKUP($S150,'Liste clts frns'!$M$2:$U$233,4,FALSE))</f>
        <v/>
      </c>
      <c r="V150" s="108" t="str">
        <f>IF(ISNA(VLOOKUP($S150,'Liste clts frns'!$M$2:$U$233,5,FALSE)),"",VLOOKUP($S150,'Liste clts frns'!$M$2:$U$233,5,FALSE))</f>
        <v/>
      </c>
      <c r="W150" s="108" t="str">
        <f>IF(ISNA(VLOOKUP($S150,'Liste clts frns'!$M$2:$U$233,6,FALSE)),"",VLOOKUP($S150,'Liste clts frns'!$M$2:$U$233,6,FALSE))</f>
        <v/>
      </c>
      <c r="X150" s="108" t="str">
        <f>IF(ISNA(VLOOKUP($S150,'Liste clts frns'!$M$2:$U$233,7,FALSE)),"",VLOOKUP($S150,'Liste clts frns'!$M$2:$U$233,7,FALSE))</f>
        <v/>
      </c>
      <c r="Y150" s="108" t="str">
        <f>IF(ISNA(VLOOKUP($S150,'Liste clts frns'!$M$2:$U$233,8,FALSE)),"",VLOOKUP($S150,'Liste clts frns'!$M$2:$U$233,8,FALSE))</f>
        <v/>
      </c>
      <c r="Z150" s="108" t="str">
        <f>IF(ISNA(VLOOKUP($S150,'Liste clts frns'!$M$2:$U$233,9,FALSE)),"",VLOOKUP($S150,'Liste clts frns'!$M$2:$U$233,9,FALSE))</f>
        <v/>
      </c>
      <c r="AA150" s="108"/>
    </row>
    <row r="151" spans="1:27" ht="15.75" customHeight="1" x14ac:dyDescent="0.25">
      <c r="A151" s="12">
        <v>41130000</v>
      </c>
      <c r="B151" s="12">
        <v>1334597</v>
      </c>
      <c r="C151" s="12" t="s">
        <v>313</v>
      </c>
      <c r="D151" s="12">
        <v>9</v>
      </c>
      <c r="E151" s="12">
        <v>704</v>
      </c>
      <c r="F151" s="51">
        <v>4784</v>
      </c>
      <c r="G151" s="18" t="str">
        <f t="shared" si="6"/>
        <v>13345979704</v>
      </c>
      <c r="H151" s="8" t="s">
        <v>621</v>
      </c>
      <c r="I151" s="8" t="s">
        <v>1054</v>
      </c>
      <c r="J151" s="8" t="str">
        <f t="shared" si="7"/>
        <v>En cours</v>
      </c>
      <c r="P151" s="112"/>
      <c r="S151" s="10" t="str">
        <f t="shared" si="8"/>
        <v>13345979704</v>
      </c>
      <c r="T151" s="11" t="str">
        <f>IF(ISNA(VLOOKUP($S151,'Liste clts frns'!$M$2:$U$233,3,FALSE)),"",VLOOKUP($S151,'Liste clts frns'!$M$2:$U$233,3,FALSE))</f>
        <v/>
      </c>
      <c r="U151" s="108" t="str">
        <f>IF(ISNA(VLOOKUP($S151,'Liste clts frns'!$M$2:$U$233,4,FALSE)),"",VLOOKUP($S151,'Liste clts frns'!$M$2:$U$233,4,FALSE))</f>
        <v/>
      </c>
      <c r="V151" s="108" t="str">
        <f>IF(ISNA(VLOOKUP($S151,'Liste clts frns'!$M$2:$U$233,5,FALSE)),"",VLOOKUP($S151,'Liste clts frns'!$M$2:$U$233,5,FALSE))</f>
        <v/>
      </c>
      <c r="W151" s="108" t="str">
        <f>IF(ISNA(VLOOKUP($S151,'Liste clts frns'!$M$2:$U$233,6,FALSE)),"",VLOOKUP($S151,'Liste clts frns'!$M$2:$U$233,6,FALSE))</f>
        <v/>
      </c>
      <c r="X151" s="108" t="str">
        <f>IF(ISNA(VLOOKUP($S151,'Liste clts frns'!$M$2:$U$233,7,FALSE)),"",VLOOKUP($S151,'Liste clts frns'!$M$2:$U$233,7,FALSE))</f>
        <v/>
      </c>
      <c r="Y151" s="108" t="str">
        <f>IF(ISNA(VLOOKUP($S151,'Liste clts frns'!$M$2:$U$233,8,FALSE)),"",VLOOKUP($S151,'Liste clts frns'!$M$2:$U$233,8,FALSE))</f>
        <v/>
      </c>
      <c r="Z151" s="108" t="str">
        <f>IF(ISNA(VLOOKUP($S151,'Liste clts frns'!$M$2:$U$233,9,FALSE)),"",VLOOKUP($S151,'Liste clts frns'!$M$2:$U$233,9,FALSE))</f>
        <v/>
      </c>
      <c r="AA151" s="108"/>
    </row>
    <row r="152" spans="1:27" ht="15.75" customHeight="1" x14ac:dyDescent="0.25">
      <c r="A152" s="12">
        <v>41130000</v>
      </c>
      <c r="B152" s="12">
        <v>974503</v>
      </c>
      <c r="C152" s="12" t="s">
        <v>314</v>
      </c>
      <c r="D152" s="12">
        <v>9</v>
      </c>
      <c r="E152" s="12">
        <v>711</v>
      </c>
      <c r="F152" s="51">
        <v>5382</v>
      </c>
      <c r="G152" s="18" t="str">
        <f t="shared" si="6"/>
        <v>9745039711</v>
      </c>
      <c r="H152" s="8" t="s">
        <v>621</v>
      </c>
      <c r="I152" s="8" t="s">
        <v>1180</v>
      </c>
      <c r="J152" s="8" t="str">
        <f t="shared" si="7"/>
        <v>En cours</v>
      </c>
      <c r="P152" s="112"/>
      <c r="S152" s="10" t="str">
        <f t="shared" si="8"/>
        <v>9745039711</v>
      </c>
      <c r="T152" s="11" t="str">
        <f>IF(ISNA(VLOOKUP($S152,'Liste clts frns'!$M$2:$U$233,3,FALSE)),"",VLOOKUP($S152,'Liste clts frns'!$M$2:$U$233,3,FALSE))</f>
        <v/>
      </c>
      <c r="U152" s="108" t="str">
        <f>IF(ISNA(VLOOKUP($S152,'Liste clts frns'!$M$2:$U$233,4,FALSE)),"",VLOOKUP($S152,'Liste clts frns'!$M$2:$U$233,4,FALSE))</f>
        <v/>
      </c>
      <c r="V152" s="108" t="str">
        <f>IF(ISNA(VLOOKUP($S152,'Liste clts frns'!$M$2:$U$233,5,FALSE)),"",VLOOKUP($S152,'Liste clts frns'!$M$2:$U$233,5,FALSE))</f>
        <v/>
      </c>
      <c r="W152" s="108" t="str">
        <f>IF(ISNA(VLOOKUP($S152,'Liste clts frns'!$M$2:$U$233,6,FALSE)),"",VLOOKUP($S152,'Liste clts frns'!$M$2:$U$233,6,FALSE))</f>
        <v/>
      </c>
      <c r="X152" s="108" t="str">
        <f>IF(ISNA(VLOOKUP($S152,'Liste clts frns'!$M$2:$U$233,7,FALSE)),"",VLOOKUP($S152,'Liste clts frns'!$M$2:$U$233,7,FALSE))</f>
        <v/>
      </c>
      <c r="Y152" s="108" t="str">
        <f>IF(ISNA(VLOOKUP($S152,'Liste clts frns'!$M$2:$U$233,8,FALSE)),"",VLOOKUP($S152,'Liste clts frns'!$M$2:$U$233,8,FALSE))</f>
        <v/>
      </c>
      <c r="Z152" s="108" t="str">
        <f>IF(ISNA(VLOOKUP($S152,'Liste clts frns'!$M$2:$U$233,9,FALSE)),"",VLOOKUP($S152,'Liste clts frns'!$M$2:$U$233,9,FALSE))</f>
        <v/>
      </c>
      <c r="AA152" s="108"/>
    </row>
    <row r="153" spans="1:27" ht="15.75" customHeight="1" x14ac:dyDescent="0.25">
      <c r="A153" s="12">
        <v>41130000</v>
      </c>
      <c r="B153" s="12">
        <v>1365907</v>
      </c>
      <c r="C153" s="12" t="s">
        <v>315</v>
      </c>
      <c r="D153" s="12">
        <v>9</v>
      </c>
      <c r="E153" s="12">
        <v>711</v>
      </c>
      <c r="F153" s="51">
        <v>5980</v>
      </c>
      <c r="G153" s="18" t="str">
        <f t="shared" si="6"/>
        <v>13659079711</v>
      </c>
      <c r="H153" s="8" t="s">
        <v>629</v>
      </c>
      <c r="I153" s="8" t="s">
        <v>1200</v>
      </c>
      <c r="J153" s="8" t="str">
        <f t="shared" si="7"/>
        <v>A solder</v>
      </c>
      <c r="P153" s="112"/>
      <c r="S153" s="10" t="str">
        <f t="shared" si="8"/>
        <v>13659079711</v>
      </c>
      <c r="T153" s="11" t="str">
        <f>IF(ISNA(VLOOKUP($S153,'Liste clts frns'!$M$2:$U$233,3,FALSE)),"",VLOOKUP($S153,'Liste clts frns'!$M$2:$U$233,3,FALSE))</f>
        <v/>
      </c>
      <c r="U153" s="108" t="str">
        <f>IF(ISNA(VLOOKUP($S153,'Liste clts frns'!$M$2:$U$233,4,FALSE)),"",VLOOKUP($S153,'Liste clts frns'!$M$2:$U$233,4,FALSE))</f>
        <v/>
      </c>
      <c r="V153" s="108" t="str">
        <f>IF(ISNA(VLOOKUP($S153,'Liste clts frns'!$M$2:$U$233,5,FALSE)),"",VLOOKUP($S153,'Liste clts frns'!$M$2:$U$233,5,FALSE))</f>
        <v/>
      </c>
      <c r="W153" s="108" t="str">
        <f>IF(ISNA(VLOOKUP($S153,'Liste clts frns'!$M$2:$U$233,6,FALSE)),"",VLOOKUP($S153,'Liste clts frns'!$M$2:$U$233,6,FALSE))</f>
        <v/>
      </c>
      <c r="X153" s="108" t="str">
        <f>IF(ISNA(VLOOKUP($S153,'Liste clts frns'!$M$2:$U$233,7,FALSE)),"",VLOOKUP($S153,'Liste clts frns'!$M$2:$U$233,7,FALSE))</f>
        <v/>
      </c>
      <c r="Y153" s="108" t="str">
        <f>IF(ISNA(VLOOKUP($S153,'Liste clts frns'!$M$2:$U$233,8,FALSE)),"",VLOOKUP($S153,'Liste clts frns'!$M$2:$U$233,8,FALSE))</f>
        <v/>
      </c>
      <c r="Z153" s="108" t="str">
        <f>IF(ISNA(VLOOKUP($S153,'Liste clts frns'!$M$2:$U$233,9,FALSE)),"",VLOOKUP($S153,'Liste clts frns'!$M$2:$U$233,9,FALSE))</f>
        <v/>
      </c>
      <c r="AA153" s="108"/>
    </row>
    <row r="154" spans="1:27" ht="15.75" customHeight="1" x14ac:dyDescent="0.25">
      <c r="A154" s="12">
        <v>41130000</v>
      </c>
      <c r="B154" s="12">
        <v>773354</v>
      </c>
      <c r="C154" s="12" t="s">
        <v>55</v>
      </c>
      <c r="D154" s="12">
        <v>9</v>
      </c>
      <c r="E154" s="12">
        <v>712</v>
      </c>
      <c r="F154" s="51">
        <v>5262.4</v>
      </c>
      <c r="G154" s="18" t="str">
        <f t="shared" si="6"/>
        <v>7733549712</v>
      </c>
      <c r="H154" s="8" t="s">
        <v>626</v>
      </c>
      <c r="I154" s="8" t="s">
        <v>1462</v>
      </c>
      <c r="J154" s="8" t="str">
        <f t="shared" si="7"/>
        <v>En cours</v>
      </c>
      <c r="P154" s="112"/>
      <c r="S154" s="10" t="str">
        <f t="shared" si="8"/>
        <v>7733549712</v>
      </c>
      <c r="T154" s="11" t="str">
        <f>IF(ISNA(VLOOKUP($S154,'Liste clts frns'!$M$2:$U$233,3,FALSE)),"",VLOOKUP($S154,'Liste clts frns'!$M$2:$U$233,3,FALSE))</f>
        <v/>
      </c>
      <c r="U154" s="108" t="str">
        <f>IF(ISNA(VLOOKUP($S154,'Liste clts frns'!$M$2:$U$233,4,FALSE)),"",VLOOKUP($S154,'Liste clts frns'!$M$2:$U$233,4,FALSE))</f>
        <v/>
      </c>
      <c r="V154" s="108" t="str">
        <f>IF(ISNA(VLOOKUP($S154,'Liste clts frns'!$M$2:$U$233,5,FALSE)),"",VLOOKUP($S154,'Liste clts frns'!$M$2:$U$233,5,FALSE))</f>
        <v/>
      </c>
      <c r="W154" s="108" t="str">
        <f>IF(ISNA(VLOOKUP($S154,'Liste clts frns'!$M$2:$U$233,6,FALSE)),"",VLOOKUP($S154,'Liste clts frns'!$M$2:$U$233,6,FALSE))</f>
        <v/>
      </c>
      <c r="X154" s="108" t="str">
        <f>IF(ISNA(VLOOKUP($S154,'Liste clts frns'!$M$2:$U$233,7,FALSE)),"",VLOOKUP($S154,'Liste clts frns'!$M$2:$U$233,7,FALSE))</f>
        <v/>
      </c>
      <c r="Y154" s="108" t="str">
        <f>IF(ISNA(VLOOKUP($S154,'Liste clts frns'!$M$2:$U$233,8,FALSE)),"",VLOOKUP($S154,'Liste clts frns'!$M$2:$U$233,8,FALSE))</f>
        <v/>
      </c>
      <c r="Z154" s="108" t="str">
        <f>IF(ISNA(VLOOKUP($S154,'Liste clts frns'!$M$2:$U$233,9,FALSE)),"",VLOOKUP($S154,'Liste clts frns'!$M$2:$U$233,9,FALSE))</f>
        <v/>
      </c>
      <c r="AA154" s="108"/>
    </row>
    <row r="155" spans="1:27" ht="15.75" customHeight="1" x14ac:dyDescent="0.25">
      <c r="A155" s="12">
        <v>41130000</v>
      </c>
      <c r="B155" s="12">
        <v>1331942</v>
      </c>
      <c r="C155" s="12" t="s">
        <v>257</v>
      </c>
      <c r="D155" s="12">
        <v>9</v>
      </c>
      <c r="E155" s="12">
        <v>712</v>
      </c>
      <c r="F155" s="51">
        <v>1794</v>
      </c>
      <c r="G155" s="18" t="str">
        <f t="shared" si="6"/>
        <v>13319429712</v>
      </c>
      <c r="H155" s="8" t="s">
        <v>621</v>
      </c>
      <c r="I155" s="8" t="s">
        <v>1138</v>
      </c>
      <c r="J155" s="8" t="str">
        <f t="shared" si="7"/>
        <v>En cours</v>
      </c>
      <c r="P155" s="112"/>
      <c r="S155" s="10" t="str">
        <f t="shared" si="8"/>
        <v>13319429712</v>
      </c>
      <c r="T155" s="11" t="str">
        <f>IF(ISNA(VLOOKUP($S155,'Liste clts frns'!$M$2:$U$233,3,FALSE)),"",VLOOKUP($S155,'Liste clts frns'!$M$2:$U$233,3,FALSE))</f>
        <v/>
      </c>
      <c r="U155" s="108" t="str">
        <f>IF(ISNA(VLOOKUP($S155,'Liste clts frns'!$M$2:$U$233,4,FALSE)),"",VLOOKUP($S155,'Liste clts frns'!$M$2:$U$233,4,FALSE))</f>
        <v/>
      </c>
      <c r="V155" s="108" t="str">
        <f>IF(ISNA(VLOOKUP($S155,'Liste clts frns'!$M$2:$U$233,5,FALSE)),"",VLOOKUP($S155,'Liste clts frns'!$M$2:$U$233,5,FALSE))</f>
        <v/>
      </c>
      <c r="W155" s="108" t="str">
        <f>IF(ISNA(VLOOKUP($S155,'Liste clts frns'!$M$2:$U$233,6,FALSE)),"",VLOOKUP($S155,'Liste clts frns'!$M$2:$U$233,6,FALSE))</f>
        <v/>
      </c>
      <c r="X155" s="108" t="str">
        <f>IF(ISNA(VLOOKUP($S155,'Liste clts frns'!$M$2:$U$233,7,FALSE)),"",VLOOKUP($S155,'Liste clts frns'!$M$2:$U$233,7,FALSE))</f>
        <v/>
      </c>
      <c r="Y155" s="108" t="str">
        <f>IF(ISNA(VLOOKUP($S155,'Liste clts frns'!$M$2:$U$233,8,FALSE)),"",VLOOKUP($S155,'Liste clts frns'!$M$2:$U$233,8,FALSE))</f>
        <v/>
      </c>
      <c r="Z155" s="108" t="str">
        <f>IF(ISNA(VLOOKUP($S155,'Liste clts frns'!$M$2:$U$233,9,FALSE)),"",VLOOKUP($S155,'Liste clts frns'!$M$2:$U$233,9,FALSE))</f>
        <v/>
      </c>
      <c r="AA155" s="108"/>
    </row>
    <row r="156" spans="1:27" ht="15.75" customHeight="1" x14ac:dyDescent="0.25">
      <c r="A156" s="12">
        <v>41130000</v>
      </c>
      <c r="B156" s="12">
        <v>748513</v>
      </c>
      <c r="C156" s="12" t="s">
        <v>316</v>
      </c>
      <c r="D156" s="12">
        <v>10</v>
      </c>
      <c r="E156" s="12">
        <v>211</v>
      </c>
      <c r="F156" s="51">
        <v>4425.2</v>
      </c>
      <c r="G156" s="18" t="str">
        <f t="shared" si="6"/>
        <v>74851310211</v>
      </c>
      <c r="H156" s="8" t="s">
        <v>621</v>
      </c>
      <c r="I156" s="8" t="s">
        <v>1231</v>
      </c>
      <c r="J156" s="8" t="str">
        <f t="shared" si="7"/>
        <v>En cours</v>
      </c>
      <c r="P156" s="112"/>
      <c r="S156" s="10" t="str">
        <f t="shared" si="8"/>
        <v>74851310211</v>
      </c>
      <c r="T156" s="11" t="str">
        <f>IF(ISNA(VLOOKUP($S156,'Liste clts frns'!$M$2:$U$233,3,FALSE)),"",VLOOKUP($S156,'Liste clts frns'!$M$2:$U$233,3,FALSE))</f>
        <v/>
      </c>
      <c r="U156" s="108" t="str">
        <f>IF(ISNA(VLOOKUP($S156,'Liste clts frns'!$M$2:$U$233,4,FALSE)),"",VLOOKUP($S156,'Liste clts frns'!$M$2:$U$233,4,FALSE))</f>
        <v/>
      </c>
      <c r="V156" s="108" t="str">
        <f>IF(ISNA(VLOOKUP($S156,'Liste clts frns'!$M$2:$U$233,5,FALSE)),"",VLOOKUP($S156,'Liste clts frns'!$M$2:$U$233,5,FALSE))</f>
        <v/>
      </c>
      <c r="W156" s="108" t="str">
        <f>IF(ISNA(VLOOKUP($S156,'Liste clts frns'!$M$2:$U$233,6,FALSE)),"",VLOOKUP($S156,'Liste clts frns'!$M$2:$U$233,6,FALSE))</f>
        <v/>
      </c>
      <c r="X156" s="108" t="str">
        <f>IF(ISNA(VLOOKUP($S156,'Liste clts frns'!$M$2:$U$233,7,FALSE)),"",VLOOKUP($S156,'Liste clts frns'!$M$2:$U$233,7,FALSE))</f>
        <v/>
      </c>
      <c r="Y156" s="108" t="str">
        <f>IF(ISNA(VLOOKUP($S156,'Liste clts frns'!$M$2:$U$233,8,FALSE)),"",VLOOKUP($S156,'Liste clts frns'!$M$2:$U$233,8,FALSE))</f>
        <v/>
      </c>
      <c r="Z156" s="108" t="str">
        <f>IF(ISNA(VLOOKUP($S156,'Liste clts frns'!$M$2:$U$233,9,FALSE)),"",VLOOKUP($S156,'Liste clts frns'!$M$2:$U$233,9,FALSE))</f>
        <v/>
      </c>
      <c r="AA156" s="108"/>
    </row>
    <row r="157" spans="1:27" ht="15.75" customHeight="1" x14ac:dyDescent="0.25">
      <c r="A157" s="12">
        <v>41130000</v>
      </c>
      <c r="B157" s="12">
        <v>1317401</v>
      </c>
      <c r="C157" s="12" t="s">
        <v>216</v>
      </c>
      <c r="D157" s="12">
        <v>10</v>
      </c>
      <c r="E157" s="12">
        <v>211</v>
      </c>
      <c r="F157" s="51">
        <v>14782.56</v>
      </c>
      <c r="G157" s="18" t="str">
        <f t="shared" si="6"/>
        <v>131740110211</v>
      </c>
      <c r="H157" s="8" t="s">
        <v>621</v>
      </c>
      <c r="I157" s="8" t="s">
        <v>1124</v>
      </c>
      <c r="J157" s="8" t="str">
        <f t="shared" si="7"/>
        <v>En cours</v>
      </c>
      <c r="P157" s="112"/>
      <c r="S157" s="10" t="str">
        <f t="shared" si="8"/>
        <v>131740110211</v>
      </c>
      <c r="T157" s="11" t="str">
        <f>IF(ISNA(VLOOKUP($S157,'Liste clts frns'!$M$2:$U$233,3,FALSE)),"",VLOOKUP($S157,'Liste clts frns'!$M$2:$U$233,3,FALSE))</f>
        <v/>
      </c>
      <c r="U157" s="108" t="str">
        <f>IF(ISNA(VLOOKUP($S157,'Liste clts frns'!$M$2:$U$233,4,FALSE)),"",VLOOKUP($S157,'Liste clts frns'!$M$2:$U$233,4,FALSE))</f>
        <v/>
      </c>
      <c r="V157" s="108" t="str">
        <f>IF(ISNA(VLOOKUP($S157,'Liste clts frns'!$M$2:$U$233,5,FALSE)),"",VLOOKUP($S157,'Liste clts frns'!$M$2:$U$233,5,FALSE))</f>
        <v/>
      </c>
      <c r="W157" s="108" t="str">
        <f>IF(ISNA(VLOOKUP($S157,'Liste clts frns'!$M$2:$U$233,6,FALSE)),"",VLOOKUP($S157,'Liste clts frns'!$M$2:$U$233,6,FALSE))</f>
        <v/>
      </c>
      <c r="X157" s="108" t="str">
        <f>IF(ISNA(VLOOKUP($S157,'Liste clts frns'!$M$2:$U$233,7,FALSE)),"",VLOOKUP($S157,'Liste clts frns'!$M$2:$U$233,7,FALSE))</f>
        <v/>
      </c>
      <c r="Y157" s="108" t="str">
        <f>IF(ISNA(VLOOKUP($S157,'Liste clts frns'!$M$2:$U$233,8,FALSE)),"",VLOOKUP($S157,'Liste clts frns'!$M$2:$U$233,8,FALSE))</f>
        <v/>
      </c>
      <c r="Z157" s="108" t="str">
        <f>IF(ISNA(VLOOKUP($S157,'Liste clts frns'!$M$2:$U$233,9,FALSE)),"",VLOOKUP($S157,'Liste clts frns'!$M$2:$U$233,9,FALSE))</f>
        <v/>
      </c>
      <c r="AA157" s="108"/>
    </row>
    <row r="158" spans="1:27" ht="15.75" customHeight="1" x14ac:dyDescent="0.25">
      <c r="A158" s="12">
        <v>41130000</v>
      </c>
      <c r="B158" s="12">
        <v>1375780</v>
      </c>
      <c r="C158" s="12" t="s">
        <v>317</v>
      </c>
      <c r="D158" s="12">
        <v>10</v>
      </c>
      <c r="E158" s="12">
        <v>211</v>
      </c>
      <c r="F158" s="51">
        <v>8180.64</v>
      </c>
      <c r="G158" s="18" t="str">
        <f t="shared" si="6"/>
        <v>137578010211</v>
      </c>
      <c r="H158" s="8" t="s">
        <v>629</v>
      </c>
      <c r="I158" s="8" t="s">
        <v>1163</v>
      </c>
      <c r="J158" s="8" t="str">
        <f t="shared" si="7"/>
        <v>A solder</v>
      </c>
      <c r="P158" s="112"/>
      <c r="S158" s="10" t="str">
        <f t="shared" si="8"/>
        <v>137578010211</v>
      </c>
      <c r="T158" s="11" t="str">
        <f>IF(ISNA(VLOOKUP($S158,'Liste clts frns'!$M$2:$U$233,3,FALSE)),"",VLOOKUP($S158,'Liste clts frns'!$M$2:$U$233,3,FALSE))</f>
        <v/>
      </c>
      <c r="U158" s="108" t="str">
        <f>IF(ISNA(VLOOKUP($S158,'Liste clts frns'!$M$2:$U$233,4,FALSE)),"",VLOOKUP($S158,'Liste clts frns'!$M$2:$U$233,4,FALSE))</f>
        <v/>
      </c>
      <c r="V158" s="108" t="str">
        <f>IF(ISNA(VLOOKUP($S158,'Liste clts frns'!$M$2:$U$233,5,FALSE)),"",VLOOKUP($S158,'Liste clts frns'!$M$2:$U$233,5,FALSE))</f>
        <v/>
      </c>
      <c r="W158" s="108" t="str">
        <f>IF(ISNA(VLOOKUP($S158,'Liste clts frns'!$M$2:$U$233,6,FALSE)),"",VLOOKUP($S158,'Liste clts frns'!$M$2:$U$233,6,FALSE))</f>
        <v/>
      </c>
      <c r="X158" s="108" t="str">
        <f>IF(ISNA(VLOOKUP($S158,'Liste clts frns'!$M$2:$U$233,7,FALSE)),"",VLOOKUP($S158,'Liste clts frns'!$M$2:$U$233,7,FALSE))</f>
        <v/>
      </c>
      <c r="Y158" s="108" t="str">
        <f>IF(ISNA(VLOOKUP($S158,'Liste clts frns'!$M$2:$U$233,8,FALSE)),"",VLOOKUP($S158,'Liste clts frns'!$M$2:$U$233,8,FALSE))</f>
        <v/>
      </c>
      <c r="Z158" s="108" t="str">
        <f>IF(ISNA(VLOOKUP($S158,'Liste clts frns'!$M$2:$U$233,9,FALSE)),"",VLOOKUP($S158,'Liste clts frns'!$M$2:$U$233,9,FALSE))</f>
        <v/>
      </c>
      <c r="AA158" s="108"/>
    </row>
    <row r="159" spans="1:27" ht="15.75" customHeight="1" x14ac:dyDescent="0.25">
      <c r="A159" s="12">
        <v>41130000</v>
      </c>
      <c r="B159" s="12">
        <v>800710</v>
      </c>
      <c r="C159" s="12" t="s">
        <v>280</v>
      </c>
      <c r="D159" s="12">
        <v>10</v>
      </c>
      <c r="E159" s="12">
        <v>312</v>
      </c>
      <c r="F159" s="51">
        <v>5980</v>
      </c>
      <c r="G159" s="18" t="str">
        <f t="shared" si="6"/>
        <v>80071010312</v>
      </c>
      <c r="H159" s="8" t="s">
        <v>621</v>
      </c>
      <c r="I159" s="8" t="s">
        <v>1158</v>
      </c>
      <c r="J159" s="8" t="str">
        <f t="shared" si="7"/>
        <v>En cours</v>
      </c>
      <c r="P159" s="112"/>
      <c r="S159" s="10" t="str">
        <f t="shared" si="8"/>
        <v>80071010312</v>
      </c>
      <c r="T159" s="11" t="str">
        <f>IF(ISNA(VLOOKUP($S159,'Liste clts frns'!$M$2:$U$233,3,FALSE)),"",VLOOKUP($S159,'Liste clts frns'!$M$2:$U$233,3,FALSE))</f>
        <v/>
      </c>
      <c r="U159" s="108" t="str">
        <f>IF(ISNA(VLOOKUP($S159,'Liste clts frns'!$M$2:$U$233,4,FALSE)),"",VLOOKUP($S159,'Liste clts frns'!$M$2:$U$233,4,FALSE))</f>
        <v/>
      </c>
      <c r="V159" s="108" t="str">
        <f>IF(ISNA(VLOOKUP($S159,'Liste clts frns'!$M$2:$U$233,5,FALSE)),"",VLOOKUP($S159,'Liste clts frns'!$M$2:$U$233,5,FALSE))</f>
        <v/>
      </c>
      <c r="W159" s="108" t="str">
        <f>IF(ISNA(VLOOKUP($S159,'Liste clts frns'!$M$2:$U$233,6,FALSE)),"",VLOOKUP($S159,'Liste clts frns'!$M$2:$U$233,6,FALSE))</f>
        <v/>
      </c>
      <c r="X159" s="108" t="str">
        <f>IF(ISNA(VLOOKUP($S159,'Liste clts frns'!$M$2:$U$233,7,FALSE)),"",VLOOKUP($S159,'Liste clts frns'!$M$2:$U$233,7,FALSE))</f>
        <v/>
      </c>
      <c r="Y159" s="108" t="str">
        <f>IF(ISNA(VLOOKUP($S159,'Liste clts frns'!$M$2:$U$233,8,FALSE)),"",VLOOKUP($S159,'Liste clts frns'!$M$2:$U$233,8,FALSE))</f>
        <v/>
      </c>
      <c r="Z159" s="108" t="str">
        <f>IF(ISNA(VLOOKUP($S159,'Liste clts frns'!$M$2:$U$233,9,FALSE)),"",VLOOKUP($S159,'Liste clts frns'!$M$2:$U$233,9,FALSE))</f>
        <v/>
      </c>
      <c r="AA159" s="108"/>
    </row>
    <row r="160" spans="1:27" ht="15.75" customHeight="1" x14ac:dyDescent="0.25">
      <c r="A160" s="12">
        <v>41130000</v>
      </c>
      <c r="B160" s="12">
        <v>56768</v>
      </c>
      <c r="C160" s="12" t="s">
        <v>356</v>
      </c>
      <c r="D160" s="12">
        <v>10</v>
      </c>
      <c r="E160" s="12">
        <v>401</v>
      </c>
      <c r="F160" s="51">
        <v>0</v>
      </c>
      <c r="G160" s="18" t="str">
        <f t="shared" si="6"/>
        <v>5676810401</v>
      </c>
      <c r="H160" s="18" t="s">
        <v>621</v>
      </c>
      <c r="J160" s="8" t="str">
        <f t="shared" si="7"/>
        <v>En cours</v>
      </c>
      <c r="P160" s="112"/>
      <c r="S160" s="10" t="str">
        <f t="shared" si="8"/>
        <v>5676810401</v>
      </c>
      <c r="T160" s="11" t="str">
        <f>IF(ISNA(VLOOKUP($S160,'Liste clts frns'!$M$2:$U$233,3,FALSE)),"",VLOOKUP($S160,'Liste clts frns'!$M$2:$U$233,3,FALSE))</f>
        <v/>
      </c>
      <c r="U160" s="108" t="str">
        <f>IF(ISNA(VLOOKUP($S160,'Liste clts frns'!$M$2:$U$233,4,FALSE)),"",VLOOKUP($S160,'Liste clts frns'!$M$2:$U$233,4,FALSE))</f>
        <v/>
      </c>
      <c r="V160" s="108" t="str">
        <f>IF(ISNA(VLOOKUP($S160,'Liste clts frns'!$M$2:$U$233,5,FALSE)),"",VLOOKUP($S160,'Liste clts frns'!$M$2:$U$233,5,FALSE))</f>
        <v/>
      </c>
      <c r="W160" s="108" t="str">
        <f>IF(ISNA(VLOOKUP($S160,'Liste clts frns'!$M$2:$U$233,6,FALSE)),"",VLOOKUP($S160,'Liste clts frns'!$M$2:$U$233,6,FALSE))</f>
        <v/>
      </c>
      <c r="X160" s="108" t="str">
        <f>IF(ISNA(VLOOKUP($S160,'Liste clts frns'!$M$2:$U$233,7,FALSE)),"",VLOOKUP($S160,'Liste clts frns'!$M$2:$U$233,7,FALSE))</f>
        <v/>
      </c>
      <c r="Y160" s="108" t="str">
        <f>IF(ISNA(VLOOKUP($S160,'Liste clts frns'!$M$2:$U$233,8,FALSE)),"",VLOOKUP($S160,'Liste clts frns'!$M$2:$U$233,8,FALSE))</f>
        <v/>
      </c>
      <c r="Z160" s="108" t="str">
        <f>IF(ISNA(VLOOKUP($S160,'Liste clts frns'!$M$2:$U$233,9,FALSE)),"",VLOOKUP($S160,'Liste clts frns'!$M$2:$U$233,9,FALSE))</f>
        <v/>
      </c>
      <c r="AA160" s="108"/>
    </row>
    <row r="161" spans="1:27" ht="15.75" customHeight="1" x14ac:dyDescent="0.25">
      <c r="A161" s="12">
        <v>41130000</v>
      </c>
      <c r="B161" s="12">
        <v>3000825</v>
      </c>
      <c r="C161" s="12" t="s">
        <v>318</v>
      </c>
      <c r="D161" s="12">
        <v>10</v>
      </c>
      <c r="E161" s="12">
        <v>406</v>
      </c>
      <c r="F161" s="51">
        <v>5262.4</v>
      </c>
      <c r="G161" s="18" t="str">
        <f t="shared" si="6"/>
        <v>300082510406</v>
      </c>
      <c r="H161" s="8" t="s">
        <v>626</v>
      </c>
      <c r="I161" s="8" t="s">
        <v>637</v>
      </c>
      <c r="J161" s="8" t="str">
        <f t="shared" si="7"/>
        <v>En cours</v>
      </c>
      <c r="P161" s="112"/>
      <c r="S161" s="10" t="str">
        <f t="shared" si="8"/>
        <v>300082510406</v>
      </c>
      <c r="T161" s="11" t="str">
        <f>IF(ISNA(VLOOKUP($S161,'Liste clts frns'!$M$2:$U$233,3,FALSE)),"",VLOOKUP($S161,'Liste clts frns'!$M$2:$U$233,3,FALSE))</f>
        <v/>
      </c>
      <c r="U161" s="108" t="str">
        <f>IF(ISNA(VLOOKUP($S161,'Liste clts frns'!$M$2:$U$233,4,FALSE)),"",VLOOKUP($S161,'Liste clts frns'!$M$2:$U$233,4,FALSE))</f>
        <v/>
      </c>
      <c r="V161" s="108" t="str">
        <f>IF(ISNA(VLOOKUP($S161,'Liste clts frns'!$M$2:$U$233,5,FALSE)),"",VLOOKUP($S161,'Liste clts frns'!$M$2:$U$233,5,FALSE))</f>
        <v/>
      </c>
      <c r="W161" s="108" t="str">
        <f>IF(ISNA(VLOOKUP($S161,'Liste clts frns'!$M$2:$U$233,6,FALSE)),"",VLOOKUP($S161,'Liste clts frns'!$M$2:$U$233,6,FALSE))</f>
        <v/>
      </c>
      <c r="X161" s="108" t="str">
        <f>IF(ISNA(VLOOKUP($S161,'Liste clts frns'!$M$2:$U$233,7,FALSE)),"",VLOOKUP($S161,'Liste clts frns'!$M$2:$U$233,7,FALSE))</f>
        <v/>
      </c>
      <c r="Y161" s="108" t="str">
        <f>IF(ISNA(VLOOKUP($S161,'Liste clts frns'!$M$2:$U$233,8,FALSE)),"",VLOOKUP($S161,'Liste clts frns'!$M$2:$U$233,8,FALSE))</f>
        <v/>
      </c>
      <c r="Z161" s="108" t="str">
        <f>IF(ISNA(VLOOKUP($S161,'Liste clts frns'!$M$2:$U$233,9,FALSE)),"",VLOOKUP($S161,'Liste clts frns'!$M$2:$U$233,9,FALSE))</f>
        <v/>
      </c>
      <c r="AA161" s="108"/>
    </row>
    <row r="162" spans="1:27" ht="15.75" customHeight="1" x14ac:dyDescent="0.25">
      <c r="A162" s="12">
        <v>41130000</v>
      </c>
      <c r="B162" s="12">
        <v>206223</v>
      </c>
      <c r="C162" s="12" t="s">
        <v>319</v>
      </c>
      <c r="D162" s="12">
        <v>10</v>
      </c>
      <c r="E162" s="12">
        <v>423</v>
      </c>
      <c r="F162" s="51">
        <v>5980</v>
      </c>
      <c r="G162" s="18" t="str">
        <f t="shared" si="6"/>
        <v>20622310423</v>
      </c>
      <c r="H162" s="8" t="s">
        <v>621</v>
      </c>
      <c r="I162" s="8" t="s">
        <v>1227</v>
      </c>
      <c r="J162" s="8" t="str">
        <f t="shared" si="7"/>
        <v>En cours</v>
      </c>
      <c r="P162" s="112"/>
      <c r="S162" s="10" t="str">
        <f t="shared" si="8"/>
        <v>20622310423</v>
      </c>
      <c r="T162" s="11" t="str">
        <f>IF(ISNA(VLOOKUP($S162,'Liste clts frns'!$M$2:$U$233,3,FALSE)),"",VLOOKUP($S162,'Liste clts frns'!$M$2:$U$233,3,FALSE))</f>
        <v/>
      </c>
      <c r="U162" s="108" t="str">
        <f>IF(ISNA(VLOOKUP($S162,'Liste clts frns'!$M$2:$U$233,4,FALSE)),"",VLOOKUP($S162,'Liste clts frns'!$M$2:$U$233,4,FALSE))</f>
        <v/>
      </c>
      <c r="V162" s="108" t="str">
        <f>IF(ISNA(VLOOKUP($S162,'Liste clts frns'!$M$2:$U$233,5,FALSE)),"",VLOOKUP($S162,'Liste clts frns'!$M$2:$U$233,5,FALSE))</f>
        <v/>
      </c>
      <c r="W162" s="108" t="str">
        <f>IF(ISNA(VLOOKUP($S162,'Liste clts frns'!$M$2:$U$233,6,FALSE)),"",VLOOKUP($S162,'Liste clts frns'!$M$2:$U$233,6,FALSE))</f>
        <v/>
      </c>
      <c r="X162" s="108" t="str">
        <f>IF(ISNA(VLOOKUP($S162,'Liste clts frns'!$M$2:$U$233,7,FALSE)),"",VLOOKUP($S162,'Liste clts frns'!$M$2:$U$233,7,FALSE))</f>
        <v/>
      </c>
      <c r="Y162" s="108" t="str">
        <f>IF(ISNA(VLOOKUP($S162,'Liste clts frns'!$M$2:$U$233,8,FALSE)),"",VLOOKUP($S162,'Liste clts frns'!$M$2:$U$233,8,FALSE))</f>
        <v/>
      </c>
      <c r="Z162" s="108" t="str">
        <f>IF(ISNA(VLOOKUP($S162,'Liste clts frns'!$M$2:$U$233,9,FALSE)),"",VLOOKUP($S162,'Liste clts frns'!$M$2:$U$233,9,FALSE))</f>
        <v/>
      </c>
      <c r="AA162" s="108"/>
    </row>
    <row r="163" spans="1:27" ht="15.75" customHeight="1" x14ac:dyDescent="0.25">
      <c r="A163" s="12">
        <v>41130000</v>
      </c>
      <c r="B163" s="12">
        <v>495323</v>
      </c>
      <c r="C163" s="12" t="s">
        <v>320</v>
      </c>
      <c r="D163" s="12">
        <v>10</v>
      </c>
      <c r="E163" s="12">
        <v>703</v>
      </c>
      <c r="F163" s="51">
        <v>3588</v>
      </c>
      <c r="G163" s="18" t="str">
        <f t="shared" si="6"/>
        <v>49532310703</v>
      </c>
      <c r="H163" s="8" t="s">
        <v>621</v>
      </c>
      <c r="I163" s="8" t="s">
        <v>1228</v>
      </c>
      <c r="J163" s="8" t="str">
        <f t="shared" si="7"/>
        <v>En cours</v>
      </c>
      <c r="P163" s="112"/>
      <c r="S163" s="10" t="str">
        <f t="shared" si="8"/>
        <v>49532310703</v>
      </c>
      <c r="T163" s="11" t="str">
        <f>IF(ISNA(VLOOKUP($S163,'Liste clts frns'!$M$2:$U$233,3,FALSE)),"",VLOOKUP($S163,'Liste clts frns'!$M$2:$U$233,3,FALSE))</f>
        <v/>
      </c>
      <c r="U163" s="108" t="str">
        <f>IF(ISNA(VLOOKUP($S163,'Liste clts frns'!$M$2:$U$233,4,FALSE)),"",VLOOKUP($S163,'Liste clts frns'!$M$2:$U$233,4,FALSE))</f>
        <v/>
      </c>
      <c r="V163" s="108" t="str">
        <f>IF(ISNA(VLOOKUP($S163,'Liste clts frns'!$M$2:$U$233,5,FALSE)),"",VLOOKUP($S163,'Liste clts frns'!$M$2:$U$233,5,FALSE))</f>
        <v/>
      </c>
      <c r="W163" s="108" t="str">
        <f>IF(ISNA(VLOOKUP($S163,'Liste clts frns'!$M$2:$U$233,6,FALSE)),"",VLOOKUP($S163,'Liste clts frns'!$M$2:$U$233,6,FALSE))</f>
        <v/>
      </c>
      <c r="X163" s="108" t="str">
        <f>IF(ISNA(VLOOKUP($S163,'Liste clts frns'!$M$2:$U$233,7,FALSE)),"",VLOOKUP($S163,'Liste clts frns'!$M$2:$U$233,7,FALSE))</f>
        <v/>
      </c>
      <c r="Y163" s="108" t="str">
        <f>IF(ISNA(VLOOKUP($S163,'Liste clts frns'!$M$2:$U$233,8,FALSE)),"",VLOOKUP($S163,'Liste clts frns'!$M$2:$U$233,8,FALSE))</f>
        <v/>
      </c>
      <c r="Z163" s="108" t="str">
        <f>IF(ISNA(VLOOKUP($S163,'Liste clts frns'!$M$2:$U$233,9,FALSE)),"",VLOOKUP($S163,'Liste clts frns'!$M$2:$U$233,9,FALSE))</f>
        <v/>
      </c>
      <c r="AA163" s="108"/>
    </row>
    <row r="164" spans="1:27" ht="15.75" customHeight="1" x14ac:dyDescent="0.25">
      <c r="A164" s="12">
        <v>41130000</v>
      </c>
      <c r="B164" s="12">
        <v>775849</v>
      </c>
      <c r="C164" s="12" t="s">
        <v>203</v>
      </c>
      <c r="D164" s="12">
        <v>10</v>
      </c>
      <c r="E164" s="12">
        <v>703</v>
      </c>
      <c r="F164" s="51">
        <v>17940</v>
      </c>
      <c r="G164" s="18" t="str">
        <f t="shared" si="6"/>
        <v>77584910703</v>
      </c>
      <c r="H164" s="8" t="s">
        <v>621</v>
      </c>
      <c r="I164" s="8" t="s">
        <v>635</v>
      </c>
      <c r="J164" s="8" t="str">
        <f t="shared" si="7"/>
        <v>En cours</v>
      </c>
      <c r="P164" s="112"/>
      <c r="S164" s="10" t="str">
        <f t="shared" si="8"/>
        <v>77584910703</v>
      </c>
      <c r="T164" s="11" t="str">
        <f>IF(ISNA(VLOOKUP($S164,'Liste clts frns'!$M$2:$U$233,3,FALSE)),"",VLOOKUP($S164,'Liste clts frns'!$M$2:$U$233,3,FALSE))</f>
        <v/>
      </c>
      <c r="U164" s="108" t="str">
        <f>IF(ISNA(VLOOKUP($S164,'Liste clts frns'!$M$2:$U$233,4,FALSE)),"",VLOOKUP($S164,'Liste clts frns'!$M$2:$U$233,4,FALSE))</f>
        <v/>
      </c>
      <c r="V164" s="108" t="str">
        <f>IF(ISNA(VLOOKUP($S164,'Liste clts frns'!$M$2:$U$233,5,FALSE)),"",VLOOKUP($S164,'Liste clts frns'!$M$2:$U$233,5,FALSE))</f>
        <v/>
      </c>
      <c r="W164" s="108" t="str">
        <f>IF(ISNA(VLOOKUP($S164,'Liste clts frns'!$M$2:$U$233,6,FALSE)),"",VLOOKUP($S164,'Liste clts frns'!$M$2:$U$233,6,FALSE))</f>
        <v/>
      </c>
      <c r="X164" s="108" t="str">
        <f>IF(ISNA(VLOOKUP($S164,'Liste clts frns'!$M$2:$U$233,7,FALSE)),"",VLOOKUP($S164,'Liste clts frns'!$M$2:$U$233,7,FALSE))</f>
        <v/>
      </c>
      <c r="Y164" s="108" t="str">
        <f>IF(ISNA(VLOOKUP($S164,'Liste clts frns'!$M$2:$U$233,8,FALSE)),"",VLOOKUP($S164,'Liste clts frns'!$M$2:$U$233,8,FALSE))</f>
        <v/>
      </c>
      <c r="Z164" s="108" t="str">
        <f>IF(ISNA(VLOOKUP($S164,'Liste clts frns'!$M$2:$U$233,9,FALSE)),"",VLOOKUP($S164,'Liste clts frns'!$M$2:$U$233,9,FALSE))</f>
        <v/>
      </c>
      <c r="AA164" s="108"/>
    </row>
    <row r="165" spans="1:27" ht="15.75" customHeight="1" x14ac:dyDescent="0.25">
      <c r="A165" s="12">
        <v>41130000</v>
      </c>
      <c r="B165" s="12">
        <v>908826</v>
      </c>
      <c r="C165" s="12" t="s">
        <v>321</v>
      </c>
      <c r="D165" s="12">
        <v>10</v>
      </c>
      <c r="E165" s="12">
        <v>703</v>
      </c>
      <c r="F165" s="51">
        <v>5980</v>
      </c>
      <c r="G165" s="18" t="str">
        <f t="shared" si="6"/>
        <v>90882610703</v>
      </c>
      <c r="H165" s="8" t="s">
        <v>621</v>
      </c>
      <c r="I165" s="8" t="s">
        <v>1233</v>
      </c>
      <c r="J165" s="8" t="str">
        <f t="shared" si="7"/>
        <v>En cours</v>
      </c>
      <c r="P165" s="112"/>
      <c r="S165" s="10" t="str">
        <f t="shared" si="8"/>
        <v>90882610703</v>
      </c>
      <c r="T165" s="11" t="str">
        <f>IF(ISNA(VLOOKUP($S165,'Liste clts frns'!$M$2:$U$233,3,FALSE)),"",VLOOKUP($S165,'Liste clts frns'!$M$2:$U$233,3,FALSE))</f>
        <v/>
      </c>
      <c r="U165" s="108" t="str">
        <f>IF(ISNA(VLOOKUP($S165,'Liste clts frns'!$M$2:$U$233,4,FALSE)),"",VLOOKUP($S165,'Liste clts frns'!$M$2:$U$233,4,FALSE))</f>
        <v/>
      </c>
      <c r="V165" s="108" t="str">
        <f>IF(ISNA(VLOOKUP($S165,'Liste clts frns'!$M$2:$U$233,5,FALSE)),"",VLOOKUP($S165,'Liste clts frns'!$M$2:$U$233,5,FALSE))</f>
        <v/>
      </c>
      <c r="W165" s="108" t="str">
        <f>IF(ISNA(VLOOKUP($S165,'Liste clts frns'!$M$2:$U$233,6,FALSE)),"",VLOOKUP($S165,'Liste clts frns'!$M$2:$U$233,6,FALSE))</f>
        <v/>
      </c>
      <c r="X165" s="108" t="str">
        <f>IF(ISNA(VLOOKUP($S165,'Liste clts frns'!$M$2:$U$233,7,FALSE)),"",VLOOKUP($S165,'Liste clts frns'!$M$2:$U$233,7,FALSE))</f>
        <v/>
      </c>
      <c r="Y165" s="108" t="str">
        <f>IF(ISNA(VLOOKUP($S165,'Liste clts frns'!$M$2:$U$233,8,FALSE)),"",VLOOKUP($S165,'Liste clts frns'!$M$2:$U$233,8,FALSE))</f>
        <v/>
      </c>
      <c r="Z165" s="108" t="str">
        <f>IF(ISNA(VLOOKUP($S165,'Liste clts frns'!$M$2:$U$233,9,FALSE)),"",VLOOKUP($S165,'Liste clts frns'!$M$2:$U$233,9,FALSE))</f>
        <v/>
      </c>
      <c r="AA165" s="108"/>
    </row>
    <row r="166" spans="1:27" ht="15.75" customHeight="1" x14ac:dyDescent="0.25">
      <c r="A166" s="12">
        <v>41130000</v>
      </c>
      <c r="B166" s="12">
        <v>946117</v>
      </c>
      <c r="C166" s="12" t="s">
        <v>322</v>
      </c>
      <c r="D166" s="12">
        <v>10</v>
      </c>
      <c r="E166" s="12">
        <v>703</v>
      </c>
      <c r="F166" s="51">
        <v>1495</v>
      </c>
      <c r="G166" s="18" t="str">
        <f t="shared" si="6"/>
        <v>94611710703</v>
      </c>
      <c r="H166" s="8" t="s">
        <v>621</v>
      </c>
      <c r="I166" s="8" t="s">
        <v>1236</v>
      </c>
      <c r="J166" s="8" t="str">
        <f t="shared" si="7"/>
        <v>En cours</v>
      </c>
      <c r="P166" s="112"/>
      <c r="S166" s="10" t="str">
        <f t="shared" si="8"/>
        <v>94611710703</v>
      </c>
      <c r="T166" s="11" t="str">
        <f>IF(ISNA(VLOOKUP($S166,'Liste clts frns'!$M$2:$U$233,3,FALSE)),"",VLOOKUP($S166,'Liste clts frns'!$M$2:$U$233,3,FALSE))</f>
        <v/>
      </c>
      <c r="U166" s="108" t="str">
        <f>IF(ISNA(VLOOKUP($S166,'Liste clts frns'!$M$2:$U$233,4,FALSE)),"",VLOOKUP($S166,'Liste clts frns'!$M$2:$U$233,4,FALSE))</f>
        <v/>
      </c>
      <c r="V166" s="108" t="str">
        <f>IF(ISNA(VLOOKUP($S166,'Liste clts frns'!$M$2:$U$233,5,FALSE)),"",VLOOKUP($S166,'Liste clts frns'!$M$2:$U$233,5,FALSE))</f>
        <v/>
      </c>
      <c r="W166" s="108" t="str">
        <f>IF(ISNA(VLOOKUP($S166,'Liste clts frns'!$M$2:$U$233,6,FALSE)),"",VLOOKUP($S166,'Liste clts frns'!$M$2:$U$233,6,FALSE))</f>
        <v/>
      </c>
      <c r="X166" s="108" t="str">
        <f>IF(ISNA(VLOOKUP($S166,'Liste clts frns'!$M$2:$U$233,7,FALSE)),"",VLOOKUP($S166,'Liste clts frns'!$M$2:$U$233,7,FALSE))</f>
        <v/>
      </c>
      <c r="Y166" s="108" t="str">
        <f>IF(ISNA(VLOOKUP($S166,'Liste clts frns'!$M$2:$U$233,8,FALSE)),"",VLOOKUP($S166,'Liste clts frns'!$M$2:$U$233,8,FALSE))</f>
        <v/>
      </c>
      <c r="Z166" s="108" t="str">
        <f>IF(ISNA(VLOOKUP($S166,'Liste clts frns'!$M$2:$U$233,9,FALSE)),"",VLOOKUP($S166,'Liste clts frns'!$M$2:$U$233,9,FALSE))</f>
        <v/>
      </c>
      <c r="AA166" s="108"/>
    </row>
    <row r="167" spans="1:27" ht="15.75" customHeight="1" x14ac:dyDescent="0.25">
      <c r="A167" s="12">
        <v>41130000</v>
      </c>
      <c r="B167" s="12">
        <v>1313149</v>
      </c>
      <c r="C167" s="12" t="s">
        <v>323</v>
      </c>
      <c r="D167" s="12">
        <v>10</v>
      </c>
      <c r="E167" s="12">
        <v>703</v>
      </c>
      <c r="F167" s="51">
        <v>3797.3</v>
      </c>
      <c r="G167" s="18" t="str">
        <f t="shared" si="6"/>
        <v>131314910703</v>
      </c>
      <c r="H167" s="8" t="s">
        <v>621</v>
      </c>
      <c r="I167" s="8" t="s">
        <v>1048</v>
      </c>
      <c r="J167" s="8" t="str">
        <f t="shared" si="7"/>
        <v>En cours</v>
      </c>
      <c r="P167" s="112"/>
      <c r="S167" s="10" t="str">
        <f t="shared" si="8"/>
        <v>131314910703</v>
      </c>
      <c r="T167" s="11" t="str">
        <f>IF(ISNA(VLOOKUP($S167,'Liste clts frns'!$M$2:$U$233,3,FALSE)),"",VLOOKUP($S167,'Liste clts frns'!$M$2:$U$233,3,FALSE))</f>
        <v/>
      </c>
      <c r="U167" s="108" t="str">
        <f>IF(ISNA(VLOOKUP($S167,'Liste clts frns'!$M$2:$U$233,4,FALSE)),"",VLOOKUP($S167,'Liste clts frns'!$M$2:$U$233,4,FALSE))</f>
        <v/>
      </c>
      <c r="V167" s="108" t="str">
        <f>IF(ISNA(VLOOKUP($S167,'Liste clts frns'!$M$2:$U$233,5,FALSE)),"",VLOOKUP($S167,'Liste clts frns'!$M$2:$U$233,5,FALSE))</f>
        <v/>
      </c>
      <c r="W167" s="108" t="str">
        <f>IF(ISNA(VLOOKUP($S167,'Liste clts frns'!$M$2:$U$233,6,FALSE)),"",VLOOKUP($S167,'Liste clts frns'!$M$2:$U$233,6,FALSE))</f>
        <v/>
      </c>
      <c r="X167" s="108" t="str">
        <f>IF(ISNA(VLOOKUP($S167,'Liste clts frns'!$M$2:$U$233,7,FALSE)),"",VLOOKUP($S167,'Liste clts frns'!$M$2:$U$233,7,FALSE))</f>
        <v/>
      </c>
      <c r="Y167" s="108" t="str">
        <f>IF(ISNA(VLOOKUP($S167,'Liste clts frns'!$M$2:$U$233,8,FALSE)),"",VLOOKUP($S167,'Liste clts frns'!$M$2:$U$233,8,FALSE))</f>
        <v/>
      </c>
      <c r="Z167" s="108" t="str">
        <f>IF(ISNA(VLOOKUP($S167,'Liste clts frns'!$M$2:$U$233,9,FALSE)),"",VLOOKUP($S167,'Liste clts frns'!$M$2:$U$233,9,FALSE))</f>
        <v/>
      </c>
      <c r="AA167" s="108"/>
    </row>
    <row r="168" spans="1:27" ht="15.75" customHeight="1" x14ac:dyDescent="0.25">
      <c r="A168" s="12">
        <v>41130000</v>
      </c>
      <c r="B168" s="12">
        <v>3002430</v>
      </c>
      <c r="C168" s="12" t="s">
        <v>324</v>
      </c>
      <c r="D168" s="12">
        <v>10</v>
      </c>
      <c r="E168" s="12">
        <v>703</v>
      </c>
      <c r="F168" s="51">
        <v>3827.2</v>
      </c>
      <c r="G168" s="18" t="str">
        <f t="shared" si="6"/>
        <v>300243010703</v>
      </c>
      <c r="H168" s="8" t="s">
        <v>621</v>
      </c>
      <c r="I168" s="8" t="s">
        <v>1239</v>
      </c>
      <c r="J168" s="8" t="str">
        <f t="shared" si="7"/>
        <v>En cours</v>
      </c>
      <c r="P168" s="112"/>
      <c r="S168" s="10" t="str">
        <f t="shared" si="8"/>
        <v>300243010703</v>
      </c>
      <c r="T168" s="11" t="str">
        <f>IF(ISNA(VLOOKUP($S168,'Liste clts frns'!$M$2:$U$233,3,FALSE)),"",VLOOKUP($S168,'Liste clts frns'!$M$2:$U$233,3,FALSE))</f>
        <v/>
      </c>
      <c r="U168" s="108" t="str">
        <f>IF(ISNA(VLOOKUP($S168,'Liste clts frns'!$M$2:$U$233,4,FALSE)),"",VLOOKUP($S168,'Liste clts frns'!$M$2:$U$233,4,FALSE))</f>
        <v/>
      </c>
      <c r="V168" s="108" t="str">
        <f>IF(ISNA(VLOOKUP($S168,'Liste clts frns'!$M$2:$U$233,5,FALSE)),"",VLOOKUP($S168,'Liste clts frns'!$M$2:$U$233,5,FALSE))</f>
        <v/>
      </c>
      <c r="W168" s="108" t="str">
        <f>IF(ISNA(VLOOKUP($S168,'Liste clts frns'!$M$2:$U$233,6,FALSE)),"",VLOOKUP($S168,'Liste clts frns'!$M$2:$U$233,6,FALSE))</f>
        <v/>
      </c>
      <c r="X168" s="108" t="str">
        <f>IF(ISNA(VLOOKUP($S168,'Liste clts frns'!$M$2:$U$233,7,FALSE)),"",VLOOKUP($S168,'Liste clts frns'!$M$2:$U$233,7,FALSE))</f>
        <v/>
      </c>
      <c r="Y168" s="108" t="str">
        <f>IF(ISNA(VLOOKUP($S168,'Liste clts frns'!$M$2:$U$233,8,FALSE)),"",VLOOKUP($S168,'Liste clts frns'!$M$2:$U$233,8,FALSE))</f>
        <v/>
      </c>
      <c r="Z168" s="108" t="str">
        <f>IF(ISNA(VLOOKUP($S168,'Liste clts frns'!$M$2:$U$233,9,FALSE)),"",VLOOKUP($S168,'Liste clts frns'!$M$2:$U$233,9,FALSE))</f>
        <v/>
      </c>
      <c r="AA168" s="108"/>
    </row>
    <row r="169" spans="1:27" ht="15.75" customHeight="1" x14ac:dyDescent="0.25">
      <c r="A169" s="12">
        <v>41130000</v>
      </c>
      <c r="B169" s="12">
        <v>3002729</v>
      </c>
      <c r="C169" s="12" t="s">
        <v>325</v>
      </c>
      <c r="D169" s="12">
        <v>10</v>
      </c>
      <c r="E169" s="12">
        <v>703</v>
      </c>
      <c r="F169" s="51">
        <v>5382</v>
      </c>
      <c r="G169" s="18" t="str">
        <f t="shared" si="6"/>
        <v>300272910703</v>
      </c>
      <c r="H169" s="8" t="s">
        <v>629</v>
      </c>
      <c r="I169" s="8" t="s">
        <v>1240</v>
      </c>
      <c r="J169" s="8" t="str">
        <f t="shared" si="7"/>
        <v>A solder</v>
      </c>
      <c r="P169" s="112"/>
      <c r="S169" s="10" t="str">
        <f t="shared" si="8"/>
        <v>300272910703</v>
      </c>
      <c r="T169" s="11" t="str">
        <f>IF(ISNA(VLOOKUP($S169,'Liste clts frns'!$M$2:$U$233,3,FALSE)),"",VLOOKUP($S169,'Liste clts frns'!$M$2:$U$233,3,FALSE))</f>
        <v/>
      </c>
      <c r="U169" s="108" t="str">
        <f>IF(ISNA(VLOOKUP($S169,'Liste clts frns'!$M$2:$U$233,4,FALSE)),"",VLOOKUP($S169,'Liste clts frns'!$M$2:$U$233,4,FALSE))</f>
        <v/>
      </c>
      <c r="V169" s="108" t="str">
        <f>IF(ISNA(VLOOKUP($S169,'Liste clts frns'!$M$2:$U$233,5,FALSE)),"",VLOOKUP($S169,'Liste clts frns'!$M$2:$U$233,5,FALSE))</f>
        <v/>
      </c>
      <c r="W169" s="108" t="str">
        <f>IF(ISNA(VLOOKUP($S169,'Liste clts frns'!$M$2:$U$233,6,FALSE)),"",VLOOKUP($S169,'Liste clts frns'!$M$2:$U$233,6,FALSE))</f>
        <v/>
      </c>
      <c r="X169" s="108" t="str">
        <f>IF(ISNA(VLOOKUP($S169,'Liste clts frns'!$M$2:$U$233,7,FALSE)),"",VLOOKUP($S169,'Liste clts frns'!$M$2:$U$233,7,FALSE))</f>
        <v/>
      </c>
      <c r="Y169" s="108" t="str">
        <f>IF(ISNA(VLOOKUP($S169,'Liste clts frns'!$M$2:$U$233,8,FALSE)),"",VLOOKUP($S169,'Liste clts frns'!$M$2:$U$233,8,FALSE))</f>
        <v/>
      </c>
      <c r="Z169" s="108" t="str">
        <f>IF(ISNA(VLOOKUP($S169,'Liste clts frns'!$M$2:$U$233,9,FALSE)),"",VLOOKUP($S169,'Liste clts frns'!$M$2:$U$233,9,FALSE))</f>
        <v/>
      </c>
      <c r="AA169" s="108"/>
    </row>
    <row r="170" spans="1:27" ht="15.75" customHeight="1" x14ac:dyDescent="0.25">
      <c r="A170" s="12">
        <v>41130000</v>
      </c>
      <c r="B170" s="12">
        <v>3004471</v>
      </c>
      <c r="C170" s="12" t="s">
        <v>326</v>
      </c>
      <c r="D170" s="12">
        <v>10</v>
      </c>
      <c r="E170" s="12">
        <v>703</v>
      </c>
      <c r="F170" s="51">
        <v>11960</v>
      </c>
      <c r="G170" s="18" t="str">
        <f t="shared" si="6"/>
        <v>300447110703</v>
      </c>
      <c r="H170" s="8" t="s">
        <v>621</v>
      </c>
      <c r="I170" s="8" t="s">
        <v>1244</v>
      </c>
      <c r="J170" s="8" t="str">
        <f t="shared" si="7"/>
        <v>En cours</v>
      </c>
      <c r="P170" s="112"/>
      <c r="S170" s="10" t="str">
        <f t="shared" si="8"/>
        <v>300447110703</v>
      </c>
      <c r="T170" s="11" t="str">
        <f>IF(ISNA(VLOOKUP($S170,'Liste clts frns'!$M$2:$U$233,3,FALSE)),"",VLOOKUP($S170,'Liste clts frns'!$M$2:$U$233,3,FALSE))</f>
        <v/>
      </c>
      <c r="U170" s="108" t="str">
        <f>IF(ISNA(VLOOKUP($S170,'Liste clts frns'!$M$2:$U$233,4,FALSE)),"",VLOOKUP($S170,'Liste clts frns'!$M$2:$U$233,4,FALSE))</f>
        <v/>
      </c>
      <c r="V170" s="108" t="str">
        <f>IF(ISNA(VLOOKUP($S170,'Liste clts frns'!$M$2:$U$233,5,FALSE)),"",VLOOKUP($S170,'Liste clts frns'!$M$2:$U$233,5,FALSE))</f>
        <v/>
      </c>
      <c r="W170" s="108" t="str">
        <f>IF(ISNA(VLOOKUP($S170,'Liste clts frns'!$M$2:$U$233,6,FALSE)),"",VLOOKUP($S170,'Liste clts frns'!$M$2:$U$233,6,FALSE))</f>
        <v/>
      </c>
      <c r="X170" s="108" t="str">
        <f>IF(ISNA(VLOOKUP($S170,'Liste clts frns'!$M$2:$U$233,7,FALSE)),"",VLOOKUP($S170,'Liste clts frns'!$M$2:$U$233,7,FALSE))</f>
        <v/>
      </c>
      <c r="Y170" s="108" t="str">
        <f>IF(ISNA(VLOOKUP($S170,'Liste clts frns'!$M$2:$U$233,8,FALSE)),"",VLOOKUP($S170,'Liste clts frns'!$M$2:$U$233,8,FALSE))</f>
        <v/>
      </c>
      <c r="Z170" s="108" t="str">
        <f>IF(ISNA(VLOOKUP($S170,'Liste clts frns'!$M$2:$U$233,9,FALSE)),"",VLOOKUP($S170,'Liste clts frns'!$M$2:$U$233,9,FALSE))</f>
        <v/>
      </c>
      <c r="AA170" s="108"/>
    </row>
    <row r="171" spans="1:27" ht="15.75" customHeight="1" x14ac:dyDescent="0.25">
      <c r="A171" s="12">
        <v>41130000</v>
      </c>
      <c r="B171" s="12">
        <v>3004838</v>
      </c>
      <c r="C171" s="12" t="s">
        <v>327</v>
      </c>
      <c r="D171" s="12">
        <v>10</v>
      </c>
      <c r="E171" s="12">
        <v>703</v>
      </c>
      <c r="F171" s="51">
        <v>1435.2</v>
      </c>
      <c r="G171" s="18" t="str">
        <f t="shared" si="6"/>
        <v>300483810703</v>
      </c>
      <c r="H171" s="8" t="s">
        <v>621</v>
      </c>
      <c r="I171" s="8" t="s">
        <v>1245</v>
      </c>
      <c r="J171" s="8" t="str">
        <f t="shared" si="7"/>
        <v>En cours</v>
      </c>
      <c r="P171" s="112"/>
      <c r="S171" s="10" t="str">
        <f t="shared" si="8"/>
        <v>300483810703</v>
      </c>
      <c r="T171" s="11" t="str">
        <f>IF(ISNA(VLOOKUP($S171,'Liste clts frns'!$M$2:$U$233,3,FALSE)),"",VLOOKUP($S171,'Liste clts frns'!$M$2:$U$233,3,FALSE))</f>
        <v/>
      </c>
      <c r="U171" s="108" t="str">
        <f>IF(ISNA(VLOOKUP($S171,'Liste clts frns'!$M$2:$U$233,4,FALSE)),"",VLOOKUP($S171,'Liste clts frns'!$M$2:$U$233,4,FALSE))</f>
        <v/>
      </c>
      <c r="V171" s="108" t="str">
        <f>IF(ISNA(VLOOKUP($S171,'Liste clts frns'!$M$2:$U$233,5,FALSE)),"",VLOOKUP($S171,'Liste clts frns'!$M$2:$U$233,5,FALSE))</f>
        <v/>
      </c>
      <c r="W171" s="108" t="str">
        <f>IF(ISNA(VLOOKUP($S171,'Liste clts frns'!$M$2:$U$233,6,FALSE)),"",VLOOKUP($S171,'Liste clts frns'!$M$2:$U$233,6,FALSE))</f>
        <v/>
      </c>
      <c r="X171" s="108" t="str">
        <f>IF(ISNA(VLOOKUP($S171,'Liste clts frns'!$M$2:$U$233,7,FALSE)),"",VLOOKUP($S171,'Liste clts frns'!$M$2:$U$233,7,FALSE))</f>
        <v/>
      </c>
      <c r="Y171" s="108" t="str">
        <f>IF(ISNA(VLOOKUP($S171,'Liste clts frns'!$M$2:$U$233,8,FALSE)),"",VLOOKUP($S171,'Liste clts frns'!$M$2:$U$233,8,FALSE))</f>
        <v/>
      </c>
      <c r="Z171" s="108" t="str">
        <f>IF(ISNA(VLOOKUP($S171,'Liste clts frns'!$M$2:$U$233,9,FALSE)),"",VLOOKUP($S171,'Liste clts frns'!$M$2:$U$233,9,FALSE))</f>
        <v/>
      </c>
      <c r="AA171" s="108"/>
    </row>
    <row r="172" spans="1:27" ht="15.75" customHeight="1" x14ac:dyDescent="0.25">
      <c r="A172" s="12">
        <v>41130000</v>
      </c>
      <c r="B172" s="12">
        <v>3004839</v>
      </c>
      <c r="C172" s="12" t="s">
        <v>328</v>
      </c>
      <c r="D172" s="12">
        <v>10</v>
      </c>
      <c r="E172" s="12">
        <v>703</v>
      </c>
      <c r="F172" s="51">
        <v>23920</v>
      </c>
      <c r="G172" s="18" t="str">
        <f t="shared" si="6"/>
        <v>300483910703</v>
      </c>
      <c r="H172" s="8" t="s">
        <v>621</v>
      </c>
      <c r="I172" s="8" t="s">
        <v>1246</v>
      </c>
      <c r="J172" s="8" t="str">
        <f t="shared" si="7"/>
        <v>En cours</v>
      </c>
      <c r="P172" s="112"/>
      <c r="S172" s="10" t="str">
        <f t="shared" si="8"/>
        <v>300483910703</v>
      </c>
      <c r="T172" s="11" t="str">
        <f>IF(ISNA(VLOOKUP($S172,'Liste clts frns'!$M$2:$U$233,3,FALSE)),"",VLOOKUP($S172,'Liste clts frns'!$M$2:$U$233,3,FALSE))</f>
        <v/>
      </c>
      <c r="U172" s="108" t="str">
        <f>IF(ISNA(VLOOKUP($S172,'Liste clts frns'!$M$2:$U$233,4,FALSE)),"",VLOOKUP($S172,'Liste clts frns'!$M$2:$U$233,4,FALSE))</f>
        <v/>
      </c>
      <c r="V172" s="108" t="str">
        <f>IF(ISNA(VLOOKUP($S172,'Liste clts frns'!$M$2:$U$233,5,FALSE)),"",VLOOKUP($S172,'Liste clts frns'!$M$2:$U$233,5,FALSE))</f>
        <v/>
      </c>
      <c r="W172" s="108" t="str">
        <f>IF(ISNA(VLOOKUP($S172,'Liste clts frns'!$M$2:$U$233,6,FALSE)),"",VLOOKUP($S172,'Liste clts frns'!$M$2:$U$233,6,FALSE))</f>
        <v/>
      </c>
      <c r="X172" s="108" t="str">
        <f>IF(ISNA(VLOOKUP($S172,'Liste clts frns'!$M$2:$U$233,7,FALSE)),"",VLOOKUP($S172,'Liste clts frns'!$M$2:$U$233,7,FALSE))</f>
        <v/>
      </c>
      <c r="Y172" s="108" t="str">
        <f>IF(ISNA(VLOOKUP($S172,'Liste clts frns'!$M$2:$U$233,8,FALSE)),"",VLOOKUP($S172,'Liste clts frns'!$M$2:$U$233,8,FALSE))</f>
        <v/>
      </c>
      <c r="Z172" s="108" t="str">
        <f>IF(ISNA(VLOOKUP($S172,'Liste clts frns'!$M$2:$U$233,9,FALSE)),"",VLOOKUP($S172,'Liste clts frns'!$M$2:$U$233,9,FALSE))</f>
        <v/>
      </c>
      <c r="AA172" s="108"/>
    </row>
    <row r="173" spans="1:27" ht="15.75" customHeight="1" x14ac:dyDescent="0.25">
      <c r="A173" s="12">
        <v>41130000</v>
      </c>
      <c r="B173" s="12">
        <v>3005031</v>
      </c>
      <c r="C173" s="12" t="s">
        <v>329</v>
      </c>
      <c r="D173" s="12">
        <v>10</v>
      </c>
      <c r="E173" s="12">
        <v>703</v>
      </c>
      <c r="F173" s="51">
        <v>2374.06</v>
      </c>
      <c r="G173" s="18" t="str">
        <f t="shared" si="6"/>
        <v>300503110703</v>
      </c>
      <c r="H173" s="8" t="s">
        <v>621</v>
      </c>
      <c r="I173" s="8" t="s">
        <v>1083</v>
      </c>
      <c r="J173" s="8" t="str">
        <f t="shared" si="7"/>
        <v>En cours</v>
      </c>
      <c r="P173" s="112"/>
      <c r="S173" s="10" t="str">
        <f t="shared" si="8"/>
        <v>300503110703</v>
      </c>
      <c r="T173" s="11" t="str">
        <f>IF(ISNA(VLOOKUP($S173,'Liste clts frns'!$M$2:$U$233,3,FALSE)),"",VLOOKUP($S173,'Liste clts frns'!$M$2:$U$233,3,FALSE))</f>
        <v/>
      </c>
      <c r="U173" s="108" t="str">
        <f>IF(ISNA(VLOOKUP($S173,'Liste clts frns'!$M$2:$U$233,4,FALSE)),"",VLOOKUP($S173,'Liste clts frns'!$M$2:$U$233,4,FALSE))</f>
        <v/>
      </c>
      <c r="V173" s="108" t="str">
        <f>IF(ISNA(VLOOKUP($S173,'Liste clts frns'!$M$2:$U$233,5,FALSE)),"",VLOOKUP($S173,'Liste clts frns'!$M$2:$U$233,5,FALSE))</f>
        <v/>
      </c>
      <c r="W173" s="108" t="str">
        <f>IF(ISNA(VLOOKUP($S173,'Liste clts frns'!$M$2:$U$233,6,FALSE)),"",VLOOKUP($S173,'Liste clts frns'!$M$2:$U$233,6,FALSE))</f>
        <v/>
      </c>
      <c r="X173" s="108" t="str">
        <f>IF(ISNA(VLOOKUP($S173,'Liste clts frns'!$M$2:$U$233,7,FALSE)),"",VLOOKUP($S173,'Liste clts frns'!$M$2:$U$233,7,FALSE))</f>
        <v/>
      </c>
      <c r="Y173" s="108" t="str">
        <f>IF(ISNA(VLOOKUP($S173,'Liste clts frns'!$M$2:$U$233,8,FALSE)),"",VLOOKUP($S173,'Liste clts frns'!$M$2:$U$233,8,FALSE))</f>
        <v/>
      </c>
      <c r="Z173" s="108" t="str">
        <f>IF(ISNA(VLOOKUP($S173,'Liste clts frns'!$M$2:$U$233,9,FALSE)),"",VLOOKUP($S173,'Liste clts frns'!$M$2:$U$233,9,FALSE))</f>
        <v/>
      </c>
      <c r="AA173" s="108"/>
    </row>
    <row r="174" spans="1:27" ht="15.75" customHeight="1" x14ac:dyDescent="0.25">
      <c r="A174" s="12">
        <v>41130000</v>
      </c>
      <c r="B174" s="12">
        <v>3005299</v>
      </c>
      <c r="C174" s="12" t="s">
        <v>330</v>
      </c>
      <c r="D174" s="12">
        <v>10</v>
      </c>
      <c r="E174" s="12">
        <v>703</v>
      </c>
      <c r="F174" s="51">
        <v>9568</v>
      </c>
      <c r="G174" s="18" t="str">
        <f t="shared" si="6"/>
        <v>300529910703</v>
      </c>
      <c r="H174" s="8" t="s">
        <v>621</v>
      </c>
      <c r="I174" s="8" t="s">
        <v>1247</v>
      </c>
      <c r="J174" s="8" t="str">
        <f t="shared" si="7"/>
        <v>En cours</v>
      </c>
      <c r="P174" s="112"/>
      <c r="S174" s="10" t="str">
        <f t="shared" si="8"/>
        <v>300529910703</v>
      </c>
      <c r="T174" s="11" t="str">
        <f>IF(ISNA(VLOOKUP($S174,'Liste clts frns'!$M$2:$U$233,3,FALSE)),"",VLOOKUP($S174,'Liste clts frns'!$M$2:$U$233,3,FALSE))</f>
        <v/>
      </c>
      <c r="U174" s="108" t="str">
        <f>IF(ISNA(VLOOKUP($S174,'Liste clts frns'!$M$2:$U$233,4,FALSE)),"",VLOOKUP($S174,'Liste clts frns'!$M$2:$U$233,4,FALSE))</f>
        <v/>
      </c>
      <c r="V174" s="108" t="str">
        <f>IF(ISNA(VLOOKUP($S174,'Liste clts frns'!$M$2:$U$233,5,FALSE)),"",VLOOKUP($S174,'Liste clts frns'!$M$2:$U$233,5,FALSE))</f>
        <v/>
      </c>
      <c r="W174" s="108" t="str">
        <f>IF(ISNA(VLOOKUP($S174,'Liste clts frns'!$M$2:$U$233,6,FALSE)),"",VLOOKUP($S174,'Liste clts frns'!$M$2:$U$233,6,FALSE))</f>
        <v/>
      </c>
      <c r="X174" s="108" t="str">
        <f>IF(ISNA(VLOOKUP($S174,'Liste clts frns'!$M$2:$U$233,7,FALSE)),"",VLOOKUP($S174,'Liste clts frns'!$M$2:$U$233,7,FALSE))</f>
        <v/>
      </c>
      <c r="Y174" s="108" t="str">
        <f>IF(ISNA(VLOOKUP($S174,'Liste clts frns'!$M$2:$U$233,8,FALSE)),"",VLOOKUP($S174,'Liste clts frns'!$M$2:$U$233,8,FALSE))</f>
        <v/>
      </c>
      <c r="Z174" s="108" t="str">
        <f>IF(ISNA(VLOOKUP($S174,'Liste clts frns'!$M$2:$U$233,9,FALSE)),"",VLOOKUP($S174,'Liste clts frns'!$M$2:$U$233,9,FALSE))</f>
        <v/>
      </c>
      <c r="AA174" s="108"/>
    </row>
    <row r="175" spans="1:27" ht="15.75" customHeight="1" x14ac:dyDescent="0.25">
      <c r="A175" s="12">
        <v>41130000</v>
      </c>
      <c r="B175" s="12">
        <v>3005647</v>
      </c>
      <c r="C175" s="12" t="s">
        <v>331</v>
      </c>
      <c r="D175" s="12">
        <v>10</v>
      </c>
      <c r="E175" s="12">
        <v>703</v>
      </c>
      <c r="F175" s="51">
        <v>717.6</v>
      </c>
      <c r="G175" s="18" t="str">
        <f t="shared" si="6"/>
        <v>300564710703</v>
      </c>
      <c r="H175" s="8" t="s">
        <v>621</v>
      </c>
      <c r="I175" s="8" t="s">
        <v>1248</v>
      </c>
      <c r="J175" s="8" t="str">
        <f t="shared" si="7"/>
        <v>En cours</v>
      </c>
      <c r="P175" s="112"/>
      <c r="S175" s="10" t="str">
        <f t="shared" si="8"/>
        <v>300564710703</v>
      </c>
      <c r="T175" s="11" t="str">
        <f>IF(ISNA(VLOOKUP($S175,'Liste clts frns'!$M$2:$U$233,3,FALSE)),"",VLOOKUP($S175,'Liste clts frns'!$M$2:$U$233,3,FALSE))</f>
        <v/>
      </c>
      <c r="U175" s="108" t="str">
        <f>IF(ISNA(VLOOKUP($S175,'Liste clts frns'!$M$2:$U$233,4,FALSE)),"",VLOOKUP($S175,'Liste clts frns'!$M$2:$U$233,4,FALSE))</f>
        <v/>
      </c>
      <c r="V175" s="108" t="str">
        <f>IF(ISNA(VLOOKUP($S175,'Liste clts frns'!$M$2:$U$233,5,FALSE)),"",VLOOKUP($S175,'Liste clts frns'!$M$2:$U$233,5,FALSE))</f>
        <v/>
      </c>
      <c r="W175" s="108" t="str">
        <f>IF(ISNA(VLOOKUP($S175,'Liste clts frns'!$M$2:$U$233,6,FALSE)),"",VLOOKUP($S175,'Liste clts frns'!$M$2:$U$233,6,FALSE))</f>
        <v/>
      </c>
      <c r="X175" s="108" t="str">
        <f>IF(ISNA(VLOOKUP($S175,'Liste clts frns'!$M$2:$U$233,7,FALSE)),"",VLOOKUP($S175,'Liste clts frns'!$M$2:$U$233,7,FALSE))</f>
        <v/>
      </c>
      <c r="Y175" s="108" t="str">
        <f>IF(ISNA(VLOOKUP($S175,'Liste clts frns'!$M$2:$U$233,8,FALSE)),"",VLOOKUP($S175,'Liste clts frns'!$M$2:$U$233,8,FALSE))</f>
        <v/>
      </c>
      <c r="Z175" s="108" t="str">
        <f>IF(ISNA(VLOOKUP($S175,'Liste clts frns'!$M$2:$U$233,9,FALSE)),"",VLOOKUP($S175,'Liste clts frns'!$M$2:$U$233,9,FALSE))</f>
        <v/>
      </c>
      <c r="AA175" s="108"/>
    </row>
    <row r="176" spans="1:27" ht="15.75" customHeight="1" x14ac:dyDescent="0.25">
      <c r="A176" s="12">
        <v>41130000</v>
      </c>
      <c r="B176" s="12">
        <v>3005959</v>
      </c>
      <c r="C176" s="12" t="s">
        <v>332</v>
      </c>
      <c r="D176" s="12">
        <v>10</v>
      </c>
      <c r="E176" s="12">
        <v>703</v>
      </c>
      <c r="F176" s="51">
        <v>1794</v>
      </c>
      <c r="G176" s="18" t="str">
        <f t="shared" si="6"/>
        <v>300595910703</v>
      </c>
      <c r="H176" s="8" t="s">
        <v>621</v>
      </c>
      <c r="I176" s="8" t="s">
        <v>1249</v>
      </c>
      <c r="J176" s="8" t="str">
        <f t="shared" si="7"/>
        <v>En cours</v>
      </c>
      <c r="P176" s="112"/>
      <c r="S176" s="10" t="str">
        <f t="shared" si="8"/>
        <v>300595910703</v>
      </c>
      <c r="T176" s="11" t="str">
        <f>IF(ISNA(VLOOKUP($S176,'Liste clts frns'!$M$2:$U$233,3,FALSE)),"",VLOOKUP($S176,'Liste clts frns'!$M$2:$U$233,3,FALSE))</f>
        <v/>
      </c>
      <c r="U176" s="108" t="str">
        <f>IF(ISNA(VLOOKUP($S176,'Liste clts frns'!$M$2:$U$233,4,FALSE)),"",VLOOKUP($S176,'Liste clts frns'!$M$2:$U$233,4,FALSE))</f>
        <v/>
      </c>
      <c r="V176" s="108" t="str">
        <f>IF(ISNA(VLOOKUP($S176,'Liste clts frns'!$M$2:$U$233,5,FALSE)),"",VLOOKUP($S176,'Liste clts frns'!$M$2:$U$233,5,FALSE))</f>
        <v/>
      </c>
      <c r="W176" s="108" t="str">
        <f>IF(ISNA(VLOOKUP($S176,'Liste clts frns'!$M$2:$U$233,6,FALSE)),"",VLOOKUP($S176,'Liste clts frns'!$M$2:$U$233,6,FALSE))</f>
        <v/>
      </c>
      <c r="X176" s="108" t="str">
        <f>IF(ISNA(VLOOKUP($S176,'Liste clts frns'!$M$2:$U$233,7,FALSE)),"",VLOOKUP($S176,'Liste clts frns'!$M$2:$U$233,7,FALSE))</f>
        <v/>
      </c>
      <c r="Y176" s="108" t="str">
        <f>IF(ISNA(VLOOKUP($S176,'Liste clts frns'!$M$2:$U$233,8,FALSE)),"",VLOOKUP($S176,'Liste clts frns'!$M$2:$U$233,8,FALSE))</f>
        <v/>
      </c>
      <c r="Z176" s="108" t="str">
        <f>IF(ISNA(VLOOKUP($S176,'Liste clts frns'!$M$2:$U$233,9,FALSE)),"",VLOOKUP($S176,'Liste clts frns'!$M$2:$U$233,9,FALSE))</f>
        <v/>
      </c>
      <c r="AA176" s="108"/>
    </row>
    <row r="177" spans="1:27" ht="15.75" customHeight="1" x14ac:dyDescent="0.25">
      <c r="A177" s="12">
        <v>41130000</v>
      </c>
      <c r="B177" s="12">
        <v>170400</v>
      </c>
      <c r="C177" s="12" t="s">
        <v>333</v>
      </c>
      <c r="D177" s="12">
        <v>10</v>
      </c>
      <c r="E177" s="12">
        <v>704</v>
      </c>
      <c r="F177" s="51">
        <v>20092.8</v>
      </c>
      <c r="G177" s="18" t="str">
        <f t="shared" si="6"/>
        <v>17040010704</v>
      </c>
      <c r="H177" s="8" t="s">
        <v>621</v>
      </c>
      <c r="I177" s="8" t="s">
        <v>1226</v>
      </c>
      <c r="J177" s="8" t="str">
        <f t="shared" si="7"/>
        <v>En cours</v>
      </c>
      <c r="P177" s="112"/>
      <c r="S177" s="10" t="str">
        <f t="shared" si="8"/>
        <v>17040010704</v>
      </c>
      <c r="T177" s="11" t="str">
        <f>IF(ISNA(VLOOKUP($S177,'Liste clts frns'!$M$2:$U$233,3,FALSE)),"",VLOOKUP($S177,'Liste clts frns'!$M$2:$U$233,3,FALSE))</f>
        <v/>
      </c>
      <c r="U177" s="108" t="str">
        <f>IF(ISNA(VLOOKUP($S177,'Liste clts frns'!$M$2:$U$233,4,FALSE)),"",VLOOKUP($S177,'Liste clts frns'!$M$2:$U$233,4,FALSE))</f>
        <v/>
      </c>
      <c r="V177" s="108" t="str">
        <f>IF(ISNA(VLOOKUP($S177,'Liste clts frns'!$M$2:$U$233,5,FALSE)),"",VLOOKUP($S177,'Liste clts frns'!$M$2:$U$233,5,FALSE))</f>
        <v/>
      </c>
      <c r="W177" s="108" t="str">
        <f>IF(ISNA(VLOOKUP($S177,'Liste clts frns'!$M$2:$U$233,6,FALSE)),"",VLOOKUP($S177,'Liste clts frns'!$M$2:$U$233,6,FALSE))</f>
        <v/>
      </c>
      <c r="X177" s="108" t="str">
        <f>IF(ISNA(VLOOKUP($S177,'Liste clts frns'!$M$2:$U$233,7,FALSE)),"",VLOOKUP($S177,'Liste clts frns'!$M$2:$U$233,7,FALSE))</f>
        <v/>
      </c>
      <c r="Y177" s="108" t="str">
        <f>IF(ISNA(VLOOKUP($S177,'Liste clts frns'!$M$2:$U$233,8,FALSE)),"",VLOOKUP($S177,'Liste clts frns'!$M$2:$U$233,8,FALSE))</f>
        <v/>
      </c>
      <c r="Z177" s="108" t="str">
        <f>IF(ISNA(VLOOKUP($S177,'Liste clts frns'!$M$2:$U$233,9,FALSE)),"",VLOOKUP($S177,'Liste clts frns'!$M$2:$U$233,9,FALSE))</f>
        <v/>
      </c>
      <c r="AA177" s="108"/>
    </row>
    <row r="178" spans="1:27" ht="15.75" customHeight="1" x14ac:dyDescent="0.25">
      <c r="A178" s="12">
        <v>41130000</v>
      </c>
      <c r="B178" s="12">
        <v>724892</v>
      </c>
      <c r="C178" s="12" t="s">
        <v>27</v>
      </c>
      <c r="D178" s="12">
        <v>10</v>
      </c>
      <c r="E178" s="12">
        <v>704</v>
      </c>
      <c r="F178" s="51">
        <v>12646.5</v>
      </c>
      <c r="G178" s="18" t="str">
        <f t="shared" si="6"/>
        <v>72489210704</v>
      </c>
      <c r="H178" s="8" t="s">
        <v>621</v>
      </c>
      <c r="I178" s="8" t="s">
        <v>1230</v>
      </c>
      <c r="J178" s="8" t="str">
        <f t="shared" si="7"/>
        <v>En cours</v>
      </c>
      <c r="P178" s="112"/>
      <c r="S178" s="10" t="str">
        <f t="shared" si="8"/>
        <v>72489210704</v>
      </c>
      <c r="T178" s="11" t="str">
        <f>IF(ISNA(VLOOKUP($S178,'Liste clts frns'!$M$2:$U$233,3,FALSE)),"",VLOOKUP($S178,'Liste clts frns'!$M$2:$U$233,3,FALSE))</f>
        <v/>
      </c>
      <c r="U178" s="108" t="str">
        <f>IF(ISNA(VLOOKUP($S178,'Liste clts frns'!$M$2:$U$233,4,FALSE)),"",VLOOKUP($S178,'Liste clts frns'!$M$2:$U$233,4,FALSE))</f>
        <v/>
      </c>
      <c r="V178" s="108" t="str">
        <f>IF(ISNA(VLOOKUP($S178,'Liste clts frns'!$M$2:$U$233,5,FALSE)),"",VLOOKUP($S178,'Liste clts frns'!$M$2:$U$233,5,FALSE))</f>
        <v/>
      </c>
      <c r="W178" s="108" t="str">
        <f>IF(ISNA(VLOOKUP($S178,'Liste clts frns'!$M$2:$U$233,6,FALSE)),"",VLOOKUP($S178,'Liste clts frns'!$M$2:$U$233,6,FALSE))</f>
        <v/>
      </c>
      <c r="X178" s="108" t="str">
        <f>IF(ISNA(VLOOKUP($S178,'Liste clts frns'!$M$2:$U$233,7,FALSE)),"",VLOOKUP($S178,'Liste clts frns'!$M$2:$U$233,7,FALSE))</f>
        <v/>
      </c>
      <c r="Y178" s="108" t="str">
        <f>IF(ISNA(VLOOKUP($S178,'Liste clts frns'!$M$2:$U$233,8,FALSE)),"",VLOOKUP($S178,'Liste clts frns'!$M$2:$U$233,8,FALSE))</f>
        <v/>
      </c>
      <c r="Z178" s="108" t="str">
        <f>IF(ISNA(VLOOKUP($S178,'Liste clts frns'!$M$2:$U$233,9,FALSE)),"",VLOOKUP($S178,'Liste clts frns'!$M$2:$U$233,9,FALSE))</f>
        <v/>
      </c>
      <c r="AA178" s="108"/>
    </row>
    <row r="179" spans="1:27" ht="15.75" customHeight="1" x14ac:dyDescent="0.25">
      <c r="A179" s="12">
        <v>41130000</v>
      </c>
      <c r="B179" s="12">
        <v>842235</v>
      </c>
      <c r="C179" s="12" t="s">
        <v>334</v>
      </c>
      <c r="D179" s="12">
        <v>10</v>
      </c>
      <c r="E179" s="12">
        <v>704</v>
      </c>
      <c r="F179" s="51">
        <v>2392</v>
      </c>
      <c r="G179" s="18" t="str">
        <f t="shared" si="6"/>
        <v>84223510704</v>
      </c>
      <c r="H179" s="8" t="s">
        <v>621</v>
      </c>
      <c r="I179" s="8" t="s">
        <v>1232</v>
      </c>
      <c r="J179" s="8" t="str">
        <f t="shared" si="7"/>
        <v>En cours</v>
      </c>
      <c r="P179" s="112"/>
      <c r="S179" s="10" t="str">
        <f t="shared" si="8"/>
        <v>84223510704</v>
      </c>
      <c r="T179" s="11" t="str">
        <f>IF(ISNA(VLOOKUP($S179,'Liste clts frns'!$M$2:$U$233,3,FALSE)),"",VLOOKUP($S179,'Liste clts frns'!$M$2:$U$233,3,FALSE))</f>
        <v/>
      </c>
      <c r="U179" s="108" t="str">
        <f>IF(ISNA(VLOOKUP($S179,'Liste clts frns'!$M$2:$U$233,4,FALSE)),"",VLOOKUP($S179,'Liste clts frns'!$M$2:$U$233,4,FALSE))</f>
        <v/>
      </c>
      <c r="V179" s="108" t="str">
        <f>IF(ISNA(VLOOKUP($S179,'Liste clts frns'!$M$2:$U$233,5,FALSE)),"",VLOOKUP($S179,'Liste clts frns'!$M$2:$U$233,5,FALSE))</f>
        <v/>
      </c>
      <c r="W179" s="108" t="str">
        <f>IF(ISNA(VLOOKUP($S179,'Liste clts frns'!$M$2:$U$233,6,FALSE)),"",VLOOKUP($S179,'Liste clts frns'!$M$2:$U$233,6,FALSE))</f>
        <v/>
      </c>
      <c r="X179" s="108" t="str">
        <f>IF(ISNA(VLOOKUP($S179,'Liste clts frns'!$M$2:$U$233,7,FALSE)),"",VLOOKUP($S179,'Liste clts frns'!$M$2:$U$233,7,FALSE))</f>
        <v/>
      </c>
      <c r="Y179" s="108" t="str">
        <f>IF(ISNA(VLOOKUP($S179,'Liste clts frns'!$M$2:$U$233,8,FALSE)),"",VLOOKUP($S179,'Liste clts frns'!$M$2:$U$233,8,FALSE))</f>
        <v/>
      </c>
      <c r="Z179" s="108" t="str">
        <f>IF(ISNA(VLOOKUP($S179,'Liste clts frns'!$M$2:$U$233,9,FALSE)),"",VLOOKUP($S179,'Liste clts frns'!$M$2:$U$233,9,FALSE))</f>
        <v/>
      </c>
      <c r="AA179" s="108"/>
    </row>
    <row r="180" spans="1:27" ht="15.75" customHeight="1" x14ac:dyDescent="0.25">
      <c r="A180" s="12">
        <v>41130000</v>
      </c>
      <c r="B180" s="12">
        <v>1328220</v>
      </c>
      <c r="C180" s="12" t="s">
        <v>335</v>
      </c>
      <c r="D180" s="12">
        <v>10</v>
      </c>
      <c r="E180" s="12">
        <v>704</v>
      </c>
      <c r="F180" s="51">
        <v>29900</v>
      </c>
      <c r="G180" s="18" t="str">
        <f t="shared" si="6"/>
        <v>132822010704</v>
      </c>
      <c r="H180" s="8" t="s">
        <v>621</v>
      </c>
      <c r="I180" s="8" t="s">
        <v>1238</v>
      </c>
      <c r="J180" s="8" t="str">
        <f t="shared" si="7"/>
        <v>En cours</v>
      </c>
      <c r="P180" s="112"/>
      <c r="S180" s="10" t="str">
        <f t="shared" si="8"/>
        <v>132822010704</v>
      </c>
      <c r="T180" s="11" t="str">
        <f>IF(ISNA(VLOOKUP($S180,'Liste clts frns'!$M$2:$U$233,3,FALSE)),"",VLOOKUP($S180,'Liste clts frns'!$M$2:$U$233,3,FALSE))</f>
        <v/>
      </c>
      <c r="U180" s="108" t="str">
        <f>IF(ISNA(VLOOKUP($S180,'Liste clts frns'!$M$2:$U$233,4,FALSE)),"",VLOOKUP($S180,'Liste clts frns'!$M$2:$U$233,4,FALSE))</f>
        <v/>
      </c>
      <c r="V180" s="108" t="str">
        <f>IF(ISNA(VLOOKUP($S180,'Liste clts frns'!$M$2:$U$233,5,FALSE)),"",VLOOKUP($S180,'Liste clts frns'!$M$2:$U$233,5,FALSE))</f>
        <v/>
      </c>
      <c r="W180" s="108" t="str">
        <f>IF(ISNA(VLOOKUP($S180,'Liste clts frns'!$M$2:$U$233,6,FALSE)),"",VLOOKUP($S180,'Liste clts frns'!$M$2:$U$233,6,FALSE))</f>
        <v/>
      </c>
      <c r="X180" s="108" t="str">
        <f>IF(ISNA(VLOOKUP($S180,'Liste clts frns'!$M$2:$U$233,7,FALSE)),"",VLOOKUP($S180,'Liste clts frns'!$M$2:$U$233,7,FALSE))</f>
        <v/>
      </c>
      <c r="Y180" s="108" t="str">
        <f>IF(ISNA(VLOOKUP($S180,'Liste clts frns'!$M$2:$U$233,8,FALSE)),"",VLOOKUP($S180,'Liste clts frns'!$M$2:$U$233,8,FALSE))</f>
        <v/>
      </c>
      <c r="Z180" s="108" t="str">
        <f>IF(ISNA(VLOOKUP($S180,'Liste clts frns'!$M$2:$U$233,9,FALSE)),"",VLOOKUP($S180,'Liste clts frns'!$M$2:$U$233,9,FALSE))</f>
        <v/>
      </c>
      <c r="AA180" s="108"/>
    </row>
    <row r="181" spans="1:27" ht="15.75" customHeight="1" x14ac:dyDescent="0.25">
      <c r="A181" s="12">
        <v>41130000</v>
      </c>
      <c r="B181" s="12">
        <v>1320047</v>
      </c>
      <c r="C181" s="12" t="s">
        <v>336</v>
      </c>
      <c r="D181" s="12">
        <v>11</v>
      </c>
      <c r="E181" s="12">
        <v>102</v>
      </c>
      <c r="F181" s="51">
        <v>7177.2</v>
      </c>
      <c r="G181" s="18" t="str">
        <f t="shared" si="6"/>
        <v>132004711102</v>
      </c>
      <c r="H181" s="8" t="s">
        <v>629</v>
      </c>
      <c r="I181" s="8" t="s">
        <v>1254</v>
      </c>
      <c r="J181" s="8" t="str">
        <f t="shared" si="7"/>
        <v>A solder</v>
      </c>
      <c r="P181" s="112"/>
      <c r="S181" s="10" t="str">
        <f t="shared" si="8"/>
        <v>132004711102</v>
      </c>
      <c r="T181" s="11" t="str">
        <f>IF(ISNA(VLOOKUP($S181,'Liste clts frns'!$M$2:$U$233,3,FALSE)),"",VLOOKUP($S181,'Liste clts frns'!$M$2:$U$233,3,FALSE))</f>
        <v/>
      </c>
      <c r="U181" s="108" t="str">
        <f>IF(ISNA(VLOOKUP($S181,'Liste clts frns'!$M$2:$U$233,4,FALSE)),"",VLOOKUP($S181,'Liste clts frns'!$M$2:$U$233,4,FALSE))</f>
        <v/>
      </c>
      <c r="V181" s="108" t="str">
        <f>IF(ISNA(VLOOKUP($S181,'Liste clts frns'!$M$2:$U$233,5,FALSE)),"",VLOOKUP($S181,'Liste clts frns'!$M$2:$U$233,5,FALSE))</f>
        <v/>
      </c>
      <c r="W181" s="108" t="str">
        <f>IF(ISNA(VLOOKUP($S181,'Liste clts frns'!$M$2:$U$233,6,FALSE)),"",VLOOKUP($S181,'Liste clts frns'!$M$2:$U$233,6,FALSE))</f>
        <v/>
      </c>
      <c r="X181" s="108" t="str">
        <f>IF(ISNA(VLOOKUP($S181,'Liste clts frns'!$M$2:$U$233,7,FALSE)),"",VLOOKUP($S181,'Liste clts frns'!$M$2:$U$233,7,FALSE))</f>
        <v/>
      </c>
      <c r="Y181" s="108" t="str">
        <f>IF(ISNA(VLOOKUP($S181,'Liste clts frns'!$M$2:$U$233,8,FALSE)),"",VLOOKUP($S181,'Liste clts frns'!$M$2:$U$233,8,FALSE))</f>
        <v/>
      </c>
      <c r="Z181" s="108" t="str">
        <f>IF(ISNA(VLOOKUP($S181,'Liste clts frns'!$M$2:$U$233,9,FALSE)),"",VLOOKUP($S181,'Liste clts frns'!$M$2:$U$233,9,FALSE))</f>
        <v/>
      </c>
      <c r="AA181" s="108"/>
    </row>
    <row r="182" spans="1:27" ht="15.75" customHeight="1" x14ac:dyDescent="0.25">
      <c r="A182" s="12">
        <v>41130000</v>
      </c>
      <c r="B182" s="12">
        <v>1315241</v>
      </c>
      <c r="C182" s="12" t="s">
        <v>337</v>
      </c>
      <c r="D182" s="12">
        <v>11</v>
      </c>
      <c r="E182" s="12">
        <v>132</v>
      </c>
      <c r="F182" s="51">
        <v>7833.8</v>
      </c>
      <c r="G182" s="18" t="str">
        <f t="shared" si="6"/>
        <v>131524111132</v>
      </c>
      <c r="H182" s="8" t="s">
        <v>621</v>
      </c>
      <c r="I182" s="8" t="s">
        <v>1093</v>
      </c>
      <c r="J182" s="8" t="str">
        <f t="shared" si="7"/>
        <v>En cours</v>
      </c>
      <c r="P182" s="112"/>
      <c r="S182" s="10" t="str">
        <f t="shared" si="8"/>
        <v>131524111132</v>
      </c>
      <c r="T182" s="11" t="str">
        <f>IF(ISNA(VLOOKUP($S182,'Liste clts frns'!$M$2:$U$233,3,FALSE)),"",VLOOKUP($S182,'Liste clts frns'!$M$2:$U$233,3,FALSE))</f>
        <v/>
      </c>
      <c r="U182" s="108" t="str">
        <f>IF(ISNA(VLOOKUP($S182,'Liste clts frns'!$M$2:$U$233,4,FALSE)),"",VLOOKUP($S182,'Liste clts frns'!$M$2:$U$233,4,FALSE))</f>
        <v/>
      </c>
      <c r="V182" s="108" t="str">
        <f>IF(ISNA(VLOOKUP($S182,'Liste clts frns'!$M$2:$U$233,5,FALSE)),"",VLOOKUP($S182,'Liste clts frns'!$M$2:$U$233,5,FALSE))</f>
        <v/>
      </c>
      <c r="W182" s="108" t="str">
        <f>IF(ISNA(VLOOKUP($S182,'Liste clts frns'!$M$2:$U$233,6,FALSE)),"",VLOOKUP($S182,'Liste clts frns'!$M$2:$U$233,6,FALSE))</f>
        <v/>
      </c>
      <c r="X182" s="108" t="str">
        <f>IF(ISNA(VLOOKUP($S182,'Liste clts frns'!$M$2:$U$233,7,FALSE)),"",VLOOKUP($S182,'Liste clts frns'!$M$2:$U$233,7,FALSE))</f>
        <v/>
      </c>
      <c r="Y182" s="108" t="str">
        <f>IF(ISNA(VLOOKUP($S182,'Liste clts frns'!$M$2:$U$233,8,FALSE)),"",VLOOKUP($S182,'Liste clts frns'!$M$2:$U$233,8,FALSE))</f>
        <v/>
      </c>
      <c r="Z182" s="108" t="str">
        <f>IF(ISNA(VLOOKUP($S182,'Liste clts frns'!$M$2:$U$233,9,FALSE)),"",VLOOKUP($S182,'Liste clts frns'!$M$2:$U$233,9,FALSE))</f>
        <v/>
      </c>
      <c r="AA182" s="108"/>
    </row>
    <row r="183" spans="1:27" ht="15.75" customHeight="1" x14ac:dyDescent="0.25">
      <c r="A183" s="12">
        <v>41130000</v>
      </c>
      <c r="B183" s="12">
        <v>12386</v>
      </c>
      <c r="C183" s="12" t="s">
        <v>338</v>
      </c>
      <c r="D183" s="12">
        <v>11</v>
      </c>
      <c r="E183" s="12">
        <v>141</v>
      </c>
      <c r="F183" s="51">
        <v>5756.36</v>
      </c>
      <c r="G183" s="18" t="str">
        <f t="shared" si="6"/>
        <v>1238611141</v>
      </c>
      <c r="H183" s="8" t="s">
        <v>621</v>
      </c>
      <c r="I183" s="8" t="s">
        <v>1250</v>
      </c>
      <c r="J183" s="8" t="str">
        <f t="shared" si="7"/>
        <v>En cours</v>
      </c>
      <c r="P183" s="112"/>
      <c r="S183" s="10" t="str">
        <f t="shared" si="8"/>
        <v>1238611141</v>
      </c>
      <c r="T183" s="11" t="str">
        <f>IF(ISNA(VLOOKUP($S183,'Liste clts frns'!$M$2:$U$233,3,FALSE)),"",VLOOKUP($S183,'Liste clts frns'!$M$2:$U$233,3,FALSE))</f>
        <v/>
      </c>
      <c r="U183" s="108" t="str">
        <f>IF(ISNA(VLOOKUP($S183,'Liste clts frns'!$M$2:$U$233,4,FALSE)),"",VLOOKUP($S183,'Liste clts frns'!$M$2:$U$233,4,FALSE))</f>
        <v/>
      </c>
      <c r="V183" s="108" t="str">
        <f>IF(ISNA(VLOOKUP($S183,'Liste clts frns'!$M$2:$U$233,5,FALSE)),"",VLOOKUP($S183,'Liste clts frns'!$M$2:$U$233,5,FALSE))</f>
        <v/>
      </c>
      <c r="W183" s="108" t="str">
        <f>IF(ISNA(VLOOKUP($S183,'Liste clts frns'!$M$2:$U$233,6,FALSE)),"",VLOOKUP($S183,'Liste clts frns'!$M$2:$U$233,6,FALSE))</f>
        <v/>
      </c>
      <c r="X183" s="108" t="str">
        <f>IF(ISNA(VLOOKUP($S183,'Liste clts frns'!$M$2:$U$233,7,FALSE)),"",VLOOKUP($S183,'Liste clts frns'!$M$2:$U$233,7,FALSE))</f>
        <v/>
      </c>
      <c r="Y183" s="108" t="str">
        <f>IF(ISNA(VLOOKUP($S183,'Liste clts frns'!$M$2:$U$233,8,FALSE)),"",VLOOKUP($S183,'Liste clts frns'!$M$2:$U$233,8,FALSE))</f>
        <v/>
      </c>
      <c r="Z183" s="108" t="str">
        <f>IF(ISNA(VLOOKUP($S183,'Liste clts frns'!$M$2:$U$233,9,FALSE)),"",VLOOKUP($S183,'Liste clts frns'!$M$2:$U$233,9,FALSE))</f>
        <v/>
      </c>
      <c r="AA183" s="108"/>
    </row>
    <row r="184" spans="1:27" ht="15.75" customHeight="1" x14ac:dyDescent="0.25">
      <c r="A184" s="12">
        <v>41130000</v>
      </c>
      <c r="B184" s="12">
        <v>724096</v>
      </c>
      <c r="C184" s="12" t="s">
        <v>339</v>
      </c>
      <c r="D184" s="12">
        <v>11</v>
      </c>
      <c r="E184" s="12">
        <v>141</v>
      </c>
      <c r="F184" s="51">
        <v>5980</v>
      </c>
      <c r="G184" s="18" t="str">
        <f t="shared" si="6"/>
        <v>72409611141</v>
      </c>
      <c r="H184" s="8" t="s">
        <v>621</v>
      </c>
      <c r="I184" s="8" t="s">
        <v>1087</v>
      </c>
      <c r="J184" s="8" t="str">
        <f t="shared" si="7"/>
        <v>En cours</v>
      </c>
      <c r="P184" s="112"/>
      <c r="S184" s="10" t="str">
        <f t="shared" si="8"/>
        <v>72409611141</v>
      </c>
      <c r="T184" s="11" t="str">
        <f>IF(ISNA(VLOOKUP($S184,'Liste clts frns'!$M$2:$U$233,3,FALSE)),"",VLOOKUP($S184,'Liste clts frns'!$M$2:$U$233,3,FALSE))</f>
        <v/>
      </c>
      <c r="U184" s="108" t="str">
        <f>IF(ISNA(VLOOKUP($S184,'Liste clts frns'!$M$2:$U$233,4,FALSE)),"",VLOOKUP($S184,'Liste clts frns'!$M$2:$U$233,4,FALSE))</f>
        <v/>
      </c>
      <c r="V184" s="108" t="str">
        <f>IF(ISNA(VLOOKUP($S184,'Liste clts frns'!$M$2:$U$233,5,FALSE)),"",VLOOKUP($S184,'Liste clts frns'!$M$2:$U$233,5,FALSE))</f>
        <v/>
      </c>
      <c r="W184" s="108" t="str">
        <f>IF(ISNA(VLOOKUP($S184,'Liste clts frns'!$M$2:$U$233,6,FALSE)),"",VLOOKUP($S184,'Liste clts frns'!$M$2:$U$233,6,FALSE))</f>
        <v/>
      </c>
      <c r="X184" s="108" t="str">
        <f>IF(ISNA(VLOOKUP($S184,'Liste clts frns'!$M$2:$U$233,7,FALSE)),"",VLOOKUP($S184,'Liste clts frns'!$M$2:$U$233,7,FALSE))</f>
        <v/>
      </c>
      <c r="Y184" s="108" t="str">
        <f>IF(ISNA(VLOOKUP($S184,'Liste clts frns'!$M$2:$U$233,8,FALSE)),"",VLOOKUP($S184,'Liste clts frns'!$M$2:$U$233,8,FALSE))</f>
        <v/>
      </c>
      <c r="Z184" s="108" t="str">
        <f>IF(ISNA(VLOOKUP($S184,'Liste clts frns'!$M$2:$U$233,9,FALSE)),"",VLOOKUP($S184,'Liste clts frns'!$M$2:$U$233,9,FALSE))</f>
        <v/>
      </c>
      <c r="AA184" s="108"/>
    </row>
    <row r="185" spans="1:27" ht="15.75" customHeight="1" x14ac:dyDescent="0.25">
      <c r="A185" s="12">
        <v>41130000</v>
      </c>
      <c r="B185" s="12">
        <v>936253</v>
      </c>
      <c r="C185" s="12" t="s">
        <v>265</v>
      </c>
      <c r="D185" s="12">
        <v>11</v>
      </c>
      <c r="E185" s="12">
        <v>141</v>
      </c>
      <c r="F185" s="51">
        <v>7176</v>
      </c>
      <c r="G185" s="18" t="str">
        <f t="shared" si="6"/>
        <v>93625311141</v>
      </c>
      <c r="H185" s="8" t="s">
        <v>621</v>
      </c>
      <c r="I185" s="8" t="s">
        <v>1173</v>
      </c>
      <c r="J185" s="8" t="str">
        <f t="shared" si="7"/>
        <v>En cours</v>
      </c>
      <c r="P185" s="112"/>
      <c r="S185" s="10" t="str">
        <f t="shared" si="8"/>
        <v>93625311141</v>
      </c>
      <c r="T185" s="11" t="str">
        <f>IF(ISNA(VLOOKUP($S185,'Liste clts frns'!$M$2:$U$233,3,FALSE)),"",VLOOKUP($S185,'Liste clts frns'!$M$2:$U$233,3,FALSE))</f>
        <v/>
      </c>
      <c r="U185" s="108" t="str">
        <f>IF(ISNA(VLOOKUP($S185,'Liste clts frns'!$M$2:$U$233,4,FALSE)),"",VLOOKUP($S185,'Liste clts frns'!$M$2:$U$233,4,FALSE))</f>
        <v/>
      </c>
      <c r="V185" s="108" t="str">
        <f>IF(ISNA(VLOOKUP($S185,'Liste clts frns'!$M$2:$U$233,5,FALSE)),"",VLOOKUP($S185,'Liste clts frns'!$M$2:$U$233,5,FALSE))</f>
        <v/>
      </c>
      <c r="W185" s="108" t="str">
        <f>IF(ISNA(VLOOKUP($S185,'Liste clts frns'!$M$2:$U$233,6,FALSE)),"",VLOOKUP($S185,'Liste clts frns'!$M$2:$U$233,6,FALSE))</f>
        <v/>
      </c>
      <c r="X185" s="108" t="str">
        <f>IF(ISNA(VLOOKUP($S185,'Liste clts frns'!$M$2:$U$233,7,FALSE)),"",VLOOKUP($S185,'Liste clts frns'!$M$2:$U$233,7,FALSE))</f>
        <v/>
      </c>
      <c r="Y185" s="108" t="str">
        <f>IF(ISNA(VLOOKUP($S185,'Liste clts frns'!$M$2:$U$233,8,FALSE)),"",VLOOKUP($S185,'Liste clts frns'!$M$2:$U$233,8,FALSE))</f>
        <v/>
      </c>
      <c r="Z185" s="108" t="str">
        <f>IF(ISNA(VLOOKUP($S185,'Liste clts frns'!$M$2:$U$233,9,FALSE)),"",VLOOKUP($S185,'Liste clts frns'!$M$2:$U$233,9,FALSE))</f>
        <v/>
      </c>
      <c r="AA185" s="108"/>
    </row>
    <row r="186" spans="1:27" ht="15.75" customHeight="1" x14ac:dyDescent="0.25">
      <c r="A186" s="12">
        <v>41130000</v>
      </c>
      <c r="B186" s="12">
        <v>1346830</v>
      </c>
      <c r="C186" s="12" t="s">
        <v>154</v>
      </c>
      <c r="D186" s="12">
        <v>11</v>
      </c>
      <c r="E186" s="12">
        <v>141</v>
      </c>
      <c r="F186" s="51">
        <v>11960</v>
      </c>
      <c r="G186" s="18" t="str">
        <f t="shared" si="6"/>
        <v>134683011141</v>
      </c>
      <c r="H186" s="8" t="s">
        <v>629</v>
      </c>
      <c r="I186" s="8" t="s">
        <v>1197</v>
      </c>
      <c r="J186" s="8" t="str">
        <f t="shared" si="7"/>
        <v>A solder</v>
      </c>
      <c r="P186" s="112"/>
      <c r="S186" s="10" t="str">
        <f t="shared" si="8"/>
        <v>134683011141</v>
      </c>
      <c r="T186" s="11" t="str">
        <f>IF(ISNA(VLOOKUP($S186,'Liste clts frns'!$M$2:$U$233,3,FALSE)),"",VLOOKUP($S186,'Liste clts frns'!$M$2:$U$233,3,FALSE))</f>
        <v/>
      </c>
      <c r="U186" s="108" t="str">
        <f>IF(ISNA(VLOOKUP($S186,'Liste clts frns'!$M$2:$U$233,4,FALSE)),"",VLOOKUP($S186,'Liste clts frns'!$M$2:$U$233,4,FALSE))</f>
        <v/>
      </c>
      <c r="V186" s="108" t="str">
        <f>IF(ISNA(VLOOKUP($S186,'Liste clts frns'!$M$2:$U$233,5,FALSE)),"",VLOOKUP($S186,'Liste clts frns'!$M$2:$U$233,5,FALSE))</f>
        <v/>
      </c>
      <c r="W186" s="108" t="str">
        <f>IF(ISNA(VLOOKUP($S186,'Liste clts frns'!$M$2:$U$233,6,FALSE)),"",VLOOKUP($S186,'Liste clts frns'!$M$2:$U$233,6,FALSE))</f>
        <v/>
      </c>
      <c r="X186" s="108" t="str">
        <f>IF(ISNA(VLOOKUP($S186,'Liste clts frns'!$M$2:$U$233,7,FALSE)),"",VLOOKUP($S186,'Liste clts frns'!$M$2:$U$233,7,FALSE))</f>
        <v/>
      </c>
      <c r="Y186" s="108" t="str">
        <f>IF(ISNA(VLOOKUP($S186,'Liste clts frns'!$M$2:$U$233,8,FALSE)),"",VLOOKUP($S186,'Liste clts frns'!$M$2:$U$233,8,FALSE))</f>
        <v/>
      </c>
      <c r="Z186" s="108" t="str">
        <f>IF(ISNA(VLOOKUP($S186,'Liste clts frns'!$M$2:$U$233,9,FALSE)),"",VLOOKUP($S186,'Liste clts frns'!$M$2:$U$233,9,FALSE))</f>
        <v/>
      </c>
      <c r="AA186" s="108"/>
    </row>
    <row r="187" spans="1:27" ht="15.75" customHeight="1" x14ac:dyDescent="0.25">
      <c r="A187" s="12">
        <v>41130000</v>
      </c>
      <c r="B187" s="12">
        <v>3002364</v>
      </c>
      <c r="C187" s="12" t="s">
        <v>340</v>
      </c>
      <c r="D187" s="12">
        <v>11</v>
      </c>
      <c r="E187" s="12">
        <v>141</v>
      </c>
      <c r="F187" s="51">
        <v>6033.82</v>
      </c>
      <c r="G187" s="18" t="str">
        <f t="shared" si="6"/>
        <v>300236411141</v>
      </c>
      <c r="H187" s="8" t="s">
        <v>621</v>
      </c>
      <c r="I187" s="8" t="s">
        <v>1258</v>
      </c>
      <c r="J187" s="8" t="str">
        <f t="shared" si="7"/>
        <v>En cours</v>
      </c>
      <c r="P187" s="112"/>
      <c r="S187" s="10" t="str">
        <f t="shared" si="8"/>
        <v>300236411141</v>
      </c>
      <c r="T187" s="11" t="str">
        <f>IF(ISNA(VLOOKUP($S187,'Liste clts frns'!$M$2:$U$233,3,FALSE)),"",VLOOKUP($S187,'Liste clts frns'!$M$2:$U$233,3,FALSE))</f>
        <v/>
      </c>
      <c r="U187" s="108" t="str">
        <f>IF(ISNA(VLOOKUP($S187,'Liste clts frns'!$M$2:$U$233,4,FALSE)),"",VLOOKUP($S187,'Liste clts frns'!$M$2:$U$233,4,FALSE))</f>
        <v/>
      </c>
      <c r="V187" s="108" t="str">
        <f>IF(ISNA(VLOOKUP($S187,'Liste clts frns'!$M$2:$U$233,5,FALSE)),"",VLOOKUP($S187,'Liste clts frns'!$M$2:$U$233,5,FALSE))</f>
        <v/>
      </c>
      <c r="W187" s="108" t="str">
        <f>IF(ISNA(VLOOKUP($S187,'Liste clts frns'!$M$2:$U$233,6,FALSE)),"",VLOOKUP($S187,'Liste clts frns'!$M$2:$U$233,6,FALSE))</f>
        <v/>
      </c>
      <c r="X187" s="108" t="str">
        <f>IF(ISNA(VLOOKUP($S187,'Liste clts frns'!$M$2:$U$233,7,FALSE)),"",VLOOKUP($S187,'Liste clts frns'!$M$2:$U$233,7,FALSE))</f>
        <v/>
      </c>
      <c r="Y187" s="108" t="str">
        <f>IF(ISNA(VLOOKUP($S187,'Liste clts frns'!$M$2:$U$233,8,FALSE)),"",VLOOKUP($S187,'Liste clts frns'!$M$2:$U$233,8,FALSE))</f>
        <v/>
      </c>
      <c r="Z187" s="108" t="str">
        <f>IF(ISNA(VLOOKUP($S187,'Liste clts frns'!$M$2:$U$233,9,FALSE)),"",VLOOKUP($S187,'Liste clts frns'!$M$2:$U$233,9,FALSE))</f>
        <v/>
      </c>
      <c r="AA187" s="108"/>
    </row>
    <row r="188" spans="1:27" ht="15.75" customHeight="1" x14ac:dyDescent="0.25">
      <c r="A188" s="12">
        <v>41130000</v>
      </c>
      <c r="B188" s="12">
        <v>3002409</v>
      </c>
      <c r="C188" s="12" t="s">
        <v>341</v>
      </c>
      <c r="D188" s="12">
        <v>11</v>
      </c>
      <c r="E188" s="12">
        <v>141</v>
      </c>
      <c r="F188" s="51">
        <v>11960</v>
      </c>
      <c r="G188" s="18" t="str">
        <f t="shared" si="6"/>
        <v>300240911141</v>
      </c>
      <c r="H188" s="8" t="s">
        <v>621</v>
      </c>
      <c r="I188" s="8" t="s">
        <v>1259</v>
      </c>
      <c r="J188" s="8" t="str">
        <f t="shared" si="7"/>
        <v>En cours</v>
      </c>
      <c r="P188" s="112"/>
      <c r="S188" s="10" t="str">
        <f t="shared" si="8"/>
        <v>300240911141</v>
      </c>
      <c r="T188" s="11" t="str">
        <f>IF(ISNA(VLOOKUP($S188,'Liste clts frns'!$M$2:$U$233,3,FALSE)),"",VLOOKUP($S188,'Liste clts frns'!$M$2:$U$233,3,FALSE))</f>
        <v/>
      </c>
      <c r="U188" s="108" t="str">
        <f>IF(ISNA(VLOOKUP($S188,'Liste clts frns'!$M$2:$U$233,4,FALSE)),"",VLOOKUP($S188,'Liste clts frns'!$M$2:$U$233,4,FALSE))</f>
        <v/>
      </c>
      <c r="V188" s="108" t="str">
        <f>IF(ISNA(VLOOKUP($S188,'Liste clts frns'!$M$2:$U$233,5,FALSE)),"",VLOOKUP($S188,'Liste clts frns'!$M$2:$U$233,5,FALSE))</f>
        <v/>
      </c>
      <c r="W188" s="108" t="str">
        <f>IF(ISNA(VLOOKUP($S188,'Liste clts frns'!$M$2:$U$233,6,FALSE)),"",VLOOKUP($S188,'Liste clts frns'!$M$2:$U$233,6,FALSE))</f>
        <v/>
      </c>
      <c r="X188" s="108" t="str">
        <f>IF(ISNA(VLOOKUP($S188,'Liste clts frns'!$M$2:$U$233,7,FALSE)),"",VLOOKUP($S188,'Liste clts frns'!$M$2:$U$233,7,FALSE))</f>
        <v/>
      </c>
      <c r="Y188" s="108" t="str">
        <f>IF(ISNA(VLOOKUP($S188,'Liste clts frns'!$M$2:$U$233,8,FALSE)),"",VLOOKUP($S188,'Liste clts frns'!$M$2:$U$233,8,FALSE))</f>
        <v/>
      </c>
      <c r="Z188" s="108" t="str">
        <f>IF(ISNA(VLOOKUP($S188,'Liste clts frns'!$M$2:$U$233,9,FALSE)),"",VLOOKUP($S188,'Liste clts frns'!$M$2:$U$233,9,FALSE))</f>
        <v/>
      </c>
      <c r="AA188" s="108"/>
    </row>
    <row r="189" spans="1:27" ht="15.75" customHeight="1" x14ac:dyDescent="0.25">
      <c r="A189" s="12">
        <v>41130000</v>
      </c>
      <c r="B189" s="12">
        <v>251863</v>
      </c>
      <c r="C189" s="12" t="s">
        <v>211</v>
      </c>
      <c r="D189" s="12">
        <v>11</v>
      </c>
      <c r="E189" s="12">
        <v>201</v>
      </c>
      <c r="F189" s="51">
        <v>2392</v>
      </c>
      <c r="G189" s="18" t="str">
        <f t="shared" si="6"/>
        <v>25186311201</v>
      </c>
      <c r="H189" s="8" t="s">
        <v>621</v>
      </c>
      <c r="I189" s="8" t="s">
        <v>1022</v>
      </c>
      <c r="J189" s="8" t="str">
        <f t="shared" si="7"/>
        <v>En cours</v>
      </c>
      <c r="P189" s="112"/>
      <c r="S189" s="10" t="str">
        <f t="shared" si="8"/>
        <v>25186311201</v>
      </c>
      <c r="T189" s="11" t="str">
        <f>IF(ISNA(VLOOKUP($S189,'Liste clts frns'!$M$2:$U$233,3,FALSE)),"",VLOOKUP($S189,'Liste clts frns'!$M$2:$U$233,3,FALSE))</f>
        <v/>
      </c>
      <c r="U189" s="108" t="str">
        <f>IF(ISNA(VLOOKUP($S189,'Liste clts frns'!$M$2:$U$233,4,FALSE)),"",VLOOKUP($S189,'Liste clts frns'!$M$2:$U$233,4,FALSE))</f>
        <v/>
      </c>
      <c r="V189" s="108" t="str">
        <f>IF(ISNA(VLOOKUP($S189,'Liste clts frns'!$M$2:$U$233,5,FALSE)),"",VLOOKUP($S189,'Liste clts frns'!$M$2:$U$233,5,FALSE))</f>
        <v/>
      </c>
      <c r="W189" s="108" t="str">
        <f>IF(ISNA(VLOOKUP($S189,'Liste clts frns'!$M$2:$U$233,6,FALSE)),"",VLOOKUP($S189,'Liste clts frns'!$M$2:$U$233,6,FALSE))</f>
        <v/>
      </c>
      <c r="X189" s="108" t="str">
        <f>IF(ISNA(VLOOKUP($S189,'Liste clts frns'!$M$2:$U$233,7,FALSE)),"",VLOOKUP($S189,'Liste clts frns'!$M$2:$U$233,7,FALSE))</f>
        <v/>
      </c>
      <c r="Y189" s="108" t="str">
        <f>IF(ISNA(VLOOKUP($S189,'Liste clts frns'!$M$2:$U$233,8,FALSE)),"",VLOOKUP($S189,'Liste clts frns'!$M$2:$U$233,8,FALSE))</f>
        <v/>
      </c>
      <c r="Z189" s="108" t="str">
        <f>IF(ISNA(VLOOKUP($S189,'Liste clts frns'!$M$2:$U$233,9,FALSE)),"",VLOOKUP($S189,'Liste clts frns'!$M$2:$U$233,9,FALSE))</f>
        <v/>
      </c>
      <c r="AA189" s="108"/>
    </row>
    <row r="190" spans="1:27" ht="15.75" customHeight="1" x14ac:dyDescent="0.25">
      <c r="A190" s="12">
        <v>41130000</v>
      </c>
      <c r="B190" s="12">
        <v>3001718</v>
      </c>
      <c r="C190" s="12" t="s">
        <v>342</v>
      </c>
      <c r="D190" s="12">
        <v>11</v>
      </c>
      <c r="E190" s="12">
        <v>201</v>
      </c>
      <c r="F190" s="51">
        <v>10764</v>
      </c>
      <c r="G190" s="18" t="str">
        <f t="shared" si="6"/>
        <v>300171811201</v>
      </c>
      <c r="H190" s="8" t="s">
        <v>621</v>
      </c>
      <c r="I190" s="8" t="s">
        <v>1257</v>
      </c>
      <c r="J190" s="8" t="str">
        <f t="shared" si="7"/>
        <v>En cours</v>
      </c>
      <c r="P190" s="112"/>
      <c r="S190" s="10" t="str">
        <f t="shared" si="8"/>
        <v>300171811201</v>
      </c>
      <c r="T190" s="11" t="str">
        <f>IF(ISNA(VLOOKUP($S190,'Liste clts frns'!$M$2:$U$233,3,FALSE)),"",VLOOKUP($S190,'Liste clts frns'!$M$2:$U$233,3,FALSE))</f>
        <v/>
      </c>
      <c r="U190" s="108" t="str">
        <f>IF(ISNA(VLOOKUP($S190,'Liste clts frns'!$M$2:$U$233,4,FALSE)),"",VLOOKUP($S190,'Liste clts frns'!$M$2:$U$233,4,FALSE))</f>
        <v/>
      </c>
      <c r="V190" s="108" t="str">
        <f>IF(ISNA(VLOOKUP($S190,'Liste clts frns'!$M$2:$U$233,5,FALSE)),"",VLOOKUP($S190,'Liste clts frns'!$M$2:$U$233,5,FALSE))</f>
        <v/>
      </c>
      <c r="W190" s="108" t="str">
        <f>IF(ISNA(VLOOKUP($S190,'Liste clts frns'!$M$2:$U$233,6,FALSE)),"",VLOOKUP($S190,'Liste clts frns'!$M$2:$U$233,6,FALSE))</f>
        <v/>
      </c>
      <c r="X190" s="108" t="str">
        <f>IF(ISNA(VLOOKUP($S190,'Liste clts frns'!$M$2:$U$233,7,FALSE)),"",VLOOKUP($S190,'Liste clts frns'!$M$2:$U$233,7,FALSE))</f>
        <v/>
      </c>
      <c r="Y190" s="108" t="str">
        <f>IF(ISNA(VLOOKUP($S190,'Liste clts frns'!$M$2:$U$233,8,FALSE)),"",VLOOKUP($S190,'Liste clts frns'!$M$2:$U$233,8,FALSE))</f>
        <v/>
      </c>
      <c r="Z190" s="108" t="str">
        <f>IF(ISNA(VLOOKUP($S190,'Liste clts frns'!$M$2:$U$233,9,FALSE)),"",VLOOKUP($S190,'Liste clts frns'!$M$2:$U$233,9,FALSE))</f>
        <v/>
      </c>
      <c r="AA190" s="108"/>
    </row>
    <row r="191" spans="1:27" ht="15.75" customHeight="1" x14ac:dyDescent="0.25">
      <c r="A191" s="12">
        <v>41130000</v>
      </c>
      <c r="B191" s="12">
        <v>3002364</v>
      </c>
      <c r="C191" s="12" t="s">
        <v>340</v>
      </c>
      <c r="D191" s="12">
        <v>11</v>
      </c>
      <c r="E191" s="12">
        <v>201</v>
      </c>
      <c r="F191" s="51">
        <v>10764</v>
      </c>
      <c r="G191" s="18" t="str">
        <f t="shared" si="6"/>
        <v>300236411201</v>
      </c>
      <c r="H191" s="8" t="s">
        <v>621</v>
      </c>
      <c r="I191" s="8" t="s">
        <v>1258</v>
      </c>
      <c r="J191" s="8" t="str">
        <f t="shared" si="7"/>
        <v>En cours</v>
      </c>
      <c r="P191" s="112"/>
      <c r="S191" s="10" t="str">
        <f t="shared" si="8"/>
        <v>300236411201</v>
      </c>
      <c r="T191" s="11" t="str">
        <f>IF(ISNA(VLOOKUP($S191,'Liste clts frns'!$M$2:$U$233,3,FALSE)),"",VLOOKUP($S191,'Liste clts frns'!$M$2:$U$233,3,FALSE))</f>
        <v/>
      </c>
      <c r="U191" s="108" t="str">
        <f>IF(ISNA(VLOOKUP($S191,'Liste clts frns'!$M$2:$U$233,4,FALSE)),"",VLOOKUP($S191,'Liste clts frns'!$M$2:$U$233,4,FALSE))</f>
        <v/>
      </c>
      <c r="V191" s="108" t="str">
        <f>IF(ISNA(VLOOKUP($S191,'Liste clts frns'!$M$2:$U$233,5,FALSE)),"",VLOOKUP($S191,'Liste clts frns'!$M$2:$U$233,5,FALSE))</f>
        <v/>
      </c>
      <c r="W191" s="108" t="str">
        <f>IF(ISNA(VLOOKUP($S191,'Liste clts frns'!$M$2:$U$233,6,FALSE)),"",VLOOKUP($S191,'Liste clts frns'!$M$2:$U$233,6,FALSE))</f>
        <v/>
      </c>
      <c r="X191" s="108" t="str">
        <f>IF(ISNA(VLOOKUP($S191,'Liste clts frns'!$M$2:$U$233,7,FALSE)),"",VLOOKUP($S191,'Liste clts frns'!$M$2:$U$233,7,FALSE))</f>
        <v/>
      </c>
      <c r="Y191" s="108" t="str">
        <f>IF(ISNA(VLOOKUP($S191,'Liste clts frns'!$M$2:$U$233,8,FALSE)),"",VLOOKUP($S191,'Liste clts frns'!$M$2:$U$233,8,FALSE))</f>
        <v/>
      </c>
      <c r="Z191" s="108" t="str">
        <f>IF(ISNA(VLOOKUP($S191,'Liste clts frns'!$M$2:$U$233,9,FALSE)),"",VLOOKUP($S191,'Liste clts frns'!$M$2:$U$233,9,FALSE))</f>
        <v/>
      </c>
      <c r="AA191" s="108"/>
    </row>
    <row r="192" spans="1:27" ht="15.75" customHeight="1" x14ac:dyDescent="0.25">
      <c r="A192" s="12">
        <v>41130000</v>
      </c>
      <c r="B192" s="12">
        <v>3005211</v>
      </c>
      <c r="C192" s="12" t="s">
        <v>343</v>
      </c>
      <c r="D192" s="12">
        <v>11</v>
      </c>
      <c r="E192" s="12">
        <v>201</v>
      </c>
      <c r="F192" s="51">
        <v>3827.2</v>
      </c>
      <c r="G192" s="18" t="str">
        <f t="shared" si="6"/>
        <v>300521111201</v>
      </c>
      <c r="H192" s="8" t="s">
        <v>621</v>
      </c>
      <c r="I192" s="8" t="s">
        <v>1267</v>
      </c>
      <c r="J192" s="8" t="str">
        <f t="shared" si="7"/>
        <v>En cours</v>
      </c>
      <c r="P192" s="112"/>
      <c r="S192" s="10" t="str">
        <f t="shared" si="8"/>
        <v>300521111201</v>
      </c>
      <c r="T192" s="11" t="str">
        <f>IF(ISNA(VLOOKUP($S192,'Liste clts frns'!$M$2:$U$233,3,FALSE)),"",VLOOKUP($S192,'Liste clts frns'!$M$2:$U$233,3,FALSE))</f>
        <v/>
      </c>
      <c r="U192" s="108" t="str">
        <f>IF(ISNA(VLOOKUP($S192,'Liste clts frns'!$M$2:$U$233,4,FALSE)),"",VLOOKUP($S192,'Liste clts frns'!$M$2:$U$233,4,FALSE))</f>
        <v/>
      </c>
      <c r="V192" s="108" t="str">
        <f>IF(ISNA(VLOOKUP($S192,'Liste clts frns'!$M$2:$U$233,5,FALSE)),"",VLOOKUP($S192,'Liste clts frns'!$M$2:$U$233,5,FALSE))</f>
        <v/>
      </c>
      <c r="W192" s="108" t="str">
        <f>IF(ISNA(VLOOKUP($S192,'Liste clts frns'!$M$2:$U$233,6,FALSE)),"",VLOOKUP($S192,'Liste clts frns'!$M$2:$U$233,6,FALSE))</f>
        <v/>
      </c>
      <c r="X192" s="108" t="str">
        <f>IF(ISNA(VLOOKUP($S192,'Liste clts frns'!$M$2:$U$233,7,FALSE)),"",VLOOKUP($S192,'Liste clts frns'!$M$2:$U$233,7,FALSE))</f>
        <v/>
      </c>
      <c r="Y192" s="108" t="str">
        <f>IF(ISNA(VLOOKUP($S192,'Liste clts frns'!$M$2:$U$233,8,FALSE)),"",VLOOKUP($S192,'Liste clts frns'!$M$2:$U$233,8,FALSE))</f>
        <v/>
      </c>
      <c r="Z192" s="108" t="str">
        <f>IF(ISNA(VLOOKUP($S192,'Liste clts frns'!$M$2:$U$233,9,FALSE)),"",VLOOKUP($S192,'Liste clts frns'!$M$2:$U$233,9,FALSE))</f>
        <v/>
      </c>
      <c r="AA192" s="108"/>
    </row>
    <row r="193" spans="1:27" ht="15.75" customHeight="1" x14ac:dyDescent="0.25">
      <c r="A193" s="12">
        <v>41130000</v>
      </c>
      <c r="B193" s="12">
        <v>1317401</v>
      </c>
      <c r="C193" s="12" t="s">
        <v>216</v>
      </c>
      <c r="D193" s="12">
        <v>11</v>
      </c>
      <c r="E193" s="12">
        <v>211</v>
      </c>
      <c r="F193" s="51">
        <v>22724</v>
      </c>
      <c r="G193" s="18" t="str">
        <f t="shared" si="6"/>
        <v>131740111211</v>
      </c>
      <c r="H193" s="8" t="s">
        <v>621</v>
      </c>
      <c r="I193" s="8" t="s">
        <v>1124</v>
      </c>
      <c r="J193" s="8" t="str">
        <f t="shared" si="7"/>
        <v>En cours</v>
      </c>
      <c r="P193" s="112"/>
      <c r="S193" s="10" t="str">
        <f t="shared" si="8"/>
        <v>131740111211</v>
      </c>
      <c r="T193" s="11" t="str">
        <f>IF(ISNA(VLOOKUP($S193,'Liste clts frns'!$M$2:$U$233,3,FALSE)),"",VLOOKUP($S193,'Liste clts frns'!$M$2:$U$233,3,FALSE))</f>
        <v/>
      </c>
      <c r="U193" s="108" t="str">
        <f>IF(ISNA(VLOOKUP($S193,'Liste clts frns'!$M$2:$U$233,4,FALSE)),"",VLOOKUP($S193,'Liste clts frns'!$M$2:$U$233,4,FALSE))</f>
        <v/>
      </c>
      <c r="V193" s="108" t="str">
        <f>IF(ISNA(VLOOKUP($S193,'Liste clts frns'!$M$2:$U$233,5,FALSE)),"",VLOOKUP($S193,'Liste clts frns'!$M$2:$U$233,5,FALSE))</f>
        <v/>
      </c>
      <c r="W193" s="108" t="str">
        <f>IF(ISNA(VLOOKUP($S193,'Liste clts frns'!$M$2:$U$233,6,FALSE)),"",VLOOKUP($S193,'Liste clts frns'!$M$2:$U$233,6,FALSE))</f>
        <v/>
      </c>
      <c r="X193" s="108" t="str">
        <f>IF(ISNA(VLOOKUP($S193,'Liste clts frns'!$M$2:$U$233,7,FALSE)),"",VLOOKUP($S193,'Liste clts frns'!$M$2:$U$233,7,FALSE))</f>
        <v/>
      </c>
      <c r="Y193" s="108" t="str">
        <f>IF(ISNA(VLOOKUP($S193,'Liste clts frns'!$M$2:$U$233,8,FALSE)),"",VLOOKUP($S193,'Liste clts frns'!$M$2:$U$233,8,FALSE))</f>
        <v/>
      </c>
      <c r="Z193" s="108" t="str">
        <f>IF(ISNA(VLOOKUP($S193,'Liste clts frns'!$M$2:$U$233,9,FALSE)),"",VLOOKUP($S193,'Liste clts frns'!$M$2:$U$233,9,FALSE))</f>
        <v/>
      </c>
      <c r="AA193" s="108"/>
    </row>
    <row r="194" spans="1:27" ht="15.75" customHeight="1" x14ac:dyDescent="0.25">
      <c r="A194" s="12">
        <v>41130000</v>
      </c>
      <c r="B194" s="12">
        <v>3008655</v>
      </c>
      <c r="C194" s="12" t="s">
        <v>344</v>
      </c>
      <c r="D194" s="12">
        <v>11</v>
      </c>
      <c r="E194" s="12">
        <v>211</v>
      </c>
      <c r="F194" s="51">
        <v>3588</v>
      </c>
      <c r="G194" s="18" t="str">
        <f t="shared" si="6"/>
        <v>300865511211</v>
      </c>
      <c r="H194" s="8" t="s">
        <v>621</v>
      </c>
      <c r="I194" s="8" t="s">
        <v>1041</v>
      </c>
      <c r="J194" s="8" t="str">
        <f t="shared" si="7"/>
        <v>En cours</v>
      </c>
      <c r="P194" s="112"/>
      <c r="S194" s="10" t="str">
        <f t="shared" si="8"/>
        <v>300865511211</v>
      </c>
      <c r="T194" s="11" t="str">
        <f>IF(ISNA(VLOOKUP($S194,'Liste clts frns'!$M$2:$U$233,3,FALSE)),"",VLOOKUP($S194,'Liste clts frns'!$M$2:$U$233,3,FALSE))</f>
        <v/>
      </c>
      <c r="U194" s="108" t="str">
        <f>IF(ISNA(VLOOKUP($S194,'Liste clts frns'!$M$2:$U$233,4,FALSE)),"",VLOOKUP($S194,'Liste clts frns'!$M$2:$U$233,4,FALSE))</f>
        <v/>
      </c>
      <c r="V194" s="108" t="str">
        <f>IF(ISNA(VLOOKUP($S194,'Liste clts frns'!$M$2:$U$233,5,FALSE)),"",VLOOKUP($S194,'Liste clts frns'!$M$2:$U$233,5,FALSE))</f>
        <v/>
      </c>
      <c r="W194" s="108" t="str">
        <f>IF(ISNA(VLOOKUP($S194,'Liste clts frns'!$M$2:$U$233,6,FALSE)),"",VLOOKUP($S194,'Liste clts frns'!$M$2:$U$233,6,FALSE))</f>
        <v/>
      </c>
      <c r="X194" s="108" t="str">
        <f>IF(ISNA(VLOOKUP($S194,'Liste clts frns'!$M$2:$U$233,7,FALSE)),"",VLOOKUP($S194,'Liste clts frns'!$M$2:$U$233,7,FALSE))</f>
        <v/>
      </c>
      <c r="Y194" s="108" t="str">
        <f>IF(ISNA(VLOOKUP($S194,'Liste clts frns'!$M$2:$U$233,8,FALSE)),"",VLOOKUP($S194,'Liste clts frns'!$M$2:$U$233,8,FALSE))</f>
        <v/>
      </c>
      <c r="Z194" s="108" t="str">
        <f>IF(ISNA(VLOOKUP($S194,'Liste clts frns'!$M$2:$U$233,9,FALSE)),"",VLOOKUP($S194,'Liste clts frns'!$M$2:$U$233,9,FALSE))</f>
        <v/>
      </c>
      <c r="AA194" s="108"/>
    </row>
    <row r="195" spans="1:27" ht="15.75" customHeight="1" x14ac:dyDescent="0.25">
      <c r="A195" s="12">
        <v>41130000</v>
      </c>
      <c r="B195" s="12">
        <v>206212</v>
      </c>
      <c r="C195" s="12" t="s">
        <v>345</v>
      </c>
      <c r="D195" s="12">
        <v>11</v>
      </c>
      <c r="E195" s="12">
        <v>423</v>
      </c>
      <c r="F195" s="51">
        <v>23082.799999999999</v>
      </c>
      <c r="G195" s="18" t="str">
        <f t="shared" ref="G195:G258" si="9">CONCATENATE(B195,D195,E195)</f>
        <v>20621211423</v>
      </c>
      <c r="H195" s="8" t="s">
        <v>621</v>
      </c>
      <c r="I195" s="8" t="s">
        <v>1251</v>
      </c>
      <c r="J195" s="8" t="str">
        <f t="shared" ref="J195:J258" si="10">IF(H195="Compensé - Soldé","Soldé",IF(H195="Société radiée","A solder",IF(H195="Soldé par un avoir","Soldé","En cours")))</f>
        <v>En cours</v>
      </c>
      <c r="P195" s="112"/>
      <c r="S195" s="10" t="str">
        <f t="shared" ref="S195:S258" si="11">CONCATENATE(B195,D195,E195)</f>
        <v>20621211423</v>
      </c>
      <c r="T195" s="11" t="str">
        <f>IF(ISNA(VLOOKUP($S195,'Liste clts frns'!$M$2:$U$233,3,FALSE)),"",VLOOKUP($S195,'Liste clts frns'!$M$2:$U$233,3,FALSE))</f>
        <v/>
      </c>
      <c r="U195" s="108" t="str">
        <f>IF(ISNA(VLOOKUP($S195,'Liste clts frns'!$M$2:$U$233,4,FALSE)),"",VLOOKUP($S195,'Liste clts frns'!$M$2:$U$233,4,FALSE))</f>
        <v/>
      </c>
      <c r="V195" s="108" t="str">
        <f>IF(ISNA(VLOOKUP($S195,'Liste clts frns'!$M$2:$U$233,5,FALSE)),"",VLOOKUP($S195,'Liste clts frns'!$M$2:$U$233,5,FALSE))</f>
        <v/>
      </c>
      <c r="W195" s="108" t="str">
        <f>IF(ISNA(VLOOKUP($S195,'Liste clts frns'!$M$2:$U$233,6,FALSE)),"",VLOOKUP($S195,'Liste clts frns'!$M$2:$U$233,6,FALSE))</f>
        <v/>
      </c>
      <c r="X195" s="108" t="str">
        <f>IF(ISNA(VLOOKUP($S195,'Liste clts frns'!$M$2:$U$233,7,FALSE)),"",VLOOKUP($S195,'Liste clts frns'!$M$2:$U$233,7,FALSE))</f>
        <v/>
      </c>
      <c r="Y195" s="108" t="str">
        <f>IF(ISNA(VLOOKUP($S195,'Liste clts frns'!$M$2:$U$233,8,FALSE)),"",VLOOKUP($S195,'Liste clts frns'!$M$2:$U$233,8,FALSE))</f>
        <v/>
      </c>
      <c r="Z195" s="108" t="str">
        <f>IF(ISNA(VLOOKUP($S195,'Liste clts frns'!$M$2:$U$233,9,FALSE)),"",VLOOKUP($S195,'Liste clts frns'!$M$2:$U$233,9,FALSE))</f>
        <v/>
      </c>
      <c r="AA195" s="108"/>
    </row>
    <row r="196" spans="1:27" ht="15.75" customHeight="1" x14ac:dyDescent="0.25">
      <c r="A196" s="12">
        <v>41130000</v>
      </c>
      <c r="B196" s="12">
        <v>981202</v>
      </c>
      <c r="C196" s="12" t="s">
        <v>44</v>
      </c>
      <c r="D196" s="12">
        <v>11</v>
      </c>
      <c r="E196" s="12">
        <v>423</v>
      </c>
      <c r="F196" s="51">
        <v>3588</v>
      </c>
      <c r="G196" s="18" t="str">
        <f t="shared" si="9"/>
        <v>98120211423</v>
      </c>
      <c r="H196" s="8" t="s">
        <v>621</v>
      </c>
      <c r="I196" s="8" t="s">
        <v>1105</v>
      </c>
      <c r="J196" s="8" t="str">
        <f t="shared" si="10"/>
        <v>En cours</v>
      </c>
      <c r="P196" s="112"/>
      <c r="S196" s="10" t="str">
        <f t="shared" si="11"/>
        <v>98120211423</v>
      </c>
      <c r="T196" s="11" t="str">
        <f>IF(ISNA(VLOOKUP($S196,'Liste clts frns'!$M$2:$U$233,3,FALSE)),"",VLOOKUP($S196,'Liste clts frns'!$M$2:$U$233,3,FALSE))</f>
        <v/>
      </c>
      <c r="U196" s="108" t="str">
        <f>IF(ISNA(VLOOKUP($S196,'Liste clts frns'!$M$2:$U$233,4,FALSE)),"",VLOOKUP($S196,'Liste clts frns'!$M$2:$U$233,4,FALSE))</f>
        <v/>
      </c>
      <c r="V196" s="108" t="str">
        <f>IF(ISNA(VLOOKUP($S196,'Liste clts frns'!$M$2:$U$233,5,FALSE)),"",VLOOKUP($S196,'Liste clts frns'!$M$2:$U$233,5,FALSE))</f>
        <v/>
      </c>
      <c r="W196" s="108" t="str">
        <f>IF(ISNA(VLOOKUP($S196,'Liste clts frns'!$M$2:$U$233,6,FALSE)),"",VLOOKUP($S196,'Liste clts frns'!$M$2:$U$233,6,FALSE))</f>
        <v/>
      </c>
      <c r="X196" s="108" t="str">
        <f>IF(ISNA(VLOOKUP($S196,'Liste clts frns'!$M$2:$U$233,7,FALSE)),"",VLOOKUP($S196,'Liste clts frns'!$M$2:$U$233,7,FALSE))</f>
        <v/>
      </c>
      <c r="Y196" s="108" t="str">
        <f>IF(ISNA(VLOOKUP($S196,'Liste clts frns'!$M$2:$U$233,8,FALSE)),"",VLOOKUP($S196,'Liste clts frns'!$M$2:$U$233,8,FALSE))</f>
        <v/>
      </c>
      <c r="Z196" s="108" t="str">
        <f>IF(ISNA(VLOOKUP($S196,'Liste clts frns'!$M$2:$U$233,9,FALSE)),"",VLOOKUP($S196,'Liste clts frns'!$M$2:$U$233,9,FALSE))</f>
        <v/>
      </c>
      <c r="AA196" s="108"/>
    </row>
    <row r="197" spans="1:27" ht="15.75" customHeight="1" x14ac:dyDescent="0.25">
      <c r="A197" s="12">
        <v>41130000</v>
      </c>
      <c r="B197" s="12">
        <v>1330614</v>
      </c>
      <c r="C197" s="12" t="s">
        <v>346</v>
      </c>
      <c r="D197" s="12">
        <v>11</v>
      </c>
      <c r="E197" s="12">
        <v>423</v>
      </c>
      <c r="F197" s="51">
        <v>17003.53</v>
      </c>
      <c r="G197" s="18" t="str">
        <f t="shared" si="9"/>
        <v>133061411423</v>
      </c>
      <c r="H197" s="8" t="s">
        <v>621</v>
      </c>
      <c r="I197" s="8" t="s">
        <v>1255</v>
      </c>
      <c r="J197" s="8" t="str">
        <f t="shared" si="10"/>
        <v>En cours</v>
      </c>
      <c r="P197" s="112"/>
      <c r="S197" s="10" t="str">
        <f t="shared" si="11"/>
        <v>133061411423</v>
      </c>
      <c r="T197" s="11" t="str">
        <f>IF(ISNA(VLOOKUP($S197,'Liste clts frns'!$M$2:$U$233,3,FALSE)),"",VLOOKUP($S197,'Liste clts frns'!$M$2:$U$233,3,FALSE))</f>
        <v/>
      </c>
      <c r="U197" s="108" t="str">
        <f>IF(ISNA(VLOOKUP($S197,'Liste clts frns'!$M$2:$U$233,4,FALSE)),"",VLOOKUP($S197,'Liste clts frns'!$M$2:$U$233,4,FALSE))</f>
        <v/>
      </c>
      <c r="V197" s="108" t="str">
        <f>IF(ISNA(VLOOKUP($S197,'Liste clts frns'!$M$2:$U$233,5,FALSE)),"",VLOOKUP($S197,'Liste clts frns'!$M$2:$U$233,5,FALSE))</f>
        <v/>
      </c>
      <c r="W197" s="108" t="str">
        <f>IF(ISNA(VLOOKUP($S197,'Liste clts frns'!$M$2:$U$233,6,FALSE)),"",VLOOKUP($S197,'Liste clts frns'!$M$2:$U$233,6,FALSE))</f>
        <v/>
      </c>
      <c r="X197" s="108" t="str">
        <f>IF(ISNA(VLOOKUP($S197,'Liste clts frns'!$M$2:$U$233,7,FALSE)),"",VLOOKUP($S197,'Liste clts frns'!$M$2:$U$233,7,FALSE))</f>
        <v/>
      </c>
      <c r="Y197" s="108" t="str">
        <f>IF(ISNA(VLOOKUP($S197,'Liste clts frns'!$M$2:$U$233,8,FALSE)),"",VLOOKUP($S197,'Liste clts frns'!$M$2:$U$233,8,FALSE))</f>
        <v/>
      </c>
      <c r="Z197" s="108" t="str">
        <f>IF(ISNA(VLOOKUP($S197,'Liste clts frns'!$M$2:$U$233,9,FALSE)),"",VLOOKUP($S197,'Liste clts frns'!$M$2:$U$233,9,FALSE))</f>
        <v/>
      </c>
      <c r="AA197" s="108"/>
    </row>
    <row r="198" spans="1:27" ht="15.75" customHeight="1" x14ac:dyDescent="0.25">
      <c r="A198" s="12">
        <v>41130000</v>
      </c>
      <c r="B198" s="12">
        <v>981202</v>
      </c>
      <c r="C198" s="12" t="s">
        <v>44</v>
      </c>
      <c r="D198" s="12">
        <v>11</v>
      </c>
      <c r="E198" s="12">
        <v>425</v>
      </c>
      <c r="F198" s="51">
        <v>2392</v>
      </c>
      <c r="G198" s="18" t="str">
        <f t="shared" si="9"/>
        <v>98120211425</v>
      </c>
      <c r="H198" s="8" t="s">
        <v>621</v>
      </c>
      <c r="I198" s="8" t="s">
        <v>1105</v>
      </c>
      <c r="J198" s="8" t="str">
        <f t="shared" si="10"/>
        <v>En cours</v>
      </c>
      <c r="P198" s="112"/>
      <c r="S198" s="10" t="str">
        <f t="shared" si="11"/>
        <v>98120211425</v>
      </c>
      <c r="T198" s="11" t="str">
        <f>IF(ISNA(VLOOKUP($S198,'Liste clts frns'!$M$2:$U$233,3,FALSE)),"",VLOOKUP($S198,'Liste clts frns'!$M$2:$U$233,3,FALSE))</f>
        <v/>
      </c>
      <c r="U198" s="108" t="str">
        <f>IF(ISNA(VLOOKUP($S198,'Liste clts frns'!$M$2:$U$233,4,FALSE)),"",VLOOKUP($S198,'Liste clts frns'!$M$2:$U$233,4,FALSE))</f>
        <v/>
      </c>
      <c r="V198" s="108" t="str">
        <f>IF(ISNA(VLOOKUP($S198,'Liste clts frns'!$M$2:$U$233,5,FALSE)),"",VLOOKUP($S198,'Liste clts frns'!$M$2:$U$233,5,FALSE))</f>
        <v/>
      </c>
      <c r="W198" s="108" t="str">
        <f>IF(ISNA(VLOOKUP($S198,'Liste clts frns'!$M$2:$U$233,6,FALSE)),"",VLOOKUP($S198,'Liste clts frns'!$M$2:$U$233,6,FALSE))</f>
        <v/>
      </c>
      <c r="X198" s="108" t="str">
        <f>IF(ISNA(VLOOKUP($S198,'Liste clts frns'!$M$2:$U$233,7,FALSE)),"",VLOOKUP($S198,'Liste clts frns'!$M$2:$U$233,7,FALSE))</f>
        <v/>
      </c>
      <c r="Y198" s="108" t="str">
        <f>IF(ISNA(VLOOKUP($S198,'Liste clts frns'!$M$2:$U$233,8,FALSE)),"",VLOOKUP($S198,'Liste clts frns'!$M$2:$U$233,8,FALSE))</f>
        <v/>
      </c>
      <c r="Z198" s="108" t="str">
        <f>IF(ISNA(VLOOKUP($S198,'Liste clts frns'!$M$2:$U$233,9,FALSE)),"",VLOOKUP($S198,'Liste clts frns'!$M$2:$U$233,9,FALSE))</f>
        <v/>
      </c>
      <c r="AA198" s="108"/>
    </row>
    <row r="199" spans="1:27" ht="15.75" customHeight="1" x14ac:dyDescent="0.25">
      <c r="A199" s="12">
        <v>41130000</v>
      </c>
      <c r="B199" s="12">
        <v>285483</v>
      </c>
      <c r="C199" s="12" t="s">
        <v>248</v>
      </c>
      <c r="D199" s="12">
        <v>11</v>
      </c>
      <c r="E199" s="12">
        <v>611</v>
      </c>
      <c r="F199" s="51">
        <v>10567.86</v>
      </c>
      <c r="G199" s="18" t="str">
        <f t="shared" si="9"/>
        <v>28548311611</v>
      </c>
      <c r="H199" s="8" t="s">
        <v>621</v>
      </c>
      <c r="I199" s="8" t="s">
        <v>1027</v>
      </c>
      <c r="J199" s="8" t="str">
        <f t="shared" si="10"/>
        <v>En cours</v>
      </c>
      <c r="P199" s="112"/>
      <c r="S199" s="10" t="str">
        <f t="shared" si="11"/>
        <v>28548311611</v>
      </c>
      <c r="T199" s="11" t="str">
        <f>IF(ISNA(VLOOKUP($S199,'Liste clts frns'!$M$2:$U$233,3,FALSE)),"",VLOOKUP($S199,'Liste clts frns'!$M$2:$U$233,3,FALSE))</f>
        <v/>
      </c>
      <c r="U199" s="108" t="str">
        <f>IF(ISNA(VLOOKUP($S199,'Liste clts frns'!$M$2:$U$233,4,FALSE)),"",VLOOKUP($S199,'Liste clts frns'!$M$2:$U$233,4,FALSE))</f>
        <v/>
      </c>
      <c r="V199" s="108" t="str">
        <f>IF(ISNA(VLOOKUP($S199,'Liste clts frns'!$M$2:$U$233,5,FALSE)),"",VLOOKUP($S199,'Liste clts frns'!$M$2:$U$233,5,FALSE))</f>
        <v/>
      </c>
      <c r="W199" s="108" t="str">
        <f>IF(ISNA(VLOOKUP($S199,'Liste clts frns'!$M$2:$U$233,6,FALSE)),"",VLOOKUP($S199,'Liste clts frns'!$M$2:$U$233,6,FALSE))</f>
        <v/>
      </c>
      <c r="X199" s="108" t="str">
        <f>IF(ISNA(VLOOKUP($S199,'Liste clts frns'!$M$2:$U$233,7,FALSE)),"",VLOOKUP($S199,'Liste clts frns'!$M$2:$U$233,7,FALSE))</f>
        <v/>
      </c>
      <c r="Y199" s="108" t="str">
        <f>IF(ISNA(VLOOKUP($S199,'Liste clts frns'!$M$2:$U$233,8,FALSE)),"",VLOOKUP($S199,'Liste clts frns'!$M$2:$U$233,8,FALSE))</f>
        <v/>
      </c>
      <c r="Z199" s="108" t="str">
        <f>IF(ISNA(VLOOKUP($S199,'Liste clts frns'!$M$2:$U$233,9,FALSE)),"",VLOOKUP($S199,'Liste clts frns'!$M$2:$U$233,9,FALSE))</f>
        <v/>
      </c>
      <c r="AA199" s="108"/>
    </row>
    <row r="200" spans="1:27" ht="15.75" customHeight="1" x14ac:dyDescent="0.25">
      <c r="A200" s="12">
        <v>41130000</v>
      </c>
      <c r="B200" s="12">
        <v>763113</v>
      </c>
      <c r="C200" s="12" t="s">
        <v>347</v>
      </c>
      <c r="D200" s="12">
        <v>11</v>
      </c>
      <c r="E200" s="12">
        <v>611</v>
      </c>
      <c r="F200" s="51">
        <v>1196</v>
      </c>
      <c r="G200" s="18" t="str">
        <f t="shared" si="9"/>
        <v>76311311611</v>
      </c>
      <c r="H200" s="8" t="s">
        <v>621</v>
      </c>
      <c r="I200" s="8" t="s">
        <v>1252</v>
      </c>
      <c r="J200" s="8" t="str">
        <f t="shared" si="10"/>
        <v>En cours</v>
      </c>
      <c r="P200" s="112"/>
      <c r="S200" s="10" t="str">
        <f t="shared" si="11"/>
        <v>76311311611</v>
      </c>
      <c r="T200" s="11" t="str">
        <f>IF(ISNA(VLOOKUP($S200,'Liste clts frns'!$M$2:$U$233,3,FALSE)),"",VLOOKUP($S200,'Liste clts frns'!$M$2:$U$233,3,FALSE))</f>
        <v/>
      </c>
      <c r="U200" s="108" t="str">
        <f>IF(ISNA(VLOOKUP($S200,'Liste clts frns'!$M$2:$U$233,4,FALSE)),"",VLOOKUP($S200,'Liste clts frns'!$M$2:$U$233,4,FALSE))</f>
        <v/>
      </c>
      <c r="V200" s="108" t="str">
        <f>IF(ISNA(VLOOKUP($S200,'Liste clts frns'!$M$2:$U$233,5,FALSE)),"",VLOOKUP($S200,'Liste clts frns'!$M$2:$U$233,5,FALSE))</f>
        <v/>
      </c>
      <c r="W200" s="108" t="str">
        <f>IF(ISNA(VLOOKUP($S200,'Liste clts frns'!$M$2:$U$233,6,FALSE)),"",VLOOKUP($S200,'Liste clts frns'!$M$2:$U$233,6,FALSE))</f>
        <v/>
      </c>
      <c r="X200" s="108" t="str">
        <f>IF(ISNA(VLOOKUP($S200,'Liste clts frns'!$M$2:$U$233,7,FALSE)),"",VLOOKUP($S200,'Liste clts frns'!$M$2:$U$233,7,FALSE))</f>
        <v/>
      </c>
      <c r="Y200" s="108" t="str">
        <f>IF(ISNA(VLOOKUP($S200,'Liste clts frns'!$M$2:$U$233,8,FALSE)),"",VLOOKUP($S200,'Liste clts frns'!$M$2:$U$233,8,FALSE))</f>
        <v/>
      </c>
      <c r="Z200" s="108" t="str">
        <f>IF(ISNA(VLOOKUP($S200,'Liste clts frns'!$M$2:$U$233,9,FALSE)),"",VLOOKUP($S200,'Liste clts frns'!$M$2:$U$233,9,FALSE))</f>
        <v/>
      </c>
      <c r="AA200" s="108"/>
    </row>
    <row r="201" spans="1:27" ht="15.75" customHeight="1" x14ac:dyDescent="0.25">
      <c r="A201" s="12">
        <v>41130000</v>
      </c>
      <c r="B201" s="12">
        <v>774323</v>
      </c>
      <c r="C201" s="12" t="s">
        <v>23</v>
      </c>
      <c r="D201" s="12">
        <v>11</v>
      </c>
      <c r="E201" s="12">
        <v>611</v>
      </c>
      <c r="F201" s="51">
        <v>1196</v>
      </c>
      <c r="G201" s="18" t="str">
        <f t="shared" si="9"/>
        <v>77432311611</v>
      </c>
      <c r="H201" s="8" t="s">
        <v>621</v>
      </c>
      <c r="I201" s="8" t="s">
        <v>1156</v>
      </c>
      <c r="J201" s="8" t="str">
        <f t="shared" si="10"/>
        <v>En cours</v>
      </c>
      <c r="P201" s="112"/>
      <c r="S201" s="10" t="str">
        <f t="shared" si="11"/>
        <v>77432311611</v>
      </c>
      <c r="T201" s="11" t="str">
        <f>IF(ISNA(VLOOKUP($S201,'Liste clts frns'!$M$2:$U$233,3,FALSE)),"",VLOOKUP($S201,'Liste clts frns'!$M$2:$U$233,3,FALSE))</f>
        <v/>
      </c>
      <c r="U201" s="108" t="str">
        <f>IF(ISNA(VLOOKUP($S201,'Liste clts frns'!$M$2:$U$233,4,FALSE)),"",VLOOKUP($S201,'Liste clts frns'!$M$2:$U$233,4,FALSE))</f>
        <v/>
      </c>
      <c r="V201" s="108" t="str">
        <f>IF(ISNA(VLOOKUP($S201,'Liste clts frns'!$M$2:$U$233,5,FALSE)),"",VLOOKUP($S201,'Liste clts frns'!$M$2:$U$233,5,FALSE))</f>
        <v/>
      </c>
      <c r="W201" s="108" t="str">
        <f>IF(ISNA(VLOOKUP($S201,'Liste clts frns'!$M$2:$U$233,6,FALSE)),"",VLOOKUP($S201,'Liste clts frns'!$M$2:$U$233,6,FALSE))</f>
        <v/>
      </c>
      <c r="X201" s="108" t="str">
        <f>IF(ISNA(VLOOKUP($S201,'Liste clts frns'!$M$2:$U$233,7,FALSE)),"",VLOOKUP($S201,'Liste clts frns'!$M$2:$U$233,7,FALSE))</f>
        <v/>
      </c>
      <c r="Y201" s="108" t="str">
        <f>IF(ISNA(VLOOKUP($S201,'Liste clts frns'!$M$2:$U$233,8,FALSE)),"",VLOOKUP($S201,'Liste clts frns'!$M$2:$U$233,8,FALSE))</f>
        <v/>
      </c>
      <c r="Z201" s="108" t="str">
        <f>IF(ISNA(VLOOKUP($S201,'Liste clts frns'!$M$2:$U$233,9,FALSE)),"",VLOOKUP($S201,'Liste clts frns'!$M$2:$U$233,9,FALSE))</f>
        <v/>
      </c>
      <c r="AA201" s="108"/>
    </row>
    <row r="202" spans="1:27" ht="15.75" customHeight="1" x14ac:dyDescent="0.25">
      <c r="A202" s="12">
        <v>41130000</v>
      </c>
      <c r="B202" s="12">
        <v>3004290</v>
      </c>
      <c r="C202" s="12" t="s">
        <v>348</v>
      </c>
      <c r="D202" s="12">
        <v>11</v>
      </c>
      <c r="E202" s="12">
        <v>611</v>
      </c>
      <c r="F202" s="51">
        <v>1196</v>
      </c>
      <c r="G202" s="18" t="str">
        <f t="shared" si="9"/>
        <v>300429011611</v>
      </c>
      <c r="H202" s="8" t="s">
        <v>621</v>
      </c>
      <c r="I202" s="8" t="s">
        <v>1262</v>
      </c>
      <c r="J202" s="8" t="str">
        <f t="shared" si="10"/>
        <v>En cours</v>
      </c>
      <c r="P202" s="112"/>
      <c r="S202" s="10" t="str">
        <f t="shared" si="11"/>
        <v>300429011611</v>
      </c>
      <c r="T202" s="11" t="str">
        <f>IF(ISNA(VLOOKUP($S202,'Liste clts frns'!$M$2:$U$233,3,FALSE)),"",VLOOKUP($S202,'Liste clts frns'!$M$2:$U$233,3,FALSE))</f>
        <v/>
      </c>
      <c r="U202" s="108" t="str">
        <f>IF(ISNA(VLOOKUP($S202,'Liste clts frns'!$M$2:$U$233,4,FALSE)),"",VLOOKUP($S202,'Liste clts frns'!$M$2:$U$233,4,FALSE))</f>
        <v/>
      </c>
      <c r="V202" s="108" t="str">
        <f>IF(ISNA(VLOOKUP($S202,'Liste clts frns'!$M$2:$U$233,5,FALSE)),"",VLOOKUP($S202,'Liste clts frns'!$M$2:$U$233,5,FALSE))</f>
        <v/>
      </c>
      <c r="W202" s="108" t="str">
        <f>IF(ISNA(VLOOKUP($S202,'Liste clts frns'!$M$2:$U$233,6,FALSE)),"",VLOOKUP($S202,'Liste clts frns'!$M$2:$U$233,6,FALSE))</f>
        <v/>
      </c>
      <c r="X202" s="108" t="str">
        <f>IF(ISNA(VLOOKUP($S202,'Liste clts frns'!$M$2:$U$233,7,FALSE)),"",VLOOKUP($S202,'Liste clts frns'!$M$2:$U$233,7,FALSE))</f>
        <v/>
      </c>
      <c r="Y202" s="108" t="str">
        <f>IF(ISNA(VLOOKUP($S202,'Liste clts frns'!$M$2:$U$233,8,FALSE)),"",VLOOKUP($S202,'Liste clts frns'!$M$2:$U$233,8,FALSE))</f>
        <v/>
      </c>
      <c r="Z202" s="108" t="str">
        <f>IF(ISNA(VLOOKUP($S202,'Liste clts frns'!$M$2:$U$233,9,FALSE)),"",VLOOKUP($S202,'Liste clts frns'!$M$2:$U$233,9,FALSE))</f>
        <v/>
      </c>
      <c r="AA202" s="108"/>
    </row>
    <row r="203" spans="1:27" ht="15.75" customHeight="1" x14ac:dyDescent="0.25">
      <c r="A203" s="12">
        <v>41130000</v>
      </c>
      <c r="B203" s="12">
        <v>3004366</v>
      </c>
      <c r="C203" s="12" t="s">
        <v>349</v>
      </c>
      <c r="D203" s="12">
        <v>11</v>
      </c>
      <c r="E203" s="12">
        <v>611</v>
      </c>
      <c r="F203" s="51">
        <v>1196</v>
      </c>
      <c r="G203" s="18" t="str">
        <f t="shared" si="9"/>
        <v>300436611611</v>
      </c>
      <c r="H203" s="8" t="s">
        <v>629</v>
      </c>
      <c r="I203" s="8" t="s">
        <v>1263</v>
      </c>
      <c r="J203" s="8" t="str">
        <f t="shared" si="10"/>
        <v>A solder</v>
      </c>
      <c r="P203" s="112"/>
      <c r="S203" s="10" t="str">
        <f t="shared" si="11"/>
        <v>300436611611</v>
      </c>
      <c r="T203" s="11" t="str">
        <f>IF(ISNA(VLOOKUP($S203,'Liste clts frns'!$M$2:$U$233,3,FALSE)),"",VLOOKUP($S203,'Liste clts frns'!$M$2:$U$233,3,FALSE))</f>
        <v/>
      </c>
      <c r="U203" s="108" t="str">
        <f>IF(ISNA(VLOOKUP($S203,'Liste clts frns'!$M$2:$U$233,4,FALSE)),"",VLOOKUP($S203,'Liste clts frns'!$M$2:$U$233,4,FALSE))</f>
        <v/>
      </c>
      <c r="V203" s="108" t="str">
        <f>IF(ISNA(VLOOKUP($S203,'Liste clts frns'!$M$2:$U$233,5,FALSE)),"",VLOOKUP($S203,'Liste clts frns'!$M$2:$U$233,5,FALSE))</f>
        <v/>
      </c>
      <c r="W203" s="108" t="str">
        <f>IF(ISNA(VLOOKUP($S203,'Liste clts frns'!$M$2:$U$233,6,FALSE)),"",VLOOKUP($S203,'Liste clts frns'!$M$2:$U$233,6,FALSE))</f>
        <v/>
      </c>
      <c r="X203" s="108" t="str">
        <f>IF(ISNA(VLOOKUP($S203,'Liste clts frns'!$M$2:$U$233,7,FALSE)),"",VLOOKUP($S203,'Liste clts frns'!$M$2:$U$233,7,FALSE))</f>
        <v/>
      </c>
      <c r="Y203" s="108" t="str">
        <f>IF(ISNA(VLOOKUP($S203,'Liste clts frns'!$M$2:$U$233,8,FALSE)),"",VLOOKUP($S203,'Liste clts frns'!$M$2:$U$233,8,FALSE))</f>
        <v/>
      </c>
      <c r="Z203" s="108" t="str">
        <f>IF(ISNA(VLOOKUP($S203,'Liste clts frns'!$M$2:$U$233,9,FALSE)),"",VLOOKUP($S203,'Liste clts frns'!$M$2:$U$233,9,FALSE))</f>
        <v/>
      </c>
      <c r="AA203" s="108"/>
    </row>
    <row r="204" spans="1:27" ht="15.75" customHeight="1" x14ac:dyDescent="0.25">
      <c r="A204" s="12">
        <v>41130000</v>
      </c>
      <c r="B204" s="12">
        <v>3004379</v>
      </c>
      <c r="C204" s="12" t="s">
        <v>350</v>
      </c>
      <c r="D204" s="12">
        <v>11</v>
      </c>
      <c r="E204" s="12">
        <v>611</v>
      </c>
      <c r="F204" s="51">
        <v>598</v>
      </c>
      <c r="G204" s="18" t="str">
        <f t="shared" si="9"/>
        <v>300437911611</v>
      </c>
      <c r="H204" s="8" t="s">
        <v>621</v>
      </c>
      <c r="I204" s="8" t="s">
        <v>1264</v>
      </c>
      <c r="J204" s="8" t="str">
        <f t="shared" si="10"/>
        <v>En cours</v>
      </c>
      <c r="P204" s="112"/>
      <c r="S204" s="10" t="str">
        <f t="shared" si="11"/>
        <v>300437911611</v>
      </c>
      <c r="T204" s="11" t="str">
        <f>IF(ISNA(VLOOKUP($S204,'Liste clts frns'!$M$2:$U$233,3,FALSE)),"",VLOOKUP($S204,'Liste clts frns'!$M$2:$U$233,3,FALSE))</f>
        <v/>
      </c>
      <c r="U204" s="108" t="str">
        <f>IF(ISNA(VLOOKUP($S204,'Liste clts frns'!$M$2:$U$233,4,FALSE)),"",VLOOKUP($S204,'Liste clts frns'!$M$2:$U$233,4,FALSE))</f>
        <v/>
      </c>
      <c r="V204" s="108" t="str">
        <f>IF(ISNA(VLOOKUP($S204,'Liste clts frns'!$M$2:$U$233,5,FALSE)),"",VLOOKUP($S204,'Liste clts frns'!$M$2:$U$233,5,FALSE))</f>
        <v/>
      </c>
      <c r="W204" s="108" t="str">
        <f>IF(ISNA(VLOOKUP($S204,'Liste clts frns'!$M$2:$U$233,6,FALSE)),"",VLOOKUP($S204,'Liste clts frns'!$M$2:$U$233,6,FALSE))</f>
        <v/>
      </c>
      <c r="X204" s="108" t="str">
        <f>IF(ISNA(VLOOKUP($S204,'Liste clts frns'!$M$2:$U$233,7,FALSE)),"",VLOOKUP($S204,'Liste clts frns'!$M$2:$U$233,7,FALSE))</f>
        <v/>
      </c>
      <c r="Y204" s="108" t="str">
        <f>IF(ISNA(VLOOKUP($S204,'Liste clts frns'!$M$2:$U$233,8,FALSE)),"",VLOOKUP($S204,'Liste clts frns'!$M$2:$U$233,8,FALSE))</f>
        <v/>
      </c>
      <c r="Z204" s="108" t="str">
        <f>IF(ISNA(VLOOKUP($S204,'Liste clts frns'!$M$2:$U$233,9,FALSE)),"",VLOOKUP($S204,'Liste clts frns'!$M$2:$U$233,9,FALSE))</f>
        <v/>
      </c>
      <c r="AA204" s="108"/>
    </row>
    <row r="205" spans="1:27" ht="15.75" customHeight="1" x14ac:dyDescent="0.25">
      <c r="A205" s="12">
        <v>41130000</v>
      </c>
      <c r="B205" s="12">
        <v>908826</v>
      </c>
      <c r="C205" s="12" t="s">
        <v>321</v>
      </c>
      <c r="D205" s="12">
        <v>11</v>
      </c>
      <c r="E205" s="12">
        <v>703</v>
      </c>
      <c r="F205" s="51">
        <v>6219.2</v>
      </c>
      <c r="G205" s="18" t="str">
        <f t="shared" si="9"/>
        <v>90882611703</v>
      </c>
      <c r="H205" s="8" t="s">
        <v>621</v>
      </c>
      <c r="I205" s="8" t="s">
        <v>1242</v>
      </c>
      <c r="J205" s="8" t="str">
        <f t="shared" si="10"/>
        <v>En cours</v>
      </c>
      <c r="P205" s="112"/>
      <c r="S205" s="10" t="str">
        <f t="shared" si="11"/>
        <v>90882611703</v>
      </c>
      <c r="T205" s="11" t="str">
        <f>IF(ISNA(VLOOKUP($S205,'Liste clts frns'!$M$2:$U$233,3,FALSE)),"",VLOOKUP($S205,'Liste clts frns'!$M$2:$U$233,3,FALSE))</f>
        <v/>
      </c>
      <c r="U205" s="108" t="str">
        <f>IF(ISNA(VLOOKUP($S205,'Liste clts frns'!$M$2:$U$233,4,FALSE)),"",VLOOKUP($S205,'Liste clts frns'!$M$2:$U$233,4,FALSE))</f>
        <v/>
      </c>
      <c r="V205" s="108" t="str">
        <f>IF(ISNA(VLOOKUP($S205,'Liste clts frns'!$M$2:$U$233,5,FALSE)),"",VLOOKUP($S205,'Liste clts frns'!$M$2:$U$233,5,FALSE))</f>
        <v/>
      </c>
      <c r="W205" s="108" t="str">
        <f>IF(ISNA(VLOOKUP($S205,'Liste clts frns'!$M$2:$U$233,6,FALSE)),"",VLOOKUP($S205,'Liste clts frns'!$M$2:$U$233,6,FALSE))</f>
        <v/>
      </c>
      <c r="X205" s="108" t="str">
        <f>IF(ISNA(VLOOKUP($S205,'Liste clts frns'!$M$2:$U$233,7,FALSE)),"",VLOOKUP($S205,'Liste clts frns'!$M$2:$U$233,7,FALSE))</f>
        <v/>
      </c>
      <c r="Y205" s="108" t="str">
        <f>IF(ISNA(VLOOKUP($S205,'Liste clts frns'!$M$2:$U$233,8,FALSE)),"",VLOOKUP($S205,'Liste clts frns'!$M$2:$U$233,8,FALSE))</f>
        <v/>
      </c>
      <c r="Z205" s="108" t="str">
        <f>IF(ISNA(VLOOKUP($S205,'Liste clts frns'!$M$2:$U$233,9,FALSE)),"",VLOOKUP($S205,'Liste clts frns'!$M$2:$U$233,9,FALSE))</f>
        <v/>
      </c>
      <c r="AA205" s="108"/>
    </row>
    <row r="206" spans="1:27" ht="15.75" customHeight="1" x14ac:dyDescent="0.25">
      <c r="A206" s="12">
        <v>41130000</v>
      </c>
      <c r="B206" s="12">
        <v>1377279</v>
      </c>
      <c r="C206" s="12" t="s">
        <v>308</v>
      </c>
      <c r="D206" s="12">
        <v>11</v>
      </c>
      <c r="E206" s="12">
        <v>703</v>
      </c>
      <c r="F206" s="51">
        <v>650</v>
      </c>
      <c r="G206" s="18" t="str">
        <f t="shared" si="9"/>
        <v>137727911703</v>
      </c>
      <c r="H206" s="8" t="s">
        <v>621</v>
      </c>
      <c r="I206" s="8" t="s">
        <v>1025</v>
      </c>
      <c r="J206" s="8" t="str">
        <f t="shared" si="10"/>
        <v>En cours</v>
      </c>
      <c r="P206" s="112"/>
      <c r="S206" s="10" t="str">
        <f t="shared" si="11"/>
        <v>137727911703</v>
      </c>
      <c r="T206" s="11" t="str">
        <f>IF(ISNA(VLOOKUP($S206,'Liste clts frns'!$M$2:$U$233,3,FALSE)),"",VLOOKUP($S206,'Liste clts frns'!$M$2:$U$233,3,FALSE))</f>
        <v/>
      </c>
      <c r="U206" s="108" t="str">
        <f>IF(ISNA(VLOOKUP($S206,'Liste clts frns'!$M$2:$U$233,4,FALSE)),"",VLOOKUP($S206,'Liste clts frns'!$M$2:$U$233,4,FALSE))</f>
        <v/>
      </c>
      <c r="V206" s="108" t="str">
        <f>IF(ISNA(VLOOKUP($S206,'Liste clts frns'!$M$2:$U$233,5,FALSE)),"",VLOOKUP($S206,'Liste clts frns'!$M$2:$U$233,5,FALSE))</f>
        <v/>
      </c>
      <c r="W206" s="108" t="str">
        <f>IF(ISNA(VLOOKUP($S206,'Liste clts frns'!$M$2:$U$233,6,FALSE)),"",VLOOKUP($S206,'Liste clts frns'!$M$2:$U$233,6,FALSE))</f>
        <v/>
      </c>
      <c r="X206" s="108" t="str">
        <f>IF(ISNA(VLOOKUP($S206,'Liste clts frns'!$M$2:$U$233,7,FALSE)),"",VLOOKUP($S206,'Liste clts frns'!$M$2:$U$233,7,FALSE))</f>
        <v/>
      </c>
      <c r="Y206" s="108" t="str">
        <f>IF(ISNA(VLOOKUP($S206,'Liste clts frns'!$M$2:$U$233,8,FALSE)),"",VLOOKUP($S206,'Liste clts frns'!$M$2:$U$233,8,FALSE))</f>
        <v/>
      </c>
      <c r="Z206" s="108" t="str">
        <f>IF(ISNA(VLOOKUP($S206,'Liste clts frns'!$M$2:$U$233,9,FALSE)),"",VLOOKUP($S206,'Liste clts frns'!$M$2:$U$233,9,FALSE))</f>
        <v/>
      </c>
      <c r="AA206" s="108"/>
    </row>
    <row r="207" spans="1:27" ht="15.75" customHeight="1" x14ac:dyDescent="0.25">
      <c r="A207" s="12">
        <v>41130000</v>
      </c>
      <c r="B207" s="12">
        <v>3002729</v>
      </c>
      <c r="C207" s="12" t="s">
        <v>325</v>
      </c>
      <c r="D207" s="12">
        <v>11</v>
      </c>
      <c r="E207" s="12">
        <v>703</v>
      </c>
      <c r="F207" s="51">
        <v>6338.8</v>
      </c>
      <c r="G207" s="18" t="str">
        <f t="shared" si="9"/>
        <v>300272911703</v>
      </c>
      <c r="H207" s="8" t="s">
        <v>629</v>
      </c>
      <c r="I207" s="8" t="s">
        <v>1240</v>
      </c>
      <c r="J207" s="8" t="str">
        <f t="shared" si="10"/>
        <v>A solder</v>
      </c>
      <c r="P207" s="112"/>
      <c r="S207" s="10" t="str">
        <f t="shared" si="11"/>
        <v>300272911703</v>
      </c>
      <c r="T207" s="11" t="str">
        <f>IF(ISNA(VLOOKUP($S207,'Liste clts frns'!$M$2:$U$233,3,FALSE)),"",VLOOKUP($S207,'Liste clts frns'!$M$2:$U$233,3,FALSE))</f>
        <v/>
      </c>
      <c r="U207" s="108" t="str">
        <f>IF(ISNA(VLOOKUP($S207,'Liste clts frns'!$M$2:$U$233,4,FALSE)),"",VLOOKUP($S207,'Liste clts frns'!$M$2:$U$233,4,FALSE))</f>
        <v/>
      </c>
      <c r="V207" s="108" t="str">
        <f>IF(ISNA(VLOOKUP($S207,'Liste clts frns'!$M$2:$U$233,5,FALSE)),"",VLOOKUP($S207,'Liste clts frns'!$M$2:$U$233,5,FALSE))</f>
        <v/>
      </c>
      <c r="W207" s="108" t="str">
        <f>IF(ISNA(VLOOKUP($S207,'Liste clts frns'!$M$2:$U$233,6,FALSE)),"",VLOOKUP($S207,'Liste clts frns'!$M$2:$U$233,6,FALSE))</f>
        <v/>
      </c>
      <c r="X207" s="108" t="str">
        <f>IF(ISNA(VLOOKUP($S207,'Liste clts frns'!$M$2:$U$233,7,FALSE)),"",VLOOKUP($S207,'Liste clts frns'!$M$2:$U$233,7,FALSE))</f>
        <v/>
      </c>
      <c r="Y207" s="108" t="str">
        <f>IF(ISNA(VLOOKUP($S207,'Liste clts frns'!$M$2:$U$233,8,FALSE)),"",VLOOKUP($S207,'Liste clts frns'!$M$2:$U$233,8,FALSE))</f>
        <v/>
      </c>
      <c r="Z207" s="108" t="str">
        <f>IF(ISNA(VLOOKUP($S207,'Liste clts frns'!$M$2:$U$233,9,FALSE)),"",VLOOKUP($S207,'Liste clts frns'!$M$2:$U$233,9,FALSE))</f>
        <v/>
      </c>
      <c r="AA207" s="108"/>
    </row>
    <row r="208" spans="1:27" ht="15.75" customHeight="1" x14ac:dyDescent="0.25">
      <c r="A208" s="12">
        <v>41130000</v>
      </c>
      <c r="B208" s="12">
        <v>3004839</v>
      </c>
      <c r="C208" s="12" t="s">
        <v>328</v>
      </c>
      <c r="D208" s="12">
        <v>11</v>
      </c>
      <c r="E208" s="12">
        <v>703</v>
      </c>
      <c r="F208" s="51">
        <v>23920</v>
      </c>
      <c r="G208" s="18" t="str">
        <f t="shared" si="9"/>
        <v>300483911703</v>
      </c>
      <c r="H208" s="8" t="s">
        <v>621</v>
      </c>
      <c r="I208" s="8" t="s">
        <v>1246</v>
      </c>
      <c r="J208" s="8" t="str">
        <f t="shared" si="10"/>
        <v>En cours</v>
      </c>
      <c r="P208" s="112"/>
      <c r="S208" s="10" t="str">
        <f t="shared" si="11"/>
        <v>300483911703</v>
      </c>
      <c r="T208" s="11" t="str">
        <f>IF(ISNA(VLOOKUP($S208,'Liste clts frns'!$M$2:$U$233,3,FALSE)),"",VLOOKUP($S208,'Liste clts frns'!$M$2:$U$233,3,FALSE))</f>
        <v/>
      </c>
      <c r="U208" s="108" t="str">
        <f>IF(ISNA(VLOOKUP($S208,'Liste clts frns'!$M$2:$U$233,4,FALSE)),"",VLOOKUP($S208,'Liste clts frns'!$M$2:$U$233,4,FALSE))</f>
        <v/>
      </c>
      <c r="V208" s="108" t="str">
        <f>IF(ISNA(VLOOKUP($S208,'Liste clts frns'!$M$2:$U$233,5,FALSE)),"",VLOOKUP($S208,'Liste clts frns'!$M$2:$U$233,5,FALSE))</f>
        <v/>
      </c>
      <c r="W208" s="108" t="str">
        <f>IF(ISNA(VLOOKUP($S208,'Liste clts frns'!$M$2:$U$233,6,FALSE)),"",VLOOKUP($S208,'Liste clts frns'!$M$2:$U$233,6,FALSE))</f>
        <v/>
      </c>
      <c r="X208" s="108" t="str">
        <f>IF(ISNA(VLOOKUP($S208,'Liste clts frns'!$M$2:$U$233,7,FALSE)),"",VLOOKUP($S208,'Liste clts frns'!$M$2:$U$233,7,FALSE))</f>
        <v/>
      </c>
      <c r="Y208" s="108" t="str">
        <f>IF(ISNA(VLOOKUP($S208,'Liste clts frns'!$M$2:$U$233,8,FALSE)),"",VLOOKUP($S208,'Liste clts frns'!$M$2:$U$233,8,FALSE))</f>
        <v/>
      </c>
      <c r="Z208" s="108" t="str">
        <f>IF(ISNA(VLOOKUP($S208,'Liste clts frns'!$M$2:$U$233,9,FALSE)),"",VLOOKUP($S208,'Liste clts frns'!$M$2:$U$233,9,FALSE))</f>
        <v/>
      </c>
      <c r="AA208" s="108"/>
    </row>
    <row r="209" spans="1:27" ht="15.75" customHeight="1" x14ac:dyDescent="0.25">
      <c r="A209" s="12">
        <v>41130000</v>
      </c>
      <c r="B209" s="12">
        <v>3004920</v>
      </c>
      <c r="C209" s="12" t="s">
        <v>351</v>
      </c>
      <c r="D209" s="12">
        <v>11</v>
      </c>
      <c r="E209" s="12">
        <v>703</v>
      </c>
      <c r="F209" s="51">
        <v>3588</v>
      </c>
      <c r="G209" s="18" t="str">
        <f t="shared" si="9"/>
        <v>300492011703</v>
      </c>
      <c r="H209" s="8" t="s">
        <v>629</v>
      </c>
      <c r="I209" s="8" t="s">
        <v>1266</v>
      </c>
      <c r="J209" s="8" t="str">
        <f t="shared" si="10"/>
        <v>A solder</v>
      </c>
      <c r="P209" s="112"/>
      <c r="S209" s="10" t="str">
        <f t="shared" si="11"/>
        <v>300492011703</v>
      </c>
      <c r="T209" s="11" t="str">
        <f>IF(ISNA(VLOOKUP($S209,'Liste clts frns'!$M$2:$U$233,3,FALSE)),"",VLOOKUP($S209,'Liste clts frns'!$M$2:$U$233,3,FALSE))</f>
        <v/>
      </c>
      <c r="U209" s="108" t="str">
        <f>IF(ISNA(VLOOKUP($S209,'Liste clts frns'!$M$2:$U$233,4,FALSE)),"",VLOOKUP($S209,'Liste clts frns'!$M$2:$U$233,4,FALSE))</f>
        <v/>
      </c>
      <c r="V209" s="108" t="str">
        <f>IF(ISNA(VLOOKUP($S209,'Liste clts frns'!$M$2:$U$233,5,FALSE)),"",VLOOKUP($S209,'Liste clts frns'!$M$2:$U$233,5,FALSE))</f>
        <v/>
      </c>
      <c r="W209" s="108" t="str">
        <f>IF(ISNA(VLOOKUP($S209,'Liste clts frns'!$M$2:$U$233,6,FALSE)),"",VLOOKUP($S209,'Liste clts frns'!$M$2:$U$233,6,FALSE))</f>
        <v/>
      </c>
      <c r="X209" s="108" t="str">
        <f>IF(ISNA(VLOOKUP($S209,'Liste clts frns'!$M$2:$U$233,7,FALSE)),"",VLOOKUP($S209,'Liste clts frns'!$M$2:$U$233,7,FALSE))</f>
        <v/>
      </c>
      <c r="Y209" s="108" t="str">
        <f>IF(ISNA(VLOOKUP($S209,'Liste clts frns'!$M$2:$U$233,8,FALSE)),"",VLOOKUP($S209,'Liste clts frns'!$M$2:$U$233,8,FALSE))</f>
        <v/>
      </c>
      <c r="Z209" s="108" t="str">
        <f>IF(ISNA(VLOOKUP($S209,'Liste clts frns'!$M$2:$U$233,9,FALSE)),"",VLOOKUP($S209,'Liste clts frns'!$M$2:$U$233,9,FALSE))</f>
        <v/>
      </c>
      <c r="AA209" s="108"/>
    </row>
    <row r="210" spans="1:27" ht="15.75" customHeight="1" x14ac:dyDescent="0.25">
      <c r="A210" s="12">
        <v>41130000</v>
      </c>
      <c r="B210" s="12">
        <v>3010468</v>
      </c>
      <c r="C210" s="12" t="s">
        <v>352</v>
      </c>
      <c r="D210" s="12">
        <v>11</v>
      </c>
      <c r="E210" s="12">
        <v>703</v>
      </c>
      <c r="F210" s="51">
        <v>1794</v>
      </c>
      <c r="G210" s="18" t="str">
        <f t="shared" si="9"/>
        <v>301046811703</v>
      </c>
      <c r="H210" s="8" t="s">
        <v>621</v>
      </c>
      <c r="I210" s="8" t="s">
        <v>1031</v>
      </c>
      <c r="J210" s="8" t="str">
        <f t="shared" si="10"/>
        <v>En cours</v>
      </c>
      <c r="P210" s="112"/>
      <c r="S210" s="10" t="str">
        <f t="shared" si="11"/>
        <v>301046811703</v>
      </c>
      <c r="T210" s="11" t="str">
        <f>IF(ISNA(VLOOKUP($S210,'Liste clts frns'!$M$2:$U$233,3,FALSE)),"",VLOOKUP($S210,'Liste clts frns'!$M$2:$U$233,3,FALSE))</f>
        <v/>
      </c>
      <c r="U210" s="108" t="str">
        <f>IF(ISNA(VLOOKUP($S210,'Liste clts frns'!$M$2:$U$233,4,FALSE)),"",VLOOKUP($S210,'Liste clts frns'!$M$2:$U$233,4,FALSE))</f>
        <v/>
      </c>
      <c r="V210" s="108" t="str">
        <f>IF(ISNA(VLOOKUP($S210,'Liste clts frns'!$M$2:$U$233,5,FALSE)),"",VLOOKUP($S210,'Liste clts frns'!$M$2:$U$233,5,FALSE))</f>
        <v/>
      </c>
      <c r="W210" s="108" t="str">
        <f>IF(ISNA(VLOOKUP($S210,'Liste clts frns'!$M$2:$U$233,6,FALSE)),"",VLOOKUP($S210,'Liste clts frns'!$M$2:$U$233,6,FALSE))</f>
        <v/>
      </c>
      <c r="X210" s="108" t="str">
        <f>IF(ISNA(VLOOKUP($S210,'Liste clts frns'!$M$2:$U$233,7,FALSE)),"",VLOOKUP($S210,'Liste clts frns'!$M$2:$U$233,7,FALSE))</f>
        <v/>
      </c>
      <c r="Y210" s="108" t="str">
        <f>IF(ISNA(VLOOKUP($S210,'Liste clts frns'!$M$2:$U$233,8,FALSE)),"",VLOOKUP($S210,'Liste clts frns'!$M$2:$U$233,8,FALSE))</f>
        <v/>
      </c>
      <c r="Z210" s="108" t="str">
        <f>IF(ISNA(VLOOKUP($S210,'Liste clts frns'!$M$2:$U$233,9,FALSE)),"",VLOOKUP($S210,'Liste clts frns'!$M$2:$U$233,9,FALSE))</f>
        <v/>
      </c>
      <c r="AA210" s="108"/>
    </row>
    <row r="211" spans="1:27" ht="15.75" customHeight="1" x14ac:dyDescent="0.25">
      <c r="A211" s="12">
        <v>41130000</v>
      </c>
      <c r="B211" s="12">
        <v>3010995</v>
      </c>
      <c r="C211" s="12" t="s">
        <v>353</v>
      </c>
      <c r="D211" s="12">
        <v>11</v>
      </c>
      <c r="E211" s="12">
        <v>703</v>
      </c>
      <c r="F211" s="51">
        <v>2152.8000000000002</v>
      </c>
      <c r="G211" s="18" t="str">
        <f t="shared" si="9"/>
        <v>301099511703</v>
      </c>
      <c r="H211" s="8" t="s">
        <v>621</v>
      </c>
      <c r="I211" s="8" t="s">
        <v>1274</v>
      </c>
      <c r="J211" s="8" t="str">
        <f t="shared" si="10"/>
        <v>En cours</v>
      </c>
      <c r="P211" s="112"/>
      <c r="S211" s="10" t="str">
        <f t="shared" si="11"/>
        <v>301099511703</v>
      </c>
      <c r="T211" s="11" t="str">
        <f>IF(ISNA(VLOOKUP($S211,'Liste clts frns'!$M$2:$U$233,3,FALSE)),"",VLOOKUP($S211,'Liste clts frns'!$M$2:$U$233,3,FALSE))</f>
        <v/>
      </c>
      <c r="U211" s="108" t="str">
        <f>IF(ISNA(VLOOKUP($S211,'Liste clts frns'!$M$2:$U$233,4,FALSE)),"",VLOOKUP($S211,'Liste clts frns'!$M$2:$U$233,4,FALSE))</f>
        <v/>
      </c>
      <c r="V211" s="108" t="str">
        <f>IF(ISNA(VLOOKUP($S211,'Liste clts frns'!$M$2:$U$233,5,FALSE)),"",VLOOKUP($S211,'Liste clts frns'!$M$2:$U$233,5,FALSE))</f>
        <v/>
      </c>
      <c r="W211" s="108" t="str">
        <f>IF(ISNA(VLOOKUP($S211,'Liste clts frns'!$M$2:$U$233,6,FALSE)),"",VLOOKUP($S211,'Liste clts frns'!$M$2:$U$233,6,FALSE))</f>
        <v/>
      </c>
      <c r="X211" s="108" t="str">
        <f>IF(ISNA(VLOOKUP($S211,'Liste clts frns'!$M$2:$U$233,7,FALSE)),"",VLOOKUP($S211,'Liste clts frns'!$M$2:$U$233,7,FALSE))</f>
        <v/>
      </c>
      <c r="Y211" s="108" t="str">
        <f>IF(ISNA(VLOOKUP($S211,'Liste clts frns'!$M$2:$U$233,8,FALSE)),"",VLOOKUP($S211,'Liste clts frns'!$M$2:$U$233,8,FALSE))</f>
        <v/>
      </c>
      <c r="Z211" s="108" t="str">
        <f>IF(ISNA(VLOOKUP($S211,'Liste clts frns'!$M$2:$U$233,9,FALSE)),"",VLOOKUP($S211,'Liste clts frns'!$M$2:$U$233,9,FALSE))</f>
        <v/>
      </c>
      <c r="AA211" s="108"/>
    </row>
    <row r="212" spans="1:27" ht="15.75" customHeight="1" x14ac:dyDescent="0.25">
      <c r="A212" s="12">
        <v>41130000</v>
      </c>
      <c r="B212" s="12">
        <v>1344290</v>
      </c>
      <c r="C212" s="12" t="s">
        <v>28</v>
      </c>
      <c r="D212" s="12">
        <v>11</v>
      </c>
      <c r="E212" s="12">
        <v>704</v>
      </c>
      <c r="F212" s="51">
        <v>9568</v>
      </c>
      <c r="G212" s="18" t="str">
        <f t="shared" si="9"/>
        <v>134429011704</v>
      </c>
      <c r="H212" s="8" t="s">
        <v>621</v>
      </c>
      <c r="I212" s="8" t="s">
        <v>1256</v>
      </c>
      <c r="J212" s="8" t="str">
        <f t="shared" si="10"/>
        <v>En cours</v>
      </c>
      <c r="P212" s="112"/>
      <c r="S212" s="10" t="str">
        <f t="shared" si="11"/>
        <v>134429011704</v>
      </c>
      <c r="T212" s="11" t="str">
        <f>IF(ISNA(VLOOKUP($S212,'Liste clts frns'!$M$2:$U$233,3,FALSE)),"",VLOOKUP($S212,'Liste clts frns'!$M$2:$U$233,3,FALSE))</f>
        <v/>
      </c>
      <c r="U212" s="108" t="str">
        <f>IF(ISNA(VLOOKUP($S212,'Liste clts frns'!$M$2:$U$233,4,FALSE)),"",VLOOKUP($S212,'Liste clts frns'!$M$2:$U$233,4,FALSE))</f>
        <v/>
      </c>
      <c r="V212" s="108" t="str">
        <f>IF(ISNA(VLOOKUP($S212,'Liste clts frns'!$M$2:$U$233,5,FALSE)),"",VLOOKUP($S212,'Liste clts frns'!$M$2:$U$233,5,FALSE))</f>
        <v/>
      </c>
      <c r="W212" s="108" t="str">
        <f>IF(ISNA(VLOOKUP($S212,'Liste clts frns'!$M$2:$U$233,6,FALSE)),"",VLOOKUP($S212,'Liste clts frns'!$M$2:$U$233,6,FALSE))</f>
        <v/>
      </c>
      <c r="X212" s="108" t="str">
        <f>IF(ISNA(VLOOKUP($S212,'Liste clts frns'!$M$2:$U$233,7,FALSE)),"",VLOOKUP($S212,'Liste clts frns'!$M$2:$U$233,7,FALSE))</f>
        <v/>
      </c>
      <c r="Y212" s="108" t="str">
        <f>IF(ISNA(VLOOKUP($S212,'Liste clts frns'!$M$2:$U$233,8,FALSE)),"",VLOOKUP($S212,'Liste clts frns'!$M$2:$U$233,8,FALSE))</f>
        <v/>
      </c>
      <c r="Z212" s="108" t="str">
        <f>IF(ISNA(VLOOKUP($S212,'Liste clts frns'!$M$2:$U$233,9,FALSE)),"",VLOOKUP($S212,'Liste clts frns'!$M$2:$U$233,9,FALSE))</f>
        <v/>
      </c>
      <c r="AA212" s="108"/>
    </row>
    <row r="213" spans="1:27" ht="15.75" customHeight="1" x14ac:dyDescent="0.25">
      <c r="A213" s="12">
        <v>41130000</v>
      </c>
      <c r="B213" s="12">
        <v>3004838</v>
      </c>
      <c r="C213" s="12" t="s">
        <v>327</v>
      </c>
      <c r="D213" s="12">
        <v>11</v>
      </c>
      <c r="E213" s="12">
        <v>704</v>
      </c>
      <c r="F213" s="51">
        <v>3079.7</v>
      </c>
      <c r="G213" s="18" t="str">
        <f t="shared" si="9"/>
        <v>300483811704</v>
      </c>
      <c r="H213" s="8" t="s">
        <v>621</v>
      </c>
      <c r="I213" s="8" t="s">
        <v>1245</v>
      </c>
      <c r="J213" s="8" t="str">
        <f t="shared" si="10"/>
        <v>En cours</v>
      </c>
      <c r="P213" s="112"/>
      <c r="S213" s="10" t="str">
        <f t="shared" si="11"/>
        <v>300483811704</v>
      </c>
      <c r="T213" s="11" t="str">
        <f>IF(ISNA(VLOOKUP($S213,'Liste clts frns'!$M$2:$U$233,3,FALSE)),"",VLOOKUP($S213,'Liste clts frns'!$M$2:$U$233,3,FALSE))</f>
        <v/>
      </c>
      <c r="U213" s="108" t="str">
        <f>IF(ISNA(VLOOKUP($S213,'Liste clts frns'!$M$2:$U$233,4,FALSE)),"",VLOOKUP($S213,'Liste clts frns'!$M$2:$U$233,4,FALSE))</f>
        <v/>
      </c>
      <c r="V213" s="108" t="str">
        <f>IF(ISNA(VLOOKUP($S213,'Liste clts frns'!$M$2:$U$233,5,FALSE)),"",VLOOKUP($S213,'Liste clts frns'!$M$2:$U$233,5,FALSE))</f>
        <v/>
      </c>
      <c r="W213" s="108" t="str">
        <f>IF(ISNA(VLOOKUP($S213,'Liste clts frns'!$M$2:$U$233,6,FALSE)),"",VLOOKUP($S213,'Liste clts frns'!$M$2:$U$233,6,FALSE))</f>
        <v/>
      </c>
      <c r="X213" s="108" t="str">
        <f>IF(ISNA(VLOOKUP($S213,'Liste clts frns'!$M$2:$U$233,7,FALSE)),"",VLOOKUP($S213,'Liste clts frns'!$M$2:$U$233,7,FALSE))</f>
        <v/>
      </c>
      <c r="Y213" s="108" t="str">
        <f>IF(ISNA(VLOOKUP($S213,'Liste clts frns'!$M$2:$U$233,8,FALSE)),"",VLOOKUP($S213,'Liste clts frns'!$M$2:$U$233,8,FALSE))</f>
        <v/>
      </c>
      <c r="Z213" s="108" t="str">
        <f>IF(ISNA(VLOOKUP($S213,'Liste clts frns'!$M$2:$U$233,9,FALSE)),"",VLOOKUP($S213,'Liste clts frns'!$M$2:$U$233,9,FALSE))</f>
        <v/>
      </c>
      <c r="AA213" s="108"/>
    </row>
    <row r="214" spans="1:27" ht="15.75" customHeight="1" x14ac:dyDescent="0.25">
      <c r="A214" s="12">
        <v>41130000</v>
      </c>
      <c r="B214" s="12">
        <v>3006408</v>
      </c>
      <c r="C214" s="12" t="s">
        <v>354</v>
      </c>
      <c r="D214" s="12">
        <v>12</v>
      </c>
      <c r="E214" s="12">
        <v>301</v>
      </c>
      <c r="F214" s="51">
        <v>1196</v>
      </c>
      <c r="G214" s="18" t="str">
        <f t="shared" si="9"/>
        <v>300640812301</v>
      </c>
      <c r="H214" s="8" t="s">
        <v>621</v>
      </c>
      <c r="I214" s="8" t="s">
        <v>1297</v>
      </c>
      <c r="J214" s="8" t="str">
        <f t="shared" si="10"/>
        <v>En cours</v>
      </c>
      <c r="P214" s="112"/>
      <c r="S214" s="10" t="str">
        <f t="shared" si="11"/>
        <v>300640812301</v>
      </c>
      <c r="T214" s="11" t="str">
        <f>IF(ISNA(VLOOKUP($S214,'Liste clts frns'!$M$2:$U$233,3,FALSE)),"",VLOOKUP($S214,'Liste clts frns'!$M$2:$U$233,3,FALSE))</f>
        <v/>
      </c>
      <c r="U214" s="108" t="str">
        <f>IF(ISNA(VLOOKUP($S214,'Liste clts frns'!$M$2:$U$233,4,FALSE)),"",VLOOKUP($S214,'Liste clts frns'!$M$2:$U$233,4,FALSE))</f>
        <v/>
      </c>
      <c r="V214" s="108" t="str">
        <f>IF(ISNA(VLOOKUP($S214,'Liste clts frns'!$M$2:$U$233,5,FALSE)),"",VLOOKUP($S214,'Liste clts frns'!$M$2:$U$233,5,FALSE))</f>
        <v/>
      </c>
      <c r="W214" s="108" t="str">
        <f>IF(ISNA(VLOOKUP($S214,'Liste clts frns'!$M$2:$U$233,6,FALSE)),"",VLOOKUP($S214,'Liste clts frns'!$M$2:$U$233,6,FALSE))</f>
        <v/>
      </c>
      <c r="X214" s="108" t="str">
        <f>IF(ISNA(VLOOKUP($S214,'Liste clts frns'!$M$2:$U$233,7,FALSE)),"",VLOOKUP($S214,'Liste clts frns'!$M$2:$U$233,7,FALSE))</f>
        <v/>
      </c>
      <c r="Y214" s="108" t="str">
        <f>IF(ISNA(VLOOKUP($S214,'Liste clts frns'!$M$2:$U$233,8,FALSE)),"",VLOOKUP($S214,'Liste clts frns'!$M$2:$U$233,8,FALSE))</f>
        <v/>
      </c>
      <c r="Z214" s="108" t="str">
        <f>IF(ISNA(VLOOKUP($S214,'Liste clts frns'!$M$2:$U$233,9,FALSE)),"",VLOOKUP($S214,'Liste clts frns'!$M$2:$U$233,9,FALSE))</f>
        <v/>
      </c>
      <c r="AA214" s="108"/>
    </row>
    <row r="215" spans="1:27" ht="15.75" customHeight="1" x14ac:dyDescent="0.25">
      <c r="A215" s="12">
        <v>41130000</v>
      </c>
      <c r="B215" s="12">
        <v>200067</v>
      </c>
      <c r="C215" s="12" t="s">
        <v>223</v>
      </c>
      <c r="D215" s="12">
        <v>12</v>
      </c>
      <c r="E215" s="12">
        <v>314</v>
      </c>
      <c r="F215" s="51">
        <v>3588</v>
      </c>
      <c r="G215" s="18" t="str">
        <f t="shared" si="9"/>
        <v>20006712314</v>
      </c>
      <c r="H215" s="8" t="s">
        <v>621</v>
      </c>
      <c r="I215" s="8" t="s">
        <v>1279</v>
      </c>
      <c r="J215" s="8" t="str">
        <f t="shared" si="10"/>
        <v>En cours</v>
      </c>
      <c r="P215" s="112"/>
      <c r="S215" s="10" t="str">
        <f t="shared" si="11"/>
        <v>20006712314</v>
      </c>
      <c r="T215" s="11" t="str">
        <f>IF(ISNA(VLOOKUP($S215,'Liste clts frns'!$M$2:$U$233,3,FALSE)),"",VLOOKUP($S215,'Liste clts frns'!$M$2:$U$233,3,FALSE))</f>
        <v/>
      </c>
      <c r="U215" s="108" t="str">
        <f>IF(ISNA(VLOOKUP($S215,'Liste clts frns'!$M$2:$U$233,4,FALSE)),"",VLOOKUP($S215,'Liste clts frns'!$M$2:$U$233,4,FALSE))</f>
        <v/>
      </c>
      <c r="V215" s="108" t="str">
        <f>IF(ISNA(VLOOKUP($S215,'Liste clts frns'!$M$2:$U$233,5,FALSE)),"",VLOOKUP($S215,'Liste clts frns'!$M$2:$U$233,5,FALSE))</f>
        <v/>
      </c>
      <c r="W215" s="108" t="str">
        <f>IF(ISNA(VLOOKUP($S215,'Liste clts frns'!$M$2:$U$233,6,FALSE)),"",VLOOKUP($S215,'Liste clts frns'!$M$2:$U$233,6,FALSE))</f>
        <v/>
      </c>
      <c r="X215" s="108" t="str">
        <f>IF(ISNA(VLOOKUP($S215,'Liste clts frns'!$M$2:$U$233,7,FALSE)),"",VLOOKUP($S215,'Liste clts frns'!$M$2:$U$233,7,FALSE))</f>
        <v/>
      </c>
      <c r="Y215" s="108" t="str">
        <f>IF(ISNA(VLOOKUP($S215,'Liste clts frns'!$M$2:$U$233,8,FALSE)),"",VLOOKUP($S215,'Liste clts frns'!$M$2:$U$233,8,FALSE))</f>
        <v/>
      </c>
      <c r="Z215" s="108" t="str">
        <f>IF(ISNA(VLOOKUP($S215,'Liste clts frns'!$M$2:$U$233,9,FALSE)),"",VLOOKUP($S215,'Liste clts frns'!$M$2:$U$233,9,FALSE))</f>
        <v/>
      </c>
      <c r="AA215" s="108"/>
    </row>
    <row r="216" spans="1:27" ht="15.75" customHeight="1" x14ac:dyDescent="0.25">
      <c r="A216" s="12">
        <v>41130000</v>
      </c>
      <c r="B216" s="12">
        <v>200067</v>
      </c>
      <c r="C216" s="12" t="s">
        <v>223</v>
      </c>
      <c r="D216" s="12">
        <v>12</v>
      </c>
      <c r="E216" s="12">
        <v>321</v>
      </c>
      <c r="F216" s="51">
        <v>2631.2</v>
      </c>
      <c r="G216" s="18" t="str">
        <f t="shared" si="9"/>
        <v>20006712321</v>
      </c>
      <c r="H216" s="8" t="s">
        <v>621</v>
      </c>
      <c r="I216" s="8" t="s">
        <v>1280</v>
      </c>
      <c r="J216" s="8" t="str">
        <f t="shared" si="10"/>
        <v>En cours</v>
      </c>
      <c r="P216" s="112"/>
      <c r="S216" s="10" t="str">
        <f t="shared" si="11"/>
        <v>20006712321</v>
      </c>
      <c r="T216" s="11" t="str">
        <f>IF(ISNA(VLOOKUP($S216,'Liste clts frns'!$M$2:$U$233,3,FALSE)),"",VLOOKUP($S216,'Liste clts frns'!$M$2:$U$233,3,FALSE))</f>
        <v/>
      </c>
      <c r="U216" s="108" t="str">
        <f>IF(ISNA(VLOOKUP($S216,'Liste clts frns'!$M$2:$U$233,4,FALSE)),"",VLOOKUP($S216,'Liste clts frns'!$M$2:$U$233,4,FALSE))</f>
        <v/>
      </c>
      <c r="V216" s="108" t="str">
        <f>IF(ISNA(VLOOKUP($S216,'Liste clts frns'!$M$2:$U$233,5,FALSE)),"",VLOOKUP($S216,'Liste clts frns'!$M$2:$U$233,5,FALSE))</f>
        <v/>
      </c>
      <c r="W216" s="108" t="str">
        <f>IF(ISNA(VLOOKUP($S216,'Liste clts frns'!$M$2:$U$233,6,FALSE)),"",VLOOKUP($S216,'Liste clts frns'!$M$2:$U$233,6,FALSE))</f>
        <v/>
      </c>
      <c r="X216" s="108" t="str">
        <f>IF(ISNA(VLOOKUP($S216,'Liste clts frns'!$M$2:$U$233,7,FALSE)),"",VLOOKUP($S216,'Liste clts frns'!$M$2:$U$233,7,FALSE))</f>
        <v/>
      </c>
      <c r="Y216" s="108" t="str">
        <f>IF(ISNA(VLOOKUP($S216,'Liste clts frns'!$M$2:$U$233,8,FALSE)),"",VLOOKUP($S216,'Liste clts frns'!$M$2:$U$233,8,FALSE))</f>
        <v/>
      </c>
      <c r="Z216" s="108" t="str">
        <f>IF(ISNA(VLOOKUP($S216,'Liste clts frns'!$M$2:$U$233,9,FALSE)),"",VLOOKUP($S216,'Liste clts frns'!$M$2:$U$233,9,FALSE))</f>
        <v/>
      </c>
      <c r="AA216" s="108"/>
    </row>
    <row r="217" spans="1:27" ht="15.75" customHeight="1" x14ac:dyDescent="0.25">
      <c r="A217" s="12">
        <v>41130000</v>
      </c>
      <c r="B217" s="12">
        <v>3014185</v>
      </c>
      <c r="C217" s="12" t="s">
        <v>355</v>
      </c>
      <c r="D217" s="12">
        <v>12</v>
      </c>
      <c r="E217" s="12">
        <v>321</v>
      </c>
      <c r="F217" s="51">
        <v>3946.8</v>
      </c>
      <c r="G217" s="18" t="str">
        <f t="shared" si="9"/>
        <v>301418512321</v>
      </c>
      <c r="H217" s="8" t="s">
        <v>621</v>
      </c>
      <c r="I217" s="8" t="s">
        <v>1302</v>
      </c>
      <c r="J217" s="8" t="str">
        <f t="shared" si="10"/>
        <v>En cours</v>
      </c>
      <c r="P217" s="112"/>
      <c r="S217" s="10" t="str">
        <f t="shared" si="11"/>
        <v>301418512321</v>
      </c>
      <c r="T217" s="11" t="str">
        <f>IF(ISNA(VLOOKUP($S217,'Liste clts frns'!$M$2:$U$233,3,FALSE)),"",VLOOKUP($S217,'Liste clts frns'!$M$2:$U$233,3,FALSE))</f>
        <v/>
      </c>
      <c r="U217" s="108" t="str">
        <f>IF(ISNA(VLOOKUP($S217,'Liste clts frns'!$M$2:$U$233,4,FALSE)),"",VLOOKUP($S217,'Liste clts frns'!$M$2:$U$233,4,FALSE))</f>
        <v/>
      </c>
      <c r="V217" s="108" t="str">
        <f>IF(ISNA(VLOOKUP($S217,'Liste clts frns'!$M$2:$U$233,5,FALSE)),"",VLOOKUP($S217,'Liste clts frns'!$M$2:$U$233,5,FALSE))</f>
        <v/>
      </c>
      <c r="W217" s="108" t="str">
        <f>IF(ISNA(VLOOKUP($S217,'Liste clts frns'!$M$2:$U$233,6,FALSE)),"",VLOOKUP($S217,'Liste clts frns'!$M$2:$U$233,6,FALSE))</f>
        <v/>
      </c>
      <c r="X217" s="108" t="str">
        <f>IF(ISNA(VLOOKUP($S217,'Liste clts frns'!$M$2:$U$233,7,FALSE)),"",VLOOKUP($S217,'Liste clts frns'!$M$2:$U$233,7,FALSE))</f>
        <v/>
      </c>
      <c r="Y217" s="108" t="str">
        <f>IF(ISNA(VLOOKUP($S217,'Liste clts frns'!$M$2:$U$233,8,FALSE)),"",VLOOKUP($S217,'Liste clts frns'!$M$2:$U$233,8,FALSE))</f>
        <v/>
      </c>
      <c r="Z217" s="108" t="str">
        <f>IF(ISNA(VLOOKUP($S217,'Liste clts frns'!$M$2:$U$233,9,FALSE)),"",VLOOKUP($S217,'Liste clts frns'!$M$2:$U$233,9,FALSE))</f>
        <v/>
      </c>
      <c r="AA217" s="108"/>
    </row>
    <row r="218" spans="1:27" ht="15.75" customHeight="1" x14ac:dyDescent="0.25">
      <c r="A218" s="12">
        <v>41130000</v>
      </c>
      <c r="B218" s="12">
        <v>774323</v>
      </c>
      <c r="C218" s="12" t="s">
        <v>23</v>
      </c>
      <c r="D218" s="12">
        <v>12</v>
      </c>
      <c r="E218" s="12">
        <v>326</v>
      </c>
      <c r="F218" s="51">
        <v>1196</v>
      </c>
      <c r="G218" s="18" t="str">
        <f t="shared" si="9"/>
        <v>77432312326</v>
      </c>
      <c r="H218" s="8" t="s">
        <v>621</v>
      </c>
      <c r="I218" s="8" t="s">
        <v>1284</v>
      </c>
      <c r="J218" s="8" t="str">
        <f t="shared" si="10"/>
        <v>En cours</v>
      </c>
      <c r="P218" s="112"/>
      <c r="S218" s="10" t="str">
        <f t="shared" si="11"/>
        <v>77432312326</v>
      </c>
      <c r="T218" s="11" t="str">
        <f>IF(ISNA(VLOOKUP($S218,'Liste clts frns'!$M$2:$U$233,3,FALSE)),"",VLOOKUP($S218,'Liste clts frns'!$M$2:$U$233,3,FALSE))</f>
        <v/>
      </c>
      <c r="U218" s="108" t="str">
        <f>IF(ISNA(VLOOKUP($S218,'Liste clts frns'!$M$2:$U$233,4,FALSE)),"",VLOOKUP($S218,'Liste clts frns'!$M$2:$U$233,4,FALSE))</f>
        <v/>
      </c>
      <c r="V218" s="108" t="str">
        <f>IF(ISNA(VLOOKUP($S218,'Liste clts frns'!$M$2:$U$233,5,FALSE)),"",VLOOKUP($S218,'Liste clts frns'!$M$2:$U$233,5,FALSE))</f>
        <v/>
      </c>
      <c r="W218" s="108" t="str">
        <f>IF(ISNA(VLOOKUP($S218,'Liste clts frns'!$M$2:$U$233,6,FALSE)),"",VLOOKUP($S218,'Liste clts frns'!$M$2:$U$233,6,FALSE))</f>
        <v/>
      </c>
      <c r="X218" s="108" t="str">
        <f>IF(ISNA(VLOOKUP($S218,'Liste clts frns'!$M$2:$U$233,7,FALSE)),"",VLOOKUP($S218,'Liste clts frns'!$M$2:$U$233,7,FALSE))</f>
        <v/>
      </c>
      <c r="Y218" s="108" t="str">
        <f>IF(ISNA(VLOOKUP($S218,'Liste clts frns'!$M$2:$U$233,8,FALSE)),"",VLOOKUP($S218,'Liste clts frns'!$M$2:$U$233,8,FALSE))</f>
        <v/>
      </c>
      <c r="Z218" s="108" t="str">
        <f>IF(ISNA(VLOOKUP($S218,'Liste clts frns'!$M$2:$U$233,9,FALSE)),"",VLOOKUP($S218,'Liste clts frns'!$M$2:$U$233,9,FALSE))</f>
        <v/>
      </c>
      <c r="AA218" s="108"/>
    </row>
    <row r="219" spans="1:27" ht="15.75" customHeight="1" x14ac:dyDescent="0.25">
      <c r="A219" s="12">
        <v>41130000</v>
      </c>
      <c r="B219" s="12">
        <v>56768</v>
      </c>
      <c r="C219" s="12" t="s">
        <v>356</v>
      </c>
      <c r="D219" s="12">
        <v>12</v>
      </c>
      <c r="E219" s="12">
        <v>401</v>
      </c>
      <c r="F219" s="51">
        <v>21090.26</v>
      </c>
      <c r="G219" s="18" t="str">
        <f t="shared" si="9"/>
        <v>5676812401</v>
      </c>
      <c r="H219" s="8" t="s">
        <v>621</v>
      </c>
      <c r="I219" s="8" t="s">
        <v>1275</v>
      </c>
      <c r="J219" s="8" t="str">
        <f t="shared" si="10"/>
        <v>En cours</v>
      </c>
      <c r="P219" s="112"/>
      <c r="S219" s="10" t="str">
        <f t="shared" si="11"/>
        <v>5676812401</v>
      </c>
      <c r="T219" s="11" t="str">
        <f>IF(ISNA(VLOOKUP($S219,'Liste clts frns'!$M$2:$U$233,3,FALSE)),"",VLOOKUP($S219,'Liste clts frns'!$M$2:$U$233,3,FALSE))</f>
        <v/>
      </c>
      <c r="U219" s="108" t="str">
        <f>IF(ISNA(VLOOKUP($S219,'Liste clts frns'!$M$2:$U$233,4,FALSE)),"",VLOOKUP($S219,'Liste clts frns'!$M$2:$U$233,4,FALSE))</f>
        <v/>
      </c>
      <c r="V219" s="108" t="str">
        <f>IF(ISNA(VLOOKUP($S219,'Liste clts frns'!$M$2:$U$233,5,FALSE)),"",VLOOKUP($S219,'Liste clts frns'!$M$2:$U$233,5,FALSE))</f>
        <v/>
      </c>
      <c r="W219" s="108" t="str">
        <f>IF(ISNA(VLOOKUP($S219,'Liste clts frns'!$M$2:$U$233,6,FALSE)),"",VLOOKUP($S219,'Liste clts frns'!$M$2:$U$233,6,FALSE))</f>
        <v/>
      </c>
      <c r="X219" s="108" t="str">
        <f>IF(ISNA(VLOOKUP($S219,'Liste clts frns'!$M$2:$U$233,7,FALSE)),"",VLOOKUP($S219,'Liste clts frns'!$M$2:$U$233,7,FALSE))</f>
        <v/>
      </c>
      <c r="Y219" s="108" t="str">
        <f>IF(ISNA(VLOOKUP($S219,'Liste clts frns'!$M$2:$U$233,8,FALSE)),"",VLOOKUP($S219,'Liste clts frns'!$M$2:$U$233,8,FALSE))</f>
        <v/>
      </c>
      <c r="Z219" s="108" t="str">
        <f>IF(ISNA(VLOOKUP($S219,'Liste clts frns'!$M$2:$U$233,9,FALSE)),"",VLOOKUP($S219,'Liste clts frns'!$M$2:$U$233,9,FALSE))</f>
        <v/>
      </c>
      <c r="AA219" s="108"/>
    </row>
    <row r="220" spans="1:27" ht="15.75" customHeight="1" x14ac:dyDescent="0.25">
      <c r="A220" s="12">
        <v>41130000</v>
      </c>
      <c r="B220" s="12">
        <v>58780</v>
      </c>
      <c r="C220" s="12" t="s">
        <v>357</v>
      </c>
      <c r="D220" s="12">
        <v>12</v>
      </c>
      <c r="E220" s="12">
        <v>401</v>
      </c>
      <c r="F220" s="51">
        <v>8850.4</v>
      </c>
      <c r="G220" s="18" t="str">
        <f t="shared" si="9"/>
        <v>5878012401</v>
      </c>
      <c r="H220" s="8" t="s">
        <v>621</v>
      </c>
      <c r="I220" s="8" t="s">
        <v>1277</v>
      </c>
      <c r="J220" s="8" t="str">
        <f t="shared" si="10"/>
        <v>En cours</v>
      </c>
      <c r="P220" s="112"/>
      <c r="S220" s="10" t="str">
        <f t="shared" si="11"/>
        <v>5878012401</v>
      </c>
      <c r="T220" s="11" t="str">
        <f>IF(ISNA(VLOOKUP($S220,'Liste clts frns'!$M$2:$U$233,3,FALSE)),"",VLOOKUP($S220,'Liste clts frns'!$M$2:$U$233,3,FALSE))</f>
        <v/>
      </c>
      <c r="U220" s="108" t="str">
        <f>IF(ISNA(VLOOKUP($S220,'Liste clts frns'!$M$2:$U$233,4,FALSE)),"",VLOOKUP($S220,'Liste clts frns'!$M$2:$U$233,4,FALSE))</f>
        <v/>
      </c>
      <c r="V220" s="108" t="str">
        <f>IF(ISNA(VLOOKUP($S220,'Liste clts frns'!$M$2:$U$233,5,FALSE)),"",VLOOKUP($S220,'Liste clts frns'!$M$2:$U$233,5,FALSE))</f>
        <v/>
      </c>
      <c r="W220" s="108" t="str">
        <f>IF(ISNA(VLOOKUP($S220,'Liste clts frns'!$M$2:$U$233,6,FALSE)),"",VLOOKUP($S220,'Liste clts frns'!$M$2:$U$233,6,FALSE))</f>
        <v/>
      </c>
      <c r="X220" s="108" t="str">
        <f>IF(ISNA(VLOOKUP($S220,'Liste clts frns'!$M$2:$U$233,7,FALSE)),"",VLOOKUP($S220,'Liste clts frns'!$M$2:$U$233,7,FALSE))</f>
        <v/>
      </c>
      <c r="Y220" s="108" t="str">
        <f>IF(ISNA(VLOOKUP($S220,'Liste clts frns'!$M$2:$U$233,8,FALSE)),"",VLOOKUP($S220,'Liste clts frns'!$M$2:$U$233,8,FALSE))</f>
        <v/>
      </c>
      <c r="Z220" s="108" t="str">
        <f>IF(ISNA(VLOOKUP($S220,'Liste clts frns'!$M$2:$U$233,9,FALSE)),"",VLOOKUP($S220,'Liste clts frns'!$M$2:$U$233,9,FALSE))</f>
        <v/>
      </c>
      <c r="AA220" s="108"/>
    </row>
    <row r="221" spans="1:27" ht="15.75" customHeight="1" x14ac:dyDescent="0.25">
      <c r="A221" s="12">
        <v>41130000</v>
      </c>
      <c r="B221" s="12">
        <v>1317257</v>
      </c>
      <c r="C221" s="12" t="s">
        <v>358</v>
      </c>
      <c r="D221" s="12">
        <v>12</v>
      </c>
      <c r="E221" s="12">
        <v>401</v>
      </c>
      <c r="F221" s="51">
        <v>2392</v>
      </c>
      <c r="G221" s="18" t="str">
        <f t="shared" si="9"/>
        <v>131725712401</v>
      </c>
      <c r="H221" s="8" t="s">
        <v>621</v>
      </c>
      <c r="I221" s="8" t="s">
        <v>1195</v>
      </c>
      <c r="J221" s="8" t="str">
        <f t="shared" si="10"/>
        <v>En cours</v>
      </c>
      <c r="P221" s="112"/>
      <c r="S221" s="10" t="str">
        <f t="shared" si="11"/>
        <v>131725712401</v>
      </c>
      <c r="T221" s="11" t="str">
        <f>IF(ISNA(VLOOKUP($S221,'Liste clts frns'!$M$2:$U$233,3,FALSE)),"",VLOOKUP($S221,'Liste clts frns'!$M$2:$U$233,3,FALSE))</f>
        <v/>
      </c>
      <c r="U221" s="108" t="str">
        <f>IF(ISNA(VLOOKUP($S221,'Liste clts frns'!$M$2:$U$233,4,FALSE)),"",VLOOKUP($S221,'Liste clts frns'!$M$2:$U$233,4,FALSE))</f>
        <v/>
      </c>
      <c r="V221" s="108" t="str">
        <f>IF(ISNA(VLOOKUP($S221,'Liste clts frns'!$M$2:$U$233,5,FALSE)),"",VLOOKUP($S221,'Liste clts frns'!$M$2:$U$233,5,FALSE))</f>
        <v/>
      </c>
      <c r="W221" s="108" t="str">
        <f>IF(ISNA(VLOOKUP($S221,'Liste clts frns'!$M$2:$U$233,6,FALSE)),"",VLOOKUP($S221,'Liste clts frns'!$M$2:$U$233,6,FALSE))</f>
        <v/>
      </c>
      <c r="X221" s="108" t="str">
        <f>IF(ISNA(VLOOKUP($S221,'Liste clts frns'!$M$2:$U$233,7,FALSE)),"",VLOOKUP($S221,'Liste clts frns'!$M$2:$U$233,7,FALSE))</f>
        <v/>
      </c>
      <c r="Y221" s="108" t="str">
        <f>IF(ISNA(VLOOKUP($S221,'Liste clts frns'!$M$2:$U$233,8,FALSE)),"",VLOOKUP($S221,'Liste clts frns'!$M$2:$U$233,8,FALSE))</f>
        <v/>
      </c>
      <c r="Z221" s="108" t="str">
        <f>IF(ISNA(VLOOKUP($S221,'Liste clts frns'!$M$2:$U$233,9,FALSE)),"",VLOOKUP($S221,'Liste clts frns'!$M$2:$U$233,9,FALSE))</f>
        <v/>
      </c>
      <c r="AA221" s="108"/>
    </row>
    <row r="222" spans="1:27" ht="15.75" customHeight="1" x14ac:dyDescent="0.25">
      <c r="A222" s="12">
        <v>41130000</v>
      </c>
      <c r="B222" s="12">
        <v>3012204</v>
      </c>
      <c r="C222" s="12" t="s">
        <v>359</v>
      </c>
      <c r="D222" s="12">
        <v>12</v>
      </c>
      <c r="E222" s="12">
        <v>401</v>
      </c>
      <c r="F222" s="51">
        <v>10237.76</v>
      </c>
      <c r="G222" s="18" t="str">
        <f t="shared" si="9"/>
        <v>301220412401</v>
      </c>
      <c r="H222" s="8" t="s">
        <v>621</v>
      </c>
      <c r="I222" s="8" t="s">
        <v>1298</v>
      </c>
      <c r="J222" s="8" t="str">
        <f t="shared" si="10"/>
        <v>En cours</v>
      </c>
      <c r="P222" s="112"/>
      <c r="S222" s="10" t="str">
        <f t="shared" si="11"/>
        <v>301220412401</v>
      </c>
      <c r="T222" s="11" t="str">
        <f>IF(ISNA(VLOOKUP($S222,'Liste clts frns'!$M$2:$U$233,3,FALSE)),"",VLOOKUP($S222,'Liste clts frns'!$M$2:$U$233,3,FALSE))</f>
        <v/>
      </c>
      <c r="U222" s="108" t="str">
        <f>IF(ISNA(VLOOKUP($S222,'Liste clts frns'!$M$2:$U$233,4,FALSE)),"",VLOOKUP($S222,'Liste clts frns'!$M$2:$U$233,4,FALSE))</f>
        <v/>
      </c>
      <c r="V222" s="108" t="str">
        <f>IF(ISNA(VLOOKUP($S222,'Liste clts frns'!$M$2:$U$233,5,FALSE)),"",VLOOKUP($S222,'Liste clts frns'!$M$2:$U$233,5,FALSE))</f>
        <v/>
      </c>
      <c r="W222" s="108" t="str">
        <f>IF(ISNA(VLOOKUP($S222,'Liste clts frns'!$M$2:$U$233,6,FALSE)),"",VLOOKUP($S222,'Liste clts frns'!$M$2:$U$233,6,FALSE))</f>
        <v/>
      </c>
      <c r="X222" s="108" t="str">
        <f>IF(ISNA(VLOOKUP($S222,'Liste clts frns'!$M$2:$U$233,7,FALSE)),"",VLOOKUP($S222,'Liste clts frns'!$M$2:$U$233,7,FALSE))</f>
        <v/>
      </c>
      <c r="Y222" s="108" t="str">
        <f>IF(ISNA(VLOOKUP($S222,'Liste clts frns'!$M$2:$U$233,8,FALSE)),"",VLOOKUP($S222,'Liste clts frns'!$M$2:$U$233,8,FALSE))</f>
        <v/>
      </c>
      <c r="Z222" s="108" t="str">
        <f>IF(ISNA(VLOOKUP($S222,'Liste clts frns'!$M$2:$U$233,9,FALSE)),"",VLOOKUP($S222,'Liste clts frns'!$M$2:$U$233,9,FALSE))</f>
        <v/>
      </c>
      <c r="AA222" s="108"/>
    </row>
    <row r="223" spans="1:27" ht="15.75" customHeight="1" x14ac:dyDescent="0.25">
      <c r="A223" s="12">
        <v>41130000</v>
      </c>
      <c r="B223" s="12">
        <v>3012979</v>
      </c>
      <c r="C223" s="12" t="s">
        <v>360</v>
      </c>
      <c r="D223" s="12">
        <v>12</v>
      </c>
      <c r="E223" s="12">
        <v>401</v>
      </c>
      <c r="F223" s="51">
        <v>13156</v>
      </c>
      <c r="G223" s="18" t="str">
        <f t="shared" si="9"/>
        <v>301297912401</v>
      </c>
      <c r="H223" s="8" t="s">
        <v>621</v>
      </c>
      <c r="I223" s="8">
        <v>0</v>
      </c>
      <c r="J223" s="8" t="str">
        <f t="shared" si="10"/>
        <v>En cours</v>
      </c>
      <c r="P223" s="112"/>
      <c r="S223" s="10" t="str">
        <f t="shared" si="11"/>
        <v>301297912401</v>
      </c>
      <c r="T223" s="11" t="str">
        <f>IF(ISNA(VLOOKUP($S223,'Liste clts frns'!$M$2:$U$233,3,FALSE)),"",VLOOKUP($S223,'Liste clts frns'!$M$2:$U$233,3,FALSE))</f>
        <v/>
      </c>
      <c r="U223" s="108" t="str">
        <f>IF(ISNA(VLOOKUP($S223,'Liste clts frns'!$M$2:$U$233,4,FALSE)),"",VLOOKUP($S223,'Liste clts frns'!$M$2:$U$233,4,FALSE))</f>
        <v/>
      </c>
      <c r="V223" s="108" t="str">
        <f>IF(ISNA(VLOOKUP($S223,'Liste clts frns'!$M$2:$U$233,5,FALSE)),"",VLOOKUP($S223,'Liste clts frns'!$M$2:$U$233,5,FALSE))</f>
        <v/>
      </c>
      <c r="W223" s="108" t="str">
        <f>IF(ISNA(VLOOKUP($S223,'Liste clts frns'!$M$2:$U$233,6,FALSE)),"",VLOOKUP($S223,'Liste clts frns'!$M$2:$U$233,6,FALSE))</f>
        <v/>
      </c>
      <c r="X223" s="108" t="str">
        <f>IF(ISNA(VLOOKUP($S223,'Liste clts frns'!$M$2:$U$233,7,FALSE)),"",VLOOKUP($S223,'Liste clts frns'!$M$2:$U$233,7,FALSE))</f>
        <v/>
      </c>
      <c r="Y223" s="108" t="str">
        <f>IF(ISNA(VLOOKUP($S223,'Liste clts frns'!$M$2:$U$233,8,FALSE)),"",VLOOKUP($S223,'Liste clts frns'!$M$2:$U$233,8,FALSE))</f>
        <v/>
      </c>
      <c r="Z223" s="108" t="str">
        <f>IF(ISNA(VLOOKUP($S223,'Liste clts frns'!$M$2:$U$233,9,FALSE)),"",VLOOKUP($S223,'Liste clts frns'!$M$2:$U$233,9,FALSE))</f>
        <v/>
      </c>
      <c r="AA223" s="108"/>
    </row>
    <row r="224" spans="1:27" ht="15.75" customHeight="1" x14ac:dyDescent="0.25">
      <c r="A224" s="12">
        <v>41130000</v>
      </c>
      <c r="B224" s="12">
        <v>3013148</v>
      </c>
      <c r="C224" s="12" t="s">
        <v>361</v>
      </c>
      <c r="D224" s="12">
        <v>12</v>
      </c>
      <c r="E224" s="12">
        <v>401</v>
      </c>
      <c r="F224" s="51">
        <v>23322</v>
      </c>
      <c r="G224" s="18" t="str">
        <f t="shared" si="9"/>
        <v>301314812401</v>
      </c>
      <c r="H224" s="8" t="s">
        <v>629</v>
      </c>
      <c r="I224" s="8" t="s">
        <v>1300</v>
      </c>
      <c r="J224" s="8" t="str">
        <f t="shared" si="10"/>
        <v>A solder</v>
      </c>
      <c r="P224" s="112"/>
      <c r="S224" s="10" t="str">
        <f t="shared" si="11"/>
        <v>301314812401</v>
      </c>
      <c r="T224" s="11" t="str">
        <f>IF(ISNA(VLOOKUP($S224,'Liste clts frns'!$M$2:$U$233,3,FALSE)),"",VLOOKUP($S224,'Liste clts frns'!$M$2:$U$233,3,FALSE))</f>
        <v/>
      </c>
      <c r="U224" s="108" t="str">
        <f>IF(ISNA(VLOOKUP($S224,'Liste clts frns'!$M$2:$U$233,4,FALSE)),"",VLOOKUP($S224,'Liste clts frns'!$M$2:$U$233,4,FALSE))</f>
        <v/>
      </c>
      <c r="V224" s="108" t="str">
        <f>IF(ISNA(VLOOKUP($S224,'Liste clts frns'!$M$2:$U$233,5,FALSE)),"",VLOOKUP($S224,'Liste clts frns'!$M$2:$U$233,5,FALSE))</f>
        <v/>
      </c>
      <c r="W224" s="108" t="str">
        <f>IF(ISNA(VLOOKUP($S224,'Liste clts frns'!$M$2:$U$233,6,FALSE)),"",VLOOKUP($S224,'Liste clts frns'!$M$2:$U$233,6,FALSE))</f>
        <v/>
      </c>
      <c r="X224" s="108" t="str">
        <f>IF(ISNA(VLOOKUP($S224,'Liste clts frns'!$M$2:$U$233,7,FALSE)),"",VLOOKUP($S224,'Liste clts frns'!$M$2:$U$233,7,FALSE))</f>
        <v/>
      </c>
      <c r="Y224" s="108" t="str">
        <f>IF(ISNA(VLOOKUP($S224,'Liste clts frns'!$M$2:$U$233,8,FALSE)),"",VLOOKUP($S224,'Liste clts frns'!$M$2:$U$233,8,FALSE))</f>
        <v/>
      </c>
      <c r="Z224" s="108" t="str">
        <f>IF(ISNA(VLOOKUP($S224,'Liste clts frns'!$M$2:$U$233,9,FALSE)),"",VLOOKUP($S224,'Liste clts frns'!$M$2:$U$233,9,FALSE))</f>
        <v/>
      </c>
      <c r="AA224" s="108"/>
    </row>
    <row r="225" spans="1:27" ht="15.75" customHeight="1" x14ac:dyDescent="0.25">
      <c r="A225" s="12">
        <v>41130000</v>
      </c>
      <c r="B225" s="12">
        <v>3015117</v>
      </c>
      <c r="C225" s="12" t="s">
        <v>362</v>
      </c>
      <c r="D225" s="12">
        <v>12</v>
      </c>
      <c r="E225" s="12">
        <v>401</v>
      </c>
      <c r="F225" s="51">
        <v>3588</v>
      </c>
      <c r="G225" s="18" t="str">
        <f t="shared" si="9"/>
        <v>301511712401</v>
      </c>
      <c r="H225" s="8" t="s">
        <v>621</v>
      </c>
      <c r="I225" s="8" t="s">
        <v>1303</v>
      </c>
      <c r="J225" s="8" t="str">
        <f t="shared" si="10"/>
        <v>En cours</v>
      </c>
      <c r="P225" s="112"/>
      <c r="S225" s="10" t="str">
        <f t="shared" si="11"/>
        <v>301511712401</v>
      </c>
      <c r="T225" s="11" t="str">
        <f>IF(ISNA(VLOOKUP($S225,'Liste clts frns'!$M$2:$U$233,3,FALSE)),"",VLOOKUP($S225,'Liste clts frns'!$M$2:$U$233,3,FALSE))</f>
        <v/>
      </c>
      <c r="U225" s="108" t="str">
        <f>IF(ISNA(VLOOKUP($S225,'Liste clts frns'!$M$2:$U$233,4,FALSE)),"",VLOOKUP($S225,'Liste clts frns'!$M$2:$U$233,4,FALSE))</f>
        <v/>
      </c>
      <c r="V225" s="108" t="str">
        <f>IF(ISNA(VLOOKUP($S225,'Liste clts frns'!$M$2:$U$233,5,FALSE)),"",VLOOKUP($S225,'Liste clts frns'!$M$2:$U$233,5,FALSE))</f>
        <v/>
      </c>
      <c r="W225" s="108" t="str">
        <f>IF(ISNA(VLOOKUP($S225,'Liste clts frns'!$M$2:$U$233,6,FALSE)),"",VLOOKUP($S225,'Liste clts frns'!$M$2:$U$233,6,FALSE))</f>
        <v/>
      </c>
      <c r="X225" s="108" t="str">
        <f>IF(ISNA(VLOOKUP($S225,'Liste clts frns'!$M$2:$U$233,7,FALSE)),"",VLOOKUP($S225,'Liste clts frns'!$M$2:$U$233,7,FALSE))</f>
        <v/>
      </c>
      <c r="Y225" s="108" t="str">
        <f>IF(ISNA(VLOOKUP($S225,'Liste clts frns'!$M$2:$U$233,8,FALSE)),"",VLOOKUP($S225,'Liste clts frns'!$M$2:$U$233,8,FALSE))</f>
        <v/>
      </c>
      <c r="Z225" s="108" t="str">
        <f>IF(ISNA(VLOOKUP($S225,'Liste clts frns'!$M$2:$U$233,9,FALSE)),"",VLOOKUP($S225,'Liste clts frns'!$M$2:$U$233,9,FALSE))</f>
        <v/>
      </c>
      <c r="AA225" s="108"/>
    </row>
    <row r="226" spans="1:27" ht="15.75" customHeight="1" x14ac:dyDescent="0.25">
      <c r="A226" s="12">
        <v>41130000</v>
      </c>
      <c r="B226" s="12">
        <v>56768</v>
      </c>
      <c r="C226" s="12" t="s">
        <v>356</v>
      </c>
      <c r="D226" s="12">
        <v>12</v>
      </c>
      <c r="E226" s="12">
        <v>403</v>
      </c>
      <c r="F226" s="51">
        <v>7941.44</v>
      </c>
      <c r="G226" s="18" t="str">
        <f t="shared" si="9"/>
        <v>5676812403</v>
      </c>
      <c r="H226" s="8" t="s">
        <v>621</v>
      </c>
      <c r="I226" s="8" t="s">
        <v>1276</v>
      </c>
      <c r="J226" s="8" t="str">
        <f t="shared" si="10"/>
        <v>En cours</v>
      </c>
      <c r="P226" s="112"/>
      <c r="S226" s="10" t="str">
        <f t="shared" si="11"/>
        <v>5676812403</v>
      </c>
      <c r="T226" s="11" t="str">
        <f>IF(ISNA(VLOOKUP($S226,'Liste clts frns'!$M$2:$U$233,3,FALSE)),"",VLOOKUP($S226,'Liste clts frns'!$M$2:$U$233,3,FALSE))</f>
        <v/>
      </c>
      <c r="U226" s="108" t="str">
        <f>IF(ISNA(VLOOKUP($S226,'Liste clts frns'!$M$2:$U$233,4,FALSE)),"",VLOOKUP($S226,'Liste clts frns'!$M$2:$U$233,4,FALSE))</f>
        <v/>
      </c>
      <c r="V226" s="108" t="str">
        <f>IF(ISNA(VLOOKUP($S226,'Liste clts frns'!$M$2:$U$233,5,FALSE)),"",VLOOKUP($S226,'Liste clts frns'!$M$2:$U$233,5,FALSE))</f>
        <v/>
      </c>
      <c r="W226" s="108" t="str">
        <f>IF(ISNA(VLOOKUP($S226,'Liste clts frns'!$M$2:$U$233,6,FALSE)),"",VLOOKUP($S226,'Liste clts frns'!$M$2:$U$233,6,FALSE))</f>
        <v/>
      </c>
      <c r="X226" s="108" t="str">
        <f>IF(ISNA(VLOOKUP($S226,'Liste clts frns'!$M$2:$U$233,7,FALSE)),"",VLOOKUP($S226,'Liste clts frns'!$M$2:$U$233,7,FALSE))</f>
        <v/>
      </c>
      <c r="Y226" s="108" t="str">
        <f>IF(ISNA(VLOOKUP($S226,'Liste clts frns'!$M$2:$U$233,8,FALSE)),"",VLOOKUP($S226,'Liste clts frns'!$M$2:$U$233,8,FALSE))</f>
        <v/>
      </c>
      <c r="Z226" s="108" t="str">
        <f>IF(ISNA(VLOOKUP($S226,'Liste clts frns'!$M$2:$U$233,9,FALSE)),"",VLOOKUP($S226,'Liste clts frns'!$M$2:$U$233,9,FALSE))</f>
        <v/>
      </c>
      <c r="AA226" s="108"/>
    </row>
    <row r="227" spans="1:27" ht="15.75" customHeight="1" x14ac:dyDescent="0.25">
      <c r="A227" s="12">
        <v>41130000</v>
      </c>
      <c r="B227" s="12">
        <v>773337</v>
      </c>
      <c r="C227" s="12" t="s">
        <v>41</v>
      </c>
      <c r="D227" s="12">
        <v>12</v>
      </c>
      <c r="E227" s="12">
        <v>421</v>
      </c>
      <c r="F227" s="51">
        <v>11960</v>
      </c>
      <c r="G227" s="18" t="str">
        <f t="shared" si="9"/>
        <v>77333712421</v>
      </c>
      <c r="H227" s="8" t="s">
        <v>621</v>
      </c>
      <c r="I227" s="8" t="s">
        <v>1283</v>
      </c>
      <c r="J227" s="8" t="str">
        <f t="shared" si="10"/>
        <v>En cours</v>
      </c>
      <c r="P227" s="112"/>
      <c r="S227" s="10" t="str">
        <f t="shared" si="11"/>
        <v>77333712421</v>
      </c>
      <c r="T227" s="11" t="str">
        <f>IF(ISNA(VLOOKUP($S227,'Liste clts frns'!$M$2:$U$233,3,FALSE)),"",VLOOKUP($S227,'Liste clts frns'!$M$2:$U$233,3,FALSE))</f>
        <v/>
      </c>
      <c r="U227" s="108" t="str">
        <f>IF(ISNA(VLOOKUP($S227,'Liste clts frns'!$M$2:$U$233,4,FALSE)),"",VLOOKUP($S227,'Liste clts frns'!$M$2:$U$233,4,FALSE))</f>
        <v/>
      </c>
      <c r="V227" s="108" t="str">
        <f>IF(ISNA(VLOOKUP($S227,'Liste clts frns'!$M$2:$U$233,5,FALSE)),"",VLOOKUP($S227,'Liste clts frns'!$M$2:$U$233,5,FALSE))</f>
        <v/>
      </c>
      <c r="W227" s="108" t="str">
        <f>IF(ISNA(VLOOKUP($S227,'Liste clts frns'!$M$2:$U$233,6,FALSE)),"",VLOOKUP($S227,'Liste clts frns'!$M$2:$U$233,6,FALSE))</f>
        <v/>
      </c>
      <c r="X227" s="108" t="str">
        <f>IF(ISNA(VLOOKUP($S227,'Liste clts frns'!$M$2:$U$233,7,FALSE)),"",VLOOKUP($S227,'Liste clts frns'!$M$2:$U$233,7,FALSE))</f>
        <v/>
      </c>
      <c r="Y227" s="108" t="str">
        <f>IF(ISNA(VLOOKUP($S227,'Liste clts frns'!$M$2:$U$233,8,FALSE)),"",VLOOKUP($S227,'Liste clts frns'!$M$2:$U$233,8,FALSE))</f>
        <v/>
      </c>
      <c r="Z227" s="108" t="str">
        <f>IF(ISNA(VLOOKUP($S227,'Liste clts frns'!$M$2:$U$233,9,FALSE)),"",VLOOKUP($S227,'Liste clts frns'!$M$2:$U$233,9,FALSE))</f>
        <v/>
      </c>
      <c r="AA227" s="108"/>
    </row>
    <row r="228" spans="1:27" ht="15.75" customHeight="1" x14ac:dyDescent="0.25">
      <c r="A228" s="12">
        <v>41130000</v>
      </c>
      <c r="B228" s="12">
        <v>1315586</v>
      </c>
      <c r="C228" s="12" t="s">
        <v>363</v>
      </c>
      <c r="D228" s="12">
        <v>12</v>
      </c>
      <c r="E228" s="12">
        <v>421</v>
      </c>
      <c r="F228" s="51">
        <v>16504.8</v>
      </c>
      <c r="G228" s="18" t="str">
        <f t="shared" si="9"/>
        <v>131558612421</v>
      </c>
      <c r="H228" s="8" t="s">
        <v>621</v>
      </c>
      <c r="I228" s="8" t="s">
        <v>1290</v>
      </c>
      <c r="J228" s="8" t="str">
        <f t="shared" si="10"/>
        <v>En cours</v>
      </c>
      <c r="P228" s="112"/>
      <c r="S228" s="10" t="str">
        <f t="shared" si="11"/>
        <v>131558612421</v>
      </c>
      <c r="T228" s="11" t="str">
        <f>IF(ISNA(VLOOKUP($S228,'Liste clts frns'!$M$2:$U$233,3,FALSE)),"",VLOOKUP($S228,'Liste clts frns'!$M$2:$U$233,3,FALSE))</f>
        <v/>
      </c>
      <c r="U228" s="108" t="str">
        <f>IF(ISNA(VLOOKUP($S228,'Liste clts frns'!$M$2:$U$233,4,FALSE)),"",VLOOKUP($S228,'Liste clts frns'!$M$2:$U$233,4,FALSE))</f>
        <v/>
      </c>
      <c r="V228" s="108" t="str">
        <f>IF(ISNA(VLOOKUP($S228,'Liste clts frns'!$M$2:$U$233,5,FALSE)),"",VLOOKUP($S228,'Liste clts frns'!$M$2:$U$233,5,FALSE))</f>
        <v/>
      </c>
      <c r="W228" s="108" t="str">
        <f>IF(ISNA(VLOOKUP($S228,'Liste clts frns'!$M$2:$U$233,6,FALSE)),"",VLOOKUP($S228,'Liste clts frns'!$M$2:$U$233,6,FALSE))</f>
        <v/>
      </c>
      <c r="X228" s="108" t="str">
        <f>IF(ISNA(VLOOKUP($S228,'Liste clts frns'!$M$2:$U$233,7,FALSE)),"",VLOOKUP($S228,'Liste clts frns'!$M$2:$U$233,7,FALSE))</f>
        <v/>
      </c>
      <c r="Y228" s="108" t="str">
        <f>IF(ISNA(VLOOKUP($S228,'Liste clts frns'!$M$2:$U$233,8,FALSE)),"",VLOOKUP($S228,'Liste clts frns'!$M$2:$U$233,8,FALSE))</f>
        <v/>
      </c>
      <c r="Z228" s="108" t="str">
        <f>IF(ISNA(VLOOKUP($S228,'Liste clts frns'!$M$2:$U$233,9,FALSE)),"",VLOOKUP($S228,'Liste clts frns'!$M$2:$U$233,9,FALSE))</f>
        <v/>
      </c>
      <c r="AA228" s="108"/>
    </row>
    <row r="229" spans="1:27" ht="15.75" customHeight="1" x14ac:dyDescent="0.25">
      <c r="A229" s="12">
        <v>41130000</v>
      </c>
      <c r="B229" s="12">
        <v>3013858</v>
      </c>
      <c r="C229" s="12" t="s">
        <v>364</v>
      </c>
      <c r="D229" s="12">
        <v>12</v>
      </c>
      <c r="E229" s="12">
        <v>421</v>
      </c>
      <c r="F229" s="51">
        <v>6578</v>
      </c>
      <c r="G229" s="18" t="str">
        <f t="shared" si="9"/>
        <v>301385812421</v>
      </c>
      <c r="H229" s="8" t="s">
        <v>621</v>
      </c>
      <c r="I229" s="8" t="s">
        <v>1057</v>
      </c>
      <c r="J229" s="8" t="str">
        <f t="shared" si="10"/>
        <v>En cours</v>
      </c>
      <c r="P229" s="112"/>
      <c r="S229" s="10" t="str">
        <f t="shared" si="11"/>
        <v>301385812421</v>
      </c>
      <c r="T229" s="11" t="str">
        <f>IF(ISNA(VLOOKUP($S229,'Liste clts frns'!$M$2:$U$233,3,FALSE)),"",VLOOKUP($S229,'Liste clts frns'!$M$2:$U$233,3,FALSE))</f>
        <v/>
      </c>
      <c r="U229" s="108" t="str">
        <f>IF(ISNA(VLOOKUP($S229,'Liste clts frns'!$M$2:$U$233,4,FALSE)),"",VLOOKUP($S229,'Liste clts frns'!$M$2:$U$233,4,FALSE))</f>
        <v/>
      </c>
      <c r="V229" s="108" t="str">
        <f>IF(ISNA(VLOOKUP($S229,'Liste clts frns'!$M$2:$U$233,5,FALSE)),"",VLOOKUP($S229,'Liste clts frns'!$M$2:$U$233,5,FALSE))</f>
        <v/>
      </c>
      <c r="W229" s="108" t="str">
        <f>IF(ISNA(VLOOKUP($S229,'Liste clts frns'!$M$2:$U$233,6,FALSE)),"",VLOOKUP($S229,'Liste clts frns'!$M$2:$U$233,6,FALSE))</f>
        <v/>
      </c>
      <c r="X229" s="108" t="str">
        <f>IF(ISNA(VLOOKUP($S229,'Liste clts frns'!$M$2:$U$233,7,FALSE)),"",VLOOKUP($S229,'Liste clts frns'!$M$2:$U$233,7,FALSE))</f>
        <v/>
      </c>
      <c r="Y229" s="108" t="str">
        <f>IF(ISNA(VLOOKUP($S229,'Liste clts frns'!$M$2:$U$233,8,FALSE)),"",VLOOKUP($S229,'Liste clts frns'!$M$2:$U$233,8,FALSE))</f>
        <v/>
      </c>
      <c r="Z229" s="108" t="str">
        <f>IF(ISNA(VLOOKUP($S229,'Liste clts frns'!$M$2:$U$233,9,FALSE)),"",VLOOKUP($S229,'Liste clts frns'!$M$2:$U$233,9,FALSE))</f>
        <v/>
      </c>
      <c r="AA229" s="108"/>
    </row>
    <row r="230" spans="1:27" ht="15.75" customHeight="1" x14ac:dyDescent="0.25">
      <c r="A230" s="12">
        <v>41130000</v>
      </c>
      <c r="B230" s="12">
        <v>196101</v>
      </c>
      <c r="C230" s="12" t="s">
        <v>365</v>
      </c>
      <c r="D230" s="12">
        <v>12</v>
      </c>
      <c r="E230" s="12">
        <v>601</v>
      </c>
      <c r="F230" s="51">
        <v>2990</v>
      </c>
      <c r="G230" s="18" t="str">
        <f t="shared" si="9"/>
        <v>19610112601</v>
      </c>
      <c r="H230" s="8" t="s">
        <v>621</v>
      </c>
      <c r="I230" s="8" t="s">
        <v>1278</v>
      </c>
      <c r="J230" s="8" t="str">
        <f t="shared" si="10"/>
        <v>En cours</v>
      </c>
      <c r="P230" s="112"/>
      <c r="S230" s="10" t="str">
        <f t="shared" si="11"/>
        <v>19610112601</v>
      </c>
      <c r="T230" s="11" t="str">
        <f>IF(ISNA(VLOOKUP($S230,'Liste clts frns'!$M$2:$U$233,3,FALSE)),"",VLOOKUP($S230,'Liste clts frns'!$M$2:$U$233,3,FALSE))</f>
        <v/>
      </c>
      <c r="U230" s="108" t="str">
        <f>IF(ISNA(VLOOKUP($S230,'Liste clts frns'!$M$2:$U$233,4,FALSE)),"",VLOOKUP($S230,'Liste clts frns'!$M$2:$U$233,4,FALSE))</f>
        <v/>
      </c>
      <c r="V230" s="108" t="str">
        <f>IF(ISNA(VLOOKUP($S230,'Liste clts frns'!$M$2:$U$233,5,FALSE)),"",VLOOKUP($S230,'Liste clts frns'!$M$2:$U$233,5,FALSE))</f>
        <v/>
      </c>
      <c r="W230" s="108" t="str">
        <f>IF(ISNA(VLOOKUP($S230,'Liste clts frns'!$M$2:$U$233,6,FALSE)),"",VLOOKUP($S230,'Liste clts frns'!$M$2:$U$233,6,FALSE))</f>
        <v/>
      </c>
      <c r="X230" s="108" t="str">
        <f>IF(ISNA(VLOOKUP($S230,'Liste clts frns'!$M$2:$U$233,7,FALSE)),"",VLOOKUP($S230,'Liste clts frns'!$M$2:$U$233,7,FALSE))</f>
        <v/>
      </c>
      <c r="Y230" s="108" t="str">
        <f>IF(ISNA(VLOOKUP($S230,'Liste clts frns'!$M$2:$U$233,8,FALSE)),"",VLOOKUP($S230,'Liste clts frns'!$M$2:$U$233,8,FALSE))</f>
        <v/>
      </c>
      <c r="Z230" s="108" t="str">
        <f>IF(ISNA(VLOOKUP($S230,'Liste clts frns'!$M$2:$U$233,9,FALSE)),"",VLOOKUP($S230,'Liste clts frns'!$M$2:$U$233,9,FALSE))</f>
        <v/>
      </c>
      <c r="AA230" s="108"/>
    </row>
    <row r="231" spans="1:27" ht="15.75" customHeight="1" x14ac:dyDescent="0.25">
      <c r="A231" s="12">
        <v>41130000</v>
      </c>
      <c r="B231" s="12">
        <v>3011341</v>
      </c>
      <c r="C231" s="12" t="s">
        <v>366</v>
      </c>
      <c r="D231" s="12">
        <v>12</v>
      </c>
      <c r="E231" s="12">
        <v>601</v>
      </c>
      <c r="F231" s="51">
        <v>2392</v>
      </c>
      <c r="G231" s="18" t="str">
        <f t="shared" si="9"/>
        <v>301134112601</v>
      </c>
      <c r="H231" s="8" t="s">
        <v>621</v>
      </c>
      <c r="I231" s="8" t="s">
        <v>1195</v>
      </c>
      <c r="J231" s="8" t="str">
        <f t="shared" si="10"/>
        <v>En cours</v>
      </c>
      <c r="P231" s="112"/>
      <c r="S231" s="10" t="str">
        <f t="shared" si="11"/>
        <v>301134112601</v>
      </c>
      <c r="T231" s="11" t="str">
        <f>IF(ISNA(VLOOKUP($S231,'Liste clts frns'!$M$2:$U$233,3,FALSE)),"",VLOOKUP($S231,'Liste clts frns'!$M$2:$U$233,3,FALSE))</f>
        <v/>
      </c>
      <c r="U231" s="108" t="str">
        <f>IF(ISNA(VLOOKUP($S231,'Liste clts frns'!$M$2:$U$233,4,FALSE)),"",VLOOKUP($S231,'Liste clts frns'!$M$2:$U$233,4,FALSE))</f>
        <v/>
      </c>
      <c r="V231" s="108" t="str">
        <f>IF(ISNA(VLOOKUP($S231,'Liste clts frns'!$M$2:$U$233,5,FALSE)),"",VLOOKUP($S231,'Liste clts frns'!$M$2:$U$233,5,FALSE))</f>
        <v/>
      </c>
      <c r="W231" s="108" t="str">
        <f>IF(ISNA(VLOOKUP($S231,'Liste clts frns'!$M$2:$U$233,6,FALSE)),"",VLOOKUP($S231,'Liste clts frns'!$M$2:$U$233,6,FALSE))</f>
        <v/>
      </c>
      <c r="X231" s="108" t="str">
        <f>IF(ISNA(VLOOKUP($S231,'Liste clts frns'!$M$2:$U$233,7,FALSE)),"",VLOOKUP($S231,'Liste clts frns'!$M$2:$U$233,7,FALSE))</f>
        <v/>
      </c>
      <c r="Y231" s="108" t="str">
        <f>IF(ISNA(VLOOKUP($S231,'Liste clts frns'!$M$2:$U$233,8,FALSE)),"",VLOOKUP($S231,'Liste clts frns'!$M$2:$U$233,8,FALSE))</f>
        <v/>
      </c>
      <c r="Z231" s="108" t="str">
        <f>IF(ISNA(VLOOKUP($S231,'Liste clts frns'!$M$2:$U$233,9,FALSE)),"",VLOOKUP($S231,'Liste clts frns'!$M$2:$U$233,9,FALSE))</f>
        <v/>
      </c>
      <c r="AA231" s="108"/>
    </row>
    <row r="232" spans="1:27" ht="15.75" customHeight="1" x14ac:dyDescent="0.25">
      <c r="A232" s="12">
        <v>41130000</v>
      </c>
      <c r="B232" s="12">
        <v>196101</v>
      </c>
      <c r="C232" s="12" t="s">
        <v>365</v>
      </c>
      <c r="D232" s="12">
        <v>12</v>
      </c>
      <c r="E232" s="12">
        <v>609</v>
      </c>
      <c r="F232" s="51">
        <v>1794</v>
      </c>
      <c r="G232" s="18" t="str">
        <f t="shared" si="9"/>
        <v>19610112609</v>
      </c>
      <c r="H232" s="8" t="s">
        <v>621</v>
      </c>
      <c r="I232" s="8" t="s">
        <v>1278</v>
      </c>
      <c r="J232" s="8" t="str">
        <f t="shared" si="10"/>
        <v>En cours</v>
      </c>
      <c r="P232" s="112"/>
      <c r="S232" s="10" t="str">
        <f t="shared" si="11"/>
        <v>19610112609</v>
      </c>
      <c r="T232" s="11" t="str">
        <f>IF(ISNA(VLOOKUP($S232,'Liste clts frns'!$M$2:$U$233,3,FALSE)),"",VLOOKUP($S232,'Liste clts frns'!$M$2:$U$233,3,FALSE))</f>
        <v/>
      </c>
      <c r="U232" s="108" t="str">
        <f>IF(ISNA(VLOOKUP($S232,'Liste clts frns'!$M$2:$U$233,4,FALSE)),"",VLOOKUP($S232,'Liste clts frns'!$M$2:$U$233,4,FALSE))</f>
        <v/>
      </c>
      <c r="V232" s="108" t="str">
        <f>IF(ISNA(VLOOKUP($S232,'Liste clts frns'!$M$2:$U$233,5,FALSE)),"",VLOOKUP($S232,'Liste clts frns'!$M$2:$U$233,5,FALSE))</f>
        <v/>
      </c>
      <c r="W232" s="108" t="str">
        <f>IF(ISNA(VLOOKUP($S232,'Liste clts frns'!$M$2:$U$233,6,FALSE)),"",VLOOKUP($S232,'Liste clts frns'!$M$2:$U$233,6,FALSE))</f>
        <v/>
      </c>
      <c r="X232" s="108" t="str">
        <f>IF(ISNA(VLOOKUP($S232,'Liste clts frns'!$M$2:$U$233,7,FALSE)),"",VLOOKUP($S232,'Liste clts frns'!$M$2:$U$233,7,FALSE))</f>
        <v/>
      </c>
      <c r="Y232" s="108" t="str">
        <f>IF(ISNA(VLOOKUP($S232,'Liste clts frns'!$M$2:$U$233,8,FALSE)),"",VLOOKUP($S232,'Liste clts frns'!$M$2:$U$233,8,FALSE))</f>
        <v/>
      </c>
      <c r="Z232" s="108" t="str">
        <f>IF(ISNA(VLOOKUP($S232,'Liste clts frns'!$M$2:$U$233,9,FALSE)),"",VLOOKUP($S232,'Liste clts frns'!$M$2:$U$233,9,FALSE))</f>
        <v/>
      </c>
      <c r="AA232" s="108"/>
    </row>
    <row r="233" spans="1:27" ht="15.75" customHeight="1" x14ac:dyDescent="0.25">
      <c r="A233" s="12">
        <v>41130000</v>
      </c>
      <c r="B233" s="12">
        <v>786660</v>
      </c>
      <c r="C233" s="12" t="s">
        <v>21</v>
      </c>
      <c r="D233" s="12">
        <v>12</v>
      </c>
      <c r="E233" s="12">
        <v>609</v>
      </c>
      <c r="F233" s="51">
        <v>1794</v>
      </c>
      <c r="G233" s="18" t="str">
        <f t="shared" si="9"/>
        <v>78666012609</v>
      </c>
      <c r="H233" s="8" t="s">
        <v>621</v>
      </c>
      <c r="I233" s="8" t="s">
        <v>1285</v>
      </c>
      <c r="J233" s="8" t="str">
        <f t="shared" si="10"/>
        <v>En cours</v>
      </c>
      <c r="P233" s="112"/>
      <c r="S233" s="10" t="str">
        <f t="shared" si="11"/>
        <v>78666012609</v>
      </c>
      <c r="T233" s="11" t="str">
        <f>IF(ISNA(VLOOKUP($S233,'Liste clts frns'!$M$2:$U$233,3,FALSE)),"",VLOOKUP($S233,'Liste clts frns'!$M$2:$U$233,3,FALSE))</f>
        <v/>
      </c>
      <c r="U233" s="108" t="str">
        <f>IF(ISNA(VLOOKUP($S233,'Liste clts frns'!$M$2:$U$233,4,FALSE)),"",VLOOKUP($S233,'Liste clts frns'!$M$2:$U$233,4,FALSE))</f>
        <v/>
      </c>
      <c r="V233" s="108" t="str">
        <f>IF(ISNA(VLOOKUP($S233,'Liste clts frns'!$M$2:$U$233,5,FALSE)),"",VLOOKUP($S233,'Liste clts frns'!$M$2:$U$233,5,FALSE))</f>
        <v/>
      </c>
      <c r="W233" s="108" t="str">
        <f>IF(ISNA(VLOOKUP($S233,'Liste clts frns'!$M$2:$U$233,6,FALSE)),"",VLOOKUP($S233,'Liste clts frns'!$M$2:$U$233,6,FALSE))</f>
        <v/>
      </c>
      <c r="X233" s="108" t="str">
        <f>IF(ISNA(VLOOKUP($S233,'Liste clts frns'!$M$2:$U$233,7,FALSE)),"",VLOOKUP($S233,'Liste clts frns'!$M$2:$U$233,7,FALSE))</f>
        <v/>
      </c>
      <c r="Y233" s="108" t="str">
        <f>IF(ISNA(VLOOKUP($S233,'Liste clts frns'!$M$2:$U$233,8,FALSE)),"",VLOOKUP($S233,'Liste clts frns'!$M$2:$U$233,8,FALSE))</f>
        <v/>
      </c>
      <c r="Z233" s="108" t="str">
        <f>IF(ISNA(VLOOKUP($S233,'Liste clts frns'!$M$2:$U$233,9,FALSE)),"",VLOOKUP($S233,'Liste clts frns'!$M$2:$U$233,9,FALSE))</f>
        <v/>
      </c>
      <c r="AA233" s="108"/>
    </row>
    <row r="234" spans="1:27" ht="15.75" customHeight="1" x14ac:dyDescent="0.25">
      <c r="A234" s="12">
        <v>41130000</v>
      </c>
      <c r="B234" s="12">
        <v>495844</v>
      </c>
      <c r="C234" s="12" t="s">
        <v>11</v>
      </c>
      <c r="D234" s="12">
        <v>12</v>
      </c>
      <c r="E234" s="12">
        <v>703</v>
      </c>
      <c r="F234" s="51">
        <v>8480.84</v>
      </c>
      <c r="G234" s="18" t="str">
        <f t="shared" si="9"/>
        <v>49584412703</v>
      </c>
      <c r="H234" s="8" t="s">
        <v>621</v>
      </c>
      <c r="I234" s="8" t="s">
        <v>1195</v>
      </c>
      <c r="J234" s="8" t="str">
        <f t="shared" si="10"/>
        <v>En cours</v>
      </c>
      <c r="P234" s="112"/>
      <c r="S234" s="10" t="str">
        <f t="shared" si="11"/>
        <v>49584412703</v>
      </c>
      <c r="T234" s="11" t="str">
        <f>IF(ISNA(VLOOKUP($S234,'Liste clts frns'!$M$2:$U$233,3,FALSE)),"",VLOOKUP($S234,'Liste clts frns'!$M$2:$U$233,3,FALSE))</f>
        <v/>
      </c>
      <c r="U234" s="108" t="str">
        <f>IF(ISNA(VLOOKUP($S234,'Liste clts frns'!$M$2:$U$233,4,FALSE)),"",VLOOKUP($S234,'Liste clts frns'!$M$2:$U$233,4,FALSE))</f>
        <v/>
      </c>
      <c r="V234" s="108" t="str">
        <f>IF(ISNA(VLOOKUP($S234,'Liste clts frns'!$M$2:$U$233,5,FALSE)),"",VLOOKUP($S234,'Liste clts frns'!$M$2:$U$233,5,FALSE))</f>
        <v/>
      </c>
      <c r="W234" s="108" t="str">
        <f>IF(ISNA(VLOOKUP($S234,'Liste clts frns'!$M$2:$U$233,6,FALSE)),"",VLOOKUP($S234,'Liste clts frns'!$M$2:$U$233,6,FALSE))</f>
        <v/>
      </c>
      <c r="X234" s="108" t="str">
        <f>IF(ISNA(VLOOKUP($S234,'Liste clts frns'!$M$2:$U$233,7,FALSE)),"",VLOOKUP($S234,'Liste clts frns'!$M$2:$U$233,7,FALSE))</f>
        <v/>
      </c>
      <c r="Y234" s="108" t="str">
        <f>IF(ISNA(VLOOKUP($S234,'Liste clts frns'!$M$2:$U$233,8,FALSE)),"",VLOOKUP($S234,'Liste clts frns'!$M$2:$U$233,8,FALSE))</f>
        <v/>
      </c>
      <c r="Z234" s="108" t="str">
        <f>IF(ISNA(VLOOKUP($S234,'Liste clts frns'!$M$2:$U$233,9,FALSE)),"",VLOOKUP($S234,'Liste clts frns'!$M$2:$U$233,9,FALSE))</f>
        <v/>
      </c>
      <c r="AA234" s="108"/>
    </row>
    <row r="235" spans="1:27" ht="15.75" customHeight="1" x14ac:dyDescent="0.25">
      <c r="A235" s="12">
        <v>41130000</v>
      </c>
      <c r="B235" s="12">
        <v>3002729</v>
      </c>
      <c r="C235" s="12" t="s">
        <v>325</v>
      </c>
      <c r="D235" s="12">
        <v>12</v>
      </c>
      <c r="E235" s="12">
        <v>703</v>
      </c>
      <c r="F235" s="51">
        <v>6338.8</v>
      </c>
      <c r="G235" s="18" t="str">
        <f t="shared" si="9"/>
        <v>300272912703</v>
      </c>
      <c r="H235" s="8" t="s">
        <v>629</v>
      </c>
      <c r="I235" s="8" t="s">
        <v>1295</v>
      </c>
      <c r="J235" s="8" t="str">
        <f t="shared" si="10"/>
        <v>A solder</v>
      </c>
      <c r="P235" s="112"/>
      <c r="S235" s="10" t="str">
        <f t="shared" si="11"/>
        <v>300272912703</v>
      </c>
      <c r="T235" s="11" t="str">
        <f>IF(ISNA(VLOOKUP($S235,'Liste clts frns'!$M$2:$U$233,3,FALSE)),"",VLOOKUP($S235,'Liste clts frns'!$M$2:$U$233,3,FALSE))</f>
        <v/>
      </c>
      <c r="U235" s="108" t="str">
        <f>IF(ISNA(VLOOKUP($S235,'Liste clts frns'!$M$2:$U$233,4,FALSE)),"",VLOOKUP($S235,'Liste clts frns'!$M$2:$U$233,4,FALSE))</f>
        <v/>
      </c>
      <c r="V235" s="108" t="str">
        <f>IF(ISNA(VLOOKUP($S235,'Liste clts frns'!$M$2:$U$233,5,FALSE)),"",VLOOKUP($S235,'Liste clts frns'!$M$2:$U$233,5,FALSE))</f>
        <v/>
      </c>
      <c r="W235" s="108" t="str">
        <f>IF(ISNA(VLOOKUP($S235,'Liste clts frns'!$M$2:$U$233,6,FALSE)),"",VLOOKUP($S235,'Liste clts frns'!$M$2:$U$233,6,FALSE))</f>
        <v/>
      </c>
      <c r="X235" s="108" t="str">
        <f>IF(ISNA(VLOOKUP($S235,'Liste clts frns'!$M$2:$U$233,7,FALSE)),"",VLOOKUP($S235,'Liste clts frns'!$M$2:$U$233,7,FALSE))</f>
        <v/>
      </c>
      <c r="Y235" s="108" t="str">
        <f>IF(ISNA(VLOOKUP($S235,'Liste clts frns'!$M$2:$U$233,8,FALSE)),"",VLOOKUP($S235,'Liste clts frns'!$M$2:$U$233,8,FALSE))</f>
        <v/>
      </c>
      <c r="Z235" s="108" t="str">
        <f>IF(ISNA(VLOOKUP($S235,'Liste clts frns'!$M$2:$U$233,9,FALSE)),"",VLOOKUP($S235,'Liste clts frns'!$M$2:$U$233,9,FALSE))</f>
        <v/>
      </c>
      <c r="AA235" s="108"/>
    </row>
    <row r="236" spans="1:27" ht="15.75" customHeight="1" x14ac:dyDescent="0.25">
      <c r="A236" s="12">
        <v>41130000</v>
      </c>
      <c r="B236" s="12">
        <v>3015133</v>
      </c>
      <c r="C236" s="12" t="s">
        <v>367</v>
      </c>
      <c r="D236" s="12">
        <v>12</v>
      </c>
      <c r="E236" s="12">
        <v>703</v>
      </c>
      <c r="F236" s="51">
        <v>14890.2</v>
      </c>
      <c r="G236" s="18" t="str">
        <f t="shared" si="9"/>
        <v>301513312703</v>
      </c>
      <c r="H236" s="8" t="s">
        <v>621</v>
      </c>
      <c r="I236" s="8" t="s">
        <v>1304</v>
      </c>
      <c r="J236" s="8" t="str">
        <f t="shared" si="10"/>
        <v>En cours</v>
      </c>
      <c r="P236" s="112"/>
      <c r="S236" s="10" t="str">
        <f t="shared" si="11"/>
        <v>301513312703</v>
      </c>
      <c r="T236" s="11" t="str">
        <f>IF(ISNA(VLOOKUP($S236,'Liste clts frns'!$M$2:$U$233,3,FALSE)),"",VLOOKUP($S236,'Liste clts frns'!$M$2:$U$233,3,FALSE))</f>
        <v/>
      </c>
      <c r="U236" s="108" t="str">
        <f>IF(ISNA(VLOOKUP($S236,'Liste clts frns'!$M$2:$U$233,4,FALSE)),"",VLOOKUP($S236,'Liste clts frns'!$M$2:$U$233,4,FALSE))</f>
        <v/>
      </c>
      <c r="V236" s="108" t="str">
        <f>IF(ISNA(VLOOKUP($S236,'Liste clts frns'!$M$2:$U$233,5,FALSE)),"",VLOOKUP($S236,'Liste clts frns'!$M$2:$U$233,5,FALSE))</f>
        <v/>
      </c>
      <c r="W236" s="108" t="str">
        <f>IF(ISNA(VLOOKUP($S236,'Liste clts frns'!$M$2:$U$233,6,FALSE)),"",VLOOKUP($S236,'Liste clts frns'!$M$2:$U$233,6,FALSE))</f>
        <v/>
      </c>
      <c r="X236" s="108" t="str">
        <f>IF(ISNA(VLOOKUP($S236,'Liste clts frns'!$M$2:$U$233,7,FALSE)),"",VLOOKUP($S236,'Liste clts frns'!$M$2:$U$233,7,FALSE))</f>
        <v/>
      </c>
      <c r="Y236" s="108" t="str">
        <f>IF(ISNA(VLOOKUP($S236,'Liste clts frns'!$M$2:$U$233,8,FALSE)),"",VLOOKUP($S236,'Liste clts frns'!$M$2:$U$233,8,FALSE))</f>
        <v/>
      </c>
      <c r="Z236" s="108" t="str">
        <f>IF(ISNA(VLOOKUP($S236,'Liste clts frns'!$M$2:$U$233,9,FALSE)),"",VLOOKUP($S236,'Liste clts frns'!$M$2:$U$233,9,FALSE))</f>
        <v/>
      </c>
      <c r="AA236" s="108"/>
    </row>
    <row r="237" spans="1:27" ht="15.75" customHeight="1" x14ac:dyDescent="0.25">
      <c r="A237" s="12">
        <v>41130000</v>
      </c>
      <c r="B237" s="12">
        <v>3015533</v>
      </c>
      <c r="C237" s="12" t="s">
        <v>368</v>
      </c>
      <c r="D237" s="12">
        <v>12</v>
      </c>
      <c r="E237" s="12">
        <v>703</v>
      </c>
      <c r="F237" s="51">
        <v>7176</v>
      </c>
      <c r="G237" s="18" t="str">
        <f t="shared" si="9"/>
        <v>301553312703</v>
      </c>
      <c r="H237" s="8" t="s">
        <v>621</v>
      </c>
      <c r="I237" s="8" t="s">
        <v>1305</v>
      </c>
      <c r="J237" s="8" t="str">
        <f t="shared" si="10"/>
        <v>En cours</v>
      </c>
      <c r="P237" s="112"/>
      <c r="S237" s="10" t="str">
        <f t="shared" si="11"/>
        <v>301553312703</v>
      </c>
      <c r="T237" s="11" t="str">
        <f>IF(ISNA(VLOOKUP($S237,'Liste clts frns'!$M$2:$U$233,3,FALSE)),"",VLOOKUP($S237,'Liste clts frns'!$M$2:$U$233,3,FALSE))</f>
        <v/>
      </c>
      <c r="U237" s="108" t="str">
        <f>IF(ISNA(VLOOKUP($S237,'Liste clts frns'!$M$2:$U$233,4,FALSE)),"",VLOOKUP($S237,'Liste clts frns'!$M$2:$U$233,4,FALSE))</f>
        <v/>
      </c>
      <c r="V237" s="108" t="str">
        <f>IF(ISNA(VLOOKUP($S237,'Liste clts frns'!$M$2:$U$233,5,FALSE)),"",VLOOKUP($S237,'Liste clts frns'!$M$2:$U$233,5,FALSE))</f>
        <v/>
      </c>
      <c r="W237" s="108" t="str">
        <f>IF(ISNA(VLOOKUP($S237,'Liste clts frns'!$M$2:$U$233,6,FALSE)),"",VLOOKUP($S237,'Liste clts frns'!$M$2:$U$233,6,FALSE))</f>
        <v/>
      </c>
      <c r="X237" s="108" t="str">
        <f>IF(ISNA(VLOOKUP($S237,'Liste clts frns'!$M$2:$U$233,7,FALSE)),"",VLOOKUP($S237,'Liste clts frns'!$M$2:$U$233,7,FALSE))</f>
        <v/>
      </c>
      <c r="Y237" s="108" t="str">
        <f>IF(ISNA(VLOOKUP($S237,'Liste clts frns'!$M$2:$U$233,8,FALSE)),"",VLOOKUP($S237,'Liste clts frns'!$M$2:$U$233,8,FALSE))</f>
        <v/>
      </c>
      <c r="Z237" s="108" t="str">
        <f>IF(ISNA(VLOOKUP($S237,'Liste clts frns'!$M$2:$U$233,9,FALSE)),"",VLOOKUP($S237,'Liste clts frns'!$M$2:$U$233,9,FALSE))</f>
        <v/>
      </c>
      <c r="AA237" s="108"/>
    </row>
    <row r="238" spans="1:27" ht="15.75" customHeight="1" x14ac:dyDescent="0.25">
      <c r="A238" s="12">
        <v>41130000</v>
      </c>
      <c r="B238" s="12">
        <v>3015700</v>
      </c>
      <c r="C238" s="12" t="s">
        <v>369</v>
      </c>
      <c r="D238" s="12">
        <v>12</v>
      </c>
      <c r="E238" s="12">
        <v>703</v>
      </c>
      <c r="F238" s="51">
        <v>9568</v>
      </c>
      <c r="G238" s="18" t="str">
        <f t="shared" si="9"/>
        <v>301570012703</v>
      </c>
      <c r="H238" s="8" t="s">
        <v>621</v>
      </c>
      <c r="I238" s="8" t="s">
        <v>1016</v>
      </c>
      <c r="J238" s="8" t="str">
        <f t="shared" si="10"/>
        <v>En cours</v>
      </c>
      <c r="P238" s="112"/>
      <c r="S238" s="10" t="str">
        <f t="shared" si="11"/>
        <v>301570012703</v>
      </c>
      <c r="T238" s="11" t="str">
        <f>IF(ISNA(VLOOKUP($S238,'Liste clts frns'!$M$2:$U$233,3,FALSE)),"",VLOOKUP($S238,'Liste clts frns'!$M$2:$U$233,3,FALSE))</f>
        <v/>
      </c>
      <c r="U238" s="108" t="str">
        <f>IF(ISNA(VLOOKUP($S238,'Liste clts frns'!$M$2:$U$233,4,FALSE)),"",VLOOKUP($S238,'Liste clts frns'!$M$2:$U$233,4,FALSE))</f>
        <v/>
      </c>
      <c r="V238" s="108" t="str">
        <f>IF(ISNA(VLOOKUP($S238,'Liste clts frns'!$M$2:$U$233,5,FALSE)),"",VLOOKUP($S238,'Liste clts frns'!$M$2:$U$233,5,FALSE))</f>
        <v/>
      </c>
      <c r="W238" s="108" t="str">
        <f>IF(ISNA(VLOOKUP($S238,'Liste clts frns'!$M$2:$U$233,6,FALSE)),"",VLOOKUP($S238,'Liste clts frns'!$M$2:$U$233,6,FALSE))</f>
        <v/>
      </c>
      <c r="X238" s="108" t="str">
        <f>IF(ISNA(VLOOKUP($S238,'Liste clts frns'!$M$2:$U$233,7,FALSE)),"",VLOOKUP($S238,'Liste clts frns'!$M$2:$U$233,7,FALSE))</f>
        <v/>
      </c>
      <c r="Y238" s="108" t="str">
        <f>IF(ISNA(VLOOKUP($S238,'Liste clts frns'!$M$2:$U$233,8,FALSE)),"",VLOOKUP($S238,'Liste clts frns'!$M$2:$U$233,8,FALSE))</f>
        <v/>
      </c>
      <c r="Z238" s="108" t="str">
        <f>IF(ISNA(VLOOKUP($S238,'Liste clts frns'!$M$2:$U$233,9,FALSE)),"",VLOOKUP($S238,'Liste clts frns'!$M$2:$U$233,9,FALSE))</f>
        <v/>
      </c>
      <c r="AA238" s="108"/>
    </row>
    <row r="239" spans="1:27" ht="15.75" customHeight="1" x14ac:dyDescent="0.25">
      <c r="A239" s="12">
        <v>41130000</v>
      </c>
      <c r="B239" s="12">
        <v>1344290</v>
      </c>
      <c r="C239" s="12" t="s">
        <v>28</v>
      </c>
      <c r="D239" s="12">
        <v>12</v>
      </c>
      <c r="E239" s="12">
        <v>704</v>
      </c>
      <c r="F239" s="51">
        <v>9568</v>
      </c>
      <c r="G239" s="18" t="str">
        <f t="shared" si="9"/>
        <v>134429012704</v>
      </c>
      <c r="H239" s="8" t="s">
        <v>621</v>
      </c>
      <c r="I239" s="8" t="s">
        <v>1256</v>
      </c>
      <c r="J239" s="8" t="str">
        <f t="shared" si="10"/>
        <v>En cours</v>
      </c>
      <c r="P239" s="112"/>
      <c r="S239" s="10" t="str">
        <f t="shared" si="11"/>
        <v>134429012704</v>
      </c>
      <c r="T239" s="11" t="str">
        <f>IF(ISNA(VLOOKUP($S239,'Liste clts frns'!$M$2:$U$233,3,FALSE)),"",VLOOKUP($S239,'Liste clts frns'!$M$2:$U$233,3,FALSE))</f>
        <v/>
      </c>
      <c r="U239" s="108" t="str">
        <f>IF(ISNA(VLOOKUP($S239,'Liste clts frns'!$M$2:$U$233,4,FALSE)),"",VLOOKUP($S239,'Liste clts frns'!$M$2:$U$233,4,FALSE))</f>
        <v/>
      </c>
      <c r="V239" s="108" t="str">
        <f>IF(ISNA(VLOOKUP($S239,'Liste clts frns'!$M$2:$U$233,5,FALSE)),"",VLOOKUP($S239,'Liste clts frns'!$M$2:$U$233,5,FALSE))</f>
        <v/>
      </c>
      <c r="W239" s="108" t="str">
        <f>IF(ISNA(VLOOKUP($S239,'Liste clts frns'!$M$2:$U$233,6,FALSE)),"",VLOOKUP($S239,'Liste clts frns'!$M$2:$U$233,6,FALSE))</f>
        <v/>
      </c>
      <c r="X239" s="108" t="str">
        <f>IF(ISNA(VLOOKUP($S239,'Liste clts frns'!$M$2:$U$233,7,FALSE)),"",VLOOKUP($S239,'Liste clts frns'!$M$2:$U$233,7,FALSE))</f>
        <v/>
      </c>
      <c r="Y239" s="108" t="str">
        <f>IF(ISNA(VLOOKUP($S239,'Liste clts frns'!$M$2:$U$233,8,FALSE)),"",VLOOKUP($S239,'Liste clts frns'!$M$2:$U$233,8,FALSE))</f>
        <v/>
      </c>
      <c r="Z239" s="108" t="str">
        <f>IF(ISNA(VLOOKUP($S239,'Liste clts frns'!$M$2:$U$233,9,FALSE)),"",VLOOKUP($S239,'Liste clts frns'!$M$2:$U$233,9,FALSE))</f>
        <v/>
      </c>
      <c r="AA239" s="108"/>
    </row>
    <row r="240" spans="1:27" ht="15.75" customHeight="1" x14ac:dyDescent="0.25">
      <c r="A240" s="12">
        <v>41130000</v>
      </c>
      <c r="B240" s="12">
        <v>3004838</v>
      </c>
      <c r="C240" s="12" t="s">
        <v>327</v>
      </c>
      <c r="D240" s="12">
        <v>12</v>
      </c>
      <c r="E240" s="12">
        <v>704</v>
      </c>
      <c r="F240" s="51">
        <v>3079.7</v>
      </c>
      <c r="G240" s="18" t="str">
        <f t="shared" si="9"/>
        <v>300483812704</v>
      </c>
      <c r="H240" s="8" t="s">
        <v>621</v>
      </c>
      <c r="I240" s="8" t="s">
        <v>1296</v>
      </c>
      <c r="J240" s="8" t="str">
        <f t="shared" si="10"/>
        <v>En cours</v>
      </c>
      <c r="P240" s="112"/>
      <c r="S240" s="10" t="str">
        <f t="shared" si="11"/>
        <v>300483812704</v>
      </c>
      <c r="T240" s="11" t="str">
        <f>IF(ISNA(VLOOKUP($S240,'Liste clts frns'!$M$2:$U$233,3,FALSE)),"",VLOOKUP($S240,'Liste clts frns'!$M$2:$U$233,3,FALSE))</f>
        <v/>
      </c>
      <c r="U240" s="108" t="str">
        <f>IF(ISNA(VLOOKUP($S240,'Liste clts frns'!$M$2:$U$233,4,FALSE)),"",VLOOKUP($S240,'Liste clts frns'!$M$2:$U$233,4,FALSE))</f>
        <v/>
      </c>
      <c r="V240" s="108" t="str">
        <f>IF(ISNA(VLOOKUP($S240,'Liste clts frns'!$M$2:$U$233,5,FALSE)),"",VLOOKUP($S240,'Liste clts frns'!$M$2:$U$233,5,FALSE))</f>
        <v/>
      </c>
      <c r="W240" s="108" t="str">
        <f>IF(ISNA(VLOOKUP($S240,'Liste clts frns'!$M$2:$U$233,6,FALSE)),"",VLOOKUP($S240,'Liste clts frns'!$M$2:$U$233,6,FALSE))</f>
        <v/>
      </c>
      <c r="X240" s="108" t="str">
        <f>IF(ISNA(VLOOKUP($S240,'Liste clts frns'!$M$2:$U$233,7,FALSE)),"",VLOOKUP($S240,'Liste clts frns'!$M$2:$U$233,7,FALSE))</f>
        <v/>
      </c>
      <c r="Y240" s="108" t="str">
        <f>IF(ISNA(VLOOKUP($S240,'Liste clts frns'!$M$2:$U$233,8,FALSE)),"",VLOOKUP($S240,'Liste clts frns'!$M$2:$U$233,8,FALSE))</f>
        <v/>
      </c>
      <c r="Z240" s="108" t="str">
        <f>IF(ISNA(VLOOKUP($S240,'Liste clts frns'!$M$2:$U$233,9,FALSE)),"",VLOOKUP($S240,'Liste clts frns'!$M$2:$U$233,9,FALSE))</f>
        <v/>
      </c>
      <c r="AA240" s="108"/>
    </row>
    <row r="241" spans="1:27" ht="15.75" customHeight="1" x14ac:dyDescent="0.25">
      <c r="A241" s="12">
        <v>41130000</v>
      </c>
      <c r="B241" s="12">
        <v>416176</v>
      </c>
      <c r="C241" s="12" t="s">
        <v>169</v>
      </c>
      <c r="D241" s="12">
        <v>12</v>
      </c>
      <c r="E241" s="12">
        <v>712</v>
      </c>
      <c r="F241" s="51">
        <v>5382</v>
      </c>
      <c r="G241" s="18" t="str">
        <f t="shared" si="9"/>
        <v>41617612712</v>
      </c>
      <c r="H241" s="8" t="s">
        <v>621</v>
      </c>
      <c r="I241" s="8" t="s">
        <v>1281</v>
      </c>
      <c r="J241" s="8" t="str">
        <f t="shared" si="10"/>
        <v>En cours</v>
      </c>
      <c r="P241" s="112"/>
      <c r="S241" s="10" t="str">
        <f t="shared" si="11"/>
        <v>41617612712</v>
      </c>
      <c r="T241" s="11" t="str">
        <f>IF(ISNA(VLOOKUP($S241,'Liste clts frns'!$M$2:$U$233,3,FALSE)),"",VLOOKUP($S241,'Liste clts frns'!$M$2:$U$233,3,FALSE))</f>
        <v/>
      </c>
      <c r="U241" s="108" t="str">
        <f>IF(ISNA(VLOOKUP($S241,'Liste clts frns'!$M$2:$U$233,4,FALSE)),"",VLOOKUP($S241,'Liste clts frns'!$M$2:$U$233,4,FALSE))</f>
        <v/>
      </c>
      <c r="V241" s="108" t="str">
        <f>IF(ISNA(VLOOKUP($S241,'Liste clts frns'!$M$2:$U$233,5,FALSE)),"",VLOOKUP($S241,'Liste clts frns'!$M$2:$U$233,5,FALSE))</f>
        <v/>
      </c>
      <c r="W241" s="108" t="str">
        <f>IF(ISNA(VLOOKUP($S241,'Liste clts frns'!$M$2:$U$233,6,FALSE)),"",VLOOKUP($S241,'Liste clts frns'!$M$2:$U$233,6,FALSE))</f>
        <v/>
      </c>
      <c r="X241" s="108" t="str">
        <f>IF(ISNA(VLOOKUP($S241,'Liste clts frns'!$M$2:$U$233,7,FALSE)),"",VLOOKUP($S241,'Liste clts frns'!$M$2:$U$233,7,FALSE))</f>
        <v/>
      </c>
      <c r="Y241" s="108" t="str">
        <f>IF(ISNA(VLOOKUP($S241,'Liste clts frns'!$M$2:$U$233,8,FALSE)),"",VLOOKUP($S241,'Liste clts frns'!$M$2:$U$233,8,FALSE))</f>
        <v/>
      </c>
      <c r="Z241" s="108" t="str">
        <f>IF(ISNA(VLOOKUP($S241,'Liste clts frns'!$M$2:$U$233,9,FALSE)),"",VLOOKUP($S241,'Liste clts frns'!$M$2:$U$233,9,FALSE))</f>
        <v/>
      </c>
      <c r="AA241" s="108"/>
    </row>
    <row r="242" spans="1:27" ht="15.75" customHeight="1" x14ac:dyDescent="0.25">
      <c r="A242" s="12">
        <v>41130000</v>
      </c>
      <c r="B242" s="12">
        <v>893153</v>
      </c>
      <c r="C242" s="12" t="s">
        <v>370</v>
      </c>
      <c r="D242" s="12">
        <v>13</v>
      </c>
      <c r="E242" s="12">
        <v>102</v>
      </c>
      <c r="F242" s="51">
        <v>6755.01</v>
      </c>
      <c r="G242" s="18" t="str">
        <f t="shared" si="9"/>
        <v>89315313102</v>
      </c>
      <c r="H242" s="8" t="s">
        <v>621</v>
      </c>
      <c r="I242" s="8" t="s">
        <v>1306</v>
      </c>
      <c r="J242" s="8" t="str">
        <f t="shared" si="10"/>
        <v>En cours</v>
      </c>
      <c r="P242" s="112"/>
      <c r="S242" s="10" t="str">
        <f t="shared" si="11"/>
        <v>89315313102</v>
      </c>
      <c r="T242" s="11" t="str">
        <f>IF(ISNA(VLOOKUP($S242,'Liste clts frns'!$M$2:$U$233,3,FALSE)),"",VLOOKUP($S242,'Liste clts frns'!$M$2:$U$233,3,FALSE))</f>
        <v/>
      </c>
      <c r="U242" s="108" t="str">
        <f>IF(ISNA(VLOOKUP($S242,'Liste clts frns'!$M$2:$U$233,4,FALSE)),"",VLOOKUP($S242,'Liste clts frns'!$M$2:$U$233,4,FALSE))</f>
        <v/>
      </c>
      <c r="V242" s="108" t="str">
        <f>IF(ISNA(VLOOKUP($S242,'Liste clts frns'!$M$2:$U$233,5,FALSE)),"",VLOOKUP($S242,'Liste clts frns'!$M$2:$U$233,5,FALSE))</f>
        <v/>
      </c>
      <c r="W242" s="108" t="str">
        <f>IF(ISNA(VLOOKUP($S242,'Liste clts frns'!$M$2:$U$233,6,FALSE)),"",VLOOKUP($S242,'Liste clts frns'!$M$2:$U$233,6,FALSE))</f>
        <v/>
      </c>
      <c r="X242" s="108" t="str">
        <f>IF(ISNA(VLOOKUP($S242,'Liste clts frns'!$M$2:$U$233,7,FALSE)),"",VLOOKUP($S242,'Liste clts frns'!$M$2:$U$233,7,FALSE))</f>
        <v/>
      </c>
      <c r="Y242" s="108" t="str">
        <f>IF(ISNA(VLOOKUP($S242,'Liste clts frns'!$M$2:$U$233,8,FALSE)),"",VLOOKUP($S242,'Liste clts frns'!$M$2:$U$233,8,FALSE))</f>
        <v/>
      </c>
      <c r="Z242" s="108" t="str">
        <f>IF(ISNA(VLOOKUP($S242,'Liste clts frns'!$M$2:$U$233,9,FALSE)),"",VLOOKUP($S242,'Liste clts frns'!$M$2:$U$233,9,FALSE))</f>
        <v/>
      </c>
      <c r="AA242" s="108"/>
    </row>
    <row r="243" spans="1:27" ht="15.75" customHeight="1" x14ac:dyDescent="0.25">
      <c r="A243" s="12">
        <v>41130000</v>
      </c>
      <c r="B243" s="12">
        <v>3018149</v>
      </c>
      <c r="C243" s="12" t="s">
        <v>371</v>
      </c>
      <c r="D243" s="12">
        <v>13</v>
      </c>
      <c r="E243" s="12">
        <v>141</v>
      </c>
      <c r="F243" s="51">
        <v>5980</v>
      </c>
      <c r="G243" s="18" t="str">
        <f t="shared" si="9"/>
        <v>301814913141</v>
      </c>
      <c r="H243" s="8" t="s">
        <v>633</v>
      </c>
      <c r="I243" s="8" t="s">
        <v>1312</v>
      </c>
      <c r="J243" s="8" t="str">
        <f t="shared" si="10"/>
        <v>En cours</v>
      </c>
      <c r="P243" s="112"/>
      <c r="S243" s="10" t="str">
        <f t="shared" si="11"/>
        <v>301814913141</v>
      </c>
      <c r="T243" s="11" t="str">
        <f>IF(ISNA(VLOOKUP($S243,'Liste clts frns'!$M$2:$U$233,3,FALSE)),"",VLOOKUP($S243,'Liste clts frns'!$M$2:$U$233,3,FALSE))</f>
        <v/>
      </c>
      <c r="U243" s="108" t="str">
        <f>IF(ISNA(VLOOKUP($S243,'Liste clts frns'!$M$2:$U$233,4,FALSE)),"",VLOOKUP($S243,'Liste clts frns'!$M$2:$U$233,4,FALSE))</f>
        <v/>
      </c>
      <c r="V243" s="108" t="str">
        <f>IF(ISNA(VLOOKUP($S243,'Liste clts frns'!$M$2:$U$233,5,FALSE)),"",VLOOKUP($S243,'Liste clts frns'!$M$2:$U$233,5,FALSE))</f>
        <v/>
      </c>
      <c r="W243" s="108" t="str">
        <f>IF(ISNA(VLOOKUP($S243,'Liste clts frns'!$M$2:$U$233,6,FALSE)),"",VLOOKUP($S243,'Liste clts frns'!$M$2:$U$233,6,FALSE))</f>
        <v/>
      </c>
      <c r="X243" s="108" t="str">
        <f>IF(ISNA(VLOOKUP($S243,'Liste clts frns'!$M$2:$U$233,7,FALSE)),"",VLOOKUP($S243,'Liste clts frns'!$M$2:$U$233,7,FALSE))</f>
        <v/>
      </c>
      <c r="Y243" s="108" t="str">
        <f>IF(ISNA(VLOOKUP($S243,'Liste clts frns'!$M$2:$U$233,8,FALSE)),"",VLOOKUP($S243,'Liste clts frns'!$M$2:$U$233,8,FALSE))</f>
        <v/>
      </c>
      <c r="Z243" s="108" t="str">
        <f>IF(ISNA(VLOOKUP($S243,'Liste clts frns'!$M$2:$U$233,9,FALSE)),"",VLOOKUP($S243,'Liste clts frns'!$M$2:$U$233,9,FALSE))</f>
        <v/>
      </c>
      <c r="AA243" s="108"/>
    </row>
    <row r="244" spans="1:27" ht="15.75" customHeight="1" x14ac:dyDescent="0.25">
      <c r="A244" s="12">
        <v>41130000</v>
      </c>
      <c r="B244" s="12">
        <v>3020327</v>
      </c>
      <c r="C244" s="12" t="s">
        <v>372</v>
      </c>
      <c r="D244" s="12">
        <v>13</v>
      </c>
      <c r="E244" s="12">
        <v>201</v>
      </c>
      <c r="F244" s="51">
        <v>4784</v>
      </c>
      <c r="G244" s="18" t="str">
        <f t="shared" si="9"/>
        <v>302032713201</v>
      </c>
      <c r="H244" s="8" t="s">
        <v>621</v>
      </c>
      <c r="I244" s="8" t="s">
        <v>1317</v>
      </c>
      <c r="J244" s="8" t="str">
        <f t="shared" si="10"/>
        <v>En cours</v>
      </c>
      <c r="P244" s="112"/>
      <c r="S244" s="10" t="str">
        <f t="shared" si="11"/>
        <v>302032713201</v>
      </c>
      <c r="T244" s="11" t="str">
        <f>IF(ISNA(VLOOKUP($S244,'Liste clts frns'!$M$2:$U$233,3,FALSE)),"",VLOOKUP($S244,'Liste clts frns'!$M$2:$U$233,3,FALSE))</f>
        <v/>
      </c>
      <c r="U244" s="108" t="str">
        <f>IF(ISNA(VLOOKUP($S244,'Liste clts frns'!$M$2:$U$233,4,FALSE)),"",VLOOKUP($S244,'Liste clts frns'!$M$2:$U$233,4,FALSE))</f>
        <v/>
      </c>
      <c r="V244" s="108" t="str">
        <f>IF(ISNA(VLOOKUP($S244,'Liste clts frns'!$M$2:$U$233,5,FALSE)),"",VLOOKUP($S244,'Liste clts frns'!$M$2:$U$233,5,FALSE))</f>
        <v/>
      </c>
      <c r="W244" s="108" t="str">
        <f>IF(ISNA(VLOOKUP($S244,'Liste clts frns'!$M$2:$U$233,6,FALSE)),"",VLOOKUP($S244,'Liste clts frns'!$M$2:$U$233,6,FALSE))</f>
        <v/>
      </c>
      <c r="X244" s="108" t="str">
        <f>IF(ISNA(VLOOKUP($S244,'Liste clts frns'!$M$2:$U$233,7,FALSE)),"",VLOOKUP($S244,'Liste clts frns'!$M$2:$U$233,7,FALSE))</f>
        <v/>
      </c>
      <c r="Y244" s="108" t="str">
        <f>IF(ISNA(VLOOKUP($S244,'Liste clts frns'!$M$2:$U$233,8,FALSE)),"",VLOOKUP($S244,'Liste clts frns'!$M$2:$U$233,8,FALSE))</f>
        <v/>
      </c>
      <c r="Z244" s="108" t="str">
        <f>IF(ISNA(VLOOKUP($S244,'Liste clts frns'!$M$2:$U$233,9,FALSE)),"",VLOOKUP($S244,'Liste clts frns'!$M$2:$U$233,9,FALSE))</f>
        <v/>
      </c>
      <c r="AA244" s="108"/>
    </row>
    <row r="245" spans="1:27" ht="15.75" customHeight="1" x14ac:dyDescent="0.25">
      <c r="A245" s="12">
        <v>41130000</v>
      </c>
      <c r="B245" s="12">
        <v>773337</v>
      </c>
      <c r="C245" s="12" t="s">
        <v>41</v>
      </c>
      <c r="D245" s="12">
        <v>13</v>
      </c>
      <c r="E245" s="12">
        <v>421</v>
      </c>
      <c r="F245" s="51">
        <v>11960</v>
      </c>
      <c r="G245" s="18" t="str">
        <f t="shared" si="9"/>
        <v>77333713421</v>
      </c>
      <c r="H245" s="8" t="s">
        <v>621</v>
      </c>
      <c r="I245" s="8" t="s">
        <v>1283</v>
      </c>
      <c r="J245" s="8" t="str">
        <f t="shared" si="10"/>
        <v>En cours</v>
      </c>
      <c r="P245" s="112"/>
      <c r="S245" s="10" t="str">
        <f t="shared" si="11"/>
        <v>77333713421</v>
      </c>
      <c r="T245" s="11" t="str">
        <f>IF(ISNA(VLOOKUP($S245,'Liste clts frns'!$M$2:$U$233,3,FALSE)),"",VLOOKUP($S245,'Liste clts frns'!$M$2:$U$233,3,FALSE))</f>
        <v/>
      </c>
      <c r="U245" s="108" t="str">
        <f>IF(ISNA(VLOOKUP($S245,'Liste clts frns'!$M$2:$U$233,4,FALSE)),"",VLOOKUP($S245,'Liste clts frns'!$M$2:$U$233,4,FALSE))</f>
        <v/>
      </c>
      <c r="V245" s="108" t="str">
        <f>IF(ISNA(VLOOKUP($S245,'Liste clts frns'!$M$2:$U$233,5,FALSE)),"",VLOOKUP($S245,'Liste clts frns'!$M$2:$U$233,5,FALSE))</f>
        <v/>
      </c>
      <c r="W245" s="108" t="str">
        <f>IF(ISNA(VLOOKUP($S245,'Liste clts frns'!$M$2:$U$233,6,FALSE)),"",VLOOKUP($S245,'Liste clts frns'!$M$2:$U$233,6,FALSE))</f>
        <v/>
      </c>
      <c r="X245" s="108" t="str">
        <f>IF(ISNA(VLOOKUP($S245,'Liste clts frns'!$M$2:$U$233,7,FALSE)),"",VLOOKUP($S245,'Liste clts frns'!$M$2:$U$233,7,FALSE))</f>
        <v/>
      </c>
      <c r="Y245" s="108" t="str">
        <f>IF(ISNA(VLOOKUP($S245,'Liste clts frns'!$M$2:$U$233,8,FALSE)),"",VLOOKUP($S245,'Liste clts frns'!$M$2:$U$233,8,FALSE))</f>
        <v/>
      </c>
      <c r="Z245" s="108" t="str">
        <f>IF(ISNA(VLOOKUP($S245,'Liste clts frns'!$M$2:$U$233,9,FALSE)),"",VLOOKUP($S245,'Liste clts frns'!$M$2:$U$233,9,FALSE))</f>
        <v/>
      </c>
      <c r="AA245" s="108"/>
    </row>
    <row r="246" spans="1:27" ht="15.75" customHeight="1" x14ac:dyDescent="0.25">
      <c r="A246" s="12">
        <v>41130000</v>
      </c>
      <c r="B246" s="12">
        <v>3016353</v>
      </c>
      <c r="C246" s="12" t="s">
        <v>373</v>
      </c>
      <c r="D246" s="12">
        <v>13</v>
      </c>
      <c r="E246" s="12">
        <v>423</v>
      </c>
      <c r="F246" s="51">
        <v>15811.12</v>
      </c>
      <c r="G246" s="18" t="str">
        <f t="shared" si="9"/>
        <v>301635313423</v>
      </c>
      <c r="H246" s="8" t="s">
        <v>621</v>
      </c>
      <c r="I246" s="8" t="s">
        <v>1057</v>
      </c>
      <c r="J246" s="8" t="str">
        <f t="shared" si="10"/>
        <v>En cours</v>
      </c>
      <c r="P246" s="112"/>
      <c r="S246" s="10" t="str">
        <f t="shared" si="11"/>
        <v>301635313423</v>
      </c>
      <c r="T246" s="11" t="str">
        <f>IF(ISNA(VLOOKUP($S246,'Liste clts frns'!$M$2:$U$233,3,FALSE)),"",VLOOKUP($S246,'Liste clts frns'!$M$2:$U$233,3,FALSE))</f>
        <v/>
      </c>
      <c r="U246" s="108" t="str">
        <f>IF(ISNA(VLOOKUP($S246,'Liste clts frns'!$M$2:$U$233,4,FALSE)),"",VLOOKUP($S246,'Liste clts frns'!$M$2:$U$233,4,FALSE))</f>
        <v/>
      </c>
      <c r="V246" s="108" t="str">
        <f>IF(ISNA(VLOOKUP($S246,'Liste clts frns'!$M$2:$U$233,5,FALSE)),"",VLOOKUP($S246,'Liste clts frns'!$M$2:$U$233,5,FALSE))</f>
        <v/>
      </c>
      <c r="W246" s="108" t="str">
        <f>IF(ISNA(VLOOKUP($S246,'Liste clts frns'!$M$2:$U$233,6,FALSE)),"",VLOOKUP($S246,'Liste clts frns'!$M$2:$U$233,6,FALSE))</f>
        <v/>
      </c>
      <c r="X246" s="108" t="str">
        <f>IF(ISNA(VLOOKUP($S246,'Liste clts frns'!$M$2:$U$233,7,FALSE)),"",VLOOKUP($S246,'Liste clts frns'!$M$2:$U$233,7,FALSE))</f>
        <v/>
      </c>
      <c r="Y246" s="108" t="str">
        <f>IF(ISNA(VLOOKUP($S246,'Liste clts frns'!$M$2:$U$233,8,FALSE)),"",VLOOKUP($S246,'Liste clts frns'!$M$2:$U$233,8,FALSE))</f>
        <v/>
      </c>
      <c r="Z246" s="108" t="str">
        <f>IF(ISNA(VLOOKUP($S246,'Liste clts frns'!$M$2:$U$233,9,FALSE)),"",VLOOKUP($S246,'Liste clts frns'!$M$2:$U$233,9,FALSE))</f>
        <v/>
      </c>
      <c r="AA246" s="108"/>
    </row>
    <row r="247" spans="1:27" ht="15.75" customHeight="1" x14ac:dyDescent="0.25">
      <c r="A247" s="12">
        <v>41130000</v>
      </c>
      <c r="B247" s="12">
        <v>495844</v>
      </c>
      <c r="C247" s="12" t="s">
        <v>11</v>
      </c>
      <c r="D247" s="12">
        <v>13</v>
      </c>
      <c r="E247" s="12">
        <v>703</v>
      </c>
      <c r="F247" s="51">
        <v>6511.02</v>
      </c>
      <c r="G247" s="18" t="str">
        <f t="shared" si="9"/>
        <v>49584413703</v>
      </c>
      <c r="H247" s="8" t="s">
        <v>621</v>
      </c>
      <c r="I247" s="8" t="s">
        <v>1195</v>
      </c>
      <c r="J247" s="8" t="str">
        <f t="shared" si="10"/>
        <v>En cours</v>
      </c>
      <c r="P247" s="112"/>
      <c r="S247" s="10" t="str">
        <f t="shared" si="11"/>
        <v>49584413703</v>
      </c>
      <c r="T247" s="11" t="str">
        <f>IF(ISNA(VLOOKUP($S247,'Liste clts frns'!$M$2:$U$233,3,FALSE)),"",VLOOKUP($S247,'Liste clts frns'!$M$2:$U$233,3,FALSE))</f>
        <v/>
      </c>
      <c r="U247" s="108" t="str">
        <f>IF(ISNA(VLOOKUP($S247,'Liste clts frns'!$M$2:$U$233,4,FALSE)),"",VLOOKUP($S247,'Liste clts frns'!$M$2:$U$233,4,FALSE))</f>
        <v/>
      </c>
      <c r="V247" s="108" t="str">
        <f>IF(ISNA(VLOOKUP($S247,'Liste clts frns'!$M$2:$U$233,5,FALSE)),"",VLOOKUP($S247,'Liste clts frns'!$M$2:$U$233,5,FALSE))</f>
        <v/>
      </c>
      <c r="W247" s="108" t="str">
        <f>IF(ISNA(VLOOKUP($S247,'Liste clts frns'!$M$2:$U$233,6,FALSE)),"",VLOOKUP($S247,'Liste clts frns'!$M$2:$U$233,6,FALSE))</f>
        <v/>
      </c>
      <c r="X247" s="108" t="str">
        <f>IF(ISNA(VLOOKUP($S247,'Liste clts frns'!$M$2:$U$233,7,FALSE)),"",VLOOKUP($S247,'Liste clts frns'!$M$2:$U$233,7,FALSE))</f>
        <v/>
      </c>
      <c r="Y247" s="108" t="str">
        <f>IF(ISNA(VLOOKUP($S247,'Liste clts frns'!$M$2:$U$233,8,FALSE)),"",VLOOKUP($S247,'Liste clts frns'!$M$2:$U$233,8,FALSE))</f>
        <v/>
      </c>
      <c r="Z247" s="108" t="str">
        <f>IF(ISNA(VLOOKUP($S247,'Liste clts frns'!$M$2:$U$233,9,FALSE)),"",VLOOKUP($S247,'Liste clts frns'!$M$2:$U$233,9,FALSE))</f>
        <v/>
      </c>
      <c r="AA247" s="108"/>
    </row>
    <row r="248" spans="1:27" ht="15.75" customHeight="1" x14ac:dyDescent="0.25">
      <c r="A248" s="12">
        <v>41130000</v>
      </c>
      <c r="B248" s="12">
        <v>3020097</v>
      </c>
      <c r="C248" s="12" t="s">
        <v>374</v>
      </c>
      <c r="D248" s="12">
        <v>13</v>
      </c>
      <c r="E248" s="12">
        <v>703</v>
      </c>
      <c r="F248" s="51">
        <v>14950</v>
      </c>
      <c r="G248" s="18" t="str">
        <f t="shared" si="9"/>
        <v>302009713703</v>
      </c>
      <c r="H248" s="8" t="s">
        <v>629</v>
      </c>
      <c r="I248" s="8" t="s">
        <v>1316</v>
      </c>
      <c r="J248" s="8" t="str">
        <f t="shared" si="10"/>
        <v>A solder</v>
      </c>
      <c r="P248" s="112"/>
      <c r="S248" s="10" t="str">
        <f t="shared" si="11"/>
        <v>302009713703</v>
      </c>
      <c r="T248" s="11" t="str">
        <f>IF(ISNA(VLOOKUP($S248,'Liste clts frns'!$M$2:$U$233,3,FALSE)),"",VLOOKUP($S248,'Liste clts frns'!$M$2:$U$233,3,FALSE))</f>
        <v/>
      </c>
      <c r="U248" s="108" t="str">
        <f>IF(ISNA(VLOOKUP($S248,'Liste clts frns'!$M$2:$U$233,4,FALSE)),"",VLOOKUP($S248,'Liste clts frns'!$M$2:$U$233,4,FALSE))</f>
        <v/>
      </c>
      <c r="V248" s="108" t="str">
        <f>IF(ISNA(VLOOKUP($S248,'Liste clts frns'!$M$2:$U$233,5,FALSE)),"",VLOOKUP($S248,'Liste clts frns'!$M$2:$U$233,5,FALSE))</f>
        <v/>
      </c>
      <c r="W248" s="108" t="str">
        <f>IF(ISNA(VLOOKUP($S248,'Liste clts frns'!$M$2:$U$233,6,FALSE)),"",VLOOKUP($S248,'Liste clts frns'!$M$2:$U$233,6,FALSE))</f>
        <v/>
      </c>
      <c r="X248" s="108" t="str">
        <f>IF(ISNA(VLOOKUP($S248,'Liste clts frns'!$M$2:$U$233,7,FALSE)),"",VLOOKUP($S248,'Liste clts frns'!$M$2:$U$233,7,FALSE))</f>
        <v/>
      </c>
      <c r="Y248" s="108" t="str">
        <f>IF(ISNA(VLOOKUP($S248,'Liste clts frns'!$M$2:$U$233,8,FALSE)),"",VLOOKUP($S248,'Liste clts frns'!$M$2:$U$233,8,FALSE))</f>
        <v/>
      </c>
      <c r="Z248" s="108" t="str">
        <f>IF(ISNA(VLOOKUP($S248,'Liste clts frns'!$M$2:$U$233,9,FALSE)),"",VLOOKUP($S248,'Liste clts frns'!$M$2:$U$233,9,FALSE))</f>
        <v/>
      </c>
      <c r="AA248" s="108"/>
    </row>
    <row r="249" spans="1:27" ht="15.75" customHeight="1" x14ac:dyDescent="0.25">
      <c r="A249" s="12">
        <v>41130000</v>
      </c>
      <c r="B249" s="12">
        <v>3020920</v>
      </c>
      <c r="C249" s="12" t="s">
        <v>375</v>
      </c>
      <c r="D249" s="12">
        <v>13</v>
      </c>
      <c r="E249" s="12">
        <v>703</v>
      </c>
      <c r="F249" s="51">
        <v>2392</v>
      </c>
      <c r="G249" s="18" t="str">
        <f t="shared" si="9"/>
        <v>302092013703</v>
      </c>
      <c r="H249" s="8" t="s">
        <v>621</v>
      </c>
      <c r="I249" s="8" t="s">
        <v>1319</v>
      </c>
      <c r="J249" s="8" t="str">
        <f t="shared" si="10"/>
        <v>En cours</v>
      </c>
      <c r="P249" s="112"/>
      <c r="S249" s="10" t="str">
        <f t="shared" si="11"/>
        <v>302092013703</v>
      </c>
      <c r="T249" s="11" t="str">
        <f>IF(ISNA(VLOOKUP($S249,'Liste clts frns'!$M$2:$U$233,3,FALSE)),"",VLOOKUP($S249,'Liste clts frns'!$M$2:$U$233,3,FALSE))</f>
        <v/>
      </c>
      <c r="U249" s="108" t="str">
        <f>IF(ISNA(VLOOKUP($S249,'Liste clts frns'!$M$2:$U$233,4,FALSE)),"",VLOOKUP($S249,'Liste clts frns'!$M$2:$U$233,4,FALSE))</f>
        <v/>
      </c>
      <c r="V249" s="108" t="str">
        <f>IF(ISNA(VLOOKUP($S249,'Liste clts frns'!$M$2:$U$233,5,FALSE)),"",VLOOKUP($S249,'Liste clts frns'!$M$2:$U$233,5,FALSE))</f>
        <v/>
      </c>
      <c r="W249" s="108" t="str">
        <f>IF(ISNA(VLOOKUP($S249,'Liste clts frns'!$M$2:$U$233,6,FALSE)),"",VLOOKUP($S249,'Liste clts frns'!$M$2:$U$233,6,FALSE))</f>
        <v/>
      </c>
      <c r="X249" s="108" t="str">
        <f>IF(ISNA(VLOOKUP($S249,'Liste clts frns'!$M$2:$U$233,7,FALSE)),"",VLOOKUP($S249,'Liste clts frns'!$M$2:$U$233,7,FALSE))</f>
        <v/>
      </c>
      <c r="Y249" s="108" t="str">
        <f>IF(ISNA(VLOOKUP($S249,'Liste clts frns'!$M$2:$U$233,8,FALSE)),"",VLOOKUP($S249,'Liste clts frns'!$M$2:$U$233,8,FALSE))</f>
        <v/>
      </c>
      <c r="Z249" s="108" t="str">
        <f>IF(ISNA(VLOOKUP($S249,'Liste clts frns'!$M$2:$U$233,9,FALSE)),"",VLOOKUP($S249,'Liste clts frns'!$M$2:$U$233,9,FALSE))</f>
        <v/>
      </c>
      <c r="AA249" s="108"/>
    </row>
    <row r="250" spans="1:27" ht="15.75" customHeight="1" x14ac:dyDescent="0.25">
      <c r="A250" s="12">
        <v>41130000</v>
      </c>
      <c r="B250" s="12">
        <v>3021395</v>
      </c>
      <c r="C250" s="12" t="s">
        <v>376</v>
      </c>
      <c r="D250" s="12">
        <v>13</v>
      </c>
      <c r="E250" s="12">
        <v>703</v>
      </c>
      <c r="F250" s="51">
        <v>2392</v>
      </c>
      <c r="G250" s="18" t="str">
        <f t="shared" si="9"/>
        <v>302139513703</v>
      </c>
      <c r="H250" s="8" t="s">
        <v>621</v>
      </c>
      <c r="I250" s="8" t="s">
        <v>1057</v>
      </c>
      <c r="J250" s="8" t="str">
        <f t="shared" si="10"/>
        <v>En cours</v>
      </c>
      <c r="P250" s="112"/>
      <c r="S250" s="10" t="str">
        <f t="shared" si="11"/>
        <v>302139513703</v>
      </c>
      <c r="T250" s="11" t="str">
        <f>IF(ISNA(VLOOKUP($S250,'Liste clts frns'!$M$2:$U$233,3,FALSE)),"",VLOOKUP($S250,'Liste clts frns'!$M$2:$U$233,3,FALSE))</f>
        <v/>
      </c>
      <c r="U250" s="108" t="str">
        <f>IF(ISNA(VLOOKUP($S250,'Liste clts frns'!$M$2:$U$233,4,FALSE)),"",VLOOKUP($S250,'Liste clts frns'!$M$2:$U$233,4,FALSE))</f>
        <v/>
      </c>
      <c r="V250" s="108" t="str">
        <f>IF(ISNA(VLOOKUP($S250,'Liste clts frns'!$M$2:$U$233,5,FALSE)),"",VLOOKUP($S250,'Liste clts frns'!$M$2:$U$233,5,FALSE))</f>
        <v/>
      </c>
      <c r="W250" s="108" t="str">
        <f>IF(ISNA(VLOOKUP($S250,'Liste clts frns'!$M$2:$U$233,6,FALSE)),"",VLOOKUP($S250,'Liste clts frns'!$M$2:$U$233,6,FALSE))</f>
        <v/>
      </c>
      <c r="X250" s="108" t="str">
        <f>IF(ISNA(VLOOKUP($S250,'Liste clts frns'!$M$2:$U$233,7,FALSE)),"",VLOOKUP($S250,'Liste clts frns'!$M$2:$U$233,7,FALSE))</f>
        <v/>
      </c>
      <c r="Y250" s="108" t="str">
        <f>IF(ISNA(VLOOKUP($S250,'Liste clts frns'!$M$2:$U$233,8,FALSE)),"",VLOOKUP($S250,'Liste clts frns'!$M$2:$U$233,8,FALSE))</f>
        <v/>
      </c>
      <c r="Z250" s="108" t="str">
        <f>IF(ISNA(VLOOKUP($S250,'Liste clts frns'!$M$2:$U$233,9,FALSE)),"",VLOOKUP($S250,'Liste clts frns'!$M$2:$U$233,9,FALSE))</f>
        <v/>
      </c>
      <c r="AA250" s="108"/>
    </row>
    <row r="251" spans="1:27" ht="15.75" customHeight="1" x14ac:dyDescent="0.25">
      <c r="A251" s="12">
        <v>41130000</v>
      </c>
      <c r="B251" s="12">
        <v>958833</v>
      </c>
      <c r="C251" s="12" t="s">
        <v>16</v>
      </c>
      <c r="D251" s="12">
        <v>13</v>
      </c>
      <c r="E251" s="12">
        <v>704</v>
      </c>
      <c r="F251" s="51">
        <v>6782.52</v>
      </c>
      <c r="G251" s="18" t="str">
        <f t="shared" si="9"/>
        <v>95883313704</v>
      </c>
      <c r="H251" s="8" t="s">
        <v>621</v>
      </c>
      <c r="I251" s="8" t="s">
        <v>1307</v>
      </c>
      <c r="J251" s="8" t="str">
        <f t="shared" si="10"/>
        <v>En cours</v>
      </c>
      <c r="P251" s="112"/>
      <c r="S251" s="10" t="str">
        <f t="shared" si="11"/>
        <v>95883313704</v>
      </c>
      <c r="T251" s="11" t="str">
        <f>IF(ISNA(VLOOKUP($S251,'Liste clts frns'!$M$2:$U$233,3,FALSE)),"",VLOOKUP($S251,'Liste clts frns'!$M$2:$U$233,3,FALSE))</f>
        <v/>
      </c>
      <c r="U251" s="108" t="str">
        <f>IF(ISNA(VLOOKUP($S251,'Liste clts frns'!$M$2:$U$233,4,FALSE)),"",VLOOKUP($S251,'Liste clts frns'!$M$2:$U$233,4,FALSE))</f>
        <v/>
      </c>
      <c r="V251" s="108" t="str">
        <f>IF(ISNA(VLOOKUP($S251,'Liste clts frns'!$M$2:$U$233,5,FALSE)),"",VLOOKUP($S251,'Liste clts frns'!$M$2:$U$233,5,FALSE))</f>
        <v/>
      </c>
      <c r="W251" s="108" t="str">
        <f>IF(ISNA(VLOOKUP($S251,'Liste clts frns'!$M$2:$U$233,6,FALSE)),"",VLOOKUP($S251,'Liste clts frns'!$M$2:$U$233,6,FALSE))</f>
        <v/>
      </c>
      <c r="X251" s="108" t="str">
        <f>IF(ISNA(VLOOKUP($S251,'Liste clts frns'!$M$2:$U$233,7,FALSE)),"",VLOOKUP($S251,'Liste clts frns'!$M$2:$U$233,7,FALSE))</f>
        <v/>
      </c>
      <c r="Y251" s="108" t="str">
        <f>IF(ISNA(VLOOKUP($S251,'Liste clts frns'!$M$2:$U$233,8,FALSE)),"",VLOOKUP($S251,'Liste clts frns'!$M$2:$U$233,8,FALSE))</f>
        <v/>
      </c>
      <c r="Z251" s="108" t="str">
        <f>IF(ISNA(VLOOKUP($S251,'Liste clts frns'!$M$2:$U$233,9,FALSE)),"",VLOOKUP($S251,'Liste clts frns'!$M$2:$U$233,9,FALSE))</f>
        <v/>
      </c>
      <c r="AA251" s="108"/>
    </row>
    <row r="252" spans="1:27" ht="15.75" customHeight="1" x14ac:dyDescent="0.25">
      <c r="A252" s="12">
        <v>41130000</v>
      </c>
      <c r="B252" s="12">
        <v>1344290</v>
      </c>
      <c r="C252" s="12" t="s">
        <v>28</v>
      </c>
      <c r="D252" s="12">
        <v>13</v>
      </c>
      <c r="E252" s="12">
        <v>704</v>
      </c>
      <c r="F252" s="51">
        <v>9568</v>
      </c>
      <c r="G252" s="18" t="str">
        <f t="shared" si="9"/>
        <v>134429013704</v>
      </c>
      <c r="H252" s="8" t="s">
        <v>621</v>
      </c>
      <c r="I252" s="8" t="s">
        <v>1256</v>
      </c>
      <c r="J252" s="8" t="str">
        <f t="shared" si="10"/>
        <v>En cours</v>
      </c>
      <c r="P252" s="112"/>
      <c r="S252" s="10" t="str">
        <f t="shared" si="11"/>
        <v>134429013704</v>
      </c>
      <c r="T252" s="11" t="str">
        <f>IF(ISNA(VLOOKUP($S252,'Liste clts frns'!$M$2:$U$233,3,FALSE)),"",VLOOKUP($S252,'Liste clts frns'!$M$2:$U$233,3,FALSE))</f>
        <v/>
      </c>
      <c r="U252" s="108" t="str">
        <f>IF(ISNA(VLOOKUP($S252,'Liste clts frns'!$M$2:$U$233,4,FALSE)),"",VLOOKUP($S252,'Liste clts frns'!$M$2:$U$233,4,FALSE))</f>
        <v/>
      </c>
      <c r="V252" s="108" t="str">
        <f>IF(ISNA(VLOOKUP($S252,'Liste clts frns'!$M$2:$U$233,5,FALSE)),"",VLOOKUP($S252,'Liste clts frns'!$M$2:$U$233,5,FALSE))</f>
        <v/>
      </c>
      <c r="W252" s="108" t="str">
        <f>IF(ISNA(VLOOKUP($S252,'Liste clts frns'!$M$2:$U$233,6,FALSE)),"",VLOOKUP($S252,'Liste clts frns'!$M$2:$U$233,6,FALSE))</f>
        <v/>
      </c>
      <c r="X252" s="108" t="str">
        <f>IF(ISNA(VLOOKUP($S252,'Liste clts frns'!$M$2:$U$233,7,FALSE)),"",VLOOKUP($S252,'Liste clts frns'!$M$2:$U$233,7,FALSE))</f>
        <v/>
      </c>
      <c r="Y252" s="108" t="str">
        <f>IF(ISNA(VLOOKUP($S252,'Liste clts frns'!$M$2:$U$233,8,FALSE)),"",VLOOKUP($S252,'Liste clts frns'!$M$2:$U$233,8,FALSE))</f>
        <v/>
      </c>
      <c r="Z252" s="108" t="str">
        <f>IF(ISNA(VLOOKUP($S252,'Liste clts frns'!$M$2:$U$233,9,FALSE)),"",VLOOKUP($S252,'Liste clts frns'!$M$2:$U$233,9,FALSE))</f>
        <v/>
      </c>
      <c r="AA252" s="108"/>
    </row>
    <row r="253" spans="1:27" ht="15.75" customHeight="1" x14ac:dyDescent="0.25">
      <c r="A253" s="12">
        <v>41130000</v>
      </c>
      <c r="B253" s="12">
        <v>3004838</v>
      </c>
      <c r="C253" s="12" t="s">
        <v>327</v>
      </c>
      <c r="D253" s="12">
        <v>13</v>
      </c>
      <c r="E253" s="12">
        <v>704</v>
      </c>
      <c r="F253" s="51">
        <v>3079.7</v>
      </c>
      <c r="G253" s="18" t="str">
        <f t="shared" si="9"/>
        <v>300483813704</v>
      </c>
      <c r="H253" s="8" t="s">
        <v>621</v>
      </c>
      <c r="I253" s="8" t="s">
        <v>1296</v>
      </c>
      <c r="J253" s="8" t="str">
        <f t="shared" si="10"/>
        <v>En cours</v>
      </c>
      <c r="P253" s="112"/>
      <c r="S253" s="10" t="str">
        <f t="shared" si="11"/>
        <v>300483813704</v>
      </c>
      <c r="T253" s="11" t="str">
        <f>IF(ISNA(VLOOKUP($S253,'Liste clts frns'!$M$2:$U$233,3,FALSE)),"",VLOOKUP($S253,'Liste clts frns'!$M$2:$U$233,3,FALSE))</f>
        <v/>
      </c>
      <c r="U253" s="108" t="str">
        <f>IF(ISNA(VLOOKUP($S253,'Liste clts frns'!$M$2:$U$233,4,FALSE)),"",VLOOKUP($S253,'Liste clts frns'!$M$2:$U$233,4,FALSE))</f>
        <v/>
      </c>
      <c r="V253" s="108" t="str">
        <f>IF(ISNA(VLOOKUP($S253,'Liste clts frns'!$M$2:$U$233,5,FALSE)),"",VLOOKUP($S253,'Liste clts frns'!$M$2:$U$233,5,FALSE))</f>
        <v/>
      </c>
      <c r="W253" s="108" t="str">
        <f>IF(ISNA(VLOOKUP($S253,'Liste clts frns'!$M$2:$U$233,6,FALSE)),"",VLOOKUP($S253,'Liste clts frns'!$M$2:$U$233,6,FALSE))</f>
        <v/>
      </c>
      <c r="X253" s="108" t="str">
        <f>IF(ISNA(VLOOKUP($S253,'Liste clts frns'!$M$2:$U$233,7,FALSE)),"",VLOOKUP($S253,'Liste clts frns'!$M$2:$U$233,7,FALSE))</f>
        <v/>
      </c>
      <c r="Y253" s="108" t="str">
        <f>IF(ISNA(VLOOKUP($S253,'Liste clts frns'!$M$2:$U$233,8,FALSE)),"",VLOOKUP($S253,'Liste clts frns'!$M$2:$U$233,8,FALSE))</f>
        <v/>
      </c>
      <c r="Z253" s="108" t="str">
        <f>IF(ISNA(VLOOKUP($S253,'Liste clts frns'!$M$2:$U$233,9,FALSE)),"",VLOOKUP($S253,'Liste clts frns'!$M$2:$U$233,9,FALSE))</f>
        <v/>
      </c>
      <c r="AA253" s="108"/>
    </row>
    <row r="254" spans="1:27" ht="15.75" customHeight="1" x14ac:dyDescent="0.25">
      <c r="A254" s="12">
        <v>41130000</v>
      </c>
      <c r="B254" s="12">
        <v>3018792</v>
      </c>
      <c r="C254" s="12" t="s">
        <v>377</v>
      </c>
      <c r="D254" s="12">
        <v>13</v>
      </c>
      <c r="E254" s="12">
        <v>711</v>
      </c>
      <c r="F254" s="51">
        <v>2392</v>
      </c>
      <c r="G254" s="18" t="str">
        <f t="shared" si="9"/>
        <v>301879213711</v>
      </c>
      <c r="H254" s="8" t="s">
        <v>621</v>
      </c>
      <c r="I254" s="8" t="s">
        <v>1313</v>
      </c>
      <c r="J254" s="8" t="str">
        <f t="shared" si="10"/>
        <v>En cours</v>
      </c>
      <c r="P254" s="112"/>
      <c r="S254" s="10" t="str">
        <f t="shared" si="11"/>
        <v>301879213711</v>
      </c>
      <c r="T254" s="11" t="str">
        <f>IF(ISNA(VLOOKUP($S254,'Liste clts frns'!$M$2:$U$233,3,FALSE)),"",VLOOKUP($S254,'Liste clts frns'!$M$2:$U$233,3,FALSE))</f>
        <v/>
      </c>
      <c r="U254" s="108" t="str">
        <f>IF(ISNA(VLOOKUP($S254,'Liste clts frns'!$M$2:$U$233,4,FALSE)),"",VLOOKUP($S254,'Liste clts frns'!$M$2:$U$233,4,FALSE))</f>
        <v/>
      </c>
      <c r="V254" s="108" t="str">
        <f>IF(ISNA(VLOOKUP($S254,'Liste clts frns'!$M$2:$U$233,5,FALSE)),"",VLOOKUP($S254,'Liste clts frns'!$M$2:$U$233,5,FALSE))</f>
        <v/>
      </c>
      <c r="W254" s="108" t="str">
        <f>IF(ISNA(VLOOKUP($S254,'Liste clts frns'!$M$2:$U$233,6,FALSE)),"",VLOOKUP($S254,'Liste clts frns'!$M$2:$U$233,6,FALSE))</f>
        <v/>
      </c>
      <c r="X254" s="108" t="str">
        <f>IF(ISNA(VLOOKUP($S254,'Liste clts frns'!$M$2:$U$233,7,FALSE)),"",VLOOKUP($S254,'Liste clts frns'!$M$2:$U$233,7,FALSE))</f>
        <v/>
      </c>
      <c r="Y254" s="108" t="str">
        <f>IF(ISNA(VLOOKUP($S254,'Liste clts frns'!$M$2:$U$233,8,FALSE)),"",VLOOKUP($S254,'Liste clts frns'!$M$2:$U$233,8,FALSE))</f>
        <v/>
      </c>
      <c r="Z254" s="108" t="str">
        <f>IF(ISNA(VLOOKUP($S254,'Liste clts frns'!$M$2:$U$233,9,FALSE)),"",VLOOKUP($S254,'Liste clts frns'!$M$2:$U$233,9,FALSE))</f>
        <v/>
      </c>
      <c r="AA254" s="108"/>
    </row>
    <row r="255" spans="1:27" ht="15.75" customHeight="1" x14ac:dyDescent="0.25">
      <c r="A255" s="12">
        <v>41131000</v>
      </c>
      <c r="B255" s="12">
        <v>20952</v>
      </c>
      <c r="C255" s="12" t="s">
        <v>378</v>
      </c>
      <c r="D255" s="12">
        <v>8</v>
      </c>
      <c r="E255" s="12">
        <v>101</v>
      </c>
      <c r="F255" s="51">
        <v>3000</v>
      </c>
      <c r="G255" s="18" t="str">
        <f t="shared" si="9"/>
        <v>209528101</v>
      </c>
      <c r="H255" s="8" t="s">
        <v>621</v>
      </c>
      <c r="I255" s="8" t="s">
        <v>1010</v>
      </c>
      <c r="J255" s="8" t="str">
        <f t="shared" si="10"/>
        <v>En cours</v>
      </c>
      <c r="P255" s="112"/>
      <c r="S255" s="10" t="str">
        <f t="shared" si="11"/>
        <v>209528101</v>
      </c>
      <c r="T255" s="11" t="str">
        <f>IF(ISNA(VLOOKUP($S255,'Liste clts frns'!$M$2:$U$233,3,FALSE)),"",VLOOKUP($S255,'Liste clts frns'!$M$2:$U$233,3,FALSE))</f>
        <v/>
      </c>
      <c r="U255" s="108" t="str">
        <f>IF(ISNA(VLOOKUP($S255,'Liste clts frns'!$M$2:$U$233,4,FALSE)),"",VLOOKUP($S255,'Liste clts frns'!$M$2:$U$233,4,FALSE))</f>
        <v/>
      </c>
      <c r="V255" s="108" t="str">
        <f>IF(ISNA(VLOOKUP($S255,'Liste clts frns'!$M$2:$U$233,5,FALSE)),"",VLOOKUP($S255,'Liste clts frns'!$M$2:$U$233,5,FALSE))</f>
        <v/>
      </c>
      <c r="W255" s="108" t="str">
        <f>IF(ISNA(VLOOKUP($S255,'Liste clts frns'!$M$2:$U$233,6,FALSE)),"",VLOOKUP($S255,'Liste clts frns'!$M$2:$U$233,6,FALSE))</f>
        <v/>
      </c>
      <c r="X255" s="108" t="str">
        <f>IF(ISNA(VLOOKUP($S255,'Liste clts frns'!$M$2:$U$233,7,FALSE)),"",VLOOKUP($S255,'Liste clts frns'!$M$2:$U$233,7,FALSE))</f>
        <v/>
      </c>
      <c r="Y255" s="108" t="str">
        <f>IF(ISNA(VLOOKUP($S255,'Liste clts frns'!$M$2:$U$233,8,FALSE)),"",VLOOKUP($S255,'Liste clts frns'!$M$2:$U$233,8,FALSE))</f>
        <v/>
      </c>
      <c r="Z255" s="108" t="str">
        <f>IF(ISNA(VLOOKUP($S255,'Liste clts frns'!$M$2:$U$233,9,FALSE)),"",VLOOKUP($S255,'Liste clts frns'!$M$2:$U$233,9,FALSE))</f>
        <v/>
      </c>
      <c r="AA255" s="108"/>
    </row>
    <row r="256" spans="1:27" ht="15.75" customHeight="1" x14ac:dyDescent="0.25">
      <c r="A256" s="12">
        <v>41131000</v>
      </c>
      <c r="B256" s="12">
        <v>1325700</v>
      </c>
      <c r="C256" s="12" t="s">
        <v>379</v>
      </c>
      <c r="D256" s="12">
        <v>8</v>
      </c>
      <c r="E256" s="12">
        <v>101</v>
      </c>
      <c r="F256" s="51">
        <v>2799</v>
      </c>
      <c r="G256" s="18" t="str">
        <f t="shared" si="9"/>
        <v>13257008101</v>
      </c>
      <c r="H256" s="8" t="s">
        <v>621</v>
      </c>
      <c r="I256" s="8" t="s">
        <v>1131</v>
      </c>
      <c r="J256" s="8" t="str">
        <f t="shared" si="10"/>
        <v>En cours</v>
      </c>
      <c r="P256" s="112"/>
      <c r="S256" s="10" t="str">
        <f t="shared" si="11"/>
        <v>13257008101</v>
      </c>
      <c r="T256" s="11" t="str">
        <f>IF(ISNA(VLOOKUP($S256,'Liste clts frns'!$M$2:$U$233,3,FALSE)),"",VLOOKUP($S256,'Liste clts frns'!$M$2:$U$233,3,FALSE))</f>
        <v/>
      </c>
      <c r="U256" s="108" t="str">
        <f>IF(ISNA(VLOOKUP($S256,'Liste clts frns'!$M$2:$U$233,4,FALSE)),"",VLOOKUP($S256,'Liste clts frns'!$M$2:$U$233,4,FALSE))</f>
        <v/>
      </c>
      <c r="V256" s="108" t="str">
        <f>IF(ISNA(VLOOKUP($S256,'Liste clts frns'!$M$2:$U$233,5,FALSE)),"",VLOOKUP($S256,'Liste clts frns'!$M$2:$U$233,5,FALSE))</f>
        <v/>
      </c>
      <c r="W256" s="108" t="str">
        <f>IF(ISNA(VLOOKUP($S256,'Liste clts frns'!$M$2:$U$233,6,FALSE)),"",VLOOKUP($S256,'Liste clts frns'!$M$2:$U$233,6,FALSE))</f>
        <v/>
      </c>
      <c r="X256" s="108" t="str">
        <f>IF(ISNA(VLOOKUP($S256,'Liste clts frns'!$M$2:$U$233,7,FALSE)),"",VLOOKUP($S256,'Liste clts frns'!$M$2:$U$233,7,FALSE))</f>
        <v/>
      </c>
      <c r="Y256" s="108" t="str">
        <f>IF(ISNA(VLOOKUP($S256,'Liste clts frns'!$M$2:$U$233,8,FALSE)),"",VLOOKUP($S256,'Liste clts frns'!$M$2:$U$233,8,FALSE))</f>
        <v/>
      </c>
      <c r="Z256" s="108" t="str">
        <f>IF(ISNA(VLOOKUP($S256,'Liste clts frns'!$M$2:$U$233,9,FALSE)),"",VLOOKUP($S256,'Liste clts frns'!$M$2:$U$233,9,FALSE))</f>
        <v/>
      </c>
      <c r="AA256" s="108"/>
    </row>
    <row r="257" spans="1:27" ht="15.75" customHeight="1" x14ac:dyDescent="0.25">
      <c r="A257" s="12">
        <v>41131000</v>
      </c>
      <c r="B257" s="12">
        <v>1347767</v>
      </c>
      <c r="C257" s="12" t="s">
        <v>380</v>
      </c>
      <c r="D257" s="12">
        <v>8</v>
      </c>
      <c r="E257" s="12">
        <v>101</v>
      </c>
      <c r="F257" s="51">
        <v>1000</v>
      </c>
      <c r="G257" s="18" t="str">
        <f t="shared" si="9"/>
        <v>13477678101</v>
      </c>
      <c r="H257" s="8" t="s">
        <v>621</v>
      </c>
      <c r="I257" s="8" t="s">
        <v>1013</v>
      </c>
      <c r="J257" s="8" t="str">
        <f t="shared" si="10"/>
        <v>En cours</v>
      </c>
      <c r="P257" s="112"/>
      <c r="S257" s="10" t="str">
        <f t="shared" si="11"/>
        <v>13477678101</v>
      </c>
      <c r="T257" s="11" t="str">
        <f>IF(ISNA(VLOOKUP($S257,'Liste clts frns'!$M$2:$U$233,3,FALSE)),"",VLOOKUP($S257,'Liste clts frns'!$M$2:$U$233,3,FALSE))</f>
        <v/>
      </c>
      <c r="U257" s="108" t="str">
        <f>IF(ISNA(VLOOKUP($S257,'Liste clts frns'!$M$2:$U$233,4,FALSE)),"",VLOOKUP($S257,'Liste clts frns'!$M$2:$U$233,4,FALSE))</f>
        <v/>
      </c>
      <c r="V257" s="108" t="str">
        <f>IF(ISNA(VLOOKUP($S257,'Liste clts frns'!$M$2:$U$233,5,FALSE)),"",VLOOKUP($S257,'Liste clts frns'!$M$2:$U$233,5,FALSE))</f>
        <v/>
      </c>
      <c r="W257" s="108" t="str">
        <f>IF(ISNA(VLOOKUP($S257,'Liste clts frns'!$M$2:$U$233,6,FALSE)),"",VLOOKUP($S257,'Liste clts frns'!$M$2:$U$233,6,FALSE))</f>
        <v/>
      </c>
      <c r="X257" s="108" t="str">
        <f>IF(ISNA(VLOOKUP($S257,'Liste clts frns'!$M$2:$U$233,7,FALSE)),"",VLOOKUP($S257,'Liste clts frns'!$M$2:$U$233,7,FALSE))</f>
        <v/>
      </c>
      <c r="Y257" s="108" t="str">
        <f>IF(ISNA(VLOOKUP($S257,'Liste clts frns'!$M$2:$U$233,8,FALSE)),"",VLOOKUP($S257,'Liste clts frns'!$M$2:$U$233,8,FALSE))</f>
        <v/>
      </c>
      <c r="Z257" s="108" t="str">
        <f>IF(ISNA(VLOOKUP($S257,'Liste clts frns'!$M$2:$U$233,9,FALSE)),"",VLOOKUP($S257,'Liste clts frns'!$M$2:$U$233,9,FALSE))</f>
        <v/>
      </c>
      <c r="AA257" s="108"/>
    </row>
    <row r="258" spans="1:27" ht="15.75" customHeight="1" x14ac:dyDescent="0.25">
      <c r="A258" s="12">
        <v>41131000</v>
      </c>
      <c r="B258" s="12">
        <v>900872</v>
      </c>
      <c r="C258" s="12" t="s">
        <v>381</v>
      </c>
      <c r="D258" s="12">
        <v>8</v>
      </c>
      <c r="E258" s="12">
        <v>132</v>
      </c>
      <c r="F258" s="51">
        <v>4035</v>
      </c>
      <c r="G258" s="18" t="str">
        <f t="shared" si="9"/>
        <v>9008728132</v>
      </c>
      <c r="H258" s="8" t="s">
        <v>621</v>
      </c>
      <c r="I258" s="8" t="s">
        <v>1071</v>
      </c>
      <c r="J258" s="8" t="str">
        <f t="shared" si="10"/>
        <v>En cours</v>
      </c>
      <c r="P258" s="112"/>
      <c r="S258" s="10" t="str">
        <f t="shared" si="11"/>
        <v>9008728132</v>
      </c>
      <c r="T258" s="11" t="str">
        <f>IF(ISNA(VLOOKUP($S258,'Liste clts frns'!$M$2:$U$233,3,FALSE)),"",VLOOKUP($S258,'Liste clts frns'!$M$2:$U$233,3,FALSE))</f>
        <v/>
      </c>
      <c r="U258" s="108" t="str">
        <f>IF(ISNA(VLOOKUP($S258,'Liste clts frns'!$M$2:$U$233,4,FALSE)),"",VLOOKUP($S258,'Liste clts frns'!$M$2:$U$233,4,FALSE))</f>
        <v/>
      </c>
      <c r="V258" s="108" t="str">
        <f>IF(ISNA(VLOOKUP($S258,'Liste clts frns'!$M$2:$U$233,5,FALSE)),"",VLOOKUP($S258,'Liste clts frns'!$M$2:$U$233,5,FALSE))</f>
        <v/>
      </c>
      <c r="W258" s="108" t="str">
        <f>IF(ISNA(VLOOKUP($S258,'Liste clts frns'!$M$2:$U$233,6,FALSE)),"",VLOOKUP($S258,'Liste clts frns'!$M$2:$U$233,6,FALSE))</f>
        <v/>
      </c>
      <c r="X258" s="108" t="str">
        <f>IF(ISNA(VLOOKUP($S258,'Liste clts frns'!$M$2:$U$233,7,FALSE)),"",VLOOKUP($S258,'Liste clts frns'!$M$2:$U$233,7,FALSE))</f>
        <v/>
      </c>
      <c r="Y258" s="108" t="str">
        <f>IF(ISNA(VLOOKUP($S258,'Liste clts frns'!$M$2:$U$233,8,FALSE)),"",VLOOKUP($S258,'Liste clts frns'!$M$2:$U$233,8,FALSE))</f>
        <v/>
      </c>
      <c r="Z258" s="108" t="str">
        <f>IF(ISNA(VLOOKUP($S258,'Liste clts frns'!$M$2:$U$233,9,FALSE)),"",VLOOKUP($S258,'Liste clts frns'!$M$2:$U$233,9,FALSE))</f>
        <v/>
      </c>
      <c r="AA258" s="108"/>
    </row>
    <row r="259" spans="1:27" ht="15.75" customHeight="1" x14ac:dyDescent="0.25">
      <c r="A259" s="12">
        <v>41131000</v>
      </c>
      <c r="B259" s="12">
        <v>941689</v>
      </c>
      <c r="C259" s="12" t="s">
        <v>382</v>
      </c>
      <c r="D259" s="12">
        <v>8</v>
      </c>
      <c r="E259" s="12">
        <v>132</v>
      </c>
      <c r="F259" s="51">
        <v>5815</v>
      </c>
      <c r="G259" s="18" t="str">
        <f t="shared" ref="G259:G322" si="12">CONCATENATE(B259,D259,E259)</f>
        <v>9416898132</v>
      </c>
      <c r="H259" s="8" t="s">
        <v>621</v>
      </c>
      <c r="I259" s="8" t="s">
        <v>1087</v>
      </c>
      <c r="J259" s="8" t="str">
        <f t="shared" ref="J259:J322" si="13">IF(H259="Compensé - Soldé","Soldé",IF(H259="Société radiée","A solder",IF(H259="Soldé par un avoir","Soldé","En cours")))</f>
        <v>En cours</v>
      </c>
      <c r="P259" s="112"/>
      <c r="S259" s="10" t="str">
        <f t="shared" ref="S259:S322" si="14">CONCATENATE(B259,D259,E259)</f>
        <v>9416898132</v>
      </c>
      <c r="T259" s="11" t="str">
        <f>IF(ISNA(VLOOKUP($S259,'Liste clts frns'!$M$2:$U$233,3,FALSE)),"",VLOOKUP($S259,'Liste clts frns'!$M$2:$U$233,3,FALSE))</f>
        <v/>
      </c>
      <c r="U259" s="108" t="str">
        <f>IF(ISNA(VLOOKUP($S259,'Liste clts frns'!$M$2:$U$233,4,FALSE)),"",VLOOKUP($S259,'Liste clts frns'!$M$2:$U$233,4,FALSE))</f>
        <v/>
      </c>
      <c r="V259" s="108" t="str">
        <f>IF(ISNA(VLOOKUP($S259,'Liste clts frns'!$M$2:$U$233,5,FALSE)),"",VLOOKUP($S259,'Liste clts frns'!$M$2:$U$233,5,FALSE))</f>
        <v/>
      </c>
      <c r="W259" s="108" t="str">
        <f>IF(ISNA(VLOOKUP($S259,'Liste clts frns'!$M$2:$U$233,6,FALSE)),"",VLOOKUP($S259,'Liste clts frns'!$M$2:$U$233,6,FALSE))</f>
        <v/>
      </c>
      <c r="X259" s="108" t="str">
        <f>IF(ISNA(VLOOKUP($S259,'Liste clts frns'!$M$2:$U$233,7,FALSE)),"",VLOOKUP($S259,'Liste clts frns'!$M$2:$U$233,7,FALSE))</f>
        <v/>
      </c>
      <c r="Y259" s="108" t="str">
        <f>IF(ISNA(VLOOKUP($S259,'Liste clts frns'!$M$2:$U$233,8,FALSE)),"",VLOOKUP($S259,'Liste clts frns'!$M$2:$U$233,8,FALSE))</f>
        <v/>
      </c>
      <c r="Z259" s="108" t="str">
        <f>IF(ISNA(VLOOKUP($S259,'Liste clts frns'!$M$2:$U$233,9,FALSE)),"",VLOOKUP($S259,'Liste clts frns'!$M$2:$U$233,9,FALSE))</f>
        <v/>
      </c>
      <c r="AA259" s="108"/>
    </row>
    <row r="260" spans="1:27" ht="15.75" customHeight="1" x14ac:dyDescent="0.25">
      <c r="A260" s="12">
        <v>41131000</v>
      </c>
      <c r="B260" s="12">
        <v>983884</v>
      </c>
      <c r="C260" s="12" t="s">
        <v>383</v>
      </c>
      <c r="D260" s="12">
        <v>8</v>
      </c>
      <c r="E260" s="12">
        <v>132</v>
      </c>
      <c r="F260" s="51">
        <v>4035.01</v>
      </c>
      <c r="G260" s="18" t="str">
        <f t="shared" si="12"/>
        <v>9838848132</v>
      </c>
      <c r="H260" s="8" t="s">
        <v>621</v>
      </c>
      <c r="I260" s="8" t="s">
        <v>1048</v>
      </c>
      <c r="J260" s="8" t="str">
        <f t="shared" si="13"/>
        <v>En cours</v>
      </c>
      <c r="P260" s="112"/>
      <c r="S260" s="10" t="str">
        <f t="shared" si="14"/>
        <v>9838848132</v>
      </c>
      <c r="T260" s="11" t="str">
        <f>IF(ISNA(VLOOKUP($S260,'Liste clts frns'!$M$2:$U$233,3,FALSE)),"",VLOOKUP($S260,'Liste clts frns'!$M$2:$U$233,3,FALSE))</f>
        <v/>
      </c>
      <c r="U260" s="108" t="str">
        <f>IF(ISNA(VLOOKUP($S260,'Liste clts frns'!$M$2:$U$233,4,FALSE)),"",VLOOKUP($S260,'Liste clts frns'!$M$2:$U$233,4,FALSE))</f>
        <v/>
      </c>
      <c r="V260" s="108" t="str">
        <f>IF(ISNA(VLOOKUP($S260,'Liste clts frns'!$M$2:$U$233,5,FALSE)),"",VLOOKUP($S260,'Liste clts frns'!$M$2:$U$233,5,FALSE))</f>
        <v/>
      </c>
      <c r="W260" s="108" t="str">
        <f>IF(ISNA(VLOOKUP($S260,'Liste clts frns'!$M$2:$U$233,6,FALSE)),"",VLOOKUP($S260,'Liste clts frns'!$M$2:$U$233,6,FALSE))</f>
        <v/>
      </c>
      <c r="X260" s="108" t="str">
        <f>IF(ISNA(VLOOKUP($S260,'Liste clts frns'!$M$2:$U$233,7,FALSE)),"",VLOOKUP($S260,'Liste clts frns'!$M$2:$U$233,7,FALSE))</f>
        <v/>
      </c>
      <c r="Y260" s="108" t="str">
        <f>IF(ISNA(VLOOKUP($S260,'Liste clts frns'!$M$2:$U$233,8,FALSE)),"",VLOOKUP($S260,'Liste clts frns'!$M$2:$U$233,8,FALSE))</f>
        <v/>
      </c>
      <c r="Z260" s="108" t="str">
        <f>IF(ISNA(VLOOKUP($S260,'Liste clts frns'!$M$2:$U$233,9,FALSE)),"",VLOOKUP($S260,'Liste clts frns'!$M$2:$U$233,9,FALSE))</f>
        <v/>
      </c>
      <c r="AA260" s="108"/>
    </row>
    <row r="261" spans="1:27" ht="15.75" customHeight="1" x14ac:dyDescent="0.25">
      <c r="A261" s="12">
        <v>41131000</v>
      </c>
      <c r="B261" s="12">
        <v>171960</v>
      </c>
      <c r="C261" s="12" t="s">
        <v>384</v>
      </c>
      <c r="D261" s="12">
        <v>8</v>
      </c>
      <c r="E261" s="12">
        <v>201</v>
      </c>
      <c r="F261" s="51">
        <v>9350.01</v>
      </c>
      <c r="G261" s="18" t="str">
        <f t="shared" si="12"/>
        <v>1719608201</v>
      </c>
      <c r="H261" s="8" t="s">
        <v>621</v>
      </c>
      <c r="I261" s="8" t="s">
        <v>1015</v>
      </c>
      <c r="J261" s="8" t="str">
        <f t="shared" si="13"/>
        <v>En cours</v>
      </c>
      <c r="P261" s="112"/>
      <c r="S261" s="10" t="str">
        <f t="shared" si="14"/>
        <v>1719608201</v>
      </c>
      <c r="T261" s="11" t="str">
        <f>IF(ISNA(VLOOKUP($S261,'Liste clts frns'!$M$2:$U$233,3,FALSE)),"",VLOOKUP($S261,'Liste clts frns'!$M$2:$U$233,3,FALSE))</f>
        <v/>
      </c>
      <c r="U261" s="108" t="str">
        <f>IF(ISNA(VLOOKUP($S261,'Liste clts frns'!$M$2:$U$233,4,FALSE)),"",VLOOKUP($S261,'Liste clts frns'!$M$2:$U$233,4,FALSE))</f>
        <v/>
      </c>
      <c r="V261" s="108" t="str">
        <f>IF(ISNA(VLOOKUP($S261,'Liste clts frns'!$M$2:$U$233,5,FALSE)),"",VLOOKUP($S261,'Liste clts frns'!$M$2:$U$233,5,FALSE))</f>
        <v/>
      </c>
      <c r="W261" s="108" t="str">
        <f>IF(ISNA(VLOOKUP($S261,'Liste clts frns'!$M$2:$U$233,6,FALSE)),"",VLOOKUP($S261,'Liste clts frns'!$M$2:$U$233,6,FALSE))</f>
        <v/>
      </c>
      <c r="X261" s="108" t="str">
        <f>IF(ISNA(VLOOKUP($S261,'Liste clts frns'!$M$2:$U$233,7,FALSE)),"",VLOOKUP($S261,'Liste clts frns'!$M$2:$U$233,7,FALSE))</f>
        <v/>
      </c>
      <c r="Y261" s="108" t="str">
        <f>IF(ISNA(VLOOKUP($S261,'Liste clts frns'!$M$2:$U$233,8,FALSE)),"",VLOOKUP($S261,'Liste clts frns'!$M$2:$U$233,8,FALSE))</f>
        <v/>
      </c>
      <c r="Z261" s="108" t="str">
        <f>IF(ISNA(VLOOKUP($S261,'Liste clts frns'!$M$2:$U$233,9,FALSE)),"",VLOOKUP($S261,'Liste clts frns'!$M$2:$U$233,9,FALSE))</f>
        <v/>
      </c>
      <c r="AA261" s="108"/>
    </row>
    <row r="262" spans="1:27" ht="15.75" customHeight="1" x14ac:dyDescent="0.25">
      <c r="A262" s="12">
        <v>41131000</v>
      </c>
      <c r="B262" s="12">
        <v>187425</v>
      </c>
      <c r="C262" s="12" t="s">
        <v>385</v>
      </c>
      <c r="D262" s="12">
        <v>8</v>
      </c>
      <c r="E262" s="12">
        <v>201</v>
      </c>
      <c r="F262" s="51">
        <v>2500</v>
      </c>
      <c r="G262" s="18" t="str">
        <f t="shared" si="12"/>
        <v>1874258201</v>
      </c>
      <c r="H262" s="8" t="s">
        <v>621</v>
      </c>
      <c r="I262" s="8" t="s">
        <v>1017</v>
      </c>
      <c r="J262" s="8" t="str">
        <f t="shared" si="13"/>
        <v>En cours</v>
      </c>
      <c r="P262" s="112"/>
      <c r="S262" s="10" t="str">
        <f t="shared" si="14"/>
        <v>1874258201</v>
      </c>
      <c r="T262" s="11" t="str">
        <f>IF(ISNA(VLOOKUP($S262,'Liste clts frns'!$M$2:$U$233,3,FALSE)),"",VLOOKUP($S262,'Liste clts frns'!$M$2:$U$233,3,FALSE))</f>
        <v/>
      </c>
      <c r="U262" s="108" t="str">
        <f>IF(ISNA(VLOOKUP($S262,'Liste clts frns'!$M$2:$U$233,4,FALSE)),"",VLOOKUP($S262,'Liste clts frns'!$M$2:$U$233,4,FALSE))</f>
        <v/>
      </c>
      <c r="V262" s="108" t="str">
        <f>IF(ISNA(VLOOKUP($S262,'Liste clts frns'!$M$2:$U$233,5,FALSE)),"",VLOOKUP($S262,'Liste clts frns'!$M$2:$U$233,5,FALSE))</f>
        <v/>
      </c>
      <c r="W262" s="108" t="str">
        <f>IF(ISNA(VLOOKUP($S262,'Liste clts frns'!$M$2:$U$233,6,FALSE)),"",VLOOKUP($S262,'Liste clts frns'!$M$2:$U$233,6,FALSE))</f>
        <v/>
      </c>
      <c r="X262" s="108" t="str">
        <f>IF(ISNA(VLOOKUP($S262,'Liste clts frns'!$M$2:$U$233,7,FALSE)),"",VLOOKUP($S262,'Liste clts frns'!$M$2:$U$233,7,FALSE))</f>
        <v/>
      </c>
      <c r="Y262" s="108" t="str">
        <f>IF(ISNA(VLOOKUP($S262,'Liste clts frns'!$M$2:$U$233,8,FALSE)),"",VLOOKUP($S262,'Liste clts frns'!$M$2:$U$233,8,FALSE))</f>
        <v/>
      </c>
      <c r="Z262" s="108" t="str">
        <f>IF(ISNA(VLOOKUP($S262,'Liste clts frns'!$M$2:$U$233,9,FALSE)),"",VLOOKUP($S262,'Liste clts frns'!$M$2:$U$233,9,FALSE))</f>
        <v/>
      </c>
      <c r="AA262" s="108"/>
    </row>
    <row r="263" spans="1:27" ht="15.75" customHeight="1" x14ac:dyDescent="0.25">
      <c r="A263" s="12">
        <v>41131000</v>
      </c>
      <c r="B263" s="12">
        <v>227216</v>
      </c>
      <c r="C263" s="12" t="s">
        <v>386</v>
      </c>
      <c r="D263" s="12">
        <v>8</v>
      </c>
      <c r="E263" s="12">
        <v>201</v>
      </c>
      <c r="F263" s="51">
        <v>12034</v>
      </c>
      <c r="G263" s="18" t="str">
        <f t="shared" si="12"/>
        <v>2272168201</v>
      </c>
      <c r="H263" s="8" t="s">
        <v>621</v>
      </c>
      <c r="I263" s="8" t="s">
        <v>1021</v>
      </c>
      <c r="J263" s="8" t="str">
        <f t="shared" si="13"/>
        <v>En cours</v>
      </c>
      <c r="P263" s="112"/>
      <c r="S263" s="10" t="str">
        <f t="shared" si="14"/>
        <v>2272168201</v>
      </c>
      <c r="T263" s="11" t="str">
        <f>IF(ISNA(VLOOKUP($S263,'Liste clts frns'!$M$2:$U$233,3,FALSE)),"",VLOOKUP($S263,'Liste clts frns'!$M$2:$U$233,3,FALSE))</f>
        <v/>
      </c>
      <c r="U263" s="108" t="str">
        <f>IF(ISNA(VLOOKUP($S263,'Liste clts frns'!$M$2:$U$233,4,FALSE)),"",VLOOKUP($S263,'Liste clts frns'!$M$2:$U$233,4,FALSE))</f>
        <v/>
      </c>
      <c r="V263" s="108" t="str">
        <f>IF(ISNA(VLOOKUP($S263,'Liste clts frns'!$M$2:$U$233,5,FALSE)),"",VLOOKUP($S263,'Liste clts frns'!$M$2:$U$233,5,FALSE))</f>
        <v/>
      </c>
      <c r="W263" s="108" t="str">
        <f>IF(ISNA(VLOOKUP($S263,'Liste clts frns'!$M$2:$U$233,6,FALSE)),"",VLOOKUP($S263,'Liste clts frns'!$M$2:$U$233,6,FALSE))</f>
        <v/>
      </c>
      <c r="X263" s="108" t="str">
        <f>IF(ISNA(VLOOKUP($S263,'Liste clts frns'!$M$2:$U$233,7,FALSE)),"",VLOOKUP($S263,'Liste clts frns'!$M$2:$U$233,7,FALSE))</f>
        <v/>
      </c>
      <c r="Y263" s="108" t="str">
        <f>IF(ISNA(VLOOKUP($S263,'Liste clts frns'!$M$2:$U$233,8,FALSE)),"",VLOOKUP($S263,'Liste clts frns'!$M$2:$U$233,8,FALSE))</f>
        <v/>
      </c>
      <c r="Z263" s="108" t="str">
        <f>IF(ISNA(VLOOKUP($S263,'Liste clts frns'!$M$2:$U$233,9,FALSE)),"",VLOOKUP($S263,'Liste clts frns'!$M$2:$U$233,9,FALSE))</f>
        <v/>
      </c>
      <c r="AA263" s="108"/>
    </row>
    <row r="264" spans="1:27" ht="15.75" customHeight="1" x14ac:dyDescent="0.25">
      <c r="A264" s="12">
        <v>41131000</v>
      </c>
      <c r="B264" s="12">
        <v>264743</v>
      </c>
      <c r="C264" s="12" t="s">
        <v>387</v>
      </c>
      <c r="D264" s="12">
        <v>8</v>
      </c>
      <c r="E264" s="12">
        <v>201</v>
      </c>
      <c r="F264" s="51">
        <v>500</v>
      </c>
      <c r="G264" s="18" t="str">
        <f t="shared" si="12"/>
        <v>2647438201</v>
      </c>
      <c r="H264" s="8" t="s">
        <v>621</v>
      </c>
      <c r="I264" s="8" t="s">
        <v>1024</v>
      </c>
      <c r="J264" s="8" t="str">
        <f t="shared" si="13"/>
        <v>En cours</v>
      </c>
      <c r="P264" s="112"/>
      <c r="S264" s="10" t="str">
        <f t="shared" si="14"/>
        <v>2647438201</v>
      </c>
      <c r="T264" s="11" t="str">
        <f>IF(ISNA(VLOOKUP($S264,'Liste clts frns'!$M$2:$U$233,3,FALSE)),"",VLOOKUP($S264,'Liste clts frns'!$M$2:$U$233,3,FALSE))</f>
        <v/>
      </c>
      <c r="U264" s="108" t="str">
        <f>IF(ISNA(VLOOKUP($S264,'Liste clts frns'!$M$2:$U$233,4,FALSE)),"",VLOOKUP($S264,'Liste clts frns'!$M$2:$U$233,4,FALSE))</f>
        <v/>
      </c>
      <c r="V264" s="108" t="str">
        <f>IF(ISNA(VLOOKUP($S264,'Liste clts frns'!$M$2:$U$233,5,FALSE)),"",VLOOKUP($S264,'Liste clts frns'!$M$2:$U$233,5,FALSE))</f>
        <v/>
      </c>
      <c r="W264" s="108" t="str">
        <f>IF(ISNA(VLOOKUP($S264,'Liste clts frns'!$M$2:$U$233,6,FALSE)),"",VLOOKUP($S264,'Liste clts frns'!$M$2:$U$233,6,FALSE))</f>
        <v/>
      </c>
      <c r="X264" s="108" t="str">
        <f>IF(ISNA(VLOOKUP($S264,'Liste clts frns'!$M$2:$U$233,7,FALSE)),"",VLOOKUP($S264,'Liste clts frns'!$M$2:$U$233,7,FALSE))</f>
        <v/>
      </c>
      <c r="Y264" s="108" t="str">
        <f>IF(ISNA(VLOOKUP($S264,'Liste clts frns'!$M$2:$U$233,8,FALSE)),"",VLOOKUP($S264,'Liste clts frns'!$M$2:$U$233,8,FALSE))</f>
        <v/>
      </c>
      <c r="Z264" s="108" t="str">
        <f>IF(ISNA(VLOOKUP($S264,'Liste clts frns'!$M$2:$U$233,9,FALSE)),"",VLOOKUP($S264,'Liste clts frns'!$M$2:$U$233,9,FALSE))</f>
        <v/>
      </c>
      <c r="AA264" s="108"/>
    </row>
    <row r="265" spans="1:27" ht="15.75" customHeight="1" x14ac:dyDescent="0.25">
      <c r="A265" s="12">
        <v>41131000</v>
      </c>
      <c r="B265" s="12">
        <v>283384</v>
      </c>
      <c r="C265" s="12" t="s">
        <v>388</v>
      </c>
      <c r="D265" s="12">
        <v>8</v>
      </c>
      <c r="E265" s="12">
        <v>201</v>
      </c>
      <c r="F265" s="51">
        <v>500</v>
      </c>
      <c r="G265" s="18" t="str">
        <f t="shared" si="12"/>
        <v>2833848201</v>
      </c>
      <c r="H265" s="8" t="s">
        <v>621</v>
      </c>
      <c r="I265" s="8" t="s">
        <v>1025</v>
      </c>
      <c r="J265" s="8" t="str">
        <f t="shared" si="13"/>
        <v>En cours</v>
      </c>
      <c r="P265" s="112"/>
      <c r="S265" s="10" t="str">
        <f t="shared" si="14"/>
        <v>2833848201</v>
      </c>
      <c r="T265" s="11" t="str">
        <f>IF(ISNA(VLOOKUP($S265,'Liste clts frns'!$M$2:$U$233,3,FALSE)),"",VLOOKUP($S265,'Liste clts frns'!$M$2:$U$233,3,FALSE))</f>
        <v/>
      </c>
      <c r="U265" s="108" t="str">
        <f>IF(ISNA(VLOOKUP($S265,'Liste clts frns'!$M$2:$U$233,4,FALSE)),"",VLOOKUP($S265,'Liste clts frns'!$M$2:$U$233,4,FALSE))</f>
        <v/>
      </c>
      <c r="V265" s="108" t="str">
        <f>IF(ISNA(VLOOKUP($S265,'Liste clts frns'!$M$2:$U$233,5,FALSE)),"",VLOOKUP($S265,'Liste clts frns'!$M$2:$U$233,5,FALSE))</f>
        <v/>
      </c>
      <c r="W265" s="108" t="str">
        <f>IF(ISNA(VLOOKUP($S265,'Liste clts frns'!$M$2:$U$233,6,FALSE)),"",VLOOKUP($S265,'Liste clts frns'!$M$2:$U$233,6,FALSE))</f>
        <v/>
      </c>
      <c r="X265" s="108" t="str">
        <f>IF(ISNA(VLOOKUP($S265,'Liste clts frns'!$M$2:$U$233,7,FALSE)),"",VLOOKUP($S265,'Liste clts frns'!$M$2:$U$233,7,FALSE))</f>
        <v/>
      </c>
      <c r="Y265" s="108" t="str">
        <f>IF(ISNA(VLOOKUP($S265,'Liste clts frns'!$M$2:$U$233,8,FALSE)),"",VLOOKUP($S265,'Liste clts frns'!$M$2:$U$233,8,FALSE))</f>
        <v/>
      </c>
      <c r="Z265" s="108" t="str">
        <f>IF(ISNA(VLOOKUP($S265,'Liste clts frns'!$M$2:$U$233,9,FALSE)),"",VLOOKUP($S265,'Liste clts frns'!$M$2:$U$233,9,FALSE))</f>
        <v/>
      </c>
      <c r="AA265" s="108"/>
    </row>
    <row r="266" spans="1:27" ht="15.75" customHeight="1" x14ac:dyDescent="0.25">
      <c r="A266" s="12">
        <v>41131000</v>
      </c>
      <c r="B266" s="12">
        <v>775760</v>
      </c>
      <c r="C266" s="12" t="s">
        <v>389</v>
      </c>
      <c r="D266" s="12">
        <v>8</v>
      </c>
      <c r="E266" s="12">
        <v>201</v>
      </c>
      <c r="F266" s="51">
        <v>8085</v>
      </c>
      <c r="G266" s="18" t="str">
        <f t="shared" si="12"/>
        <v>7757608201</v>
      </c>
      <c r="H266" s="8" t="s">
        <v>621</v>
      </c>
      <c r="I266" s="8" t="s">
        <v>1046</v>
      </c>
      <c r="J266" s="8" t="str">
        <f t="shared" si="13"/>
        <v>En cours</v>
      </c>
      <c r="P266" s="112"/>
      <c r="S266" s="10" t="str">
        <f t="shared" si="14"/>
        <v>7757608201</v>
      </c>
      <c r="T266" s="11" t="str">
        <f>IF(ISNA(VLOOKUP($S266,'Liste clts frns'!$M$2:$U$233,3,FALSE)),"",VLOOKUP($S266,'Liste clts frns'!$M$2:$U$233,3,FALSE))</f>
        <v/>
      </c>
      <c r="U266" s="108" t="str">
        <f>IF(ISNA(VLOOKUP($S266,'Liste clts frns'!$M$2:$U$233,4,FALSE)),"",VLOOKUP($S266,'Liste clts frns'!$M$2:$U$233,4,FALSE))</f>
        <v/>
      </c>
      <c r="V266" s="108" t="str">
        <f>IF(ISNA(VLOOKUP($S266,'Liste clts frns'!$M$2:$U$233,5,FALSE)),"",VLOOKUP($S266,'Liste clts frns'!$M$2:$U$233,5,FALSE))</f>
        <v/>
      </c>
      <c r="W266" s="108" t="str">
        <f>IF(ISNA(VLOOKUP($S266,'Liste clts frns'!$M$2:$U$233,6,FALSE)),"",VLOOKUP($S266,'Liste clts frns'!$M$2:$U$233,6,FALSE))</f>
        <v/>
      </c>
      <c r="X266" s="108" t="str">
        <f>IF(ISNA(VLOOKUP($S266,'Liste clts frns'!$M$2:$U$233,7,FALSE)),"",VLOOKUP($S266,'Liste clts frns'!$M$2:$U$233,7,FALSE))</f>
        <v/>
      </c>
      <c r="Y266" s="108" t="str">
        <f>IF(ISNA(VLOOKUP($S266,'Liste clts frns'!$M$2:$U$233,8,FALSE)),"",VLOOKUP($S266,'Liste clts frns'!$M$2:$U$233,8,FALSE))</f>
        <v/>
      </c>
      <c r="Z266" s="108" t="str">
        <f>IF(ISNA(VLOOKUP($S266,'Liste clts frns'!$M$2:$U$233,9,FALSE)),"",VLOOKUP($S266,'Liste clts frns'!$M$2:$U$233,9,FALSE))</f>
        <v/>
      </c>
      <c r="AA266" s="108"/>
    </row>
    <row r="267" spans="1:27" ht="15.75" customHeight="1" x14ac:dyDescent="0.25">
      <c r="A267" s="12">
        <v>41131000</v>
      </c>
      <c r="B267" s="12">
        <v>832884</v>
      </c>
      <c r="C267" s="12" t="s">
        <v>208</v>
      </c>
      <c r="D267" s="12">
        <v>8</v>
      </c>
      <c r="E267" s="12">
        <v>201</v>
      </c>
      <c r="F267" s="51">
        <v>2576</v>
      </c>
      <c r="G267" s="18" t="str">
        <f t="shared" si="12"/>
        <v>8328848201</v>
      </c>
      <c r="H267" s="8" t="s">
        <v>621</v>
      </c>
      <c r="I267" s="8" t="s">
        <v>1055</v>
      </c>
      <c r="J267" s="8" t="str">
        <f t="shared" si="13"/>
        <v>En cours</v>
      </c>
      <c r="P267" s="112"/>
      <c r="S267" s="10" t="str">
        <f t="shared" si="14"/>
        <v>8328848201</v>
      </c>
      <c r="T267" s="11" t="str">
        <f>IF(ISNA(VLOOKUP($S267,'Liste clts frns'!$M$2:$U$233,3,FALSE)),"",VLOOKUP($S267,'Liste clts frns'!$M$2:$U$233,3,FALSE))</f>
        <v/>
      </c>
      <c r="U267" s="108" t="str">
        <f>IF(ISNA(VLOOKUP($S267,'Liste clts frns'!$M$2:$U$233,4,FALSE)),"",VLOOKUP($S267,'Liste clts frns'!$M$2:$U$233,4,FALSE))</f>
        <v/>
      </c>
      <c r="V267" s="108" t="str">
        <f>IF(ISNA(VLOOKUP($S267,'Liste clts frns'!$M$2:$U$233,5,FALSE)),"",VLOOKUP($S267,'Liste clts frns'!$M$2:$U$233,5,FALSE))</f>
        <v/>
      </c>
      <c r="W267" s="108" t="str">
        <f>IF(ISNA(VLOOKUP($S267,'Liste clts frns'!$M$2:$U$233,6,FALSE)),"",VLOOKUP($S267,'Liste clts frns'!$M$2:$U$233,6,FALSE))</f>
        <v/>
      </c>
      <c r="X267" s="108" t="str">
        <f>IF(ISNA(VLOOKUP($S267,'Liste clts frns'!$M$2:$U$233,7,FALSE)),"",VLOOKUP($S267,'Liste clts frns'!$M$2:$U$233,7,FALSE))</f>
        <v/>
      </c>
      <c r="Y267" s="108" t="str">
        <f>IF(ISNA(VLOOKUP($S267,'Liste clts frns'!$M$2:$U$233,8,FALSE)),"",VLOOKUP($S267,'Liste clts frns'!$M$2:$U$233,8,FALSE))</f>
        <v/>
      </c>
      <c r="Z267" s="108" t="str">
        <f>IF(ISNA(VLOOKUP($S267,'Liste clts frns'!$M$2:$U$233,9,FALSE)),"",VLOOKUP($S267,'Liste clts frns'!$M$2:$U$233,9,FALSE))</f>
        <v/>
      </c>
      <c r="AA267" s="108"/>
    </row>
    <row r="268" spans="1:27" ht="15.75" customHeight="1" x14ac:dyDescent="0.25">
      <c r="A268" s="12">
        <v>41131000</v>
      </c>
      <c r="B268" s="12">
        <v>987222</v>
      </c>
      <c r="C268" s="12" t="s">
        <v>390</v>
      </c>
      <c r="D268" s="12">
        <v>8</v>
      </c>
      <c r="E268" s="12">
        <v>201</v>
      </c>
      <c r="F268" s="51">
        <v>1135</v>
      </c>
      <c r="G268" s="18" t="str">
        <f t="shared" si="12"/>
        <v>9872228201</v>
      </c>
      <c r="H268" s="8" t="s">
        <v>621</v>
      </c>
      <c r="I268" s="8" t="s">
        <v>1091</v>
      </c>
      <c r="J268" s="8" t="str">
        <f t="shared" si="13"/>
        <v>En cours</v>
      </c>
      <c r="P268" s="112"/>
      <c r="S268" s="10" t="str">
        <f t="shared" si="14"/>
        <v>9872228201</v>
      </c>
      <c r="T268" s="11" t="str">
        <f>IF(ISNA(VLOOKUP($S268,'Liste clts frns'!$M$2:$U$233,3,FALSE)),"",VLOOKUP($S268,'Liste clts frns'!$M$2:$U$233,3,FALSE))</f>
        <v/>
      </c>
      <c r="U268" s="108" t="str">
        <f>IF(ISNA(VLOOKUP($S268,'Liste clts frns'!$M$2:$U$233,4,FALSE)),"",VLOOKUP($S268,'Liste clts frns'!$M$2:$U$233,4,FALSE))</f>
        <v/>
      </c>
      <c r="V268" s="108" t="str">
        <f>IF(ISNA(VLOOKUP($S268,'Liste clts frns'!$M$2:$U$233,5,FALSE)),"",VLOOKUP($S268,'Liste clts frns'!$M$2:$U$233,5,FALSE))</f>
        <v/>
      </c>
      <c r="W268" s="108" t="str">
        <f>IF(ISNA(VLOOKUP($S268,'Liste clts frns'!$M$2:$U$233,6,FALSE)),"",VLOOKUP($S268,'Liste clts frns'!$M$2:$U$233,6,FALSE))</f>
        <v/>
      </c>
      <c r="X268" s="108" t="str">
        <f>IF(ISNA(VLOOKUP($S268,'Liste clts frns'!$M$2:$U$233,7,FALSE)),"",VLOOKUP($S268,'Liste clts frns'!$M$2:$U$233,7,FALSE))</f>
        <v/>
      </c>
      <c r="Y268" s="108" t="str">
        <f>IF(ISNA(VLOOKUP($S268,'Liste clts frns'!$M$2:$U$233,8,FALSE)),"",VLOOKUP($S268,'Liste clts frns'!$M$2:$U$233,8,FALSE))</f>
        <v/>
      </c>
      <c r="Z268" s="108" t="str">
        <f>IF(ISNA(VLOOKUP($S268,'Liste clts frns'!$M$2:$U$233,9,FALSE)),"",VLOOKUP($S268,'Liste clts frns'!$M$2:$U$233,9,FALSE))</f>
        <v/>
      </c>
      <c r="AA268" s="108"/>
    </row>
    <row r="269" spans="1:27" ht="15.75" customHeight="1" x14ac:dyDescent="0.25">
      <c r="A269" s="12">
        <v>41131000</v>
      </c>
      <c r="B269" s="12">
        <v>1320775</v>
      </c>
      <c r="C269" s="12" t="s">
        <v>391</v>
      </c>
      <c r="D269" s="12">
        <v>8</v>
      </c>
      <c r="E269" s="12">
        <v>201</v>
      </c>
      <c r="F269" s="51">
        <v>1800</v>
      </c>
      <c r="G269" s="18" t="str">
        <f t="shared" si="12"/>
        <v>13207758201</v>
      </c>
      <c r="H269" s="8" t="s">
        <v>621</v>
      </c>
      <c r="I269" s="8" t="s">
        <v>1031</v>
      </c>
      <c r="J269" s="8" t="str">
        <f t="shared" si="13"/>
        <v>En cours</v>
      </c>
      <c r="P269" s="112"/>
      <c r="S269" s="10" t="str">
        <f t="shared" si="14"/>
        <v>13207758201</v>
      </c>
      <c r="T269" s="11" t="str">
        <f>IF(ISNA(VLOOKUP($S269,'Liste clts frns'!$M$2:$U$233,3,FALSE)),"",VLOOKUP($S269,'Liste clts frns'!$M$2:$U$233,3,FALSE))</f>
        <v/>
      </c>
      <c r="U269" s="108" t="str">
        <f>IF(ISNA(VLOOKUP($S269,'Liste clts frns'!$M$2:$U$233,4,FALSE)),"",VLOOKUP($S269,'Liste clts frns'!$M$2:$U$233,4,FALSE))</f>
        <v/>
      </c>
      <c r="V269" s="108" t="str">
        <f>IF(ISNA(VLOOKUP($S269,'Liste clts frns'!$M$2:$U$233,5,FALSE)),"",VLOOKUP($S269,'Liste clts frns'!$M$2:$U$233,5,FALSE))</f>
        <v/>
      </c>
      <c r="W269" s="108" t="str">
        <f>IF(ISNA(VLOOKUP($S269,'Liste clts frns'!$M$2:$U$233,6,FALSE)),"",VLOOKUP($S269,'Liste clts frns'!$M$2:$U$233,6,FALSE))</f>
        <v/>
      </c>
      <c r="X269" s="108" t="str">
        <f>IF(ISNA(VLOOKUP($S269,'Liste clts frns'!$M$2:$U$233,7,FALSE)),"",VLOOKUP($S269,'Liste clts frns'!$M$2:$U$233,7,FALSE))</f>
        <v/>
      </c>
      <c r="Y269" s="108" t="str">
        <f>IF(ISNA(VLOOKUP($S269,'Liste clts frns'!$M$2:$U$233,8,FALSE)),"",VLOOKUP($S269,'Liste clts frns'!$M$2:$U$233,8,FALSE))</f>
        <v/>
      </c>
      <c r="Z269" s="108" t="str">
        <f>IF(ISNA(VLOOKUP($S269,'Liste clts frns'!$M$2:$U$233,9,FALSE)),"",VLOOKUP($S269,'Liste clts frns'!$M$2:$U$233,9,FALSE))</f>
        <v/>
      </c>
      <c r="AA269" s="108"/>
    </row>
    <row r="270" spans="1:27" ht="15.75" customHeight="1" x14ac:dyDescent="0.25">
      <c r="A270" s="12">
        <v>41131000</v>
      </c>
      <c r="B270" s="12">
        <v>1331198</v>
      </c>
      <c r="C270" s="12" t="s">
        <v>392</v>
      </c>
      <c r="D270" s="12">
        <v>8</v>
      </c>
      <c r="E270" s="12">
        <v>201</v>
      </c>
      <c r="F270" s="51">
        <v>1000</v>
      </c>
      <c r="G270" s="18" t="str">
        <f t="shared" si="12"/>
        <v>13311988201</v>
      </c>
      <c r="H270" s="8" t="s">
        <v>621</v>
      </c>
      <c r="I270" s="8" t="s">
        <v>1013</v>
      </c>
      <c r="J270" s="8" t="str">
        <f t="shared" si="13"/>
        <v>En cours</v>
      </c>
      <c r="P270" s="112"/>
      <c r="S270" s="10" t="str">
        <f t="shared" si="14"/>
        <v>13311988201</v>
      </c>
      <c r="T270" s="11" t="str">
        <f>IF(ISNA(VLOOKUP($S270,'Liste clts frns'!$M$2:$U$233,3,FALSE)),"",VLOOKUP($S270,'Liste clts frns'!$M$2:$U$233,3,FALSE))</f>
        <v/>
      </c>
      <c r="U270" s="108" t="str">
        <f>IF(ISNA(VLOOKUP($S270,'Liste clts frns'!$M$2:$U$233,4,FALSE)),"",VLOOKUP($S270,'Liste clts frns'!$M$2:$U$233,4,FALSE))</f>
        <v/>
      </c>
      <c r="V270" s="108" t="str">
        <f>IF(ISNA(VLOOKUP($S270,'Liste clts frns'!$M$2:$U$233,5,FALSE)),"",VLOOKUP($S270,'Liste clts frns'!$M$2:$U$233,5,FALSE))</f>
        <v/>
      </c>
      <c r="W270" s="108" t="str">
        <f>IF(ISNA(VLOOKUP($S270,'Liste clts frns'!$M$2:$U$233,6,FALSE)),"",VLOOKUP($S270,'Liste clts frns'!$M$2:$U$233,6,FALSE))</f>
        <v/>
      </c>
      <c r="X270" s="108" t="str">
        <f>IF(ISNA(VLOOKUP($S270,'Liste clts frns'!$M$2:$U$233,7,FALSE)),"",VLOOKUP($S270,'Liste clts frns'!$M$2:$U$233,7,FALSE))</f>
        <v/>
      </c>
      <c r="Y270" s="108" t="str">
        <f>IF(ISNA(VLOOKUP($S270,'Liste clts frns'!$M$2:$U$233,8,FALSE)),"",VLOOKUP($S270,'Liste clts frns'!$M$2:$U$233,8,FALSE))</f>
        <v/>
      </c>
      <c r="Z270" s="108" t="str">
        <f>IF(ISNA(VLOOKUP($S270,'Liste clts frns'!$M$2:$U$233,9,FALSE)),"",VLOOKUP($S270,'Liste clts frns'!$M$2:$U$233,9,FALSE))</f>
        <v/>
      </c>
      <c r="AA270" s="108"/>
    </row>
    <row r="271" spans="1:27" ht="15.75" customHeight="1" x14ac:dyDescent="0.25">
      <c r="A271" s="12">
        <v>41131000</v>
      </c>
      <c r="B271" s="12">
        <v>89363</v>
      </c>
      <c r="C271" s="12" t="s">
        <v>393</v>
      </c>
      <c r="D271" s="12">
        <v>8</v>
      </c>
      <c r="E271" s="12">
        <v>211</v>
      </c>
      <c r="F271" s="51">
        <v>1108.7</v>
      </c>
      <c r="G271" s="18" t="str">
        <f t="shared" si="12"/>
        <v>893638211</v>
      </c>
      <c r="H271" s="8" t="s">
        <v>621</v>
      </c>
      <c r="I271" s="8" t="s">
        <v>1013</v>
      </c>
      <c r="J271" s="8" t="str">
        <f t="shared" si="13"/>
        <v>En cours</v>
      </c>
      <c r="P271" s="112"/>
      <c r="S271" s="10" t="str">
        <f t="shared" si="14"/>
        <v>893638211</v>
      </c>
      <c r="T271" s="11" t="str">
        <f>IF(ISNA(VLOOKUP($S271,'Liste clts frns'!$M$2:$U$233,3,FALSE)),"",VLOOKUP($S271,'Liste clts frns'!$M$2:$U$233,3,FALSE))</f>
        <v/>
      </c>
      <c r="U271" s="108" t="str">
        <f>IF(ISNA(VLOOKUP($S271,'Liste clts frns'!$M$2:$U$233,4,FALSE)),"",VLOOKUP($S271,'Liste clts frns'!$M$2:$U$233,4,FALSE))</f>
        <v/>
      </c>
      <c r="V271" s="108" t="str">
        <f>IF(ISNA(VLOOKUP($S271,'Liste clts frns'!$M$2:$U$233,5,FALSE)),"",VLOOKUP($S271,'Liste clts frns'!$M$2:$U$233,5,FALSE))</f>
        <v/>
      </c>
      <c r="W271" s="108" t="str">
        <f>IF(ISNA(VLOOKUP($S271,'Liste clts frns'!$M$2:$U$233,6,FALSE)),"",VLOOKUP($S271,'Liste clts frns'!$M$2:$U$233,6,FALSE))</f>
        <v/>
      </c>
      <c r="X271" s="108" t="str">
        <f>IF(ISNA(VLOOKUP($S271,'Liste clts frns'!$M$2:$U$233,7,FALSE)),"",VLOOKUP($S271,'Liste clts frns'!$M$2:$U$233,7,FALSE))</f>
        <v/>
      </c>
      <c r="Y271" s="108" t="str">
        <f>IF(ISNA(VLOOKUP($S271,'Liste clts frns'!$M$2:$U$233,8,FALSE)),"",VLOOKUP($S271,'Liste clts frns'!$M$2:$U$233,8,FALSE))</f>
        <v/>
      </c>
      <c r="Z271" s="108" t="str">
        <f>IF(ISNA(VLOOKUP($S271,'Liste clts frns'!$M$2:$U$233,9,FALSE)),"",VLOOKUP($S271,'Liste clts frns'!$M$2:$U$233,9,FALSE))</f>
        <v/>
      </c>
      <c r="AA271" s="108"/>
    </row>
    <row r="272" spans="1:27" ht="15.75" customHeight="1" x14ac:dyDescent="0.25">
      <c r="A272" s="12">
        <v>41131000</v>
      </c>
      <c r="B272" s="12">
        <v>799671</v>
      </c>
      <c r="C272" s="12" t="s">
        <v>394</v>
      </c>
      <c r="D272" s="12">
        <v>8</v>
      </c>
      <c r="E272" s="12">
        <v>211</v>
      </c>
      <c r="F272" s="51">
        <v>10248</v>
      </c>
      <c r="G272" s="18" t="str">
        <f t="shared" si="12"/>
        <v>7996718211</v>
      </c>
      <c r="H272" s="8" t="s">
        <v>621</v>
      </c>
      <c r="I272" s="8" t="s">
        <v>1049</v>
      </c>
      <c r="J272" s="8" t="str">
        <f t="shared" si="13"/>
        <v>En cours</v>
      </c>
      <c r="P272" s="112"/>
      <c r="S272" s="10" t="str">
        <f t="shared" si="14"/>
        <v>7996718211</v>
      </c>
      <c r="T272" s="11" t="str">
        <f>IF(ISNA(VLOOKUP($S272,'Liste clts frns'!$M$2:$U$233,3,FALSE)),"",VLOOKUP($S272,'Liste clts frns'!$M$2:$U$233,3,FALSE))</f>
        <v/>
      </c>
      <c r="U272" s="108" t="str">
        <f>IF(ISNA(VLOOKUP($S272,'Liste clts frns'!$M$2:$U$233,4,FALSE)),"",VLOOKUP($S272,'Liste clts frns'!$M$2:$U$233,4,FALSE))</f>
        <v/>
      </c>
      <c r="V272" s="108" t="str">
        <f>IF(ISNA(VLOOKUP($S272,'Liste clts frns'!$M$2:$U$233,5,FALSE)),"",VLOOKUP($S272,'Liste clts frns'!$M$2:$U$233,5,FALSE))</f>
        <v/>
      </c>
      <c r="W272" s="108" t="str">
        <f>IF(ISNA(VLOOKUP($S272,'Liste clts frns'!$M$2:$U$233,6,FALSE)),"",VLOOKUP($S272,'Liste clts frns'!$M$2:$U$233,6,FALSE))</f>
        <v/>
      </c>
      <c r="X272" s="108" t="str">
        <f>IF(ISNA(VLOOKUP($S272,'Liste clts frns'!$M$2:$U$233,7,FALSE)),"",VLOOKUP($S272,'Liste clts frns'!$M$2:$U$233,7,FALSE))</f>
        <v/>
      </c>
      <c r="Y272" s="108" t="str">
        <f>IF(ISNA(VLOOKUP($S272,'Liste clts frns'!$M$2:$U$233,8,FALSE)),"",VLOOKUP($S272,'Liste clts frns'!$M$2:$U$233,8,FALSE))</f>
        <v/>
      </c>
      <c r="Z272" s="108" t="str">
        <f>IF(ISNA(VLOOKUP($S272,'Liste clts frns'!$M$2:$U$233,9,FALSE)),"",VLOOKUP($S272,'Liste clts frns'!$M$2:$U$233,9,FALSE))</f>
        <v/>
      </c>
      <c r="AA272" s="108"/>
    </row>
    <row r="273" spans="1:27" ht="15.75" customHeight="1" x14ac:dyDescent="0.25">
      <c r="A273" s="12">
        <v>41131000</v>
      </c>
      <c r="B273" s="12">
        <v>864840</v>
      </c>
      <c r="C273" s="12" t="s">
        <v>395</v>
      </c>
      <c r="D273" s="12">
        <v>8</v>
      </c>
      <c r="E273" s="12">
        <v>211</v>
      </c>
      <c r="F273" s="51">
        <v>3600</v>
      </c>
      <c r="G273" s="18" t="str">
        <f t="shared" si="12"/>
        <v>8648408211</v>
      </c>
      <c r="H273" s="8" t="s">
        <v>621</v>
      </c>
      <c r="I273" s="8" t="s">
        <v>1060</v>
      </c>
      <c r="J273" s="8" t="str">
        <f t="shared" si="13"/>
        <v>En cours</v>
      </c>
      <c r="P273" s="112"/>
      <c r="S273" s="10" t="str">
        <f t="shared" si="14"/>
        <v>8648408211</v>
      </c>
      <c r="T273" s="11" t="str">
        <f>IF(ISNA(VLOOKUP($S273,'Liste clts frns'!$M$2:$U$233,3,FALSE)),"",VLOOKUP($S273,'Liste clts frns'!$M$2:$U$233,3,FALSE))</f>
        <v/>
      </c>
      <c r="U273" s="108" t="str">
        <f>IF(ISNA(VLOOKUP($S273,'Liste clts frns'!$M$2:$U$233,4,FALSE)),"",VLOOKUP($S273,'Liste clts frns'!$M$2:$U$233,4,FALSE))</f>
        <v/>
      </c>
      <c r="V273" s="108" t="str">
        <f>IF(ISNA(VLOOKUP($S273,'Liste clts frns'!$M$2:$U$233,5,FALSE)),"",VLOOKUP($S273,'Liste clts frns'!$M$2:$U$233,5,FALSE))</f>
        <v/>
      </c>
      <c r="W273" s="108" t="str">
        <f>IF(ISNA(VLOOKUP($S273,'Liste clts frns'!$M$2:$U$233,6,FALSE)),"",VLOOKUP($S273,'Liste clts frns'!$M$2:$U$233,6,FALSE))</f>
        <v/>
      </c>
      <c r="X273" s="108" t="str">
        <f>IF(ISNA(VLOOKUP($S273,'Liste clts frns'!$M$2:$U$233,7,FALSE)),"",VLOOKUP($S273,'Liste clts frns'!$M$2:$U$233,7,FALSE))</f>
        <v/>
      </c>
      <c r="Y273" s="108" t="str">
        <f>IF(ISNA(VLOOKUP($S273,'Liste clts frns'!$M$2:$U$233,8,FALSE)),"",VLOOKUP($S273,'Liste clts frns'!$M$2:$U$233,8,FALSE))</f>
        <v/>
      </c>
      <c r="Z273" s="108" t="str">
        <f>IF(ISNA(VLOOKUP($S273,'Liste clts frns'!$M$2:$U$233,9,FALSE)),"",VLOOKUP($S273,'Liste clts frns'!$M$2:$U$233,9,FALSE))</f>
        <v/>
      </c>
      <c r="AA273" s="108"/>
    </row>
    <row r="274" spans="1:27" ht="15.75" customHeight="1" x14ac:dyDescent="0.25">
      <c r="A274" s="12">
        <v>41131000</v>
      </c>
      <c r="B274" s="12">
        <v>942214</v>
      </c>
      <c r="C274" s="12" t="s">
        <v>275</v>
      </c>
      <c r="D274" s="12">
        <v>8</v>
      </c>
      <c r="E274" s="12">
        <v>211</v>
      </c>
      <c r="F274" s="51">
        <v>1108.7</v>
      </c>
      <c r="G274" s="18" t="str">
        <f t="shared" si="12"/>
        <v>9422148211</v>
      </c>
      <c r="H274" s="8" t="s">
        <v>621</v>
      </c>
      <c r="I274" s="8" t="s">
        <v>1088</v>
      </c>
      <c r="J274" s="8" t="str">
        <f t="shared" si="13"/>
        <v>En cours</v>
      </c>
      <c r="P274" s="112"/>
      <c r="S274" s="10" t="str">
        <f t="shared" si="14"/>
        <v>9422148211</v>
      </c>
      <c r="T274" s="11" t="str">
        <f>IF(ISNA(VLOOKUP($S274,'Liste clts frns'!$M$2:$U$233,3,FALSE)),"",VLOOKUP($S274,'Liste clts frns'!$M$2:$U$233,3,FALSE))</f>
        <v/>
      </c>
      <c r="U274" s="108" t="str">
        <f>IF(ISNA(VLOOKUP($S274,'Liste clts frns'!$M$2:$U$233,4,FALSE)),"",VLOOKUP($S274,'Liste clts frns'!$M$2:$U$233,4,FALSE))</f>
        <v/>
      </c>
      <c r="V274" s="108" t="str">
        <f>IF(ISNA(VLOOKUP($S274,'Liste clts frns'!$M$2:$U$233,5,FALSE)),"",VLOOKUP($S274,'Liste clts frns'!$M$2:$U$233,5,FALSE))</f>
        <v/>
      </c>
      <c r="W274" s="108" t="str">
        <f>IF(ISNA(VLOOKUP($S274,'Liste clts frns'!$M$2:$U$233,6,FALSE)),"",VLOOKUP($S274,'Liste clts frns'!$M$2:$U$233,6,FALSE))</f>
        <v/>
      </c>
      <c r="X274" s="108" t="str">
        <f>IF(ISNA(VLOOKUP($S274,'Liste clts frns'!$M$2:$U$233,7,FALSE)),"",VLOOKUP($S274,'Liste clts frns'!$M$2:$U$233,7,FALSE))</f>
        <v/>
      </c>
      <c r="Y274" s="108" t="str">
        <f>IF(ISNA(VLOOKUP($S274,'Liste clts frns'!$M$2:$U$233,8,FALSE)),"",VLOOKUP($S274,'Liste clts frns'!$M$2:$U$233,8,FALSE))</f>
        <v/>
      </c>
      <c r="Z274" s="108" t="str">
        <f>IF(ISNA(VLOOKUP($S274,'Liste clts frns'!$M$2:$U$233,9,FALSE)),"",VLOOKUP($S274,'Liste clts frns'!$M$2:$U$233,9,FALSE))</f>
        <v/>
      </c>
      <c r="AA274" s="108"/>
    </row>
    <row r="275" spans="1:27" ht="15.75" customHeight="1" x14ac:dyDescent="0.25">
      <c r="A275" s="12">
        <v>41131000</v>
      </c>
      <c r="B275" s="12">
        <v>981885</v>
      </c>
      <c r="C275" s="12" t="s">
        <v>396</v>
      </c>
      <c r="D275" s="12">
        <v>8</v>
      </c>
      <c r="E275" s="12">
        <v>211</v>
      </c>
      <c r="F275" s="51">
        <v>7000</v>
      </c>
      <c r="G275" s="18" t="str">
        <f t="shared" si="12"/>
        <v>9818858211</v>
      </c>
      <c r="H275" s="8" t="s">
        <v>621</v>
      </c>
      <c r="I275" s="8" t="s">
        <v>1087</v>
      </c>
      <c r="J275" s="8" t="str">
        <f t="shared" si="13"/>
        <v>En cours</v>
      </c>
      <c r="P275" s="112"/>
      <c r="S275" s="10" t="str">
        <f t="shared" si="14"/>
        <v>9818858211</v>
      </c>
      <c r="T275" s="11" t="str">
        <f>IF(ISNA(VLOOKUP($S275,'Liste clts frns'!$M$2:$U$233,3,FALSE)),"",VLOOKUP($S275,'Liste clts frns'!$M$2:$U$233,3,FALSE))</f>
        <v/>
      </c>
      <c r="U275" s="108" t="str">
        <f>IF(ISNA(VLOOKUP($S275,'Liste clts frns'!$M$2:$U$233,4,FALSE)),"",VLOOKUP($S275,'Liste clts frns'!$M$2:$U$233,4,FALSE))</f>
        <v/>
      </c>
      <c r="V275" s="108" t="str">
        <f>IF(ISNA(VLOOKUP($S275,'Liste clts frns'!$M$2:$U$233,5,FALSE)),"",VLOOKUP($S275,'Liste clts frns'!$M$2:$U$233,5,FALSE))</f>
        <v/>
      </c>
      <c r="W275" s="108" t="str">
        <f>IF(ISNA(VLOOKUP($S275,'Liste clts frns'!$M$2:$U$233,6,FALSE)),"",VLOOKUP($S275,'Liste clts frns'!$M$2:$U$233,6,FALSE))</f>
        <v/>
      </c>
      <c r="X275" s="108" t="str">
        <f>IF(ISNA(VLOOKUP($S275,'Liste clts frns'!$M$2:$U$233,7,FALSE)),"",VLOOKUP($S275,'Liste clts frns'!$M$2:$U$233,7,FALSE))</f>
        <v/>
      </c>
      <c r="Y275" s="108" t="str">
        <f>IF(ISNA(VLOOKUP($S275,'Liste clts frns'!$M$2:$U$233,8,FALSE)),"",VLOOKUP($S275,'Liste clts frns'!$M$2:$U$233,8,FALSE))</f>
        <v/>
      </c>
      <c r="Z275" s="108" t="str">
        <f>IF(ISNA(VLOOKUP($S275,'Liste clts frns'!$M$2:$U$233,9,FALSE)),"",VLOOKUP($S275,'Liste clts frns'!$M$2:$U$233,9,FALSE))</f>
        <v/>
      </c>
      <c r="AA275" s="108"/>
    </row>
    <row r="276" spans="1:27" ht="15.75" customHeight="1" x14ac:dyDescent="0.25">
      <c r="A276" s="12">
        <v>41131000</v>
      </c>
      <c r="B276" s="12">
        <v>1314402</v>
      </c>
      <c r="C276" s="12" t="s">
        <v>397</v>
      </c>
      <c r="D276" s="12">
        <v>8</v>
      </c>
      <c r="E276" s="12">
        <v>211</v>
      </c>
      <c r="F276" s="51">
        <v>17900</v>
      </c>
      <c r="G276" s="18" t="str">
        <f t="shared" si="12"/>
        <v>13144028211</v>
      </c>
      <c r="H276" s="8" t="s">
        <v>621</v>
      </c>
      <c r="I276" s="8" t="s">
        <v>1119</v>
      </c>
      <c r="J276" s="8" t="str">
        <f t="shared" si="13"/>
        <v>En cours</v>
      </c>
      <c r="P276" s="112"/>
      <c r="S276" s="10" t="str">
        <f t="shared" si="14"/>
        <v>13144028211</v>
      </c>
      <c r="T276" s="11" t="str">
        <f>IF(ISNA(VLOOKUP($S276,'Liste clts frns'!$M$2:$U$233,3,FALSE)),"",VLOOKUP($S276,'Liste clts frns'!$M$2:$U$233,3,FALSE))</f>
        <v/>
      </c>
      <c r="U276" s="108" t="str">
        <f>IF(ISNA(VLOOKUP($S276,'Liste clts frns'!$M$2:$U$233,4,FALSE)),"",VLOOKUP($S276,'Liste clts frns'!$M$2:$U$233,4,FALSE))</f>
        <v/>
      </c>
      <c r="V276" s="108" t="str">
        <f>IF(ISNA(VLOOKUP($S276,'Liste clts frns'!$M$2:$U$233,5,FALSE)),"",VLOOKUP($S276,'Liste clts frns'!$M$2:$U$233,5,FALSE))</f>
        <v/>
      </c>
      <c r="W276" s="108" t="str">
        <f>IF(ISNA(VLOOKUP($S276,'Liste clts frns'!$M$2:$U$233,6,FALSE)),"",VLOOKUP($S276,'Liste clts frns'!$M$2:$U$233,6,FALSE))</f>
        <v/>
      </c>
      <c r="X276" s="108" t="str">
        <f>IF(ISNA(VLOOKUP($S276,'Liste clts frns'!$M$2:$U$233,7,FALSE)),"",VLOOKUP($S276,'Liste clts frns'!$M$2:$U$233,7,FALSE))</f>
        <v/>
      </c>
      <c r="Y276" s="108" t="str">
        <f>IF(ISNA(VLOOKUP($S276,'Liste clts frns'!$M$2:$U$233,8,FALSE)),"",VLOOKUP($S276,'Liste clts frns'!$M$2:$U$233,8,FALSE))</f>
        <v/>
      </c>
      <c r="Z276" s="108" t="str">
        <f>IF(ISNA(VLOOKUP($S276,'Liste clts frns'!$M$2:$U$233,9,FALSE)),"",VLOOKUP($S276,'Liste clts frns'!$M$2:$U$233,9,FALSE))</f>
        <v/>
      </c>
      <c r="AA276" s="108"/>
    </row>
    <row r="277" spans="1:27" ht="15.75" customHeight="1" x14ac:dyDescent="0.25">
      <c r="A277" s="12">
        <v>41131000</v>
      </c>
      <c r="B277" s="12">
        <v>903550</v>
      </c>
      <c r="C277" s="12" t="s">
        <v>398</v>
      </c>
      <c r="D277" s="12">
        <v>8</v>
      </c>
      <c r="E277" s="12">
        <v>306</v>
      </c>
      <c r="F277" s="51">
        <v>2500</v>
      </c>
      <c r="G277" s="18" t="str">
        <f t="shared" si="12"/>
        <v>9035508306</v>
      </c>
      <c r="H277" s="8" t="s">
        <v>621</v>
      </c>
      <c r="I277" s="8" t="s">
        <v>1072</v>
      </c>
      <c r="J277" s="8" t="str">
        <f t="shared" si="13"/>
        <v>En cours</v>
      </c>
      <c r="P277" s="112"/>
      <c r="S277" s="10" t="str">
        <f t="shared" si="14"/>
        <v>9035508306</v>
      </c>
      <c r="T277" s="11" t="str">
        <f>IF(ISNA(VLOOKUP($S277,'Liste clts frns'!$M$2:$U$233,3,FALSE)),"",VLOOKUP($S277,'Liste clts frns'!$M$2:$U$233,3,FALSE))</f>
        <v/>
      </c>
      <c r="U277" s="108" t="str">
        <f>IF(ISNA(VLOOKUP($S277,'Liste clts frns'!$M$2:$U$233,4,FALSE)),"",VLOOKUP($S277,'Liste clts frns'!$M$2:$U$233,4,FALSE))</f>
        <v/>
      </c>
      <c r="V277" s="108" t="str">
        <f>IF(ISNA(VLOOKUP($S277,'Liste clts frns'!$M$2:$U$233,5,FALSE)),"",VLOOKUP($S277,'Liste clts frns'!$M$2:$U$233,5,FALSE))</f>
        <v/>
      </c>
      <c r="W277" s="108" t="str">
        <f>IF(ISNA(VLOOKUP($S277,'Liste clts frns'!$M$2:$U$233,6,FALSE)),"",VLOOKUP($S277,'Liste clts frns'!$M$2:$U$233,6,FALSE))</f>
        <v/>
      </c>
      <c r="X277" s="108" t="str">
        <f>IF(ISNA(VLOOKUP($S277,'Liste clts frns'!$M$2:$U$233,7,FALSE)),"",VLOOKUP($S277,'Liste clts frns'!$M$2:$U$233,7,FALSE))</f>
        <v/>
      </c>
      <c r="Y277" s="108" t="str">
        <f>IF(ISNA(VLOOKUP($S277,'Liste clts frns'!$M$2:$U$233,8,FALSE)),"",VLOOKUP($S277,'Liste clts frns'!$M$2:$U$233,8,FALSE))</f>
        <v/>
      </c>
      <c r="Z277" s="108" t="str">
        <f>IF(ISNA(VLOOKUP($S277,'Liste clts frns'!$M$2:$U$233,9,FALSE)),"",VLOOKUP($S277,'Liste clts frns'!$M$2:$U$233,9,FALSE))</f>
        <v/>
      </c>
      <c r="AA277" s="108"/>
    </row>
    <row r="278" spans="1:27" ht="15.75" customHeight="1" x14ac:dyDescent="0.25">
      <c r="A278" s="12">
        <v>41131000</v>
      </c>
      <c r="B278" s="12">
        <v>868456</v>
      </c>
      <c r="C278" s="12" t="s">
        <v>399</v>
      </c>
      <c r="D278" s="12">
        <v>8</v>
      </c>
      <c r="E278" s="12">
        <v>321</v>
      </c>
      <c r="F278" s="51">
        <v>2309</v>
      </c>
      <c r="G278" s="18" t="str">
        <f t="shared" si="12"/>
        <v>8684568321</v>
      </c>
      <c r="H278" s="8" t="s">
        <v>621</v>
      </c>
      <c r="I278" s="8" t="s">
        <v>1048</v>
      </c>
      <c r="J278" s="8" t="str">
        <f t="shared" si="13"/>
        <v>En cours</v>
      </c>
      <c r="P278" s="112"/>
      <c r="S278" s="10" t="str">
        <f t="shared" si="14"/>
        <v>8684568321</v>
      </c>
      <c r="T278" s="11" t="str">
        <f>IF(ISNA(VLOOKUP($S278,'Liste clts frns'!$M$2:$U$233,3,FALSE)),"",VLOOKUP($S278,'Liste clts frns'!$M$2:$U$233,3,FALSE))</f>
        <v/>
      </c>
      <c r="U278" s="108" t="str">
        <f>IF(ISNA(VLOOKUP($S278,'Liste clts frns'!$M$2:$U$233,4,FALSE)),"",VLOOKUP($S278,'Liste clts frns'!$M$2:$U$233,4,FALSE))</f>
        <v/>
      </c>
      <c r="V278" s="108" t="str">
        <f>IF(ISNA(VLOOKUP($S278,'Liste clts frns'!$M$2:$U$233,5,FALSE)),"",VLOOKUP($S278,'Liste clts frns'!$M$2:$U$233,5,FALSE))</f>
        <v/>
      </c>
      <c r="W278" s="108" t="str">
        <f>IF(ISNA(VLOOKUP($S278,'Liste clts frns'!$M$2:$U$233,6,FALSE)),"",VLOOKUP($S278,'Liste clts frns'!$M$2:$U$233,6,FALSE))</f>
        <v/>
      </c>
      <c r="X278" s="108" t="str">
        <f>IF(ISNA(VLOOKUP($S278,'Liste clts frns'!$M$2:$U$233,7,FALSE)),"",VLOOKUP($S278,'Liste clts frns'!$M$2:$U$233,7,FALSE))</f>
        <v/>
      </c>
      <c r="Y278" s="108" t="str">
        <f>IF(ISNA(VLOOKUP($S278,'Liste clts frns'!$M$2:$U$233,8,FALSE)),"",VLOOKUP($S278,'Liste clts frns'!$M$2:$U$233,8,FALSE))</f>
        <v/>
      </c>
      <c r="Z278" s="108" t="str">
        <f>IF(ISNA(VLOOKUP($S278,'Liste clts frns'!$M$2:$U$233,9,FALSE)),"",VLOOKUP($S278,'Liste clts frns'!$M$2:$U$233,9,FALSE))</f>
        <v/>
      </c>
      <c r="AA278" s="108"/>
    </row>
    <row r="279" spans="1:27" ht="15.75" customHeight="1" x14ac:dyDescent="0.25">
      <c r="A279" s="12">
        <v>41131000</v>
      </c>
      <c r="B279" s="12">
        <v>898961</v>
      </c>
      <c r="C279" s="12" t="s">
        <v>400</v>
      </c>
      <c r="D279" s="12">
        <v>8</v>
      </c>
      <c r="E279" s="12">
        <v>321</v>
      </c>
      <c r="F279" s="51">
        <v>1286</v>
      </c>
      <c r="G279" s="18" t="str">
        <f t="shared" si="12"/>
        <v>8989618321</v>
      </c>
      <c r="H279" s="8" t="s">
        <v>621</v>
      </c>
      <c r="I279" s="8" t="s">
        <v>1069</v>
      </c>
      <c r="J279" s="8" t="str">
        <f t="shared" si="13"/>
        <v>En cours</v>
      </c>
      <c r="P279" s="112"/>
      <c r="S279" s="10" t="str">
        <f t="shared" si="14"/>
        <v>8989618321</v>
      </c>
      <c r="T279" s="11" t="str">
        <f>IF(ISNA(VLOOKUP($S279,'Liste clts frns'!$M$2:$U$233,3,FALSE)),"",VLOOKUP($S279,'Liste clts frns'!$M$2:$U$233,3,FALSE))</f>
        <v/>
      </c>
      <c r="U279" s="108" t="str">
        <f>IF(ISNA(VLOOKUP($S279,'Liste clts frns'!$M$2:$U$233,4,FALSE)),"",VLOOKUP($S279,'Liste clts frns'!$M$2:$U$233,4,FALSE))</f>
        <v/>
      </c>
      <c r="V279" s="108" t="str">
        <f>IF(ISNA(VLOOKUP($S279,'Liste clts frns'!$M$2:$U$233,5,FALSE)),"",VLOOKUP($S279,'Liste clts frns'!$M$2:$U$233,5,FALSE))</f>
        <v/>
      </c>
      <c r="W279" s="108" t="str">
        <f>IF(ISNA(VLOOKUP($S279,'Liste clts frns'!$M$2:$U$233,6,FALSE)),"",VLOOKUP($S279,'Liste clts frns'!$M$2:$U$233,6,FALSE))</f>
        <v/>
      </c>
      <c r="X279" s="108" t="str">
        <f>IF(ISNA(VLOOKUP($S279,'Liste clts frns'!$M$2:$U$233,7,FALSE)),"",VLOOKUP($S279,'Liste clts frns'!$M$2:$U$233,7,FALSE))</f>
        <v/>
      </c>
      <c r="Y279" s="108" t="str">
        <f>IF(ISNA(VLOOKUP($S279,'Liste clts frns'!$M$2:$U$233,8,FALSE)),"",VLOOKUP($S279,'Liste clts frns'!$M$2:$U$233,8,FALSE))</f>
        <v/>
      </c>
      <c r="Z279" s="108" t="str">
        <f>IF(ISNA(VLOOKUP($S279,'Liste clts frns'!$M$2:$U$233,9,FALSE)),"",VLOOKUP($S279,'Liste clts frns'!$M$2:$U$233,9,FALSE))</f>
        <v/>
      </c>
      <c r="AA279" s="108"/>
    </row>
    <row r="280" spans="1:27" ht="15.75" customHeight="1" x14ac:dyDescent="0.25">
      <c r="A280" s="12">
        <v>41131000</v>
      </c>
      <c r="B280" s="12">
        <v>934832</v>
      </c>
      <c r="C280" s="12" t="s">
        <v>401</v>
      </c>
      <c r="D280" s="12">
        <v>8</v>
      </c>
      <c r="E280" s="12">
        <v>321</v>
      </c>
      <c r="F280" s="51">
        <v>1105</v>
      </c>
      <c r="G280" s="18" t="str">
        <f t="shared" si="12"/>
        <v>9348328321</v>
      </c>
      <c r="H280" s="8" t="s">
        <v>621</v>
      </c>
      <c r="I280" s="8" t="s">
        <v>1082</v>
      </c>
      <c r="J280" s="8" t="str">
        <f t="shared" si="13"/>
        <v>En cours</v>
      </c>
      <c r="P280" s="112"/>
      <c r="S280" s="10" t="str">
        <f t="shared" si="14"/>
        <v>9348328321</v>
      </c>
      <c r="T280" s="11" t="str">
        <f>IF(ISNA(VLOOKUP($S280,'Liste clts frns'!$M$2:$U$233,3,FALSE)),"",VLOOKUP($S280,'Liste clts frns'!$M$2:$U$233,3,FALSE))</f>
        <v/>
      </c>
      <c r="U280" s="108" t="str">
        <f>IF(ISNA(VLOOKUP($S280,'Liste clts frns'!$M$2:$U$233,4,FALSE)),"",VLOOKUP($S280,'Liste clts frns'!$M$2:$U$233,4,FALSE))</f>
        <v/>
      </c>
      <c r="V280" s="108" t="str">
        <f>IF(ISNA(VLOOKUP($S280,'Liste clts frns'!$M$2:$U$233,5,FALSE)),"",VLOOKUP($S280,'Liste clts frns'!$M$2:$U$233,5,FALSE))</f>
        <v/>
      </c>
      <c r="W280" s="108" t="str">
        <f>IF(ISNA(VLOOKUP($S280,'Liste clts frns'!$M$2:$U$233,6,FALSE)),"",VLOOKUP($S280,'Liste clts frns'!$M$2:$U$233,6,FALSE))</f>
        <v/>
      </c>
      <c r="X280" s="108" t="str">
        <f>IF(ISNA(VLOOKUP($S280,'Liste clts frns'!$M$2:$U$233,7,FALSE)),"",VLOOKUP($S280,'Liste clts frns'!$M$2:$U$233,7,FALSE))</f>
        <v/>
      </c>
      <c r="Y280" s="108" t="str">
        <f>IF(ISNA(VLOOKUP($S280,'Liste clts frns'!$M$2:$U$233,8,FALSE)),"",VLOOKUP($S280,'Liste clts frns'!$M$2:$U$233,8,FALSE))</f>
        <v/>
      </c>
      <c r="Z280" s="108" t="str">
        <f>IF(ISNA(VLOOKUP($S280,'Liste clts frns'!$M$2:$U$233,9,FALSE)),"",VLOOKUP($S280,'Liste clts frns'!$M$2:$U$233,9,FALSE))</f>
        <v/>
      </c>
      <c r="AA280" s="108"/>
    </row>
    <row r="281" spans="1:27" ht="15.75" customHeight="1" x14ac:dyDescent="0.25">
      <c r="A281" s="12">
        <v>41131000</v>
      </c>
      <c r="B281" s="12">
        <v>964417</v>
      </c>
      <c r="C281" s="12" t="s">
        <v>402</v>
      </c>
      <c r="D281" s="12">
        <v>8</v>
      </c>
      <c r="E281" s="12">
        <v>321</v>
      </c>
      <c r="F281" s="51">
        <v>1024</v>
      </c>
      <c r="G281" s="18" t="str">
        <f t="shared" si="12"/>
        <v>9644178321</v>
      </c>
      <c r="H281" s="8" t="s">
        <v>621</v>
      </c>
      <c r="I281" s="8" t="s">
        <v>1103</v>
      </c>
      <c r="J281" s="8" t="str">
        <f t="shared" si="13"/>
        <v>En cours</v>
      </c>
      <c r="P281" s="112"/>
      <c r="S281" s="10" t="str">
        <f t="shared" si="14"/>
        <v>9644178321</v>
      </c>
      <c r="T281" s="11" t="str">
        <f>IF(ISNA(VLOOKUP($S281,'Liste clts frns'!$M$2:$U$233,3,FALSE)),"",VLOOKUP($S281,'Liste clts frns'!$M$2:$U$233,3,FALSE))</f>
        <v/>
      </c>
      <c r="U281" s="108" t="str">
        <f>IF(ISNA(VLOOKUP($S281,'Liste clts frns'!$M$2:$U$233,4,FALSE)),"",VLOOKUP($S281,'Liste clts frns'!$M$2:$U$233,4,FALSE))</f>
        <v/>
      </c>
      <c r="V281" s="108" t="str">
        <f>IF(ISNA(VLOOKUP($S281,'Liste clts frns'!$M$2:$U$233,5,FALSE)),"",VLOOKUP($S281,'Liste clts frns'!$M$2:$U$233,5,FALSE))</f>
        <v/>
      </c>
      <c r="W281" s="108" t="str">
        <f>IF(ISNA(VLOOKUP($S281,'Liste clts frns'!$M$2:$U$233,6,FALSE)),"",VLOOKUP($S281,'Liste clts frns'!$M$2:$U$233,6,FALSE))</f>
        <v/>
      </c>
      <c r="X281" s="108" t="str">
        <f>IF(ISNA(VLOOKUP($S281,'Liste clts frns'!$M$2:$U$233,7,FALSE)),"",VLOOKUP($S281,'Liste clts frns'!$M$2:$U$233,7,FALSE))</f>
        <v/>
      </c>
      <c r="Y281" s="108" t="str">
        <f>IF(ISNA(VLOOKUP($S281,'Liste clts frns'!$M$2:$U$233,8,FALSE)),"",VLOOKUP($S281,'Liste clts frns'!$M$2:$U$233,8,FALSE))</f>
        <v/>
      </c>
      <c r="Z281" s="108" t="str">
        <f>IF(ISNA(VLOOKUP($S281,'Liste clts frns'!$M$2:$U$233,9,FALSE)),"",VLOOKUP($S281,'Liste clts frns'!$M$2:$U$233,9,FALSE))</f>
        <v/>
      </c>
      <c r="AA281" s="108"/>
    </row>
    <row r="282" spans="1:27" ht="15.75" customHeight="1" x14ac:dyDescent="0.25">
      <c r="A282" s="12">
        <v>41131000</v>
      </c>
      <c r="B282" s="12">
        <v>1312854</v>
      </c>
      <c r="C282" s="12" t="s">
        <v>403</v>
      </c>
      <c r="D282" s="12">
        <v>8</v>
      </c>
      <c r="E282" s="12">
        <v>321</v>
      </c>
      <c r="F282" s="51">
        <v>1092</v>
      </c>
      <c r="G282" s="18" t="str">
        <f t="shared" si="12"/>
        <v>13128548321</v>
      </c>
      <c r="H282" s="8" t="s">
        <v>621</v>
      </c>
      <c r="I282" s="8" t="s">
        <v>1117</v>
      </c>
      <c r="J282" s="8" t="str">
        <f t="shared" si="13"/>
        <v>En cours</v>
      </c>
      <c r="P282" s="112"/>
      <c r="S282" s="10" t="str">
        <f t="shared" si="14"/>
        <v>13128548321</v>
      </c>
      <c r="T282" s="11" t="str">
        <f>IF(ISNA(VLOOKUP($S282,'Liste clts frns'!$M$2:$U$233,3,FALSE)),"",VLOOKUP($S282,'Liste clts frns'!$M$2:$U$233,3,FALSE))</f>
        <v/>
      </c>
      <c r="U282" s="108" t="str">
        <f>IF(ISNA(VLOOKUP($S282,'Liste clts frns'!$M$2:$U$233,4,FALSE)),"",VLOOKUP($S282,'Liste clts frns'!$M$2:$U$233,4,FALSE))</f>
        <v/>
      </c>
      <c r="V282" s="108" t="str">
        <f>IF(ISNA(VLOOKUP($S282,'Liste clts frns'!$M$2:$U$233,5,FALSE)),"",VLOOKUP($S282,'Liste clts frns'!$M$2:$U$233,5,FALSE))</f>
        <v/>
      </c>
      <c r="W282" s="108" t="str">
        <f>IF(ISNA(VLOOKUP($S282,'Liste clts frns'!$M$2:$U$233,6,FALSE)),"",VLOOKUP($S282,'Liste clts frns'!$M$2:$U$233,6,FALSE))</f>
        <v/>
      </c>
      <c r="X282" s="108" t="str">
        <f>IF(ISNA(VLOOKUP($S282,'Liste clts frns'!$M$2:$U$233,7,FALSE)),"",VLOOKUP($S282,'Liste clts frns'!$M$2:$U$233,7,FALSE))</f>
        <v/>
      </c>
      <c r="Y282" s="108" t="str">
        <f>IF(ISNA(VLOOKUP($S282,'Liste clts frns'!$M$2:$U$233,8,FALSE)),"",VLOOKUP($S282,'Liste clts frns'!$M$2:$U$233,8,FALSE))</f>
        <v/>
      </c>
      <c r="Z282" s="108" t="str">
        <f>IF(ISNA(VLOOKUP($S282,'Liste clts frns'!$M$2:$U$233,9,FALSE)),"",VLOOKUP($S282,'Liste clts frns'!$M$2:$U$233,9,FALSE))</f>
        <v/>
      </c>
      <c r="AA282" s="108"/>
    </row>
    <row r="283" spans="1:27" ht="15.75" customHeight="1" x14ac:dyDescent="0.25">
      <c r="A283" s="12">
        <v>41131000</v>
      </c>
      <c r="B283" s="12">
        <v>1313017</v>
      </c>
      <c r="C283" s="12" t="s">
        <v>404</v>
      </c>
      <c r="D283" s="12">
        <v>8</v>
      </c>
      <c r="E283" s="12">
        <v>321</v>
      </c>
      <c r="F283" s="51">
        <v>1982</v>
      </c>
      <c r="G283" s="18" t="str">
        <f t="shared" si="12"/>
        <v>13130178321</v>
      </c>
      <c r="H283" s="8" t="s">
        <v>621</v>
      </c>
      <c r="I283" s="8" t="s">
        <v>1031</v>
      </c>
      <c r="J283" s="8" t="str">
        <f t="shared" si="13"/>
        <v>En cours</v>
      </c>
      <c r="P283" s="112"/>
      <c r="S283" s="10" t="str">
        <f t="shared" si="14"/>
        <v>13130178321</v>
      </c>
      <c r="T283" s="11" t="str">
        <f>IF(ISNA(VLOOKUP($S283,'Liste clts frns'!$M$2:$U$233,3,FALSE)),"",VLOOKUP($S283,'Liste clts frns'!$M$2:$U$233,3,FALSE))</f>
        <v/>
      </c>
      <c r="U283" s="108" t="str">
        <f>IF(ISNA(VLOOKUP($S283,'Liste clts frns'!$M$2:$U$233,4,FALSE)),"",VLOOKUP($S283,'Liste clts frns'!$M$2:$U$233,4,FALSE))</f>
        <v/>
      </c>
      <c r="V283" s="108" t="str">
        <f>IF(ISNA(VLOOKUP($S283,'Liste clts frns'!$M$2:$U$233,5,FALSE)),"",VLOOKUP($S283,'Liste clts frns'!$M$2:$U$233,5,FALSE))</f>
        <v/>
      </c>
      <c r="W283" s="108" t="str">
        <f>IF(ISNA(VLOOKUP($S283,'Liste clts frns'!$M$2:$U$233,6,FALSE)),"",VLOOKUP($S283,'Liste clts frns'!$M$2:$U$233,6,FALSE))</f>
        <v/>
      </c>
      <c r="X283" s="108" t="str">
        <f>IF(ISNA(VLOOKUP($S283,'Liste clts frns'!$M$2:$U$233,7,FALSE)),"",VLOOKUP($S283,'Liste clts frns'!$M$2:$U$233,7,FALSE))</f>
        <v/>
      </c>
      <c r="Y283" s="108" t="str">
        <f>IF(ISNA(VLOOKUP($S283,'Liste clts frns'!$M$2:$U$233,8,FALSE)),"",VLOOKUP($S283,'Liste clts frns'!$M$2:$U$233,8,FALSE))</f>
        <v/>
      </c>
      <c r="Z283" s="108" t="str">
        <f>IF(ISNA(VLOOKUP($S283,'Liste clts frns'!$M$2:$U$233,9,FALSE)),"",VLOOKUP($S283,'Liste clts frns'!$M$2:$U$233,9,FALSE))</f>
        <v/>
      </c>
      <c r="AA283" s="108"/>
    </row>
    <row r="284" spans="1:27" ht="15.75" customHeight="1" x14ac:dyDescent="0.25">
      <c r="A284" s="12">
        <v>41131000</v>
      </c>
      <c r="B284" s="12">
        <v>1317314</v>
      </c>
      <c r="C284" s="12" t="s">
        <v>405</v>
      </c>
      <c r="D284" s="12">
        <v>8</v>
      </c>
      <c r="E284" s="12">
        <v>321</v>
      </c>
      <c r="F284" s="51">
        <v>1635</v>
      </c>
      <c r="G284" s="18" t="str">
        <f t="shared" si="12"/>
        <v>13173148321</v>
      </c>
      <c r="H284" s="8" t="s">
        <v>621</v>
      </c>
      <c r="I284" s="8" t="s">
        <v>1123</v>
      </c>
      <c r="J284" s="8" t="str">
        <f t="shared" si="13"/>
        <v>En cours</v>
      </c>
      <c r="P284" s="112"/>
      <c r="S284" s="10" t="str">
        <f t="shared" si="14"/>
        <v>13173148321</v>
      </c>
      <c r="T284" s="11" t="str">
        <f>IF(ISNA(VLOOKUP($S284,'Liste clts frns'!$M$2:$U$233,3,FALSE)),"",VLOOKUP($S284,'Liste clts frns'!$M$2:$U$233,3,FALSE))</f>
        <v/>
      </c>
      <c r="U284" s="108" t="str">
        <f>IF(ISNA(VLOOKUP($S284,'Liste clts frns'!$M$2:$U$233,4,FALSE)),"",VLOOKUP($S284,'Liste clts frns'!$M$2:$U$233,4,FALSE))</f>
        <v/>
      </c>
      <c r="V284" s="108" t="str">
        <f>IF(ISNA(VLOOKUP($S284,'Liste clts frns'!$M$2:$U$233,5,FALSE)),"",VLOOKUP($S284,'Liste clts frns'!$M$2:$U$233,5,FALSE))</f>
        <v/>
      </c>
      <c r="W284" s="108" t="str">
        <f>IF(ISNA(VLOOKUP($S284,'Liste clts frns'!$M$2:$U$233,6,FALSE)),"",VLOOKUP($S284,'Liste clts frns'!$M$2:$U$233,6,FALSE))</f>
        <v/>
      </c>
      <c r="X284" s="108" t="str">
        <f>IF(ISNA(VLOOKUP($S284,'Liste clts frns'!$M$2:$U$233,7,FALSE)),"",VLOOKUP($S284,'Liste clts frns'!$M$2:$U$233,7,FALSE))</f>
        <v/>
      </c>
      <c r="Y284" s="108" t="str">
        <f>IF(ISNA(VLOOKUP($S284,'Liste clts frns'!$M$2:$U$233,8,FALSE)),"",VLOOKUP($S284,'Liste clts frns'!$M$2:$U$233,8,FALSE))</f>
        <v/>
      </c>
      <c r="Z284" s="108" t="str">
        <f>IF(ISNA(VLOOKUP($S284,'Liste clts frns'!$M$2:$U$233,9,FALSE)),"",VLOOKUP($S284,'Liste clts frns'!$M$2:$U$233,9,FALSE))</f>
        <v/>
      </c>
      <c r="AA284" s="108"/>
    </row>
    <row r="285" spans="1:27" ht="15.75" customHeight="1" x14ac:dyDescent="0.25">
      <c r="A285" s="12">
        <v>41131000</v>
      </c>
      <c r="B285" s="12">
        <v>959045</v>
      </c>
      <c r="C285" s="12" t="s">
        <v>406</v>
      </c>
      <c r="D285" s="12">
        <v>8</v>
      </c>
      <c r="E285" s="12">
        <v>322</v>
      </c>
      <c r="F285" s="51">
        <v>1000</v>
      </c>
      <c r="G285" s="18" t="str">
        <f t="shared" si="12"/>
        <v>9590458322</v>
      </c>
      <c r="H285" s="8" t="s">
        <v>621</v>
      </c>
      <c r="I285" s="8" t="s">
        <v>1101</v>
      </c>
      <c r="J285" s="8" t="str">
        <f t="shared" si="13"/>
        <v>En cours</v>
      </c>
      <c r="P285" s="112"/>
      <c r="S285" s="10" t="str">
        <f t="shared" si="14"/>
        <v>9590458322</v>
      </c>
      <c r="T285" s="11" t="str">
        <f>IF(ISNA(VLOOKUP($S285,'Liste clts frns'!$M$2:$U$233,3,FALSE)),"",VLOOKUP($S285,'Liste clts frns'!$M$2:$U$233,3,FALSE))</f>
        <v/>
      </c>
      <c r="U285" s="108" t="str">
        <f>IF(ISNA(VLOOKUP($S285,'Liste clts frns'!$M$2:$U$233,4,FALSE)),"",VLOOKUP($S285,'Liste clts frns'!$M$2:$U$233,4,FALSE))</f>
        <v/>
      </c>
      <c r="V285" s="108" t="str">
        <f>IF(ISNA(VLOOKUP($S285,'Liste clts frns'!$M$2:$U$233,5,FALSE)),"",VLOOKUP($S285,'Liste clts frns'!$M$2:$U$233,5,FALSE))</f>
        <v/>
      </c>
      <c r="W285" s="108" t="str">
        <f>IF(ISNA(VLOOKUP($S285,'Liste clts frns'!$M$2:$U$233,6,FALSE)),"",VLOOKUP($S285,'Liste clts frns'!$M$2:$U$233,6,FALSE))</f>
        <v/>
      </c>
      <c r="X285" s="108" t="str">
        <f>IF(ISNA(VLOOKUP($S285,'Liste clts frns'!$M$2:$U$233,7,FALSE)),"",VLOOKUP($S285,'Liste clts frns'!$M$2:$U$233,7,FALSE))</f>
        <v/>
      </c>
      <c r="Y285" s="108" t="str">
        <f>IF(ISNA(VLOOKUP($S285,'Liste clts frns'!$M$2:$U$233,8,FALSE)),"",VLOOKUP($S285,'Liste clts frns'!$M$2:$U$233,8,FALSE))</f>
        <v/>
      </c>
      <c r="Z285" s="108" t="str">
        <f>IF(ISNA(VLOOKUP($S285,'Liste clts frns'!$M$2:$U$233,9,FALSE)),"",VLOOKUP($S285,'Liste clts frns'!$M$2:$U$233,9,FALSE))</f>
        <v/>
      </c>
      <c r="AA285" s="108"/>
    </row>
    <row r="286" spans="1:27" ht="15.75" customHeight="1" x14ac:dyDescent="0.25">
      <c r="A286" s="12">
        <v>41131000</v>
      </c>
      <c r="B286" s="12">
        <v>1319167</v>
      </c>
      <c r="C286" s="12" t="s">
        <v>407</v>
      </c>
      <c r="D286" s="12">
        <v>8</v>
      </c>
      <c r="E286" s="12">
        <v>322</v>
      </c>
      <c r="F286" s="51">
        <v>864</v>
      </c>
      <c r="G286" s="18" t="str">
        <f t="shared" si="12"/>
        <v>13191678322</v>
      </c>
      <c r="H286" s="8" t="s">
        <v>621</v>
      </c>
      <c r="I286" s="8" t="s">
        <v>1125</v>
      </c>
      <c r="J286" s="8" t="str">
        <f t="shared" si="13"/>
        <v>En cours</v>
      </c>
      <c r="P286" s="112"/>
      <c r="S286" s="10" t="str">
        <f t="shared" si="14"/>
        <v>13191678322</v>
      </c>
      <c r="T286" s="11" t="str">
        <f>IF(ISNA(VLOOKUP($S286,'Liste clts frns'!$M$2:$U$233,3,FALSE)),"",VLOOKUP($S286,'Liste clts frns'!$M$2:$U$233,3,FALSE))</f>
        <v/>
      </c>
      <c r="U286" s="108" t="str">
        <f>IF(ISNA(VLOOKUP($S286,'Liste clts frns'!$M$2:$U$233,4,FALSE)),"",VLOOKUP($S286,'Liste clts frns'!$M$2:$U$233,4,FALSE))</f>
        <v/>
      </c>
      <c r="V286" s="108" t="str">
        <f>IF(ISNA(VLOOKUP($S286,'Liste clts frns'!$M$2:$U$233,5,FALSE)),"",VLOOKUP($S286,'Liste clts frns'!$M$2:$U$233,5,FALSE))</f>
        <v/>
      </c>
      <c r="W286" s="108" t="str">
        <f>IF(ISNA(VLOOKUP($S286,'Liste clts frns'!$M$2:$U$233,6,FALSE)),"",VLOOKUP($S286,'Liste clts frns'!$M$2:$U$233,6,FALSE))</f>
        <v/>
      </c>
      <c r="X286" s="108" t="str">
        <f>IF(ISNA(VLOOKUP($S286,'Liste clts frns'!$M$2:$U$233,7,FALSE)),"",VLOOKUP($S286,'Liste clts frns'!$M$2:$U$233,7,FALSE))</f>
        <v/>
      </c>
      <c r="Y286" s="108" t="str">
        <f>IF(ISNA(VLOOKUP($S286,'Liste clts frns'!$M$2:$U$233,8,FALSE)),"",VLOOKUP($S286,'Liste clts frns'!$M$2:$U$233,8,FALSE))</f>
        <v/>
      </c>
      <c r="Z286" s="108" t="str">
        <f>IF(ISNA(VLOOKUP($S286,'Liste clts frns'!$M$2:$U$233,9,FALSE)),"",VLOOKUP($S286,'Liste clts frns'!$M$2:$U$233,9,FALSE))</f>
        <v/>
      </c>
      <c r="AA286" s="108"/>
    </row>
    <row r="287" spans="1:27" ht="15.75" customHeight="1" x14ac:dyDescent="0.25">
      <c r="A287" s="12">
        <v>41131000</v>
      </c>
      <c r="B287" s="12">
        <v>934832</v>
      </c>
      <c r="C287" s="12" t="s">
        <v>401</v>
      </c>
      <c r="D287" s="12">
        <v>8</v>
      </c>
      <c r="E287" s="12">
        <v>323</v>
      </c>
      <c r="F287" s="51">
        <v>1500</v>
      </c>
      <c r="G287" s="18" t="str">
        <f t="shared" si="12"/>
        <v>9348328323</v>
      </c>
      <c r="H287" s="8" t="s">
        <v>621</v>
      </c>
      <c r="I287" s="8" t="s">
        <v>1082</v>
      </c>
      <c r="J287" s="8" t="str">
        <f t="shared" si="13"/>
        <v>En cours</v>
      </c>
      <c r="P287" s="112"/>
      <c r="S287" s="10" t="str">
        <f t="shared" si="14"/>
        <v>9348328323</v>
      </c>
      <c r="T287" s="11" t="str">
        <f>IF(ISNA(VLOOKUP($S287,'Liste clts frns'!$M$2:$U$233,3,FALSE)),"",VLOOKUP($S287,'Liste clts frns'!$M$2:$U$233,3,FALSE))</f>
        <v/>
      </c>
      <c r="U287" s="108" t="str">
        <f>IF(ISNA(VLOOKUP($S287,'Liste clts frns'!$M$2:$U$233,4,FALSE)),"",VLOOKUP($S287,'Liste clts frns'!$M$2:$U$233,4,FALSE))</f>
        <v/>
      </c>
      <c r="V287" s="108" t="str">
        <f>IF(ISNA(VLOOKUP($S287,'Liste clts frns'!$M$2:$U$233,5,FALSE)),"",VLOOKUP($S287,'Liste clts frns'!$M$2:$U$233,5,FALSE))</f>
        <v/>
      </c>
      <c r="W287" s="108" t="str">
        <f>IF(ISNA(VLOOKUP($S287,'Liste clts frns'!$M$2:$U$233,6,FALSE)),"",VLOOKUP($S287,'Liste clts frns'!$M$2:$U$233,6,FALSE))</f>
        <v/>
      </c>
      <c r="X287" s="108" t="str">
        <f>IF(ISNA(VLOOKUP($S287,'Liste clts frns'!$M$2:$U$233,7,FALSE)),"",VLOOKUP($S287,'Liste clts frns'!$M$2:$U$233,7,FALSE))</f>
        <v/>
      </c>
      <c r="Y287" s="108" t="str">
        <f>IF(ISNA(VLOOKUP($S287,'Liste clts frns'!$M$2:$U$233,8,FALSE)),"",VLOOKUP($S287,'Liste clts frns'!$M$2:$U$233,8,FALSE))</f>
        <v/>
      </c>
      <c r="Z287" s="108" t="str">
        <f>IF(ISNA(VLOOKUP($S287,'Liste clts frns'!$M$2:$U$233,9,FALSE)),"",VLOOKUP($S287,'Liste clts frns'!$M$2:$U$233,9,FALSE))</f>
        <v/>
      </c>
      <c r="AA287" s="108"/>
    </row>
    <row r="288" spans="1:27" ht="15.75" customHeight="1" x14ac:dyDescent="0.25">
      <c r="A288" s="12">
        <v>41131000</v>
      </c>
      <c r="B288" s="12">
        <v>987562</v>
      </c>
      <c r="C288" s="12" t="s">
        <v>408</v>
      </c>
      <c r="D288" s="12">
        <v>8</v>
      </c>
      <c r="E288" s="12">
        <v>323</v>
      </c>
      <c r="F288" s="51">
        <v>2037.63</v>
      </c>
      <c r="G288" s="18" t="str">
        <f t="shared" si="12"/>
        <v>9875628323</v>
      </c>
      <c r="H288" s="8" t="s">
        <v>621</v>
      </c>
      <c r="I288" s="8" t="s">
        <v>1083</v>
      </c>
      <c r="J288" s="8" t="str">
        <f t="shared" si="13"/>
        <v>En cours</v>
      </c>
      <c r="P288" s="112"/>
      <c r="S288" s="10" t="str">
        <f t="shared" si="14"/>
        <v>9875628323</v>
      </c>
      <c r="T288" s="11" t="str">
        <f>IF(ISNA(VLOOKUP($S288,'Liste clts frns'!$M$2:$U$233,3,FALSE)),"",VLOOKUP($S288,'Liste clts frns'!$M$2:$U$233,3,FALSE))</f>
        <v/>
      </c>
      <c r="U288" s="108" t="str">
        <f>IF(ISNA(VLOOKUP($S288,'Liste clts frns'!$M$2:$U$233,4,FALSE)),"",VLOOKUP($S288,'Liste clts frns'!$M$2:$U$233,4,FALSE))</f>
        <v/>
      </c>
      <c r="V288" s="108" t="str">
        <f>IF(ISNA(VLOOKUP($S288,'Liste clts frns'!$M$2:$U$233,5,FALSE)),"",VLOOKUP($S288,'Liste clts frns'!$M$2:$U$233,5,FALSE))</f>
        <v/>
      </c>
      <c r="W288" s="108" t="str">
        <f>IF(ISNA(VLOOKUP($S288,'Liste clts frns'!$M$2:$U$233,6,FALSE)),"",VLOOKUP($S288,'Liste clts frns'!$M$2:$U$233,6,FALSE))</f>
        <v/>
      </c>
      <c r="X288" s="108" t="str">
        <f>IF(ISNA(VLOOKUP($S288,'Liste clts frns'!$M$2:$U$233,7,FALSE)),"",VLOOKUP($S288,'Liste clts frns'!$M$2:$U$233,7,FALSE))</f>
        <v/>
      </c>
      <c r="Y288" s="108" t="str">
        <f>IF(ISNA(VLOOKUP($S288,'Liste clts frns'!$M$2:$U$233,8,FALSE)),"",VLOOKUP($S288,'Liste clts frns'!$M$2:$U$233,8,FALSE))</f>
        <v/>
      </c>
      <c r="Z288" s="108" t="str">
        <f>IF(ISNA(VLOOKUP($S288,'Liste clts frns'!$M$2:$U$233,9,FALSE)),"",VLOOKUP($S288,'Liste clts frns'!$M$2:$U$233,9,FALSE))</f>
        <v/>
      </c>
      <c r="AA288" s="108"/>
    </row>
    <row r="289" spans="1:27" ht="15.75" customHeight="1" x14ac:dyDescent="0.25">
      <c r="A289" s="12">
        <v>41131000</v>
      </c>
      <c r="B289" s="12">
        <v>239816</v>
      </c>
      <c r="C289" s="12" t="s">
        <v>385</v>
      </c>
      <c r="D289" s="12">
        <v>8</v>
      </c>
      <c r="E289" s="12">
        <v>351</v>
      </c>
      <c r="F289" s="51">
        <v>4100</v>
      </c>
      <c r="G289" s="18" t="str">
        <f t="shared" si="12"/>
        <v>2398168351</v>
      </c>
      <c r="H289" s="8" t="s">
        <v>621</v>
      </c>
      <c r="I289" s="8" t="s">
        <v>1017</v>
      </c>
      <c r="J289" s="8" t="str">
        <f t="shared" si="13"/>
        <v>En cours</v>
      </c>
      <c r="P289" s="112"/>
      <c r="S289" s="10" t="str">
        <f t="shared" si="14"/>
        <v>2398168351</v>
      </c>
      <c r="T289" s="11" t="str">
        <f>IF(ISNA(VLOOKUP($S289,'Liste clts frns'!$M$2:$U$233,3,FALSE)),"",VLOOKUP($S289,'Liste clts frns'!$M$2:$U$233,3,FALSE))</f>
        <v/>
      </c>
      <c r="U289" s="108" t="str">
        <f>IF(ISNA(VLOOKUP($S289,'Liste clts frns'!$M$2:$U$233,4,FALSE)),"",VLOOKUP($S289,'Liste clts frns'!$M$2:$U$233,4,FALSE))</f>
        <v/>
      </c>
      <c r="V289" s="108" t="str">
        <f>IF(ISNA(VLOOKUP($S289,'Liste clts frns'!$M$2:$U$233,5,FALSE)),"",VLOOKUP($S289,'Liste clts frns'!$M$2:$U$233,5,FALSE))</f>
        <v/>
      </c>
      <c r="W289" s="108" t="str">
        <f>IF(ISNA(VLOOKUP($S289,'Liste clts frns'!$M$2:$U$233,6,FALSE)),"",VLOOKUP($S289,'Liste clts frns'!$M$2:$U$233,6,FALSE))</f>
        <v/>
      </c>
      <c r="X289" s="108" t="str">
        <f>IF(ISNA(VLOOKUP($S289,'Liste clts frns'!$M$2:$U$233,7,FALSE)),"",VLOOKUP($S289,'Liste clts frns'!$M$2:$U$233,7,FALSE))</f>
        <v/>
      </c>
      <c r="Y289" s="108" t="str">
        <f>IF(ISNA(VLOOKUP($S289,'Liste clts frns'!$M$2:$U$233,8,FALSE)),"",VLOOKUP($S289,'Liste clts frns'!$M$2:$U$233,8,FALSE))</f>
        <v/>
      </c>
      <c r="Z289" s="108" t="str">
        <f>IF(ISNA(VLOOKUP($S289,'Liste clts frns'!$M$2:$U$233,9,FALSE)),"",VLOOKUP($S289,'Liste clts frns'!$M$2:$U$233,9,FALSE))</f>
        <v/>
      </c>
      <c r="AA289" s="108"/>
    </row>
    <row r="290" spans="1:27" ht="15.75" customHeight="1" x14ac:dyDescent="0.25">
      <c r="A290" s="12">
        <v>41131000</v>
      </c>
      <c r="B290" s="12">
        <v>856565</v>
      </c>
      <c r="C290" s="12" t="s">
        <v>409</v>
      </c>
      <c r="D290" s="12">
        <v>8</v>
      </c>
      <c r="E290" s="12">
        <v>351</v>
      </c>
      <c r="F290" s="51">
        <v>1650</v>
      </c>
      <c r="G290" s="18" t="str">
        <f t="shared" si="12"/>
        <v>8565658351</v>
      </c>
      <c r="H290" s="8" t="s">
        <v>621</v>
      </c>
      <c r="I290" s="8" t="s">
        <v>1058</v>
      </c>
      <c r="J290" s="8" t="str">
        <f t="shared" si="13"/>
        <v>En cours</v>
      </c>
      <c r="P290" s="112"/>
      <c r="S290" s="10" t="str">
        <f t="shared" si="14"/>
        <v>8565658351</v>
      </c>
      <c r="T290" s="11" t="str">
        <f>IF(ISNA(VLOOKUP($S290,'Liste clts frns'!$M$2:$U$233,3,FALSE)),"",VLOOKUP($S290,'Liste clts frns'!$M$2:$U$233,3,FALSE))</f>
        <v/>
      </c>
      <c r="U290" s="108" t="str">
        <f>IF(ISNA(VLOOKUP($S290,'Liste clts frns'!$M$2:$U$233,4,FALSE)),"",VLOOKUP($S290,'Liste clts frns'!$M$2:$U$233,4,FALSE))</f>
        <v/>
      </c>
      <c r="V290" s="108" t="str">
        <f>IF(ISNA(VLOOKUP($S290,'Liste clts frns'!$M$2:$U$233,5,FALSE)),"",VLOOKUP($S290,'Liste clts frns'!$M$2:$U$233,5,FALSE))</f>
        <v/>
      </c>
      <c r="W290" s="108" t="str">
        <f>IF(ISNA(VLOOKUP($S290,'Liste clts frns'!$M$2:$U$233,6,FALSE)),"",VLOOKUP($S290,'Liste clts frns'!$M$2:$U$233,6,FALSE))</f>
        <v/>
      </c>
      <c r="X290" s="108" t="str">
        <f>IF(ISNA(VLOOKUP($S290,'Liste clts frns'!$M$2:$U$233,7,FALSE)),"",VLOOKUP($S290,'Liste clts frns'!$M$2:$U$233,7,FALSE))</f>
        <v/>
      </c>
      <c r="Y290" s="108" t="str">
        <f>IF(ISNA(VLOOKUP($S290,'Liste clts frns'!$M$2:$U$233,8,FALSE)),"",VLOOKUP($S290,'Liste clts frns'!$M$2:$U$233,8,FALSE))</f>
        <v/>
      </c>
      <c r="Z290" s="108" t="str">
        <f>IF(ISNA(VLOOKUP($S290,'Liste clts frns'!$M$2:$U$233,9,FALSE)),"",VLOOKUP($S290,'Liste clts frns'!$M$2:$U$233,9,FALSE))</f>
        <v/>
      </c>
      <c r="AA290" s="108"/>
    </row>
    <row r="291" spans="1:27" ht="15.75" customHeight="1" x14ac:dyDescent="0.25">
      <c r="A291" s="12">
        <v>41131000</v>
      </c>
      <c r="B291" s="12">
        <v>986834</v>
      </c>
      <c r="C291" s="12" t="s">
        <v>410</v>
      </c>
      <c r="D291" s="12">
        <v>8</v>
      </c>
      <c r="E291" s="12">
        <v>351</v>
      </c>
      <c r="F291" s="51">
        <v>1500</v>
      </c>
      <c r="G291" s="18" t="str">
        <f t="shared" si="12"/>
        <v>9868348351</v>
      </c>
      <c r="H291" s="8" t="s">
        <v>621</v>
      </c>
      <c r="I291" s="8" t="s">
        <v>1013</v>
      </c>
      <c r="J291" s="8" t="str">
        <f t="shared" si="13"/>
        <v>En cours</v>
      </c>
      <c r="P291" s="112"/>
      <c r="S291" s="10" t="str">
        <f t="shared" si="14"/>
        <v>9868348351</v>
      </c>
      <c r="T291" s="11" t="str">
        <f>IF(ISNA(VLOOKUP($S291,'Liste clts frns'!$M$2:$U$233,3,FALSE)),"",VLOOKUP($S291,'Liste clts frns'!$M$2:$U$233,3,FALSE))</f>
        <v/>
      </c>
      <c r="U291" s="108" t="str">
        <f>IF(ISNA(VLOOKUP($S291,'Liste clts frns'!$M$2:$U$233,4,FALSE)),"",VLOOKUP($S291,'Liste clts frns'!$M$2:$U$233,4,FALSE))</f>
        <v/>
      </c>
      <c r="V291" s="108" t="str">
        <f>IF(ISNA(VLOOKUP($S291,'Liste clts frns'!$M$2:$U$233,5,FALSE)),"",VLOOKUP($S291,'Liste clts frns'!$M$2:$U$233,5,FALSE))</f>
        <v/>
      </c>
      <c r="W291" s="108" t="str">
        <f>IF(ISNA(VLOOKUP($S291,'Liste clts frns'!$M$2:$U$233,6,FALSE)),"",VLOOKUP($S291,'Liste clts frns'!$M$2:$U$233,6,FALSE))</f>
        <v/>
      </c>
      <c r="X291" s="108" t="str">
        <f>IF(ISNA(VLOOKUP($S291,'Liste clts frns'!$M$2:$U$233,7,FALSE)),"",VLOOKUP($S291,'Liste clts frns'!$M$2:$U$233,7,FALSE))</f>
        <v/>
      </c>
      <c r="Y291" s="108" t="str">
        <f>IF(ISNA(VLOOKUP($S291,'Liste clts frns'!$M$2:$U$233,8,FALSE)),"",VLOOKUP($S291,'Liste clts frns'!$M$2:$U$233,8,FALSE))</f>
        <v/>
      </c>
      <c r="Z291" s="108" t="str">
        <f>IF(ISNA(VLOOKUP($S291,'Liste clts frns'!$M$2:$U$233,9,FALSE)),"",VLOOKUP($S291,'Liste clts frns'!$M$2:$U$233,9,FALSE))</f>
        <v/>
      </c>
      <c r="AA291" s="108"/>
    </row>
    <row r="292" spans="1:27" ht="15.75" customHeight="1" x14ac:dyDescent="0.25">
      <c r="A292" s="12">
        <v>41131000</v>
      </c>
      <c r="B292" s="12">
        <v>239816</v>
      </c>
      <c r="C292" s="12" t="s">
        <v>385</v>
      </c>
      <c r="D292" s="12">
        <v>8</v>
      </c>
      <c r="E292" s="12">
        <v>352</v>
      </c>
      <c r="F292" s="51">
        <v>4100</v>
      </c>
      <c r="G292" s="18" t="str">
        <f t="shared" si="12"/>
        <v>2398168352</v>
      </c>
      <c r="H292" s="8" t="s">
        <v>621</v>
      </c>
      <c r="I292" s="8" t="s">
        <v>1017</v>
      </c>
      <c r="J292" s="8" t="str">
        <f t="shared" si="13"/>
        <v>En cours</v>
      </c>
      <c r="P292" s="112"/>
      <c r="S292" s="10" t="str">
        <f t="shared" si="14"/>
        <v>2398168352</v>
      </c>
      <c r="T292" s="11" t="str">
        <f>IF(ISNA(VLOOKUP($S292,'Liste clts frns'!$M$2:$U$233,3,FALSE)),"",VLOOKUP($S292,'Liste clts frns'!$M$2:$U$233,3,FALSE))</f>
        <v/>
      </c>
      <c r="U292" s="108" t="str">
        <f>IF(ISNA(VLOOKUP($S292,'Liste clts frns'!$M$2:$U$233,4,FALSE)),"",VLOOKUP($S292,'Liste clts frns'!$M$2:$U$233,4,FALSE))</f>
        <v/>
      </c>
      <c r="V292" s="108" t="str">
        <f>IF(ISNA(VLOOKUP($S292,'Liste clts frns'!$M$2:$U$233,5,FALSE)),"",VLOOKUP($S292,'Liste clts frns'!$M$2:$U$233,5,FALSE))</f>
        <v/>
      </c>
      <c r="W292" s="108" t="str">
        <f>IF(ISNA(VLOOKUP($S292,'Liste clts frns'!$M$2:$U$233,6,FALSE)),"",VLOOKUP($S292,'Liste clts frns'!$M$2:$U$233,6,FALSE))</f>
        <v/>
      </c>
      <c r="X292" s="108" t="str">
        <f>IF(ISNA(VLOOKUP($S292,'Liste clts frns'!$M$2:$U$233,7,FALSE)),"",VLOOKUP($S292,'Liste clts frns'!$M$2:$U$233,7,FALSE))</f>
        <v/>
      </c>
      <c r="Y292" s="108" t="str">
        <f>IF(ISNA(VLOOKUP($S292,'Liste clts frns'!$M$2:$U$233,8,FALSE)),"",VLOOKUP($S292,'Liste clts frns'!$M$2:$U$233,8,FALSE))</f>
        <v/>
      </c>
      <c r="Z292" s="108" t="str">
        <f>IF(ISNA(VLOOKUP($S292,'Liste clts frns'!$M$2:$U$233,9,FALSE)),"",VLOOKUP($S292,'Liste clts frns'!$M$2:$U$233,9,FALSE))</f>
        <v/>
      </c>
      <c r="AA292" s="108"/>
    </row>
    <row r="293" spans="1:27" ht="15.75" customHeight="1" x14ac:dyDescent="0.25">
      <c r="A293" s="12">
        <v>41131000</v>
      </c>
      <c r="B293" s="12">
        <v>924642</v>
      </c>
      <c r="C293" s="12" t="s">
        <v>411</v>
      </c>
      <c r="D293" s="12">
        <v>8</v>
      </c>
      <c r="E293" s="12">
        <v>401</v>
      </c>
      <c r="F293" s="51">
        <v>2000</v>
      </c>
      <c r="G293" s="18" t="str">
        <f t="shared" si="12"/>
        <v>9246428401</v>
      </c>
      <c r="H293" s="8" t="s">
        <v>621</v>
      </c>
      <c r="I293" s="8" t="s">
        <v>1076</v>
      </c>
      <c r="J293" s="8" t="str">
        <f t="shared" si="13"/>
        <v>En cours</v>
      </c>
      <c r="P293" s="112"/>
      <c r="S293" s="10" t="str">
        <f t="shared" si="14"/>
        <v>9246428401</v>
      </c>
      <c r="T293" s="11" t="str">
        <f>IF(ISNA(VLOOKUP($S293,'Liste clts frns'!$M$2:$U$233,3,FALSE)),"",VLOOKUP($S293,'Liste clts frns'!$M$2:$U$233,3,FALSE))</f>
        <v/>
      </c>
      <c r="U293" s="108" t="str">
        <f>IF(ISNA(VLOOKUP($S293,'Liste clts frns'!$M$2:$U$233,4,FALSE)),"",VLOOKUP($S293,'Liste clts frns'!$M$2:$U$233,4,FALSE))</f>
        <v/>
      </c>
      <c r="V293" s="108" t="str">
        <f>IF(ISNA(VLOOKUP($S293,'Liste clts frns'!$M$2:$U$233,5,FALSE)),"",VLOOKUP($S293,'Liste clts frns'!$M$2:$U$233,5,FALSE))</f>
        <v/>
      </c>
      <c r="W293" s="108" t="str">
        <f>IF(ISNA(VLOOKUP($S293,'Liste clts frns'!$M$2:$U$233,6,FALSE)),"",VLOOKUP($S293,'Liste clts frns'!$M$2:$U$233,6,FALSE))</f>
        <v/>
      </c>
      <c r="X293" s="108" t="str">
        <f>IF(ISNA(VLOOKUP($S293,'Liste clts frns'!$M$2:$U$233,7,FALSE)),"",VLOOKUP($S293,'Liste clts frns'!$M$2:$U$233,7,FALSE))</f>
        <v/>
      </c>
      <c r="Y293" s="108" t="str">
        <f>IF(ISNA(VLOOKUP($S293,'Liste clts frns'!$M$2:$U$233,8,FALSE)),"",VLOOKUP($S293,'Liste clts frns'!$M$2:$U$233,8,FALSE))</f>
        <v/>
      </c>
      <c r="Z293" s="108" t="str">
        <f>IF(ISNA(VLOOKUP($S293,'Liste clts frns'!$M$2:$U$233,9,FALSE)),"",VLOOKUP($S293,'Liste clts frns'!$M$2:$U$233,9,FALSE))</f>
        <v/>
      </c>
      <c r="AA293" s="108"/>
    </row>
    <row r="294" spans="1:27" ht="15.75" customHeight="1" x14ac:dyDescent="0.25">
      <c r="A294" s="12">
        <v>41131000</v>
      </c>
      <c r="B294" s="12">
        <v>925162</v>
      </c>
      <c r="C294" s="12" t="s">
        <v>412</v>
      </c>
      <c r="D294" s="12">
        <v>8</v>
      </c>
      <c r="E294" s="12">
        <v>401</v>
      </c>
      <c r="F294" s="51">
        <v>5000</v>
      </c>
      <c r="G294" s="18" t="str">
        <f t="shared" si="12"/>
        <v>9251628401</v>
      </c>
      <c r="H294" s="8" t="s">
        <v>621</v>
      </c>
      <c r="I294" s="8" t="s">
        <v>1077</v>
      </c>
      <c r="J294" s="8" t="str">
        <f t="shared" si="13"/>
        <v>En cours</v>
      </c>
      <c r="P294" s="112"/>
      <c r="S294" s="10" t="str">
        <f t="shared" si="14"/>
        <v>9251628401</v>
      </c>
      <c r="T294" s="11" t="str">
        <f>IF(ISNA(VLOOKUP($S294,'Liste clts frns'!$M$2:$U$233,3,FALSE)),"",VLOOKUP($S294,'Liste clts frns'!$M$2:$U$233,3,FALSE))</f>
        <v/>
      </c>
      <c r="U294" s="108" t="str">
        <f>IF(ISNA(VLOOKUP($S294,'Liste clts frns'!$M$2:$U$233,4,FALSE)),"",VLOOKUP($S294,'Liste clts frns'!$M$2:$U$233,4,FALSE))</f>
        <v/>
      </c>
      <c r="V294" s="108" t="str">
        <f>IF(ISNA(VLOOKUP($S294,'Liste clts frns'!$M$2:$U$233,5,FALSE)),"",VLOOKUP($S294,'Liste clts frns'!$M$2:$U$233,5,FALSE))</f>
        <v/>
      </c>
      <c r="W294" s="108" t="str">
        <f>IF(ISNA(VLOOKUP($S294,'Liste clts frns'!$M$2:$U$233,6,FALSE)),"",VLOOKUP($S294,'Liste clts frns'!$M$2:$U$233,6,FALSE))</f>
        <v/>
      </c>
      <c r="X294" s="108" t="str">
        <f>IF(ISNA(VLOOKUP($S294,'Liste clts frns'!$M$2:$U$233,7,FALSE)),"",VLOOKUP($S294,'Liste clts frns'!$M$2:$U$233,7,FALSE))</f>
        <v/>
      </c>
      <c r="Y294" s="108" t="str">
        <f>IF(ISNA(VLOOKUP($S294,'Liste clts frns'!$M$2:$U$233,8,FALSE)),"",VLOOKUP($S294,'Liste clts frns'!$M$2:$U$233,8,FALSE))</f>
        <v/>
      </c>
      <c r="Z294" s="108" t="str">
        <f>IF(ISNA(VLOOKUP($S294,'Liste clts frns'!$M$2:$U$233,9,FALSE)),"",VLOOKUP($S294,'Liste clts frns'!$M$2:$U$233,9,FALSE))</f>
        <v/>
      </c>
      <c r="AA294" s="108"/>
    </row>
    <row r="295" spans="1:27" ht="15.75" customHeight="1" x14ac:dyDescent="0.25">
      <c r="A295" s="12">
        <v>41131000</v>
      </c>
      <c r="B295" s="12">
        <v>926722</v>
      </c>
      <c r="C295" s="12" t="s">
        <v>413</v>
      </c>
      <c r="D295" s="12">
        <v>8</v>
      </c>
      <c r="E295" s="12">
        <v>401</v>
      </c>
      <c r="F295" s="51">
        <v>3600</v>
      </c>
      <c r="G295" s="18" t="str">
        <f t="shared" si="12"/>
        <v>9267228401</v>
      </c>
      <c r="H295" s="8" t="s">
        <v>621</v>
      </c>
      <c r="I295" s="8" t="s">
        <v>1078</v>
      </c>
      <c r="J295" s="8" t="str">
        <f t="shared" si="13"/>
        <v>En cours</v>
      </c>
      <c r="P295" s="112"/>
      <c r="S295" s="10" t="str">
        <f t="shared" si="14"/>
        <v>9267228401</v>
      </c>
      <c r="T295" s="11" t="str">
        <f>IF(ISNA(VLOOKUP($S295,'Liste clts frns'!$M$2:$U$233,3,FALSE)),"",VLOOKUP($S295,'Liste clts frns'!$M$2:$U$233,3,FALSE))</f>
        <v/>
      </c>
      <c r="U295" s="108" t="str">
        <f>IF(ISNA(VLOOKUP($S295,'Liste clts frns'!$M$2:$U$233,4,FALSE)),"",VLOOKUP($S295,'Liste clts frns'!$M$2:$U$233,4,FALSE))</f>
        <v/>
      </c>
      <c r="V295" s="108" t="str">
        <f>IF(ISNA(VLOOKUP($S295,'Liste clts frns'!$M$2:$U$233,5,FALSE)),"",VLOOKUP($S295,'Liste clts frns'!$M$2:$U$233,5,FALSE))</f>
        <v/>
      </c>
      <c r="W295" s="108" t="str">
        <f>IF(ISNA(VLOOKUP($S295,'Liste clts frns'!$M$2:$U$233,6,FALSE)),"",VLOOKUP($S295,'Liste clts frns'!$M$2:$U$233,6,FALSE))</f>
        <v/>
      </c>
      <c r="X295" s="108" t="str">
        <f>IF(ISNA(VLOOKUP($S295,'Liste clts frns'!$M$2:$U$233,7,FALSE)),"",VLOOKUP($S295,'Liste clts frns'!$M$2:$U$233,7,FALSE))</f>
        <v/>
      </c>
      <c r="Y295" s="108" t="str">
        <f>IF(ISNA(VLOOKUP($S295,'Liste clts frns'!$M$2:$U$233,8,FALSE)),"",VLOOKUP($S295,'Liste clts frns'!$M$2:$U$233,8,FALSE))</f>
        <v/>
      </c>
      <c r="Z295" s="108" t="str">
        <f>IF(ISNA(VLOOKUP($S295,'Liste clts frns'!$M$2:$U$233,9,FALSE)),"",VLOOKUP($S295,'Liste clts frns'!$M$2:$U$233,9,FALSE))</f>
        <v/>
      </c>
      <c r="AA295" s="108"/>
    </row>
    <row r="296" spans="1:27" ht="15.75" customHeight="1" x14ac:dyDescent="0.25">
      <c r="A296" s="12">
        <v>41131000</v>
      </c>
      <c r="B296" s="12">
        <v>935071</v>
      </c>
      <c r="C296" s="12" t="s">
        <v>414</v>
      </c>
      <c r="D296" s="12">
        <v>8</v>
      </c>
      <c r="E296" s="12">
        <v>401</v>
      </c>
      <c r="F296" s="51">
        <v>2000</v>
      </c>
      <c r="G296" s="18" t="str">
        <f t="shared" si="12"/>
        <v>9350718401</v>
      </c>
      <c r="H296" s="8" t="s">
        <v>621</v>
      </c>
      <c r="I296" s="8" t="s">
        <v>1083</v>
      </c>
      <c r="J296" s="8" t="str">
        <f t="shared" si="13"/>
        <v>En cours</v>
      </c>
      <c r="P296" s="112"/>
      <c r="S296" s="10" t="str">
        <f t="shared" si="14"/>
        <v>9350718401</v>
      </c>
      <c r="T296" s="11" t="str">
        <f>IF(ISNA(VLOOKUP($S296,'Liste clts frns'!$M$2:$U$233,3,FALSE)),"",VLOOKUP($S296,'Liste clts frns'!$M$2:$U$233,3,FALSE))</f>
        <v/>
      </c>
      <c r="U296" s="108" t="str">
        <f>IF(ISNA(VLOOKUP($S296,'Liste clts frns'!$M$2:$U$233,4,FALSE)),"",VLOOKUP($S296,'Liste clts frns'!$M$2:$U$233,4,FALSE))</f>
        <v/>
      </c>
      <c r="V296" s="108" t="str">
        <f>IF(ISNA(VLOOKUP($S296,'Liste clts frns'!$M$2:$U$233,5,FALSE)),"",VLOOKUP($S296,'Liste clts frns'!$M$2:$U$233,5,FALSE))</f>
        <v/>
      </c>
      <c r="W296" s="108" t="str">
        <f>IF(ISNA(VLOOKUP($S296,'Liste clts frns'!$M$2:$U$233,6,FALSE)),"",VLOOKUP($S296,'Liste clts frns'!$M$2:$U$233,6,FALSE))</f>
        <v/>
      </c>
      <c r="X296" s="108" t="str">
        <f>IF(ISNA(VLOOKUP($S296,'Liste clts frns'!$M$2:$U$233,7,FALSE)),"",VLOOKUP($S296,'Liste clts frns'!$M$2:$U$233,7,FALSE))</f>
        <v/>
      </c>
      <c r="Y296" s="108" t="str">
        <f>IF(ISNA(VLOOKUP($S296,'Liste clts frns'!$M$2:$U$233,8,FALSE)),"",VLOOKUP($S296,'Liste clts frns'!$M$2:$U$233,8,FALSE))</f>
        <v/>
      </c>
      <c r="Z296" s="108" t="str">
        <f>IF(ISNA(VLOOKUP($S296,'Liste clts frns'!$M$2:$U$233,9,FALSE)),"",VLOOKUP($S296,'Liste clts frns'!$M$2:$U$233,9,FALSE))</f>
        <v/>
      </c>
      <c r="AA296" s="108"/>
    </row>
    <row r="297" spans="1:27" ht="15.75" customHeight="1" x14ac:dyDescent="0.25">
      <c r="A297" s="12">
        <v>41131000</v>
      </c>
      <c r="B297" s="12">
        <v>1342172</v>
      </c>
      <c r="C297" s="12" t="s">
        <v>415</v>
      </c>
      <c r="D297" s="12">
        <v>8</v>
      </c>
      <c r="E297" s="12">
        <v>401</v>
      </c>
      <c r="F297" s="51">
        <v>5000</v>
      </c>
      <c r="G297" s="18" t="str">
        <f t="shared" si="12"/>
        <v>13421728401</v>
      </c>
      <c r="H297" s="8" t="s">
        <v>621</v>
      </c>
      <c r="I297" s="8" t="s">
        <v>1140</v>
      </c>
      <c r="J297" s="8" t="str">
        <f t="shared" si="13"/>
        <v>En cours</v>
      </c>
      <c r="P297" s="112"/>
      <c r="S297" s="10" t="str">
        <f t="shared" si="14"/>
        <v>13421728401</v>
      </c>
      <c r="T297" s="11" t="str">
        <f>IF(ISNA(VLOOKUP($S297,'Liste clts frns'!$M$2:$U$233,3,FALSE)),"",VLOOKUP($S297,'Liste clts frns'!$M$2:$U$233,3,FALSE))</f>
        <v/>
      </c>
      <c r="U297" s="108" t="str">
        <f>IF(ISNA(VLOOKUP($S297,'Liste clts frns'!$M$2:$U$233,4,FALSE)),"",VLOOKUP($S297,'Liste clts frns'!$M$2:$U$233,4,FALSE))</f>
        <v/>
      </c>
      <c r="V297" s="108" t="str">
        <f>IF(ISNA(VLOOKUP($S297,'Liste clts frns'!$M$2:$U$233,5,FALSE)),"",VLOOKUP($S297,'Liste clts frns'!$M$2:$U$233,5,FALSE))</f>
        <v/>
      </c>
      <c r="W297" s="108" t="str">
        <f>IF(ISNA(VLOOKUP($S297,'Liste clts frns'!$M$2:$U$233,6,FALSE)),"",VLOOKUP($S297,'Liste clts frns'!$M$2:$U$233,6,FALSE))</f>
        <v/>
      </c>
      <c r="X297" s="108" t="str">
        <f>IF(ISNA(VLOOKUP($S297,'Liste clts frns'!$M$2:$U$233,7,FALSE)),"",VLOOKUP($S297,'Liste clts frns'!$M$2:$U$233,7,FALSE))</f>
        <v/>
      </c>
      <c r="Y297" s="108" t="str">
        <f>IF(ISNA(VLOOKUP($S297,'Liste clts frns'!$M$2:$U$233,8,FALSE)),"",VLOOKUP($S297,'Liste clts frns'!$M$2:$U$233,8,FALSE))</f>
        <v/>
      </c>
      <c r="Z297" s="108" t="str">
        <f>IF(ISNA(VLOOKUP($S297,'Liste clts frns'!$M$2:$U$233,9,FALSE)),"",VLOOKUP($S297,'Liste clts frns'!$M$2:$U$233,9,FALSE))</f>
        <v/>
      </c>
      <c r="AA297" s="108"/>
    </row>
    <row r="298" spans="1:27" ht="15.75" customHeight="1" x14ac:dyDescent="0.25">
      <c r="A298" s="12">
        <v>41131000</v>
      </c>
      <c r="B298" s="12">
        <v>811970</v>
      </c>
      <c r="C298" s="12" t="s">
        <v>416</v>
      </c>
      <c r="D298" s="12">
        <v>8</v>
      </c>
      <c r="E298" s="12">
        <v>403</v>
      </c>
      <c r="F298" s="51">
        <v>3828</v>
      </c>
      <c r="G298" s="18" t="str">
        <f t="shared" si="12"/>
        <v>8119708403</v>
      </c>
      <c r="H298" s="8" t="s">
        <v>621</v>
      </c>
      <c r="I298" s="8" t="s">
        <v>1052</v>
      </c>
      <c r="J298" s="8" t="str">
        <f t="shared" si="13"/>
        <v>En cours</v>
      </c>
      <c r="P298" s="112"/>
      <c r="S298" s="10" t="str">
        <f t="shared" si="14"/>
        <v>8119708403</v>
      </c>
      <c r="T298" s="11" t="str">
        <f>IF(ISNA(VLOOKUP($S298,'Liste clts frns'!$M$2:$U$233,3,FALSE)),"",VLOOKUP($S298,'Liste clts frns'!$M$2:$U$233,3,FALSE))</f>
        <v/>
      </c>
      <c r="U298" s="108" t="str">
        <f>IF(ISNA(VLOOKUP($S298,'Liste clts frns'!$M$2:$U$233,4,FALSE)),"",VLOOKUP($S298,'Liste clts frns'!$M$2:$U$233,4,FALSE))</f>
        <v/>
      </c>
      <c r="V298" s="108" t="str">
        <f>IF(ISNA(VLOOKUP($S298,'Liste clts frns'!$M$2:$U$233,5,FALSE)),"",VLOOKUP($S298,'Liste clts frns'!$M$2:$U$233,5,FALSE))</f>
        <v/>
      </c>
      <c r="W298" s="108" t="str">
        <f>IF(ISNA(VLOOKUP($S298,'Liste clts frns'!$M$2:$U$233,6,FALSE)),"",VLOOKUP($S298,'Liste clts frns'!$M$2:$U$233,6,FALSE))</f>
        <v/>
      </c>
      <c r="X298" s="108" t="str">
        <f>IF(ISNA(VLOOKUP($S298,'Liste clts frns'!$M$2:$U$233,7,FALSE)),"",VLOOKUP($S298,'Liste clts frns'!$M$2:$U$233,7,FALSE))</f>
        <v/>
      </c>
      <c r="Y298" s="108" t="str">
        <f>IF(ISNA(VLOOKUP($S298,'Liste clts frns'!$M$2:$U$233,8,FALSE)),"",VLOOKUP($S298,'Liste clts frns'!$M$2:$U$233,8,FALSE))</f>
        <v/>
      </c>
      <c r="Z298" s="108" t="str">
        <f>IF(ISNA(VLOOKUP($S298,'Liste clts frns'!$M$2:$U$233,9,FALSE)),"",VLOOKUP($S298,'Liste clts frns'!$M$2:$U$233,9,FALSE))</f>
        <v/>
      </c>
      <c r="AA298" s="108"/>
    </row>
    <row r="299" spans="1:27" ht="15.75" customHeight="1" x14ac:dyDescent="0.25">
      <c r="A299" s="12">
        <v>41131000</v>
      </c>
      <c r="B299" s="12">
        <v>874451</v>
      </c>
      <c r="C299" s="12" t="s">
        <v>417</v>
      </c>
      <c r="D299" s="12">
        <v>8</v>
      </c>
      <c r="E299" s="12">
        <v>403</v>
      </c>
      <c r="F299" s="51">
        <v>3684</v>
      </c>
      <c r="G299" s="18" t="str">
        <f t="shared" si="12"/>
        <v>8744518403</v>
      </c>
      <c r="H299" s="8" t="s">
        <v>621</v>
      </c>
      <c r="I299" s="8" t="s">
        <v>1062</v>
      </c>
      <c r="J299" s="8" t="str">
        <f t="shared" si="13"/>
        <v>En cours</v>
      </c>
      <c r="P299" s="112"/>
      <c r="S299" s="10" t="str">
        <f t="shared" si="14"/>
        <v>8744518403</v>
      </c>
      <c r="T299" s="11" t="str">
        <f>IF(ISNA(VLOOKUP($S299,'Liste clts frns'!$M$2:$U$233,3,FALSE)),"",VLOOKUP($S299,'Liste clts frns'!$M$2:$U$233,3,FALSE))</f>
        <v/>
      </c>
      <c r="U299" s="108" t="str">
        <f>IF(ISNA(VLOOKUP($S299,'Liste clts frns'!$M$2:$U$233,4,FALSE)),"",VLOOKUP($S299,'Liste clts frns'!$M$2:$U$233,4,FALSE))</f>
        <v/>
      </c>
      <c r="V299" s="108" t="str">
        <f>IF(ISNA(VLOOKUP($S299,'Liste clts frns'!$M$2:$U$233,5,FALSE)),"",VLOOKUP($S299,'Liste clts frns'!$M$2:$U$233,5,FALSE))</f>
        <v/>
      </c>
      <c r="W299" s="108" t="str">
        <f>IF(ISNA(VLOOKUP($S299,'Liste clts frns'!$M$2:$U$233,6,FALSE)),"",VLOOKUP($S299,'Liste clts frns'!$M$2:$U$233,6,FALSE))</f>
        <v/>
      </c>
      <c r="X299" s="108" t="str">
        <f>IF(ISNA(VLOOKUP($S299,'Liste clts frns'!$M$2:$U$233,7,FALSE)),"",VLOOKUP($S299,'Liste clts frns'!$M$2:$U$233,7,FALSE))</f>
        <v/>
      </c>
      <c r="Y299" s="108" t="str">
        <f>IF(ISNA(VLOOKUP($S299,'Liste clts frns'!$M$2:$U$233,8,FALSE)),"",VLOOKUP($S299,'Liste clts frns'!$M$2:$U$233,8,FALSE))</f>
        <v/>
      </c>
      <c r="Z299" s="108" t="str">
        <f>IF(ISNA(VLOOKUP($S299,'Liste clts frns'!$M$2:$U$233,9,FALSE)),"",VLOOKUP($S299,'Liste clts frns'!$M$2:$U$233,9,FALSE))</f>
        <v/>
      </c>
      <c r="AA299" s="108"/>
    </row>
    <row r="300" spans="1:27" ht="15.75" customHeight="1" x14ac:dyDescent="0.25">
      <c r="A300" s="12">
        <v>41131000</v>
      </c>
      <c r="B300" s="12">
        <v>515917</v>
      </c>
      <c r="C300" s="12" t="s">
        <v>418</v>
      </c>
      <c r="D300" s="12">
        <v>8</v>
      </c>
      <c r="E300" s="12">
        <v>411</v>
      </c>
      <c r="F300" s="51">
        <v>5000</v>
      </c>
      <c r="G300" s="18" t="str">
        <f t="shared" si="12"/>
        <v>5159178411</v>
      </c>
      <c r="H300" s="8" t="s">
        <v>621</v>
      </c>
      <c r="I300" s="8" t="s">
        <v>1034</v>
      </c>
      <c r="J300" s="8" t="str">
        <f t="shared" si="13"/>
        <v>En cours</v>
      </c>
      <c r="P300" s="112"/>
      <c r="S300" s="10" t="str">
        <f t="shared" si="14"/>
        <v>5159178411</v>
      </c>
      <c r="T300" s="11" t="str">
        <f>IF(ISNA(VLOOKUP($S300,'Liste clts frns'!$M$2:$U$233,3,FALSE)),"",VLOOKUP($S300,'Liste clts frns'!$M$2:$U$233,3,FALSE))</f>
        <v/>
      </c>
      <c r="U300" s="108" t="str">
        <f>IF(ISNA(VLOOKUP($S300,'Liste clts frns'!$M$2:$U$233,4,FALSE)),"",VLOOKUP($S300,'Liste clts frns'!$M$2:$U$233,4,FALSE))</f>
        <v/>
      </c>
      <c r="V300" s="108" t="str">
        <f>IF(ISNA(VLOOKUP($S300,'Liste clts frns'!$M$2:$U$233,5,FALSE)),"",VLOOKUP($S300,'Liste clts frns'!$M$2:$U$233,5,FALSE))</f>
        <v/>
      </c>
      <c r="W300" s="108" t="str">
        <f>IF(ISNA(VLOOKUP($S300,'Liste clts frns'!$M$2:$U$233,6,FALSE)),"",VLOOKUP($S300,'Liste clts frns'!$M$2:$U$233,6,FALSE))</f>
        <v/>
      </c>
      <c r="X300" s="108" t="str">
        <f>IF(ISNA(VLOOKUP($S300,'Liste clts frns'!$M$2:$U$233,7,FALSE)),"",VLOOKUP($S300,'Liste clts frns'!$M$2:$U$233,7,FALSE))</f>
        <v/>
      </c>
      <c r="Y300" s="108" t="str">
        <f>IF(ISNA(VLOOKUP($S300,'Liste clts frns'!$M$2:$U$233,8,FALSE)),"",VLOOKUP($S300,'Liste clts frns'!$M$2:$U$233,8,FALSE))</f>
        <v/>
      </c>
      <c r="Z300" s="108" t="str">
        <f>IF(ISNA(VLOOKUP($S300,'Liste clts frns'!$M$2:$U$233,9,FALSE)),"",VLOOKUP($S300,'Liste clts frns'!$M$2:$U$233,9,FALSE))</f>
        <v/>
      </c>
      <c r="AA300" s="108"/>
    </row>
    <row r="301" spans="1:27" ht="15.75" customHeight="1" x14ac:dyDescent="0.25">
      <c r="A301" s="12">
        <v>41131000</v>
      </c>
      <c r="B301" s="12">
        <v>510031</v>
      </c>
      <c r="C301" s="12" t="s">
        <v>292</v>
      </c>
      <c r="D301" s="12">
        <v>8</v>
      </c>
      <c r="E301" s="12">
        <v>412</v>
      </c>
      <c r="F301" s="51">
        <v>1710</v>
      </c>
      <c r="G301" s="18" t="str">
        <f t="shared" si="12"/>
        <v>5100318412</v>
      </c>
      <c r="H301" s="8" t="s">
        <v>621</v>
      </c>
      <c r="I301" s="8" t="s">
        <v>1033</v>
      </c>
      <c r="J301" s="8" t="str">
        <f t="shared" si="13"/>
        <v>En cours</v>
      </c>
      <c r="P301" s="112"/>
      <c r="S301" s="10" t="str">
        <f t="shared" si="14"/>
        <v>5100318412</v>
      </c>
      <c r="T301" s="11" t="str">
        <f>IF(ISNA(VLOOKUP($S301,'Liste clts frns'!$M$2:$U$233,3,FALSE)),"",VLOOKUP($S301,'Liste clts frns'!$M$2:$U$233,3,FALSE))</f>
        <v/>
      </c>
      <c r="U301" s="108" t="str">
        <f>IF(ISNA(VLOOKUP($S301,'Liste clts frns'!$M$2:$U$233,4,FALSE)),"",VLOOKUP($S301,'Liste clts frns'!$M$2:$U$233,4,FALSE))</f>
        <v/>
      </c>
      <c r="V301" s="108" t="str">
        <f>IF(ISNA(VLOOKUP($S301,'Liste clts frns'!$M$2:$U$233,5,FALSE)),"",VLOOKUP($S301,'Liste clts frns'!$M$2:$U$233,5,FALSE))</f>
        <v/>
      </c>
      <c r="W301" s="108" t="str">
        <f>IF(ISNA(VLOOKUP($S301,'Liste clts frns'!$M$2:$U$233,6,FALSE)),"",VLOOKUP($S301,'Liste clts frns'!$M$2:$U$233,6,FALSE))</f>
        <v/>
      </c>
      <c r="X301" s="108" t="str">
        <f>IF(ISNA(VLOOKUP($S301,'Liste clts frns'!$M$2:$U$233,7,FALSE)),"",VLOOKUP($S301,'Liste clts frns'!$M$2:$U$233,7,FALSE))</f>
        <v/>
      </c>
      <c r="Y301" s="108" t="str">
        <f>IF(ISNA(VLOOKUP($S301,'Liste clts frns'!$M$2:$U$233,8,FALSE)),"",VLOOKUP($S301,'Liste clts frns'!$M$2:$U$233,8,FALSE))</f>
        <v/>
      </c>
      <c r="Z301" s="108" t="str">
        <f>IF(ISNA(VLOOKUP($S301,'Liste clts frns'!$M$2:$U$233,9,FALSE)),"",VLOOKUP($S301,'Liste clts frns'!$M$2:$U$233,9,FALSE))</f>
        <v/>
      </c>
      <c r="AA301" s="108"/>
    </row>
    <row r="302" spans="1:27" ht="15.75" customHeight="1" x14ac:dyDescent="0.25">
      <c r="A302" s="12">
        <v>41131000</v>
      </c>
      <c r="B302" s="12">
        <v>1317683</v>
      </c>
      <c r="C302" s="12" t="s">
        <v>419</v>
      </c>
      <c r="D302" s="12">
        <v>8</v>
      </c>
      <c r="E302" s="12">
        <v>412</v>
      </c>
      <c r="F302" s="51">
        <v>513</v>
      </c>
      <c r="G302" s="18" t="str">
        <f t="shared" si="12"/>
        <v>13176838412</v>
      </c>
      <c r="H302" s="8" t="s">
        <v>621</v>
      </c>
      <c r="I302" s="8" t="s">
        <v>1025</v>
      </c>
      <c r="J302" s="8" t="str">
        <f t="shared" si="13"/>
        <v>En cours</v>
      </c>
      <c r="P302" s="112"/>
      <c r="S302" s="10" t="str">
        <f t="shared" si="14"/>
        <v>13176838412</v>
      </c>
      <c r="T302" s="11" t="str">
        <f>IF(ISNA(VLOOKUP($S302,'Liste clts frns'!$M$2:$U$233,3,FALSE)),"",VLOOKUP($S302,'Liste clts frns'!$M$2:$U$233,3,FALSE))</f>
        <v/>
      </c>
      <c r="U302" s="108" t="str">
        <f>IF(ISNA(VLOOKUP($S302,'Liste clts frns'!$M$2:$U$233,4,FALSE)),"",VLOOKUP($S302,'Liste clts frns'!$M$2:$U$233,4,FALSE))</f>
        <v/>
      </c>
      <c r="V302" s="108" t="str">
        <f>IF(ISNA(VLOOKUP($S302,'Liste clts frns'!$M$2:$U$233,5,FALSE)),"",VLOOKUP($S302,'Liste clts frns'!$M$2:$U$233,5,FALSE))</f>
        <v/>
      </c>
      <c r="W302" s="108" t="str">
        <f>IF(ISNA(VLOOKUP($S302,'Liste clts frns'!$M$2:$U$233,6,FALSE)),"",VLOOKUP($S302,'Liste clts frns'!$M$2:$U$233,6,FALSE))</f>
        <v/>
      </c>
      <c r="X302" s="108" t="str">
        <f>IF(ISNA(VLOOKUP($S302,'Liste clts frns'!$M$2:$U$233,7,FALSE)),"",VLOOKUP($S302,'Liste clts frns'!$M$2:$U$233,7,FALSE))</f>
        <v/>
      </c>
      <c r="Y302" s="108" t="str">
        <f>IF(ISNA(VLOOKUP($S302,'Liste clts frns'!$M$2:$U$233,8,FALSE)),"",VLOOKUP($S302,'Liste clts frns'!$M$2:$U$233,8,FALSE))</f>
        <v/>
      </c>
      <c r="Z302" s="108" t="str">
        <f>IF(ISNA(VLOOKUP($S302,'Liste clts frns'!$M$2:$U$233,9,FALSE)),"",VLOOKUP($S302,'Liste clts frns'!$M$2:$U$233,9,FALSE))</f>
        <v/>
      </c>
      <c r="AA302" s="108"/>
    </row>
    <row r="303" spans="1:27" ht="15.75" customHeight="1" x14ac:dyDescent="0.25">
      <c r="A303" s="12">
        <v>41131000</v>
      </c>
      <c r="B303" s="12">
        <v>800567</v>
      </c>
      <c r="C303" s="12" t="s">
        <v>420</v>
      </c>
      <c r="D303" s="12">
        <v>8</v>
      </c>
      <c r="E303" s="12">
        <v>423</v>
      </c>
      <c r="F303" s="51">
        <v>1500</v>
      </c>
      <c r="G303" s="18" t="str">
        <f t="shared" si="12"/>
        <v>8005678423</v>
      </c>
      <c r="H303" s="8" t="s">
        <v>621</v>
      </c>
      <c r="I303" s="8" t="s">
        <v>1051</v>
      </c>
      <c r="J303" s="8" t="str">
        <f t="shared" si="13"/>
        <v>En cours</v>
      </c>
      <c r="P303" s="112"/>
      <c r="S303" s="10" t="str">
        <f t="shared" si="14"/>
        <v>8005678423</v>
      </c>
      <c r="T303" s="11" t="str">
        <f>IF(ISNA(VLOOKUP($S303,'Liste clts frns'!$M$2:$U$233,3,FALSE)),"",VLOOKUP($S303,'Liste clts frns'!$M$2:$U$233,3,FALSE))</f>
        <v/>
      </c>
      <c r="U303" s="108" t="str">
        <f>IF(ISNA(VLOOKUP($S303,'Liste clts frns'!$M$2:$U$233,4,FALSE)),"",VLOOKUP($S303,'Liste clts frns'!$M$2:$U$233,4,FALSE))</f>
        <v/>
      </c>
      <c r="V303" s="108" t="str">
        <f>IF(ISNA(VLOOKUP($S303,'Liste clts frns'!$M$2:$U$233,5,FALSE)),"",VLOOKUP($S303,'Liste clts frns'!$M$2:$U$233,5,FALSE))</f>
        <v/>
      </c>
      <c r="W303" s="108" t="str">
        <f>IF(ISNA(VLOOKUP($S303,'Liste clts frns'!$M$2:$U$233,6,FALSE)),"",VLOOKUP($S303,'Liste clts frns'!$M$2:$U$233,6,FALSE))</f>
        <v/>
      </c>
      <c r="X303" s="108" t="str">
        <f>IF(ISNA(VLOOKUP($S303,'Liste clts frns'!$M$2:$U$233,7,FALSE)),"",VLOOKUP($S303,'Liste clts frns'!$M$2:$U$233,7,FALSE))</f>
        <v/>
      </c>
      <c r="Y303" s="108" t="str">
        <f>IF(ISNA(VLOOKUP($S303,'Liste clts frns'!$M$2:$U$233,8,FALSE)),"",VLOOKUP($S303,'Liste clts frns'!$M$2:$U$233,8,FALSE))</f>
        <v/>
      </c>
      <c r="Z303" s="108" t="str">
        <f>IF(ISNA(VLOOKUP($S303,'Liste clts frns'!$M$2:$U$233,9,FALSE)),"",VLOOKUP($S303,'Liste clts frns'!$M$2:$U$233,9,FALSE))</f>
        <v/>
      </c>
      <c r="AA303" s="108"/>
    </row>
    <row r="304" spans="1:27" ht="15.75" customHeight="1" x14ac:dyDescent="0.25">
      <c r="A304" s="12">
        <v>41131000</v>
      </c>
      <c r="B304" s="12">
        <v>880871</v>
      </c>
      <c r="C304" s="12" t="s">
        <v>421</v>
      </c>
      <c r="D304" s="12">
        <v>8</v>
      </c>
      <c r="E304" s="12">
        <v>423</v>
      </c>
      <c r="F304" s="51">
        <v>1500</v>
      </c>
      <c r="G304" s="18" t="str">
        <f t="shared" si="12"/>
        <v>8808718423</v>
      </c>
      <c r="H304" s="8" t="s">
        <v>621</v>
      </c>
      <c r="I304" s="8" t="s">
        <v>1063</v>
      </c>
      <c r="J304" s="8" t="str">
        <f t="shared" si="13"/>
        <v>En cours</v>
      </c>
      <c r="P304" s="112"/>
      <c r="S304" s="10" t="str">
        <f t="shared" si="14"/>
        <v>8808718423</v>
      </c>
      <c r="T304" s="11" t="str">
        <f>IF(ISNA(VLOOKUP($S304,'Liste clts frns'!$M$2:$U$233,3,FALSE)),"",VLOOKUP($S304,'Liste clts frns'!$M$2:$U$233,3,FALSE))</f>
        <v/>
      </c>
      <c r="U304" s="108" t="str">
        <f>IF(ISNA(VLOOKUP($S304,'Liste clts frns'!$M$2:$U$233,4,FALSE)),"",VLOOKUP($S304,'Liste clts frns'!$M$2:$U$233,4,FALSE))</f>
        <v/>
      </c>
      <c r="V304" s="108" t="str">
        <f>IF(ISNA(VLOOKUP($S304,'Liste clts frns'!$M$2:$U$233,5,FALSE)),"",VLOOKUP($S304,'Liste clts frns'!$M$2:$U$233,5,FALSE))</f>
        <v/>
      </c>
      <c r="W304" s="108" t="str">
        <f>IF(ISNA(VLOOKUP($S304,'Liste clts frns'!$M$2:$U$233,6,FALSE)),"",VLOOKUP($S304,'Liste clts frns'!$M$2:$U$233,6,FALSE))</f>
        <v/>
      </c>
      <c r="X304" s="108" t="str">
        <f>IF(ISNA(VLOOKUP($S304,'Liste clts frns'!$M$2:$U$233,7,FALSE)),"",VLOOKUP($S304,'Liste clts frns'!$M$2:$U$233,7,FALSE))</f>
        <v/>
      </c>
      <c r="Y304" s="108" t="str">
        <f>IF(ISNA(VLOOKUP($S304,'Liste clts frns'!$M$2:$U$233,8,FALSE)),"",VLOOKUP($S304,'Liste clts frns'!$M$2:$U$233,8,FALSE))</f>
        <v/>
      </c>
      <c r="Z304" s="108" t="str">
        <f>IF(ISNA(VLOOKUP($S304,'Liste clts frns'!$M$2:$U$233,9,FALSE)),"",VLOOKUP($S304,'Liste clts frns'!$M$2:$U$233,9,FALSE))</f>
        <v/>
      </c>
      <c r="AA304" s="108"/>
    </row>
    <row r="305" spans="1:27" ht="15.75" customHeight="1" x14ac:dyDescent="0.25">
      <c r="A305" s="12">
        <v>41131000</v>
      </c>
      <c r="B305" s="12">
        <v>958365</v>
      </c>
      <c r="C305" s="12" t="s">
        <v>422</v>
      </c>
      <c r="D305" s="12">
        <v>8</v>
      </c>
      <c r="E305" s="12">
        <v>423</v>
      </c>
      <c r="F305" s="51">
        <v>399</v>
      </c>
      <c r="G305" s="18" t="str">
        <f t="shared" si="12"/>
        <v>9583658423</v>
      </c>
      <c r="H305" s="8" t="s">
        <v>621</v>
      </c>
      <c r="I305" s="8" t="s">
        <v>1099</v>
      </c>
      <c r="J305" s="8" t="str">
        <f t="shared" si="13"/>
        <v>En cours</v>
      </c>
      <c r="P305" s="112"/>
      <c r="S305" s="10" t="str">
        <f t="shared" si="14"/>
        <v>9583658423</v>
      </c>
      <c r="T305" s="11" t="str">
        <f>IF(ISNA(VLOOKUP($S305,'Liste clts frns'!$M$2:$U$233,3,FALSE)),"",VLOOKUP($S305,'Liste clts frns'!$M$2:$U$233,3,FALSE))</f>
        <v/>
      </c>
      <c r="U305" s="108" t="str">
        <f>IF(ISNA(VLOOKUP($S305,'Liste clts frns'!$M$2:$U$233,4,FALSE)),"",VLOOKUP($S305,'Liste clts frns'!$M$2:$U$233,4,FALSE))</f>
        <v/>
      </c>
      <c r="V305" s="108" t="str">
        <f>IF(ISNA(VLOOKUP($S305,'Liste clts frns'!$M$2:$U$233,5,FALSE)),"",VLOOKUP($S305,'Liste clts frns'!$M$2:$U$233,5,FALSE))</f>
        <v/>
      </c>
      <c r="W305" s="108" t="str">
        <f>IF(ISNA(VLOOKUP($S305,'Liste clts frns'!$M$2:$U$233,6,FALSE)),"",VLOOKUP($S305,'Liste clts frns'!$M$2:$U$233,6,FALSE))</f>
        <v/>
      </c>
      <c r="X305" s="108" t="str">
        <f>IF(ISNA(VLOOKUP($S305,'Liste clts frns'!$M$2:$U$233,7,FALSE)),"",VLOOKUP($S305,'Liste clts frns'!$M$2:$U$233,7,FALSE))</f>
        <v/>
      </c>
      <c r="Y305" s="108" t="str">
        <f>IF(ISNA(VLOOKUP($S305,'Liste clts frns'!$M$2:$U$233,8,FALSE)),"",VLOOKUP($S305,'Liste clts frns'!$M$2:$U$233,8,FALSE))</f>
        <v/>
      </c>
      <c r="Z305" s="108" t="str">
        <f>IF(ISNA(VLOOKUP($S305,'Liste clts frns'!$M$2:$U$233,9,FALSE)),"",VLOOKUP($S305,'Liste clts frns'!$M$2:$U$233,9,FALSE))</f>
        <v/>
      </c>
      <c r="AA305" s="108"/>
    </row>
    <row r="306" spans="1:27" ht="15.75" customHeight="1" x14ac:dyDescent="0.25">
      <c r="A306" s="12">
        <v>41131000</v>
      </c>
      <c r="B306" s="12">
        <v>958792</v>
      </c>
      <c r="C306" s="12" t="s">
        <v>423</v>
      </c>
      <c r="D306" s="12">
        <v>8</v>
      </c>
      <c r="E306" s="12">
        <v>423</v>
      </c>
      <c r="F306" s="51">
        <v>399</v>
      </c>
      <c r="G306" s="18" t="str">
        <f t="shared" si="12"/>
        <v>9587928423</v>
      </c>
      <c r="H306" s="8" t="s">
        <v>621</v>
      </c>
      <c r="I306" s="8" t="s">
        <v>1100</v>
      </c>
      <c r="J306" s="8" t="str">
        <f t="shared" si="13"/>
        <v>En cours</v>
      </c>
      <c r="P306" s="112"/>
      <c r="S306" s="10" t="str">
        <f t="shared" si="14"/>
        <v>9587928423</v>
      </c>
      <c r="T306" s="11" t="str">
        <f>IF(ISNA(VLOOKUP($S306,'Liste clts frns'!$M$2:$U$233,3,FALSE)),"",VLOOKUP($S306,'Liste clts frns'!$M$2:$U$233,3,FALSE))</f>
        <v/>
      </c>
      <c r="U306" s="108" t="str">
        <f>IF(ISNA(VLOOKUP($S306,'Liste clts frns'!$M$2:$U$233,4,FALSE)),"",VLOOKUP($S306,'Liste clts frns'!$M$2:$U$233,4,FALSE))</f>
        <v/>
      </c>
      <c r="V306" s="108" t="str">
        <f>IF(ISNA(VLOOKUP($S306,'Liste clts frns'!$M$2:$U$233,5,FALSE)),"",VLOOKUP($S306,'Liste clts frns'!$M$2:$U$233,5,FALSE))</f>
        <v/>
      </c>
      <c r="W306" s="108" t="str">
        <f>IF(ISNA(VLOOKUP($S306,'Liste clts frns'!$M$2:$U$233,6,FALSE)),"",VLOOKUP($S306,'Liste clts frns'!$M$2:$U$233,6,FALSE))</f>
        <v/>
      </c>
      <c r="X306" s="108" t="str">
        <f>IF(ISNA(VLOOKUP($S306,'Liste clts frns'!$M$2:$U$233,7,FALSE)),"",VLOOKUP($S306,'Liste clts frns'!$M$2:$U$233,7,FALSE))</f>
        <v/>
      </c>
      <c r="Y306" s="108" t="str">
        <f>IF(ISNA(VLOOKUP($S306,'Liste clts frns'!$M$2:$U$233,8,FALSE)),"",VLOOKUP($S306,'Liste clts frns'!$M$2:$U$233,8,FALSE))</f>
        <v/>
      </c>
      <c r="Z306" s="108" t="str">
        <f>IF(ISNA(VLOOKUP($S306,'Liste clts frns'!$M$2:$U$233,9,FALSE)),"",VLOOKUP($S306,'Liste clts frns'!$M$2:$U$233,9,FALSE))</f>
        <v/>
      </c>
      <c r="AA306" s="108"/>
    </row>
    <row r="307" spans="1:27" ht="15.75" customHeight="1" x14ac:dyDescent="0.25">
      <c r="A307" s="12">
        <v>41131000</v>
      </c>
      <c r="B307" s="12">
        <v>800567</v>
      </c>
      <c r="C307" s="12" t="s">
        <v>420</v>
      </c>
      <c r="D307" s="12">
        <v>8</v>
      </c>
      <c r="E307" s="12">
        <v>425</v>
      </c>
      <c r="F307" s="51">
        <v>1000</v>
      </c>
      <c r="G307" s="18" t="str">
        <f t="shared" si="12"/>
        <v>8005678425</v>
      </c>
      <c r="H307" s="8" t="s">
        <v>621</v>
      </c>
      <c r="I307" s="8" t="s">
        <v>1051</v>
      </c>
      <c r="J307" s="8" t="str">
        <f t="shared" si="13"/>
        <v>En cours</v>
      </c>
      <c r="P307" s="112"/>
      <c r="S307" s="10" t="str">
        <f t="shared" si="14"/>
        <v>8005678425</v>
      </c>
      <c r="T307" s="11" t="str">
        <f>IF(ISNA(VLOOKUP($S307,'Liste clts frns'!$M$2:$U$233,3,FALSE)),"",VLOOKUP($S307,'Liste clts frns'!$M$2:$U$233,3,FALSE))</f>
        <v/>
      </c>
      <c r="U307" s="108" t="str">
        <f>IF(ISNA(VLOOKUP($S307,'Liste clts frns'!$M$2:$U$233,4,FALSE)),"",VLOOKUP($S307,'Liste clts frns'!$M$2:$U$233,4,FALSE))</f>
        <v/>
      </c>
      <c r="V307" s="108" t="str">
        <f>IF(ISNA(VLOOKUP($S307,'Liste clts frns'!$M$2:$U$233,5,FALSE)),"",VLOOKUP($S307,'Liste clts frns'!$M$2:$U$233,5,FALSE))</f>
        <v/>
      </c>
      <c r="W307" s="108" t="str">
        <f>IF(ISNA(VLOOKUP($S307,'Liste clts frns'!$M$2:$U$233,6,FALSE)),"",VLOOKUP($S307,'Liste clts frns'!$M$2:$U$233,6,FALSE))</f>
        <v/>
      </c>
      <c r="X307" s="108" t="str">
        <f>IF(ISNA(VLOOKUP($S307,'Liste clts frns'!$M$2:$U$233,7,FALSE)),"",VLOOKUP($S307,'Liste clts frns'!$M$2:$U$233,7,FALSE))</f>
        <v/>
      </c>
      <c r="Y307" s="108" t="str">
        <f>IF(ISNA(VLOOKUP($S307,'Liste clts frns'!$M$2:$U$233,8,FALSE)),"",VLOOKUP($S307,'Liste clts frns'!$M$2:$U$233,8,FALSE))</f>
        <v/>
      </c>
      <c r="Z307" s="108" t="str">
        <f>IF(ISNA(VLOOKUP($S307,'Liste clts frns'!$M$2:$U$233,9,FALSE)),"",VLOOKUP($S307,'Liste clts frns'!$M$2:$U$233,9,FALSE))</f>
        <v/>
      </c>
      <c r="AA307" s="108"/>
    </row>
    <row r="308" spans="1:27" ht="15.75" customHeight="1" x14ac:dyDescent="0.25">
      <c r="A308" s="12">
        <v>41131000</v>
      </c>
      <c r="B308" s="12">
        <v>880871</v>
      </c>
      <c r="C308" s="12" t="s">
        <v>421</v>
      </c>
      <c r="D308" s="12">
        <v>8</v>
      </c>
      <c r="E308" s="12">
        <v>425</v>
      </c>
      <c r="F308" s="51">
        <v>500</v>
      </c>
      <c r="G308" s="18" t="str">
        <f t="shared" si="12"/>
        <v>8808718425</v>
      </c>
      <c r="H308" s="8" t="s">
        <v>621</v>
      </c>
      <c r="I308" s="8" t="s">
        <v>1063</v>
      </c>
      <c r="J308" s="8" t="str">
        <f t="shared" si="13"/>
        <v>En cours</v>
      </c>
      <c r="P308" s="112"/>
      <c r="S308" s="10" t="str">
        <f t="shared" si="14"/>
        <v>8808718425</v>
      </c>
      <c r="T308" s="11" t="str">
        <f>IF(ISNA(VLOOKUP($S308,'Liste clts frns'!$M$2:$U$233,3,FALSE)),"",VLOOKUP($S308,'Liste clts frns'!$M$2:$U$233,3,FALSE))</f>
        <v/>
      </c>
      <c r="U308" s="108" t="str">
        <f>IF(ISNA(VLOOKUP($S308,'Liste clts frns'!$M$2:$U$233,4,FALSE)),"",VLOOKUP($S308,'Liste clts frns'!$M$2:$U$233,4,FALSE))</f>
        <v/>
      </c>
      <c r="V308" s="108" t="str">
        <f>IF(ISNA(VLOOKUP($S308,'Liste clts frns'!$M$2:$U$233,5,FALSE)),"",VLOOKUP($S308,'Liste clts frns'!$M$2:$U$233,5,FALSE))</f>
        <v/>
      </c>
      <c r="W308" s="108" t="str">
        <f>IF(ISNA(VLOOKUP($S308,'Liste clts frns'!$M$2:$U$233,6,FALSE)),"",VLOOKUP($S308,'Liste clts frns'!$M$2:$U$233,6,FALSE))</f>
        <v/>
      </c>
      <c r="X308" s="108" t="str">
        <f>IF(ISNA(VLOOKUP($S308,'Liste clts frns'!$M$2:$U$233,7,FALSE)),"",VLOOKUP($S308,'Liste clts frns'!$M$2:$U$233,7,FALSE))</f>
        <v/>
      </c>
      <c r="Y308" s="108" t="str">
        <f>IF(ISNA(VLOOKUP($S308,'Liste clts frns'!$M$2:$U$233,8,FALSE)),"",VLOOKUP($S308,'Liste clts frns'!$M$2:$U$233,8,FALSE))</f>
        <v/>
      </c>
      <c r="Z308" s="108" t="str">
        <f>IF(ISNA(VLOOKUP($S308,'Liste clts frns'!$M$2:$U$233,9,FALSE)),"",VLOOKUP($S308,'Liste clts frns'!$M$2:$U$233,9,FALSE))</f>
        <v/>
      </c>
      <c r="AA308" s="108"/>
    </row>
    <row r="309" spans="1:27" ht="15.75" customHeight="1" x14ac:dyDescent="0.25">
      <c r="A309" s="12">
        <v>41131000</v>
      </c>
      <c r="B309" s="12">
        <v>207278</v>
      </c>
      <c r="C309" s="12" t="s">
        <v>424</v>
      </c>
      <c r="D309" s="12">
        <v>8</v>
      </c>
      <c r="E309" s="12">
        <v>501</v>
      </c>
      <c r="F309" s="51">
        <v>6750</v>
      </c>
      <c r="G309" s="18" t="str">
        <f t="shared" si="12"/>
        <v>2072788501</v>
      </c>
      <c r="H309" s="8" t="s">
        <v>622</v>
      </c>
      <c r="I309" s="8" t="s">
        <v>1020</v>
      </c>
      <c r="J309" s="8" t="str">
        <f t="shared" si="13"/>
        <v>En cours</v>
      </c>
      <c r="P309" s="112"/>
      <c r="S309" s="10" t="str">
        <f t="shared" si="14"/>
        <v>2072788501</v>
      </c>
      <c r="T309" s="11" t="str">
        <f>IF(ISNA(VLOOKUP($S309,'Liste clts frns'!$M$2:$U$233,3,FALSE)),"",VLOOKUP($S309,'Liste clts frns'!$M$2:$U$233,3,FALSE))</f>
        <v/>
      </c>
      <c r="U309" s="108" t="str">
        <f>IF(ISNA(VLOOKUP($S309,'Liste clts frns'!$M$2:$U$233,4,FALSE)),"",VLOOKUP($S309,'Liste clts frns'!$M$2:$U$233,4,FALSE))</f>
        <v/>
      </c>
      <c r="V309" s="108" t="str">
        <f>IF(ISNA(VLOOKUP($S309,'Liste clts frns'!$M$2:$U$233,5,FALSE)),"",VLOOKUP($S309,'Liste clts frns'!$M$2:$U$233,5,FALSE))</f>
        <v/>
      </c>
      <c r="W309" s="108" t="str">
        <f>IF(ISNA(VLOOKUP($S309,'Liste clts frns'!$M$2:$U$233,6,FALSE)),"",VLOOKUP($S309,'Liste clts frns'!$M$2:$U$233,6,FALSE))</f>
        <v/>
      </c>
      <c r="X309" s="108" t="str">
        <f>IF(ISNA(VLOOKUP($S309,'Liste clts frns'!$M$2:$U$233,7,FALSE)),"",VLOOKUP($S309,'Liste clts frns'!$M$2:$U$233,7,FALSE))</f>
        <v/>
      </c>
      <c r="Y309" s="108" t="str">
        <f>IF(ISNA(VLOOKUP($S309,'Liste clts frns'!$M$2:$U$233,8,FALSE)),"",VLOOKUP($S309,'Liste clts frns'!$M$2:$U$233,8,FALSE))</f>
        <v/>
      </c>
      <c r="Z309" s="108" t="str">
        <f>IF(ISNA(VLOOKUP($S309,'Liste clts frns'!$M$2:$U$233,9,FALSE)),"",VLOOKUP($S309,'Liste clts frns'!$M$2:$U$233,9,FALSE))</f>
        <v/>
      </c>
      <c r="AA309" s="108"/>
    </row>
    <row r="310" spans="1:27" ht="15.75" customHeight="1" x14ac:dyDescent="0.25">
      <c r="A310" s="12">
        <v>41131000</v>
      </c>
      <c r="B310" s="12">
        <v>978145</v>
      </c>
      <c r="C310" s="12" t="s">
        <v>425</v>
      </c>
      <c r="D310" s="12">
        <v>8</v>
      </c>
      <c r="E310" s="12">
        <v>501</v>
      </c>
      <c r="F310" s="51">
        <v>3193.3</v>
      </c>
      <c r="G310" s="18" t="str">
        <f t="shared" si="12"/>
        <v>9781458501</v>
      </c>
      <c r="H310" s="8" t="s">
        <v>621</v>
      </c>
      <c r="I310" s="8" t="s">
        <v>1041</v>
      </c>
      <c r="J310" s="8" t="str">
        <f t="shared" si="13"/>
        <v>En cours</v>
      </c>
      <c r="P310" s="112"/>
      <c r="S310" s="10" t="str">
        <f t="shared" si="14"/>
        <v>9781458501</v>
      </c>
      <c r="T310" s="11" t="str">
        <f>IF(ISNA(VLOOKUP($S310,'Liste clts frns'!$M$2:$U$233,3,FALSE)),"",VLOOKUP($S310,'Liste clts frns'!$M$2:$U$233,3,FALSE))</f>
        <v/>
      </c>
      <c r="U310" s="108" t="str">
        <f>IF(ISNA(VLOOKUP($S310,'Liste clts frns'!$M$2:$U$233,4,FALSE)),"",VLOOKUP($S310,'Liste clts frns'!$M$2:$U$233,4,FALSE))</f>
        <v/>
      </c>
      <c r="V310" s="108" t="str">
        <f>IF(ISNA(VLOOKUP($S310,'Liste clts frns'!$M$2:$U$233,5,FALSE)),"",VLOOKUP($S310,'Liste clts frns'!$M$2:$U$233,5,FALSE))</f>
        <v/>
      </c>
      <c r="W310" s="108" t="str">
        <f>IF(ISNA(VLOOKUP($S310,'Liste clts frns'!$M$2:$U$233,6,FALSE)),"",VLOOKUP($S310,'Liste clts frns'!$M$2:$U$233,6,FALSE))</f>
        <v/>
      </c>
      <c r="X310" s="108" t="str">
        <f>IF(ISNA(VLOOKUP($S310,'Liste clts frns'!$M$2:$U$233,7,FALSE)),"",VLOOKUP($S310,'Liste clts frns'!$M$2:$U$233,7,FALSE))</f>
        <v/>
      </c>
      <c r="Y310" s="108" t="str">
        <f>IF(ISNA(VLOOKUP($S310,'Liste clts frns'!$M$2:$U$233,8,FALSE)),"",VLOOKUP($S310,'Liste clts frns'!$M$2:$U$233,8,FALSE))</f>
        <v/>
      </c>
      <c r="Z310" s="108" t="str">
        <f>IF(ISNA(VLOOKUP($S310,'Liste clts frns'!$M$2:$U$233,9,FALSE)),"",VLOOKUP($S310,'Liste clts frns'!$M$2:$U$233,9,FALSE))</f>
        <v/>
      </c>
      <c r="AA310" s="108"/>
    </row>
    <row r="311" spans="1:27" ht="15.75" customHeight="1" x14ac:dyDescent="0.25">
      <c r="A311" s="12">
        <v>41131000</v>
      </c>
      <c r="B311" s="12">
        <v>986311</v>
      </c>
      <c r="C311" s="12" t="s">
        <v>426</v>
      </c>
      <c r="D311" s="12">
        <v>8</v>
      </c>
      <c r="E311" s="12">
        <v>501</v>
      </c>
      <c r="F311" s="51">
        <v>2500</v>
      </c>
      <c r="G311" s="18" t="str">
        <f t="shared" si="12"/>
        <v>9863118501</v>
      </c>
      <c r="H311" s="8" t="s">
        <v>621</v>
      </c>
      <c r="I311" s="8" t="s">
        <v>1106</v>
      </c>
      <c r="J311" s="8" t="str">
        <f t="shared" si="13"/>
        <v>En cours</v>
      </c>
      <c r="P311" s="112"/>
      <c r="S311" s="10" t="str">
        <f t="shared" si="14"/>
        <v>9863118501</v>
      </c>
      <c r="T311" s="11" t="str">
        <f>IF(ISNA(VLOOKUP($S311,'Liste clts frns'!$M$2:$U$233,3,FALSE)),"",VLOOKUP($S311,'Liste clts frns'!$M$2:$U$233,3,FALSE))</f>
        <v/>
      </c>
      <c r="U311" s="108" t="str">
        <f>IF(ISNA(VLOOKUP($S311,'Liste clts frns'!$M$2:$U$233,4,FALSE)),"",VLOOKUP($S311,'Liste clts frns'!$M$2:$U$233,4,FALSE))</f>
        <v/>
      </c>
      <c r="V311" s="108" t="str">
        <f>IF(ISNA(VLOOKUP($S311,'Liste clts frns'!$M$2:$U$233,5,FALSE)),"",VLOOKUP($S311,'Liste clts frns'!$M$2:$U$233,5,FALSE))</f>
        <v/>
      </c>
      <c r="W311" s="108" t="str">
        <f>IF(ISNA(VLOOKUP($S311,'Liste clts frns'!$M$2:$U$233,6,FALSE)),"",VLOOKUP($S311,'Liste clts frns'!$M$2:$U$233,6,FALSE))</f>
        <v/>
      </c>
      <c r="X311" s="108" t="str">
        <f>IF(ISNA(VLOOKUP($S311,'Liste clts frns'!$M$2:$U$233,7,FALSE)),"",VLOOKUP($S311,'Liste clts frns'!$M$2:$U$233,7,FALSE))</f>
        <v/>
      </c>
      <c r="Y311" s="108" t="str">
        <f>IF(ISNA(VLOOKUP($S311,'Liste clts frns'!$M$2:$U$233,8,FALSE)),"",VLOOKUP($S311,'Liste clts frns'!$M$2:$U$233,8,FALSE))</f>
        <v/>
      </c>
      <c r="Z311" s="108" t="str">
        <f>IF(ISNA(VLOOKUP($S311,'Liste clts frns'!$M$2:$U$233,9,FALSE)),"",VLOOKUP($S311,'Liste clts frns'!$M$2:$U$233,9,FALSE))</f>
        <v/>
      </c>
      <c r="AA311" s="108"/>
    </row>
    <row r="312" spans="1:27" ht="15.75" customHeight="1" x14ac:dyDescent="0.25">
      <c r="A312" s="12">
        <v>41131000</v>
      </c>
      <c r="B312" s="12">
        <v>290937</v>
      </c>
      <c r="C312" s="12" t="s">
        <v>427</v>
      </c>
      <c r="D312" s="12">
        <v>8</v>
      </c>
      <c r="E312" s="12">
        <v>502</v>
      </c>
      <c r="F312" s="51">
        <v>1600</v>
      </c>
      <c r="G312" s="18" t="str">
        <f t="shared" si="12"/>
        <v>2909378502</v>
      </c>
      <c r="H312" s="8" t="s">
        <v>621</v>
      </c>
      <c r="I312" s="8" t="s">
        <v>1028</v>
      </c>
      <c r="J312" s="8" t="str">
        <f t="shared" si="13"/>
        <v>En cours</v>
      </c>
      <c r="P312" s="112"/>
      <c r="S312" s="10" t="str">
        <f t="shared" si="14"/>
        <v>2909378502</v>
      </c>
      <c r="T312" s="11" t="str">
        <f>IF(ISNA(VLOOKUP($S312,'Liste clts frns'!$M$2:$U$233,3,FALSE)),"",VLOOKUP($S312,'Liste clts frns'!$M$2:$U$233,3,FALSE))</f>
        <v/>
      </c>
      <c r="U312" s="108" t="str">
        <f>IF(ISNA(VLOOKUP($S312,'Liste clts frns'!$M$2:$U$233,4,FALSE)),"",VLOOKUP($S312,'Liste clts frns'!$M$2:$U$233,4,FALSE))</f>
        <v/>
      </c>
      <c r="V312" s="108" t="str">
        <f>IF(ISNA(VLOOKUP($S312,'Liste clts frns'!$M$2:$U$233,5,FALSE)),"",VLOOKUP($S312,'Liste clts frns'!$M$2:$U$233,5,FALSE))</f>
        <v/>
      </c>
      <c r="W312" s="108" t="str">
        <f>IF(ISNA(VLOOKUP($S312,'Liste clts frns'!$M$2:$U$233,6,FALSE)),"",VLOOKUP($S312,'Liste clts frns'!$M$2:$U$233,6,FALSE))</f>
        <v/>
      </c>
      <c r="X312" s="108" t="str">
        <f>IF(ISNA(VLOOKUP($S312,'Liste clts frns'!$M$2:$U$233,7,FALSE)),"",VLOOKUP($S312,'Liste clts frns'!$M$2:$U$233,7,FALSE))</f>
        <v/>
      </c>
      <c r="Y312" s="108" t="str">
        <f>IF(ISNA(VLOOKUP($S312,'Liste clts frns'!$M$2:$U$233,8,FALSE)),"",VLOOKUP($S312,'Liste clts frns'!$M$2:$U$233,8,FALSE))</f>
        <v/>
      </c>
      <c r="Z312" s="108" t="str">
        <f>IF(ISNA(VLOOKUP($S312,'Liste clts frns'!$M$2:$U$233,9,FALSE)),"",VLOOKUP($S312,'Liste clts frns'!$M$2:$U$233,9,FALSE))</f>
        <v/>
      </c>
      <c r="AA312" s="108"/>
    </row>
    <row r="313" spans="1:27" ht="15.75" customHeight="1" x14ac:dyDescent="0.25">
      <c r="A313" s="12">
        <v>41131000</v>
      </c>
      <c r="B313" s="12">
        <v>69233</v>
      </c>
      <c r="C313" s="12" t="s">
        <v>428</v>
      </c>
      <c r="D313" s="12">
        <v>8</v>
      </c>
      <c r="E313" s="12">
        <v>601</v>
      </c>
      <c r="F313" s="51">
        <v>14391</v>
      </c>
      <c r="G313" s="18" t="str">
        <f t="shared" si="12"/>
        <v>692338601</v>
      </c>
      <c r="H313" s="8" t="s">
        <v>621</v>
      </c>
      <c r="I313" s="8" t="s">
        <v>1012</v>
      </c>
      <c r="J313" s="8" t="str">
        <f t="shared" si="13"/>
        <v>En cours</v>
      </c>
      <c r="P313" s="112"/>
      <c r="S313" s="10" t="str">
        <f t="shared" si="14"/>
        <v>692338601</v>
      </c>
      <c r="T313" s="11" t="str">
        <f>IF(ISNA(VLOOKUP($S313,'Liste clts frns'!$M$2:$U$233,3,FALSE)),"",VLOOKUP($S313,'Liste clts frns'!$M$2:$U$233,3,FALSE))</f>
        <v/>
      </c>
      <c r="U313" s="108" t="str">
        <f>IF(ISNA(VLOOKUP($S313,'Liste clts frns'!$M$2:$U$233,4,FALSE)),"",VLOOKUP($S313,'Liste clts frns'!$M$2:$U$233,4,FALSE))</f>
        <v/>
      </c>
      <c r="V313" s="108" t="str">
        <f>IF(ISNA(VLOOKUP($S313,'Liste clts frns'!$M$2:$U$233,5,FALSE)),"",VLOOKUP($S313,'Liste clts frns'!$M$2:$U$233,5,FALSE))</f>
        <v/>
      </c>
      <c r="W313" s="108" t="str">
        <f>IF(ISNA(VLOOKUP($S313,'Liste clts frns'!$M$2:$U$233,6,FALSE)),"",VLOOKUP($S313,'Liste clts frns'!$M$2:$U$233,6,FALSE))</f>
        <v/>
      </c>
      <c r="X313" s="108" t="str">
        <f>IF(ISNA(VLOOKUP($S313,'Liste clts frns'!$M$2:$U$233,7,FALSE)),"",VLOOKUP($S313,'Liste clts frns'!$M$2:$U$233,7,FALSE))</f>
        <v/>
      </c>
      <c r="Y313" s="108" t="str">
        <f>IF(ISNA(VLOOKUP($S313,'Liste clts frns'!$M$2:$U$233,8,FALSE)),"",VLOOKUP($S313,'Liste clts frns'!$M$2:$U$233,8,FALSE))</f>
        <v/>
      </c>
      <c r="Z313" s="108" t="str">
        <f>IF(ISNA(VLOOKUP($S313,'Liste clts frns'!$M$2:$U$233,9,FALSE)),"",VLOOKUP($S313,'Liste clts frns'!$M$2:$U$233,9,FALSE))</f>
        <v/>
      </c>
      <c r="AA313" s="108"/>
    </row>
    <row r="314" spans="1:27" ht="15.75" customHeight="1" x14ac:dyDescent="0.25">
      <c r="A314" s="12">
        <v>41131000</v>
      </c>
      <c r="B314" s="12">
        <v>951528</v>
      </c>
      <c r="C314" s="12" t="s">
        <v>429</v>
      </c>
      <c r="D314" s="12">
        <v>8</v>
      </c>
      <c r="E314" s="12">
        <v>601</v>
      </c>
      <c r="F314" s="51">
        <v>6500</v>
      </c>
      <c r="G314" s="18" t="str">
        <f t="shared" si="12"/>
        <v>9515288601</v>
      </c>
      <c r="H314" s="8" t="s">
        <v>621</v>
      </c>
      <c r="I314" s="8" t="s">
        <v>1094</v>
      </c>
      <c r="J314" s="8" t="str">
        <f t="shared" si="13"/>
        <v>En cours</v>
      </c>
      <c r="P314" s="112"/>
      <c r="S314" s="10" t="str">
        <f t="shared" si="14"/>
        <v>9515288601</v>
      </c>
      <c r="T314" s="11" t="str">
        <f>IF(ISNA(VLOOKUP($S314,'Liste clts frns'!$M$2:$U$233,3,FALSE)),"",VLOOKUP($S314,'Liste clts frns'!$M$2:$U$233,3,FALSE))</f>
        <v/>
      </c>
      <c r="U314" s="108" t="str">
        <f>IF(ISNA(VLOOKUP($S314,'Liste clts frns'!$M$2:$U$233,4,FALSE)),"",VLOOKUP($S314,'Liste clts frns'!$M$2:$U$233,4,FALSE))</f>
        <v/>
      </c>
      <c r="V314" s="108" t="str">
        <f>IF(ISNA(VLOOKUP($S314,'Liste clts frns'!$M$2:$U$233,5,FALSE)),"",VLOOKUP($S314,'Liste clts frns'!$M$2:$U$233,5,FALSE))</f>
        <v/>
      </c>
      <c r="W314" s="108" t="str">
        <f>IF(ISNA(VLOOKUP($S314,'Liste clts frns'!$M$2:$U$233,6,FALSE)),"",VLOOKUP($S314,'Liste clts frns'!$M$2:$U$233,6,FALSE))</f>
        <v/>
      </c>
      <c r="X314" s="108" t="str">
        <f>IF(ISNA(VLOOKUP($S314,'Liste clts frns'!$M$2:$U$233,7,FALSE)),"",VLOOKUP($S314,'Liste clts frns'!$M$2:$U$233,7,FALSE))</f>
        <v/>
      </c>
      <c r="Y314" s="108" t="str">
        <f>IF(ISNA(VLOOKUP($S314,'Liste clts frns'!$M$2:$U$233,8,FALSE)),"",VLOOKUP($S314,'Liste clts frns'!$M$2:$U$233,8,FALSE))</f>
        <v/>
      </c>
      <c r="Z314" s="108" t="str">
        <f>IF(ISNA(VLOOKUP($S314,'Liste clts frns'!$M$2:$U$233,9,FALSE)),"",VLOOKUP($S314,'Liste clts frns'!$M$2:$U$233,9,FALSE))</f>
        <v/>
      </c>
      <c r="AA314" s="108"/>
    </row>
    <row r="315" spans="1:27" ht="15.75" customHeight="1" x14ac:dyDescent="0.25">
      <c r="A315" s="12">
        <v>41131000</v>
      </c>
      <c r="B315" s="12">
        <v>952437</v>
      </c>
      <c r="C315" s="12" t="s">
        <v>430</v>
      </c>
      <c r="D315" s="12">
        <v>8</v>
      </c>
      <c r="E315" s="12">
        <v>601</v>
      </c>
      <c r="F315" s="51">
        <v>4988</v>
      </c>
      <c r="G315" s="18" t="str">
        <f t="shared" si="12"/>
        <v>9524378601</v>
      </c>
      <c r="H315" s="8" t="s">
        <v>621</v>
      </c>
      <c r="I315" s="8" t="s">
        <v>1095</v>
      </c>
      <c r="J315" s="8" t="str">
        <f t="shared" si="13"/>
        <v>En cours</v>
      </c>
      <c r="P315" s="112"/>
      <c r="S315" s="10" t="str">
        <f t="shared" si="14"/>
        <v>9524378601</v>
      </c>
      <c r="T315" s="11" t="str">
        <f>IF(ISNA(VLOOKUP($S315,'Liste clts frns'!$M$2:$U$233,3,FALSE)),"",VLOOKUP($S315,'Liste clts frns'!$M$2:$U$233,3,FALSE))</f>
        <v/>
      </c>
      <c r="U315" s="108" t="str">
        <f>IF(ISNA(VLOOKUP($S315,'Liste clts frns'!$M$2:$U$233,4,FALSE)),"",VLOOKUP($S315,'Liste clts frns'!$M$2:$U$233,4,FALSE))</f>
        <v/>
      </c>
      <c r="V315" s="108" t="str">
        <f>IF(ISNA(VLOOKUP($S315,'Liste clts frns'!$M$2:$U$233,5,FALSE)),"",VLOOKUP($S315,'Liste clts frns'!$M$2:$U$233,5,FALSE))</f>
        <v/>
      </c>
      <c r="W315" s="108" t="str">
        <f>IF(ISNA(VLOOKUP($S315,'Liste clts frns'!$M$2:$U$233,6,FALSE)),"",VLOOKUP($S315,'Liste clts frns'!$M$2:$U$233,6,FALSE))</f>
        <v/>
      </c>
      <c r="X315" s="108" t="str">
        <f>IF(ISNA(VLOOKUP($S315,'Liste clts frns'!$M$2:$U$233,7,FALSE)),"",VLOOKUP($S315,'Liste clts frns'!$M$2:$U$233,7,FALSE))</f>
        <v/>
      </c>
      <c r="Y315" s="108" t="str">
        <f>IF(ISNA(VLOOKUP($S315,'Liste clts frns'!$M$2:$U$233,8,FALSE)),"",VLOOKUP($S315,'Liste clts frns'!$M$2:$U$233,8,FALSE))</f>
        <v/>
      </c>
      <c r="Z315" s="108" t="str">
        <f>IF(ISNA(VLOOKUP($S315,'Liste clts frns'!$M$2:$U$233,9,FALSE)),"",VLOOKUP($S315,'Liste clts frns'!$M$2:$U$233,9,FALSE))</f>
        <v/>
      </c>
      <c r="AA315" s="108"/>
    </row>
    <row r="316" spans="1:27" ht="15.75" customHeight="1" x14ac:dyDescent="0.25">
      <c r="A316" s="12">
        <v>41131000</v>
      </c>
      <c r="B316" s="12">
        <v>952523</v>
      </c>
      <c r="C316" s="12" t="s">
        <v>431</v>
      </c>
      <c r="D316" s="12">
        <v>8</v>
      </c>
      <c r="E316" s="12">
        <v>601</v>
      </c>
      <c r="F316" s="51">
        <v>9800</v>
      </c>
      <c r="G316" s="18" t="str">
        <f t="shared" si="12"/>
        <v>9525238601</v>
      </c>
      <c r="H316" s="8" t="s">
        <v>621</v>
      </c>
      <c r="I316" s="8" t="s">
        <v>1096</v>
      </c>
      <c r="J316" s="8" t="str">
        <f t="shared" si="13"/>
        <v>En cours</v>
      </c>
      <c r="P316" s="112"/>
      <c r="S316" s="10" t="str">
        <f t="shared" si="14"/>
        <v>9525238601</v>
      </c>
      <c r="T316" s="11" t="str">
        <f>IF(ISNA(VLOOKUP($S316,'Liste clts frns'!$M$2:$U$233,3,FALSE)),"",VLOOKUP($S316,'Liste clts frns'!$M$2:$U$233,3,FALSE))</f>
        <v/>
      </c>
      <c r="U316" s="108" t="str">
        <f>IF(ISNA(VLOOKUP($S316,'Liste clts frns'!$M$2:$U$233,4,FALSE)),"",VLOOKUP($S316,'Liste clts frns'!$M$2:$U$233,4,FALSE))</f>
        <v/>
      </c>
      <c r="V316" s="108" t="str">
        <f>IF(ISNA(VLOOKUP($S316,'Liste clts frns'!$M$2:$U$233,5,FALSE)),"",VLOOKUP($S316,'Liste clts frns'!$M$2:$U$233,5,FALSE))</f>
        <v/>
      </c>
      <c r="W316" s="108" t="str">
        <f>IF(ISNA(VLOOKUP($S316,'Liste clts frns'!$M$2:$U$233,6,FALSE)),"",VLOOKUP($S316,'Liste clts frns'!$M$2:$U$233,6,FALSE))</f>
        <v/>
      </c>
      <c r="X316" s="108" t="str">
        <f>IF(ISNA(VLOOKUP($S316,'Liste clts frns'!$M$2:$U$233,7,FALSE)),"",VLOOKUP($S316,'Liste clts frns'!$M$2:$U$233,7,FALSE))</f>
        <v/>
      </c>
      <c r="Y316" s="108" t="str">
        <f>IF(ISNA(VLOOKUP($S316,'Liste clts frns'!$M$2:$U$233,8,FALSE)),"",VLOOKUP($S316,'Liste clts frns'!$M$2:$U$233,8,FALSE))</f>
        <v/>
      </c>
      <c r="Z316" s="108" t="str">
        <f>IF(ISNA(VLOOKUP($S316,'Liste clts frns'!$M$2:$U$233,9,FALSE)),"",VLOOKUP($S316,'Liste clts frns'!$M$2:$U$233,9,FALSE))</f>
        <v/>
      </c>
      <c r="AA316" s="108"/>
    </row>
    <row r="317" spans="1:27" ht="15.75" customHeight="1" x14ac:dyDescent="0.25">
      <c r="A317" s="12">
        <v>41131000</v>
      </c>
      <c r="B317" s="12">
        <v>958348</v>
      </c>
      <c r="C317" s="12" t="s">
        <v>432</v>
      </c>
      <c r="D317" s="12">
        <v>8</v>
      </c>
      <c r="E317" s="12">
        <v>601</v>
      </c>
      <c r="F317" s="51">
        <v>5000</v>
      </c>
      <c r="G317" s="18" t="str">
        <f t="shared" si="12"/>
        <v>9583488601</v>
      </c>
      <c r="H317" s="8" t="s">
        <v>621</v>
      </c>
      <c r="I317" s="8" t="s">
        <v>1098</v>
      </c>
      <c r="J317" s="8" t="str">
        <f t="shared" si="13"/>
        <v>En cours</v>
      </c>
      <c r="P317" s="112"/>
      <c r="S317" s="10" t="str">
        <f t="shared" si="14"/>
        <v>9583488601</v>
      </c>
      <c r="T317" s="11" t="str">
        <f>IF(ISNA(VLOOKUP($S317,'Liste clts frns'!$M$2:$U$233,3,FALSE)),"",VLOOKUP($S317,'Liste clts frns'!$M$2:$U$233,3,FALSE))</f>
        <v/>
      </c>
      <c r="U317" s="108" t="str">
        <f>IF(ISNA(VLOOKUP($S317,'Liste clts frns'!$M$2:$U$233,4,FALSE)),"",VLOOKUP($S317,'Liste clts frns'!$M$2:$U$233,4,FALSE))</f>
        <v/>
      </c>
      <c r="V317" s="108" t="str">
        <f>IF(ISNA(VLOOKUP($S317,'Liste clts frns'!$M$2:$U$233,5,FALSE)),"",VLOOKUP($S317,'Liste clts frns'!$M$2:$U$233,5,FALSE))</f>
        <v/>
      </c>
      <c r="W317" s="108" t="str">
        <f>IF(ISNA(VLOOKUP($S317,'Liste clts frns'!$M$2:$U$233,6,FALSE)),"",VLOOKUP($S317,'Liste clts frns'!$M$2:$U$233,6,FALSE))</f>
        <v/>
      </c>
      <c r="X317" s="108" t="str">
        <f>IF(ISNA(VLOOKUP($S317,'Liste clts frns'!$M$2:$U$233,7,FALSE)),"",VLOOKUP($S317,'Liste clts frns'!$M$2:$U$233,7,FALSE))</f>
        <v/>
      </c>
      <c r="Y317" s="108" t="str">
        <f>IF(ISNA(VLOOKUP($S317,'Liste clts frns'!$M$2:$U$233,8,FALSE)),"",VLOOKUP($S317,'Liste clts frns'!$M$2:$U$233,8,FALSE))</f>
        <v/>
      </c>
      <c r="Z317" s="108" t="str">
        <f>IF(ISNA(VLOOKUP($S317,'Liste clts frns'!$M$2:$U$233,9,FALSE)),"",VLOOKUP($S317,'Liste clts frns'!$M$2:$U$233,9,FALSE))</f>
        <v/>
      </c>
      <c r="AA317" s="108"/>
    </row>
    <row r="318" spans="1:27" ht="15.75" customHeight="1" x14ac:dyDescent="0.25">
      <c r="A318" s="12">
        <v>41131000</v>
      </c>
      <c r="B318" s="12">
        <v>1300032</v>
      </c>
      <c r="C318" s="12" t="s">
        <v>433</v>
      </c>
      <c r="D318" s="12">
        <v>8</v>
      </c>
      <c r="E318" s="12">
        <v>601</v>
      </c>
      <c r="F318" s="51">
        <v>5775</v>
      </c>
      <c r="G318" s="18" t="str">
        <f t="shared" si="12"/>
        <v>13000328601</v>
      </c>
      <c r="H318" s="8" t="s">
        <v>621</v>
      </c>
      <c r="I318" s="8" t="s">
        <v>1110</v>
      </c>
      <c r="J318" s="8" t="str">
        <f t="shared" si="13"/>
        <v>En cours</v>
      </c>
      <c r="P318" s="112"/>
      <c r="S318" s="10" t="str">
        <f t="shared" si="14"/>
        <v>13000328601</v>
      </c>
      <c r="T318" s="11" t="str">
        <f>IF(ISNA(VLOOKUP($S318,'Liste clts frns'!$M$2:$U$233,3,FALSE)),"",VLOOKUP($S318,'Liste clts frns'!$M$2:$U$233,3,FALSE))</f>
        <v/>
      </c>
      <c r="U318" s="108" t="str">
        <f>IF(ISNA(VLOOKUP($S318,'Liste clts frns'!$M$2:$U$233,4,FALSE)),"",VLOOKUP($S318,'Liste clts frns'!$M$2:$U$233,4,FALSE))</f>
        <v/>
      </c>
      <c r="V318" s="108" t="str">
        <f>IF(ISNA(VLOOKUP($S318,'Liste clts frns'!$M$2:$U$233,5,FALSE)),"",VLOOKUP($S318,'Liste clts frns'!$M$2:$U$233,5,FALSE))</f>
        <v/>
      </c>
      <c r="W318" s="108" t="str">
        <f>IF(ISNA(VLOOKUP($S318,'Liste clts frns'!$M$2:$U$233,6,FALSE)),"",VLOOKUP($S318,'Liste clts frns'!$M$2:$U$233,6,FALSE))</f>
        <v/>
      </c>
      <c r="X318" s="108" t="str">
        <f>IF(ISNA(VLOOKUP($S318,'Liste clts frns'!$M$2:$U$233,7,FALSE)),"",VLOOKUP($S318,'Liste clts frns'!$M$2:$U$233,7,FALSE))</f>
        <v/>
      </c>
      <c r="Y318" s="108" t="str">
        <f>IF(ISNA(VLOOKUP($S318,'Liste clts frns'!$M$2:$U$233,8,FALSE)),"",VLOOKUP($S318,'Liste clts frns'!$M$2:$U$233,8,FALSE))</f>
        <v/>
      </c>
      <c r="Z318" s="108" t="str">
        <f>IF(ISNA(VLOOKUP($S318,'Liste clts frns'!$M$2:$U$233,9,FALSE)),"",VLOOKUP($S318,'Liste clts frns'!$M$2:$U$233,9,FALSE))</f>
        <v/>
      </c>
      <c r="AA318" s="108"/>
    </row>
    <row r="319" spans="1:27" ht="15.75" customHeight="1" x14ac:dyDescent="0.25">
      <c r="A319" s="12">
        <v>41131000</v>
      </c>
      <c r="B319" s="12">
        <v>1300259</v>
      </c>
      <c r="C319" s="12" t="s">
        <v>434</v>
      </c>
      <c r="D319" s="12">
        <v>8</v>
      </c>
      <c r="E319" s="12">
        <v>601</v>
      </c>
      <c r="F319" s="51">
        <v>4949</v>
      </c>
      <c r="G319" s="18" t="str">
        <f t="shared" si="12"/>
        <v>13002598601</v>
      </c>
      <c r="H319" s="8" t="s">
        <v>621</v>
      </c>
      <c r="I319" s="8" t="s">
        <v>1111</v>
      </c>
      <c r="J319" s="8" t="str">
        <f t="shared" si="13"/>
        <v>En cours</v>
      </c>
      <c r="P319" s="112"/>
      <c r="S319" s="10" t="str">
        <f t="shared" si="14"/>
        <v>13002598601</v>
      </c>
      <c r="T319" s="11" t="str">
        <f>IF(ISNA(VLOOKUP($S319,'Liste clts frns'!$M$2:$U$233,3,FALSE)),"",VLOOKUP($S319,'Liste clts frns'!$M$2:$U$233,3,FALSE))</f>
        <v/>
      </c>
      <c r="U319" s="108" t="str">
        <f>IF(ISNA(VLOOKUP($S319,'Liste clts frns'!$M$2:$U$233,4,FALSE)),"",VLOOKUP($S319,'Liste clts frns'!$M$2:$U$233,4,FALSE))</f>
        <v/>
      </c>
      <c r="V319" s="108" t="str">
        <f>IF(ISNA(VLOOKUP($S319,'Liste clts frns'!$M$2:$U$233,5,FALSE)),"",VLOOKUP($S319,'Liste clts frns'!$M$2:$U$233,5,FALSE))</f>
        <v/>
      </c>
      <c r="W319" s="108" t="str">
        <f>IF(ISNA(VLOOKUP($S319,'Liste clts frns'!$M$2:$U$233,6,FALSE)),"",VLOOKUP($S319,'Liste clts frns'!$M$2:$U$233,6,FALSE))</f>
        <v/>
      </c>
      <c r="X319" s="108" t="str">
        <f>IF(ISNA(VLOOKUP($S319,'Liste clts frns'!$M$2:$U$233,7,FALSE)),"",VLOOKUP($S319,'Liste clts frns'!$M$2:$U$233,7,FALSE))</f>
        <v/>
      </c>
      <c r="Y319" s="108" t="str">
        <f>IF(ISNA(VLOOKUP($S319,'Liste clts frns'!$M$2:$U$233,8,FALSE)),"",VLOOKUP($S319,'Liste clts frns'!$M$2:$U$233,8,FALSE))</f>
        <v/>
      </c>
      <c r="Z319" s="108" t="str">
        <f>IF(ISNA(VLOOKUP($S319,'Liste clts frns'!$M$2:$U$233,9,FALSE)),"",VLOOKUP($S319,'Liste clts frns'!$M$2:$U$233,9,FALSE))</f>
        <v/>
      </c>
      <c r="AA319" s="108"/>
    </row>
    <row r="320" spans="1:27" ht="15.75" customHeight="1" x14ac:dyDescent="0.25">
      <c r="A320" s="12">
        <v>41131000</v>
      </c>
      <c r="B320" s="12">
        <v>951327</v>
      </c>
      <c r="C320" s="12" t="s">
        <v>435</v>
      </c>
      <c r="D320" s="12">
        <v>8</v>
      </c>
      <c r="E320" s="12">
        <v>604</v>
      </c>
      <c r="F320" s="51">
        <v>1200</v>
      </c>
      <c r="G320" s="18" t="str">
        <f t="shared" si="12"/>
        <v>9513278604</v>
      </c>
      <c r="H320" s="8" t="s">
        <v>621</v>
      </c>
      <c r="I320" s="8" t="s">
        <v>1052</v>
      </c>
      <c r="J320" s="8" t="str">
        <f t="shared" si="13"/>
        <v>En cours</v>
      </c>
      <c r="P320" s="112"/>
      <c r="S320" s="10" t="str">
        <f t="shared" si="14"/>
        <v>9513278604</v>
      </c>
      <c r="T320" s="11" t="str">
        <f>IF(ISNA(VLOOKUP($S320,'Liste clts frns'!$M$2:$U$233,3,FALSE)),"",VLOOKUP($S320,'Liste clts frns'!$M$2:$U$233,3,FALSE))</f>
        <v/>
      </c>
      <c r="U320" s="108" t="str">
        <f>IF(ISNA(VLOOKUP($S320,'Liste clts frns'!$M$2:$U$233,4,FALSE)),"",VLOOKUP($S320,'Liste clts frns'!$M$2:$U$233,4,FALSE))</f>
        <v/>
      </c>
      <c r="V320" s="108" t="str">
        <f>IF(ISNA(VLOOKUP($S320,'Liste clts frns'!$M$2:$U$233,5,FALSE)),"",VLOOKUP($S320,'Liste clts frns'!$M$2:$U$233,5,FALSE))</f>
        <v/>
      </c>
      <c r="W320" s="108" t="str">
        <f>IF(ISNA(VLOOKUP($S320,'Liste clts frns'!$M$2:$U$233,6,FALSE)),"",VLOOKUP($S320,'Liste clts frns'!$M$2:$U$233,6,FALSE))</f>
        <v/>
      </c>
      <c r="X320" s="108" t="str">
        <f>IF(ISNA(VLOOKUP($S320,'Liste clts frns'!$M$2:$U$233,7,FALSE)),"",VLOOKUP($S320,'Liste clts frns'!$M$2:$U$233,7,FALSE))</f>
        <v/>
      </c>
      <c r="Y320" s="108" t="str">
        <f>IF(ISNA(VLOOKUP($S320,'Liste clts frns'!$M$2:$U$233,8,FALSE)),"",VLOOKUP($S320,'Liste clts frns'!$M$2:$U$233,8,FALSE))</f>
        <v/>
      </c>
      <c r="Z320" s="108" t="str">
        <f>IF(ISNA(VLOOKUP($S320,'Liste clts frns'!$M$2:$U$233,9,FALSE)),"",VLOOKUP($S320,'Liste clts frns'!$M$2:$U$233,9,FALSE))</f>
        <v/>
      </c>
      <c r="AA320" s="108"/>
    </row>
    <row r="321" spans="1:27" ht="15.75" customHeight="1" x14ac:dyDescent="0.25">
      <c r="A321" s="12">
        <v>41131000</v>
      </c>
      <c r="B321" s="12">
        <v>1321116</v>
      </c>
      <c r="C321" s="12" t="s">
        <v>436</v>
      </c>
      <c r="D321" s="12">
        <v>8</v>
      </c>
      <c r="E321" s="12">
        <v>604</v>
      </c>
      <c r="F321" s="51">
        <v>3700</v>
      </c>
      <c r="G321" s="18" t="str">
        <f t="shared" si="12"/>
        <v>13211168604</v>
      </c>
      <c r="H321" s="8" t="s">
        <v>621</v>
      </c>
      <c r="I321" s="8" t="s">
        <v>1127</v>
      </c>
      <c r="J321" s="8" t="str">
        <f t="shared" si="13"/>
        <v>En cours</v>
      </c>
      <c r="P321" s="112"/>
      <c r="S321" s="10" t="str">
        <f t="shared" si="14"/>
        <v>13211168604</v>
      </c>
      <c r="T321" s="11" t="str">
        <f>IF(ISNA(VLOOKUP($S321,'Liste clts frns'!$M$2:$U$233,3,FALSE)),"",VLOOKUP($S321,'Liste clts frns'!$M$2:$U$233,3,FALSE))</f>
        <v/>
      </c>
      <c r="U321" s="108" t="str">
        <f>IF(ISNA(VLOOKUP($S321,'Liste clts frns'!$M$2:$U$233,4,FALSE)),"",VLOOKUP($S321,'Liste clts frns'!$M$2:$U$233,4,FALSE))</f>
        <v/>
      </c>
      <c r="V321" s="108" t="str">
        <f>IF(ISNA(VLOOKUP($S321,'Liste clts frns'!$M$2:$U$233,5,FALSE)),"",VLOOKUP($S321,'Liste clts frns'!$M$2:$U$233,5,FALSE))</f>
        <v/>
      </c>
      <c r="W321" s="108" t="str">
        <f>IF(ISNA(VLOOKUP($S321,'Liste clts frns'!$M$2:$U$233,6,FALSE)),"",VLOOKUP($S321,'Liste clts frns'!$M$2:$U$233,6,FALSE))</f>
        <v/>
      </c>
      <c r="X321" s="108" t="str">
        <f>IF(ISNA(VLOOKUP($S321,'Liste clts frns'!$M$2:$U$233,7,FALSE)),"",VLOOKUP($S321,'Liste clts frns'!$M$2:$U$233,7,FALSE))</f>
        <v/>
      </c>
      <c r="Y321" s="108" t="str">
        <f>IF(ISNA(VLOOKUP($S321,'Liste clts frns'!$M$2:$U$233,8,FALSE)),"",VLOOKUP($S321,'Liste clts frns'!$M$2:$U$233,8,FALSE))</f>
        <v/>
      </c>
      <c r="Z321" s="108" t="str">
        <f>IF(ISNA(VLOOKUP($S321,'Liste clts frns'!$M$2:$U$233,9,FALSE)),"",VLOOKUP($S321,'Liste clts frns'!$M$2:$U$233,9,FALSE))</f>
        <v/>
      </c>
      <c r="AA321" s="108"/>
    </row>
    <row r="322" spans="1:27" ht="15.75" customHeight="1" x14ac:dyDescent="0.25">
      <c r="A322" s="12">
        <v>41131000</v>
      </c>
      <c r="B322" s="12">
        <v>1321119</v>
      </c>
      <c r="C322" s="12" t="s">
        <v>437</v>
      </c>
      <c r="D322" s="12">
        <v>8</v>
      </c>
      <c r="E322" s="12">
        <v>604</v>
      </c>
      <c r="F322" s="51">
        <v>950</v>
      </c>
      <c r="G322" s="18" t="str">
        <f t="shared" si="12"/>
        <v>13211198604</v>
      </c>
      <c r="H322" s="8" t="s">
        <v>621</v>
      </c>
      <c r="I322" s="8" t="s">
        <v>1128</v>
      </c>
      <c r="J322" s="8" t="str">
        <f t="shared" si="13"/>
        <v>En cours</v>
      </c>
      <c r="P322" s="112"/>
      <c r="S322" s="10" t="str">
        <f t="shared" si="14"/>
        <v>13211198604</v>
      </c>
      <c r="T322" s="11" t="str">
        <f>IF(ISNA(VLOOKUP($S322,'Liste clts frns'!$M$2:$U$233,3,FALSE)),"",VLOOKUP($S322,'Liste clts frns'!$M$2:$U$233,3,FALSE))</f>
        <v/>
      </c>
      <c r="U322" s="108" t="str">
        <f>IF(ISNA(VLOOKUP($S322,'Liste clts frns'!$M$2:$U$233,4,FALSE)),"",VLOOKUP($S322,'Liste clts frns'!$M$2:$U$233,4,FALSE))</f>
        <v/>
      </c>
      <c r="V322" s="108" t="str">
        <f>IF(ISNA(VLOOKUP($S322,'Liste clts frns'!$M$2:$U$233,5,FALSE)),"",VLOOKUP($S322,'Liste clts frns'!$M$2:$U$233,5,FALSE))</f>
        <v/>
      </c>
      <c r="W322" s="108" t="str">
        <f>IF(ISNA(VLOOKUP($S322,'Liste clts frns'!$M$2:$U$233,6,FALSE)),"",VLOOKUP($S322,'Liste clts frns'!$M$2:$U$233,6,FALSE))</f>
        <v/>
      </c>
      <c r="X322" s="108" t="str">
        <f>IF(ISNA(VLOOKUP($S322,'Liste clts frns'!$M$2:$U$233,7,FALSE)),"",VLOOKUP($S322,'Liste clts frns'!$M$2:$U$233,7,FALSE))</f>
        <v/>
      </c>
      <c r="Y322" s="108" t="str">
        <f>IF(ISNA(VLOOKUP($S322,'Liste clts frns'!$M$2:$U$233,8,FALSE)),"",VLOOKUP($S322,'Liste clts frns'!$M$2:$U$233,8,FALSE))</f>
        <v/>
      </c>
      <c r="Z322" s="108" t="str">
        <f>IF(ISNA(VLOOKUP($S322,'Liste clts frns'!$M$2:$U$233,9,FALSE)),"",VLOOKUP($S322,'Liste clts frns'!$M$2:$U$233,9,FALSE))</f>
        <v/>
      </c>
      <c r="AA322" s="108"/>
    </row>
    <row r="323" spans="1:27" ht="15.75" customHeight="1" x14ac:dyDescent="0.25">
      <c r="A323" s="12">
        <v>41131000</v>
      </c>
      <c r="B323" s="12">
        <v>291167</v>
      </c>
      <c r="C323" s="12" t="s">
        <v>438</v>
      </c>
      <c r="D323" s="12">
        <v>8</v>
      </c>
      <c r="E323" s="12">
        <v>701</v>
      </c>
      <c r="F323" s="51">
        <v>1500</v>
      </c>
      <c r="G323" s="18" t="str">
        <f t="shared" ref="G323:G386" si="15">CONCATENATE(B323,D323,E323)</f>
        <v>2911678701</v>
      </c>
      <c r="H323" s="8" t="s">
        <v>621</v>
      </c>
      <c r="I323" s="8" t="s">
        <v>1029</v>
      </c>
      <c r="J323" s="8" t="str">
        <f t="shared" ref="J323:J386" si="16">IF(H323="Compensé - Soldé","Soldé",IF(H323="Société radiée","A solder",IF(H323="Soldé par un avoir","Soldé","En cours")))</f>
        <v>En cours</v>
      </c>
      <c r="P323" s="112"/>
      <c r="S323" s="10" t="str">
        <f t="shared" ref="S323:S386" si="17">CONCATENATE(B323,D323,E323)</f>
        <v>2911678701</v>
      </c>
      <c r="T323" s="11" t="str">
        <f>IF(ISNA(VLOOKUP($S323,'Liste clts frns'!$M$2:$U$233,3,FALSE)),"",VLOOKUP($S323,'Liste clts frns'!$M$2:$U$233,3,FALSE))</f>
        <v/>
      </c>
      <c r="U323" s="108" t="str">
        <f>IF(ISNA(VLOOKUP($S323,'Liste clts frns'!$M$2:$U$233,4,FALSE)),"",VLOOKUP($S323,'Liste clts frns'!$M$2:$U$233,4,FALSE))</f>
        <v/>
      </c>
      <c r="V323" s="108" t="str">
        <f>IF(ISNA(VLOOKUP($S323,'Liste clts frns'!$M$2:$U$233,5,FALSE)),"",VLOOKUP($S323,'Liste clts frns'!$M$2:$U$233,5,FALSE))</f>
        <v/>
      </c>
      <c r="W323" s="108" t="str">
        <f>IF(ISNA(VLOOKUP($S323,'Liste clts frns'!$M$2:$U$233,6,FALSE)),"",VLOOKUP($S323,'Liste clts frns'!$M$2:$U$233,6,FALSE))</f>
        <v/>
      </c>
      <c r="X323" s="108" t="str">
        <f>IF(ISNA(VLOOKUP($S323,'Liste clts frns'!$M$2:$U$233,7,FALSE)),"",VLOOKUP($S323,'Liste clts frns'!$M$2:$U$233,7,FALSE))</f>
        <v/>
      </c>
      <c r="Y323" s="108" t="str">
        <f>IF(ISNA(VLOOKUP($S323,'Liste clts frns'!$M$2:$U$233,8,FALSE)),"",VLOOKUP($S323,'Liste clts frns'!$M$2:$U$233,8,FALSE))</f>
        <v/>
      </c>
      <c r="Z323" s="108" t="str">
        <f>IF(ISNA(VLOOKUP($S323,'Liste clts frns'!$M$2:$U$233,9,FALSE)),"",VLOOKUP($S323,'Liste clts frns'!$M$2:$U$233,9,FALSE))</f>
        <v/>
      </c>
      <c r="AA323" s="108"/>
    </row>
    <row r="324" spans="1:27" ht="15.75" customHeight="1" x14ac:dyDescent="0.25">
      <c r="A324" s="12">
        <v>41131000</v>
      </c>
      <c r="B324" s="12">
        <v>776264</v>
      </c>
      <c r="C324" s="12" t="s">
        <v>439</v>
      </c>
      <c r="D324" s="12">
        <v>8</v>
      </c>
      <c r="E324" s="12">
        <v>701</v>
      </c>
      <c r="F324" s="51">
        <v>2500</v>
      </c>
      <c r="G324" s="18" t="str">
        <f t="shared" si="15"/>
        <v>7762648701</v>
      </c>
      <c r="H324" s="8" t="s">
        <v>621</v>
      </c>
      <c r="I324" s="8" t="s">
        <v>1047</v>
      </c>
      <c r="J324" s="8" t="str">
        <f t="shared" si="16"/>
        <v>En cours</v>
      </c>
      <c r="P324" s="112"/>
      <c r="S324" s="10" t="str">
        <f t="shared" si="17"/>
        <v>7762648701</v>
      </c>
      <c r="T324" s="11" t="str">
        <f>IF(ISNA(VLOOKUP($S324,'Liste clts frns'!$M$2:$U$233,3,FALSE)),"",VLOOKUP($S324,'Liste clts frns'!$M$2:$U$233,3,FALSE))</f>
        <v/>
      </c>
      <c r="U324" s="108" t="str">
        <f>IF(ISNA(VLOOKUP($S324,'Liste clts frns'!$M$2:$U$233,4,FALSE)),"",VLOOKUP($S324,'Liste clts frns'!$M$2:$U$233,4,FALSE))</f>
        <v/>
      </c>
      <c r="V324" s="108" t="str">
        <f>IF(ISNA(VLOOKUP($S324,'Liste clts frns'!$M$2:$U$233,5,FALSE)),"",VLOOKUP($S324,'Liste clts frns'!$M$2:$U$233,5,FALSE))</f>
        <v/>
      </c>
      <c r="W324" s="108" t="str">
        <f>IF(ISNA(VLOOKUP($S324,'Liste clts frns'!$M$2:$U$233,6,FALSE)),"",VLOOKUP($S324,'Liste clts frns'!$M$2:$U$233,6,FALSE))</f>
        <v/>
      </c>
      <c r="X324" s="108" t="str">
        <f>IF(ISNA(VLOOKUP($S324,'Liste clts frns'!$M$2:$U$233,7,FALSE)),"",VLOOKUP($S324,'Liste clts frns'!$M$2:$U$233,7,FALSE))</f>
        <v/>
      </c>
      <c r="Y324" s="108" t="str">
        <f>IF(ISNA(VLOOKUP($S324,'Liste clts frns'!$M$2:$U$233,8,FALSE)),"",VLOOKUP($S324,'Liste clts frns'!$M$2:$U$233,8,FALSE))</f>
        <v/>
      </c>
      <c r="Z324" s="108" t="str">
        <f>IF(ISNA(VLOOKUP($S324,'Liste clts frns'!$M$2:$U$233,9,FALSE)),"",VLOOKUP($S324,'Liste clts frns'!$M$2:$U$233,9,FALSE))</f>
        <v/>
      </c>
      <c r="AA324" s="108"/>
    </row>
    <row r="325" spans="1:27" ht="15.75" customHeight="1" x14ac:dyDescent="0.25">
      <c r="A325" s="12">
        <v>41131000</v>
      </c>
      <c r="B325" s="12">
        <v>1302237</v>
      </c>
      <c r="C325" s="12" t="s">
        <v>440</v>
      </c>
      <c r="D325" s="12">
        <v>8</v>
      </c>
      <c r="E325" s="12">
        <v>701</v>
      </c>
      <c r="F325" s="51">
        <v>1000</v>
      </c>
      <c r="G325" s="18" t="str">
        <f t="shared" si="15"/>
        <v>13022378701</v>
      </c>
      <c r="H325" s="8" t="s">
        <v>621</v>
      </c>
      <c r="I325" s="8" t="s">
        <v>1112</v>
      </c>
      <c r="J325" s="8" t="str">
        <f t="shared" si="16"/>
        <v>En cours</v>
      </c>
      <c r="P325" s="112"/>
      <c r="S325" s="10" t="str">
        <f t="shared" si="17"/>
        <v>13022378701</v>
      </c>
      <c r="T325" s="11" t="str">
        <f>IF(ISNA(VLOOKUP($S325,'Liste clts frns'!$M$2:$U$233,3,FALSE)),"",VLOOKUP($S325,'Liste clts frns'!$M$2:$U$233,3,FALSE))</f>
        <v/>
      </c>
      <c r="U325" s="108" t="str">
        <f>IF(ISNA(VLOOKUP($S325,'Liste clts frns'!$M$2:$U$233,4,FALSE)),"",VLOOKUP($S325,'Liste clts frns'!$M$2:$U$233,4,FALSE))</f>
        <v/>
      </c>
      <c r="V325" s="108" t="str">
        <f>IF(ISNA(VLOOKUP($S325,'Liste clts frns'!$M$2:$U$233,5,FALSE)),"",VLOOKUP($S325,'Liste clts frns'!$M$2:$U$233,5,FALSE))</f>
        <v/>
      </c>
      <c r="W325" s="108" t="str">
        <f>IF(ISNA(VLOOKUP($S325,'Liste clts frns'!$M$2:$U$233,6,FALSE)),"",VLOOKUP($S325,'Liste clts frns'!$M$2:$U$233,6,FALSE))</f>
        <v/>
      </c>
      <c r="X325" s="108" t="str">
        <f>IF(ISNA(VLOOKUP($S325,'Liste clts frns'!$M$2:$U$233,7,FALSE)),"",VLOOKUP($S325,'Liste clts frns'!$M$2:$U$233,7,FALSE))</f>
        <v/>
      </c>
      <c r="Y325" s="108" t="str">
        <f>IF(ISNA(VLOOKUP($S325,'Liste clts frns'!$M$2:$U$233,8,FALSE)),"",VLOOKUP($S325,'Liste clts frns'!$M$2:$U$233,8,FALSE))</f>
        <v/>
      </c>
      <c r="Z325" s="108" t="str">
        <f>IF(ISNA(VLOOKUP($S325,'Liste clts frns'!$M$2:$U$233,9,FALSE)),"",VLOOKUP($S325,'Liste clts frns'!$M$2:$U$233,9,FALSE))</f>
        <v/>
      </c>
      <c r="AA325" s="108"/>
    </row>
    <row r="326" spans="1:27" ht="15.75" customHeight="1" x14ac:dyDescent="0.25">
      <c r="A326" s="12">
        <v>41131000</v>
      </c>
      <c r="B326" s="12">
        <v>931068</v>
      </c>
      <c r="C326" s="12" t="s">
        <v>441</v>
      </c>
      <c r="D326" s="12">
        <v>8</v>
      </c>
      <c r="E326" s="12">
        <v>703</v>
      </c>
      <c r="F326" s="51">
        <v>18165</v>
      </c>
      <c r="G326" s="18" t="str">
        <f t="shared" si="15"/>
        <v>9310688703</v>
      </c>
      <c r="H326" s="8" t="s">
        <v>621</v>
      </c>
      <c r="I326" s="8" t="s">
        <v>1079</v>
      </c>
      <c r="J326" s="8" t="str">
        <f t="shared" si="16"/>
        <v>En cours</v>
      </c>
      <c r="P326" s="112"/>
      <c r="S326" s="10" t="str">
        <f t="shared" si="17"/>
        <v>9310688703</v>
      </c>
      <c r="T326" s="11" t="str">
        <f>IF(ISNA(VLOOKUP($S326,'Liste clts frns'!$M$2:$U$233,3,FALSE)),"",VLOOKUP($S326,'Liste clts frns'!$M$2:$U$233,3,FALSE))</f>
        <v/>
      </c>
      <c r="U326" s="108" t="str">
        <f>IF(ISNA(VLOOKUP($S326,'Liste clts frns'!$M$2:$U$233,4,FALSE)),"",VLOOKUP($S326,'Liste clts frns'!$M$2:$U$233,4,FALSE))</f>
        <v/>
      </c>
      <c r="V326" s="108" t="str">
        <f>IF(ISNA(VLOOKUP($S326,'Liste clts frns'!$M$2:$U$233,5,FALSE)),"",VLOOKUP($S326,'Liste clts frns'!$M$2:$U$233,5,FALSE))</f>
        <v/>
      </c>
      <c r="W326" s="108" t="str">
        <f>IF(ISNA(VLOOKUP($S326,'Liste clts frns'!$M$2:$U$233,6,FALSE)),"",VLOOKUP($S326,'Liste clts frns'!$M$2:$U$233,6,FALSE))</f>
        <v/>
      </c>
      <c r="X326" s="108" t="str">
        <f>IF(ISNA(VLOOKUP($S326,'Liste clts frns'!$M$2:$U$233,7,FALSE)),"",VLOOKUP($S326,'Liste clts frns'!$M$2:$U$233,7,FALSE))</f>
        <v/>
      </c>
      <c r="Y326" s="108" t="str">
        <f>IF(ISNA(VLOOKUP($S326,'Liste clts frns'!$M$2:$U$233,8,FALSE)),"",VLOOKUP($S326,'Liste clts frns'!$M$2:$U$233,8,FALSE))</f>
        <v/>
      </c>
      <c r="Z326" s="108" t="str">
        <f>IF(ISNA(VLOOKUP($S326,'Liste clts frns'!$M$2:$U$233,9,FALSE)),"",VLOOKUP($S326,'Liste clts frns'!$M$2:$U$233,9,FALSE))</f>
        <v/>
      </c>
      <c r="AA326" s="108"/>
    </row>
    <row r="327" spans="1:27" ht="15.75" customHeight="1" x14ac:dyDescent="0.25">
      <c r="A327" s="12">
        <v>41131000</v>
      </c>
      <c r="B327" s="12">
        <v>763322</v>
      </c>
      <c r="C327" s="12" t="s">
        <v>442</v>
      </c>
      <c r="D327" s="12">
        <v>8</v>
      </c>
      <c r="E327" s="12">
        <v>704</v>
      </c>
      <c r="F327" s="51">
        <v>15000</v>
      </c>
      <c r="G327" s="18" t="str">
        <f t="shared" si="15"/>
        <v>7633228704</v>
      </c>
      <c r="H327" s="8" t="s">
        <v>621</v>
      </c>
      <c r="I327" s="8" t="s">
        <v>1043</v>
      </c>
      <c r="J327" s="8" t="str">
        <f t="shared" si="16"/>
        <v>En cours</v>
      </c>
      <c r="P327" s="112"/>
      <c r="S327" s="10" t="str">
        <f t="shared" si="17"/>
        <v>7633228704</v>
      </c>
      <c r="T327" s="11" t="str">
        <f>IF(ISNA(VLOOKUP($S327,'Liste clts frns'!$M$2:$U$233,3,FALSE)),"",VLOOKUP($S327,'Liste clts frns'!$M$2:$U$233,3,FALSE))</f>
        <v/>
      </c>
      <c r="U327" s="108" t="str">
        <f>IF(ISNA(VLOOKUP($S327,'Liste clts frns'!$M$2:$U$233,4,FALSE)),"",VLOOKUP($S327,'Liste clts frns'!$M$2:$U$233,4,FALSE))</f>
        <v/>
      </c>
      <c r="V327" s="108" t="str">
        <f>IF(ISNA(VLOOKUP($S327,'Liste clts frns'!$M$2:$U$233,5,FALSE)),"",VLOOKUP($S327,'Liste clts frns'!$M$2:$U$233,5,FALSE))</f>
        <v/>
      </c>
      <c r="W327" s="108" t="str">
        <f>IF(ISNA(VLOOKUP($S327,'Liste clts frns'!$M$2:$U$233,6,FALSE)),"",VLOOKUP($S327,'Liste clts frns'!$M$2:$U$233,6,FALSE))</f>
        <v/>
      </c>
      <c r="X327" s="108" t="str">
        <f>IF(ISNA(VLOOKUP($S327,'Liste clts frns'!$M$2:$U$233,7,FALSE)),"",VLOOKUP($S327,'Liste clts frns'!$M$2:$U$233,7,FALSE))</f>
        <v/>
      </c>
      <c r="Y327" s="108" t="str">
        <f>IF(ISNA(VLOOKUP($S327,'Liste clts frns'!$M$2:$U$233,8,FALSE)),"",VLOOKUP($S327,'Liste clts frns'!$M$2:$U$233,8,FALSE))</f>
        <v/>
      </c>
      <c r="Z327" s="108" t="str">
        <f>IF(ISNA(VLOOKUP($S327,'Liste clts frns'!$M$2:$U$233,9,FALSE)),"",VLOOKUP($S327,'Liste clts frns'!$M$2:$U$233,9,FALSE))</f>
        <v/>
      </c>
      <c r="AA327" s="108"/>
    </row>
    <row r="328" spans="1:27" ht="15.75" customHeight="1" x14ac:dyDescent="0.25">
      <c r="A328" s="12">
        <v>41131000</v>
      </c>
      <c r="B328" s="12">
        <v>855548</v>
      </c>
      <c r="C328" s="12" t="s">
        <v>443</v>
      </c>
      <c r="D328" s="12">
        <v>8</v>
      </c>
      <c r="E328" s="12">
        <v>704</v>
      </c>
      <c r="F328" s="51">
        <v>7585</v>
      </c>
      <c r="G328" s="18" t="str">
        <f t="shared" si="15"/>
        <v>8555488704</v>
      </c>
      <c r="H328" s="8" t="s">
        <v>621</v>
      </c>
      <c r="I328" s="8" t="s">
        <v>1057</v>
      </c>
      <c r="J328" s="8" t="str">
        <f t="shared" si="16"/>
        <v>En cours</v>
      </c>
      <c r="P328" s="112"/>
      <c r="S328" s="10" t="str">
        <f t="shared" si="17"/>
        <v>8555488704</v>
      </c>
      <c r="T328" s="11" t="str">
        <f>IF(ISNA(VLOOKUP($S328,'Liste clts frns'!$M$2:$U$233,3,FALSE)),"",VLOOKUP($S328,'Liste clts frns'!$M$2:$U$233,3,FALSE))</f>
        <v/>
      </c>
      <c r="U328" s="108" t="str">
        <f>IF(ISNA(VLOOKUP($S328,'Liste clts frns'!$M$2:$U$233,4,FALSE)),"",VLOOKUP($S328,'Liste clts frns'!$M$2:$U$233,4,FALSE))</f>
        <v/>
      </c>
      <c r="V328" s="108" t="str">
        <f>IF(ISNA(VLOOKUP($S328,'Liste clts frns'!$M$2:$U$233,5,FALSE)),"",VLOOKUP($S328,'Liste clts frns'!$M$2:$U$233,5,FALSE))</f>
        <v/>
      </c>
      <c r="W328" s="108" t="str">
        <f>IF(ISNA(VLOOKUP($S328,'Liste clts frns'!$M$2:$U$233,6,FALSE)),"",VLOOKUP($S328,'Liste clts frns'!$M$2:$U$233,6,FALSE))</f>
        <v/>
      </c>
      <c r="X328" s="108" t="str">
        <f>IF(ISNA(VLOOKUP($S328,'Liste clts frns'!$M$2:$U$233,7,FALSE)),"",VLOOKUP($S328,'Liste clts frns'!$M$2:$U$233,7,FALSE))</f>
        <v/>
      </c>
      <c r="Y328" s="108" t="str">
        <f>IF(ISNA(VLOOKUP($S328,'Liste clts frns'!$M$2:$U$233,8,FALSE)),"",VLOOKUP($S328,'Liste clts frns'!$M$2:$U$233,8,FALSE))</f>
        <v/>
      </c>
      <c r="Z328" s="108" t="str">
        <f>IF(ISNA(VLOOKUP($S328,'Liste clts frns'!$M$2:$U$233,9,FALSE)),"",VLOOKUP($S328,'Liste clts frns'!$M$2:$U$233,9,FALSE))</f>
        <v/>
      </c>
      <c r="AA328" s="108"/>
    </row>
    <row r="329" spans="1:27" ht="15.75" customHeight="1" x14ac:dyDescent="0.25">
      <c r="A329" s="12">
        <v>41131000</v>
      </c>
      <c r="B329" s="12">
        <v>858538</v>
      </c>
      <c r="C329" s="12" t="s">
        <v>444</v>
      </c>
      <c r="D329" s="12">
        <v>8</v>
      </c>
      <c r="E329" s="12">
        <v>704</v>
      </c>
      <c r="F329" s="51">
        <v>11200</v>
      </c>
      <c r="G329" s="18" t="str">
        <f t="shared" si="15"/>
        <v>8585388704</v>
      </c>
      <c r="H329" s="8" t="s">
        <v>621</v>
      </c>
      <c r="I329" s="8" t="s">
        <v>1059</v>
      </c>
      <c r="J329" s="8" t="str">
        <f t="shared" si="16"/>
        <v>En cours</v>
      </c>
      <c r="P329" s="112"/>
      <c r="S329" s="10" t="str">
        <f t="shared" si="17"/>
        <v>8585388704</v>
      </c>
      <c r="T329" s="11" t="str">
        <f>IF(ISNA(VLOOKUP($S329,'Liste clts frns'!$M$2:$U$233,3,FALSE)),"",VLOOKUP($S329,'Liste clts frns'!$M$2:$U$233,3,FALSE))</f>
        <v/>
      </c>
      <c r="U329" s="108" t="str">
        <f>IF(ISNA(VLOOKUP($S329,'Liste clts frns'!$M$2:$U$233,4,FALSE)),"",VLOOKUP($S329,'Liste clts frns'!$M$2:$U$233,4,FALSE))</f>
        <v/>
      </c>
      <c r="V329" s="108" t="str">
        <f>IF(ISNA(VLOOKUP($S329,'Liste clts frns'!$M$2:$U$233,5,FALSE)),"",VLOOKUP($S329,'Liste clts frns'!$M$2:$U$233,5,FALSE))</f>
        <v/>
      </c>
      <c r="W329" s="108" t="str">
        <f>IF(ISNA(VLOOKUP($S329,'Liste clts frns'!$M$2:$U$233,6,FALSE)),"",VLOOKUP($S329,'Liste clts frns'!$M$2:$U$233,6,FALSE))</f>
        <v/>
      </c>
      <c r="X329" s="108" t="str">
        <f>IF(ISNA(VLOOKUP($S329,'Liste clts frns'!$M$2:$U$233,7,FALSE)),"",VLOOKUP($S329,'Liste clts frns'!$M$2:$U$233,7,FALSE))</f>
        <v/>
      </c>
      <c r="Y329" s="108" t="str">
        <f>IF(ISNA(VLOOKUP($S329,'Liste clts frns'!$M$2:$U$233,8,FALSE)),"",VLOOKUP($S329,'Liste clts frns'!$M$2:$U$233,8,FALSE))</f>
        <v/>
      </c>
      <c r="Z329" s="108" t="str">
        <f>IF(ISNA(VLOOKUP($S329,'Liste clts frns'!$M$2:$U$233,9,FALSE)),"",VLOOKUP($S329,'Liste clts frns'!$M$2:$U$233,9,FALSE))</f>
        <v/>
      </c>
      <c r="AA329" s="108"/>
    </row>
    <row r="330" spans="1:27" ht="15.75" customHeight="1" x14ac:dyDescent="0.25">
      <c r="A330" s="12">
        <v>41131000</v>
      </c>
      <c r="B330" s="12">
        <v>895346</v>
      </c>
      <c r="C330" s="12" t="s">
        <v>445</v>
      </c>
      <c r="D330" s="12">
        <v>8</v>
      </c>
      <c r="E330" s="12">
        <v>704</v>
      </c>
      <c r="F330" s="51">
        <v>4000</v>
      </c>
      <c r="G330" s="18" t="str">
        <f t="shared" si="15"/>
        <v>8953468704</v>
      </c>
      <c r="H330" s="8" t="s">
        <v>621</v>
      </c>
      <c r="I330" s="8" t="s">
        <v>1067</v>
      </c>
      <c r="J330" s="8" t="str">
        <f t="shared" si="16"/>
        <v>En cours</v>
      </c>
      <c r="P330" s="112"/>
      <c r="S330" s="10" t="str">
        <f t="shared" si="17"/>
        <v>8953468704</v>
      </c>
      <c r="T330" s="11" t="str">
        <f>IF(ISNA(VLOOKUP($S330,'Liste clts frns'!$M$2:$U$233,3,FALSE)),"",VLOOKUP($S330,'Liste clts frns'!$M$2:$U$233,3,FALSE))</f>
        <v/>
      </c>
      <c r="U330" s="108" t="str">
        <f>IF(ISNA(VLOOKUP($S330,'Liste clts frns'!$M$2:$U$233,4,FALSE)),"",VLOOKUP($S330,'Liste clts frns'!$M$2:$U$233,4,FALSE))</f>
        <v/>
      </c>
      <c r="V330" s="108" t="str">
        <f>IF(ISNA(VLOOKUP($S330,'Liste clts frns'!$M$2:$U$233,5,FALSE)),"",VLOOKUP($S330,'Liste clts frns'!$M$2:$U$233,5,FALSE))</f>
        <v/>
      </c>
      <c r="W330" s="108" t="str">
        <f>IF(ISNA(VLOOKUP($S330,'Liste clts frns'!$M$2:$U$233,6,FALSE)),"",VLOOKUP($S330,'Liste clts frns'!$M$2:$U$233,6,FALSE))</f>
        <v/>
      </c>
      <c r="X330" s="108" t="str">
        <f>IF(ISNA(VLOOKUP($S330,'Liste clts frns'!$M$2:$U$233,7,FALSE)),"",VLOOKUP($S330,'Liste clts frns'!$M$2:$U$233,7,FALSE))</f>
        <v/>
      </c>
      <c r="Y330" s="108" t="str">
        <f>IF(ISNA(VLOOKUP($S330,'Liste clts frns'!$M$2:$U$233,8,FALSE)),"",VLOOKUP($S330,'Liste clts frns'!$M$2:$U$233,8,FALSE))</f>
        <v/>
      </c>
      <c r="Z330" s="108" t="str">
        <f>IF(ISNA(VLOOKUP($S330,'Liste clts frns'!$M$2:$U$233,9,FALSE)),"",VLOOKUP($S330,'Liste clts frns'!$M$2:$U$233,9,FALSE))</f>
        <v/>
      </c>
      <c r="AA330" s="108"/>
    </row>
    <row r="331" spans="1:27" ht="15.75" customHeight="1" x14ac:dyDescent="0.25">
      <c r="A331" s="12">
        <v>41131000</v>
      </c>
      <c r="B331" s="12">
        <v>898645</v>
      </c>
      <c r="C331" s="12" t="s">
        <v>446</v>
      </c>
      <c r="D331" s="12">
        <v>8</v>
      </c>
      <c r="E331" s="12">
        <v>704</v>
      </c>
      <c r="F331" s="51">
        <v>5000</v>
      </c>
      <c r="G331" s="18" t="str">
        <f t="shared" si="15"/>
        <v>8986458704</v>
      </c>
      <c r="H331" s="8" t="s">
        <v>621</v>
      </c>
      <c r="I331" s="8" t="s">
        <v>1068</v>
      </c>
      <c r="J331" s="8" t="str">
        <f t="shared" si="16"/>
        <v>En cours</v>
      </c>
      <c r="P331" s="112"/>
      <c r="S331" s="10" t="str">
        <f t="shared" si="17"/>
        <v>8986458704</v>
      </c>
      <c r="T331" s="11" t="str">
        <f>IF(ISNA(VLOOKUP($S331,'Liste clts frns'!$M$2:$U$233,3,FALSE)),"",VLOOKUP($S331,'Liste clts frns'!$M$2:$U$233,3,FALSE))</f>
        <v/>
      </c>
      <c r="U331" s="108" t="str">
        <f>IF(ISNA(VLOOKUP($S331,'Liste clts frns'!$M$2:$U$233,4,FALSE)),"",VLOOKUP($S331,'Liste clts frns'!$M$2:$U$233,4,FALSE))</f>
        <v/>
      </c>
      <c r="V331" s="108" t="str">
        <f>IF(ISNA(VLOOKUP($S331,'Liste clts frns'!$M$2:$U$233,5,FALSE)),"",VLOOKUP($S331,'Liste clts frns'!$M$2:$U$233,5,FALSE))</f>
        <v/>
      </c>
      <c r="W331" s="108" t="str">
        <f>IF(ISNA(VLOOKUP($S331,'Liste clts frns'!$M$2:$U$233,6,FALSE)),"",VLOOKUP($S331,'Liste clts frns'!$M$2:$U$233,6,FALSE))</f>
        <v/>
      </c>
      <c r="X331" s="108" t="str">
        <f>IF(ISNA(VLOOKUP($S331,'Liste clts frns'!$M$2:$U$233,7,FALSE)),"",VLOOKUP($S331,'Liste clts frns'!$M$2:$U$233,7,FALSE))</f>
        <v/>
      </c>
      <c r="Y331" s="108" t="str">
        <f>IF(ISNA(VLOOKUP($S331,'Liste clts frns'!$M$2:$U$233,8,FALSE)),"",VLOOKUP($S331,'Liste clts frns'!$M$2:$U$233,8,FALSE))</f>
        <v/>
      </c>
      <c r="Z331" s="108" t="str">
        <f>IF(ISNA(VLOOKUP($S331,'Liste clts frns'!$M$2:$U$233,9,FALSE)),"",VLOOKUP($S331,'Liste clts frns'!$M$2:$U$233,9,FALSE))</f>
        <v/>
      </c>
      <c r="AA331" s="108"/>
    </row>
    <row r="332" spans="1:27" ht="15.75" customHeight="1" x14ac:dyDescent="0.25">
      <c r="A332" s="12">
        <v>41131000</v>
      </c>
      <c r="B332" s="12">
        <v>936319</v>
      </c>
      <c r="C332" s="12" t="s">
        <v>447</v>
      </c>
      <c r="D332" s="12">
        <v>8</v>
      </c>
      <c r="E332" s="12">
        <v>704</v>
      </c>
      <c r="F332" s="51">
        <v>6100.01</v>
      </c>
      <c r="G332" s="18" t="str">
        <f t="shared" si="15"/>
        <v>9363198704</v>
      </c>
      <c r="H332" s="8" t="s">
        <v>621</v>
      </c>
      <c r="I332" s="8" t="s">
        <v>1084</v>
      </c>
      <c r="J332" s="8" t="str">
        <f t="shared" si="16"/>
        <v>En cours</v>
      </c>
      <c r="P332" s="112"/>
      <c r="S332" s="10" t="str">
        <f t="shared" si="17"/>
        <v>9363198704</v>
      </c>
      <c r="T332" s="11" t="str">
        <f>IF(ISNA(VLOOKUP($S332,'Liste clts frns'!$M$2:$U$233,3,FALSE)),"",VLOOKUP($S332,'Liste clts frns'!$M$2:$U$233,3,FALSE))</f>
        <v/>
      </c>
      <c r="U332" s="108" t="str">
        <f>IF(ISNA(VLOOKUP($S332,'Liste clts frns'!$M$2:$U$233,4,FALSE)),"",VLOOKUP($S332,'Liste clts frns'!$M$2:$U$233,4,FALSE))</f>
        <v/>
      </c>
      <c r="V332" s="108" t="str">
        <f>IF(ISNA(VLOOKUP($S332,'Liste clts frns'!$M$2:$U$233,5,FALSE)),"",VLOOKUP($S332,'Liste clts frns'!$M$2:$U$233,5,FALSE))</f>
        <v/>
      </c>
      <c r="W332" s="108" t="str">
        <f>IF(ISNA(VLOOKUP($S332,'Liste clts frns'!$M$2:$U$233,6,FALSE)),"",VLOOKUP($S332,'Liste clts frns'!$M$2:$U$233,6,FALSE))</f>
        <v/>
      </c>
      <c r="X332" s="108" t="str">
        <f>IF(ISNA(VLOOKUP($S332,'Liste clts frns'!$M$2:$U$233,7,FALSE)),"",VLOOKUP($S332,'Liste clts frns'!$M$2:$U$233,7,FALSE))</f>
        <v/>
      </c>
      <c r="Y332" s="108" t="str">
        <f>IF(ISNA(VLOOKUP($S332,'Liste clts frns'!$M$2:$U$233,8,FALSE)),"",VLOOKUP($S332,'Liste clts frns'!$M$2:$U$233,8,FALSE))</f>
        <v/>
      </c>
      <c r="Z332" s="108" t="str">
        <f>IF(ISNA(VLOOKUP($S332,'Liste clts frns'!$M$2:$U$233,9,FALSE)),"",VLOOKUP($S332,'Liste clts frns'!$M$2:$U$233,9,FALSE))</f>
        <v/>
      </c>
      <c r="AA332" s="108"/>
    </row>
    <row r="333" spans="1:27" ht="15.75" customHeight="1" x14ac:dyDescent="0.25">
      <c r="A333" s="12">
        <v>41131000</v>
      </c>
      <c r="B333" s="12">
        <v>1302237</v>
      </c>
      <c r="C333" s="12" t="s">
        <v>440</v>
      </c>
      <c r="D333" s="12">
        <v>8</v>
      </c>
      <c r="E333" s="12">
        <v>704</v>
      </c>
      <c r="F333" s="51">
        <v>1000</v>
      </c>
      <c r="G333" s="18" t="str">
        <f t="shared" si="15"/>
        <v>13022378704</v>
      </c>
      <c r="H333" s="8" t="s">
        <v>621</v>
      </c>
      <c r="I333" s="8" t="s">
        <v>1112</v>
      </c>
      <c r="J333" s="8" t="str">
        <f t="shared" si="16"/>
        <v>En cours</v>
      </c>
      <c r="P333" s="112"/>
      <c r="S333" s="10" t="str">
        <f t="shared" si="17"/>
        <v>13022378704</v>
      </c>
      <c r="T333" s="11" t="str">
        <f>IF(ISNA(VLOOKUP($S333,'Liste clts frns'!$M$2:$U$233,3,FALSE)),"",VLOOKUP($S333,'Liste clts frns'!$M$2:$U$233,3,FALSE))</f>
        <v/>
      </c>
      <c r="U333" s="108" t="str">
        <f>IF(ISNA(VLOOKUP($S333,'Liste clts frns'!$M$2:$U$233,4,FALSE)),"",VLOOKUP($S333,'Liste clts frns'!$M$2:$U$233,4,FALSE))</f>
        <v/>
      </c>
      <c r="V333" s="108" t="str">
        <f>IF(ISNA(VLOOKUP($S333,'Liste clts frns'!$M$2:$U$233,5,FALSE)),"",VLOOKUP($S333,'Liste clts frns'!$M$2:$U$233,5,FALSE))</f>
        <v/>
      </c>
      <c r="W333" s="108" t="str">
        <f>IF(ISNA(VLOOKUP($S333,'Liste clts frns'!$M$2:$U$233,6,FALSE)),"",VLOOKUP($S333,'Liste clts frns'!$M$2:$U$233,6,FALSE))</f>
        <v/>
      </c>
      <c r="X333" s="108" t="str">
        <f>IF(ISNA(VLOOKUP($S333,'Liste clts frns'!$M$2:$U$233,7,FALSE)),"",VLOOKUP($S333,'Liste clts frns'!$M$2:$U$233,7,FALSE))</f>
        <v/>
      </c>
      <c r="Y333" s="108" t="str">
        <f>IF(ISNA(VLOOKUP($S333,'Liste clts frns'!$M$2:$U$233,8,FALSE)),"",VLOOKUP($S333,'Liste clts frns'!$M$2:$U$233,8,FALSE))</f>
        <v/>
      </c>
      <c r="Z333" s="108" t="str">
        <f>IF(ISNA(VLOOKUP($S333,'Liste clts frns'!$M$2:$U$233,9,FALSE)),"",VLOOKUP($S333,'Liste clts frns'!$M$2:$U$233,9,FALSE))</f>
        <v/>
      </c>
      <c r="AA333" s="108"/>
    </row>
    <row r="334" spans="1:27" ht="15.75" customHeight="1" x14ac:dyDescent="0.25">
      <c r="A334" s="12">
        <v>41131000</v>
      </c>
      <c r="B334" s="12">
        <v>1304959</v>
      </c>
      <c r="C334" s="12" t="s">
        <v>448</v>
      </c>
      <c r="D334" s="12">
        <v>8</v>
      </c>
      <c r="E334" s="12">
        <v>704</v>
      </c>
      <c r="F334" s="51">
        <v>15000</v>
      </c>
      <c r="G334" s="18" t="str">
        <f t="shared" si="15"/>
        <v>13049598704</v>
      </c>
      <c r="H334" s="8" t="s">
        <v>621</v>
      </c>
      <c r="I334" s="8" t="s">
        <v>1115</v>
      </c>
      <c r="J334" s="8" t="str">
        <f t="shared" si="16"/>
        <v>En cours</v>
      </c>
      <c r="P334" s="112"/>
      <c r="S334" s="10" t="str">
        <f t="shared" si="17"/>
        <v>13049598704</v>
      </c>
      <c r="T334" s="11" t="str">
        <f>IF(ISNA(VLOOKUP($S334,'Liste clts frns'!$M$2:$U$233,3,FALSE)),"",VLOOKUP($S334,'Liste clts frns'!$M$2:$U$233,3,FALSE))</f>
        <v/>
      </c>
      <c r="U334" s="108" t="str">
        <f>IF(ISNA(VLOOKUP($S334,'Liste clts frns'!$M$2:$U$233,4,FALSE)),"",VLOOKUP($S334,'Liste clts frns'!$M$2:$U$233,4,FALSE))</f>
        <v/>
      </c>
      <c r="V334" s="108" t="str">
        <f>IF(ISNA(VLOOKUP($S334,'Liste clts frns'!$M$2:$U$233,5,FALSE)),"",VLOOKUP($S334,'Liste clts frns'!$M$2:$U$233,5,FALSE))</f>
        <v/>
      </c>
      <c r="W334" s="108" t="str">
        <f>IF(ISNA(VLOOKUP($S334,'Liste clts frns'!$M$2:$U$233,6,FALSE)),"",VLOOKUP($S334,'Liste clts frns'!$M$2:$U$233,6,FALSE))</f>
        <v/>
      </c>
      <c r="X334" s="108" t="str">
        <f>IF(ISNA(VLOOKUP($S334,'Liste clts frns'!$M$2:$U$233,7,FALSE)),"",VLOOKUP($S334,'Liste clts frns'!$M$2:$U$233,7,FALSE))</f>
        <v/>
      </c>
      <c r="Y334" s="108" t="str">
        <f>IF(ISNA(VLOOKUP($S334,'Liste clts frns'!$M$2:$U$233,8,FALSE)),"",VLOOKUP($S334,'Liste clts frns'!$M$2:$U$233,8,FALSE))</f>
        <v/>
      </c>
      <c r="Z334" s="108" t="str">
        <f>IF(ISNA(VLOOKUP($S334,'Liste clts frns'!$M$2:$U$233,9,FALSE)),"",VLOOKUP($S334,'Liste clts frns'!$M$2:$U$233,9,FALSE))</f>
        <v/>
      </c>
      <c r="AA334" s="108"/>
    </row>
    <row r="335" spans="1:27" ht="15.75" customHeight="1" x14ac:dyDescent="0.25">
      <c r="A335" s="12">
        <v>41131000</v>
      </c>
      <c r="B335" s="12">
        <v>1307244</v>
      </c>
      <c r="C335" s="12" t="s">
        <v>449</v>
      </c>
      <c r="D335" s="12">
        <v>8</v>
      </c>
      <c r="E335" s="12">
        <v>704</v>
      </c>
      <c r="F335" s="51">
        <v>2500</v>
      </c>
      <c r="G335" s="18" t="str">
        <f t="shared" si="15"/>
        <v>13072448704</v>
      </c>
      <c r="H335" s="8" t="s">
        <v>621</v>
      </c>
      <c r="I335" s="8" t="s">
        <v>1116</v>
      </c>
      <c r="J335" s="8" t="str">
        <f t="shared" si="16"/>
        <v>En cours</v>
      </c>
      <c r="P335" s="112"/>
      <c r="S335" s="10" t="str">
        <f t="shared" si="17"/>
        <v>13072448704</v>
      </c>
      <c r="T335" s="11" t="str">
        <f>IF(ISNA(VLOOKUP($S335,'Liste clts frns'!$M$2:$U$233,3,FALSE)),"",VLOOKUP($S335,'Liste clts frns'!$M$2:$U$233,3,FALSE))</f>
        <v/>
      </c>
      <c r="U335" s="108" t="str">
        <f>IF(ISNA(VLOOKUP($S335,'Liste clts frns'!$M$2:$U$233,4,FALSE)),"",VLOOKUP($S335,'Liste clts frns'!$M$2:$U$233,4,FALSE))</f>
        <v/>
      </c>
      <c r="V335" s="108" t="str">
        <f>IF(ISNA(VLOOKUP($S335,'Liste clts frns'!$M$2:$U$233,5,FALSE)),"",VLOOKUP($S335,'Liste clts frns'!$M$2:$U$233,5,FALSE))</f>
        <v/>
      </c>
      <c r="W335" s="108" t="str">
        <f>IF(ISNA(VLOOKUP($S335,'Liste clts frns'!$M$2:$U$233,6,FALSE)),"",VLOOKUP($S335,'Liste clts frns'!$M$2:$U$233,6,FALSE))</f>
        <v/>
      </c>
      <c r="X335" s="108" t="str">
        <f>IF(ISNA(VLOOKUP($S335,'Liste clts frns'!$M$2:$U$233,7,FALSE)),"",VLOOKUP($S335,'Liste clts frns'!$M$2:$U$233,7,FALSE))</f>
        <v/>
      </c>
      <c r="Y335" s="108" t="str">
        <f>IF(ISNA(VLOOKUP($S335,'Liste clts frns'!$M$2:$U$233,8,FALSE)),"",VLOOKUP($S335,'Liste clts frns'!$M$2:$U$233,8,FALSE))</f>
        <v/>
      </c>
      <c r="Z335" s="108" t="str">
        <f>IF(ISNA(VLOOKUP($S335,'Liste clts frns'!$M$2:$U$233,9,FALSE)),"",VLOOKUP($S335,'Liste clts frns'!$M$2:$U$233,9,FALSE))</f>
        <v/>
      </c>
      <c r="AA335" s="108"/>
    </row>
    <row r="336" spans="1:27" ht="15.75" customHeight="1" x14ac:dyDescent="0.25">
      <c r="A336" s="12">
        <v>41131000</v>
      </c>
      <c r="B336" s="12">
        <v>1317011</v>
      </c>
      <c r="C336" s="12" t="s">
        <v>450</v>
      </c>
      <c r="D336" s="12">
        <v>8</v>
      </c>
      <c r="E336" s="12">
        <v>704</v>
      </c>
      <c r="F336" s="51">
        <v>6500</v>
      </c>
      <c r="G336" s="18" t="str">
        <f t="shared" si="15"/>
        <v>13170118704</v>
      </c>
      <c r="H336" s="8" t="s">
        <v>621</v>
      </c>
      <c r="I336" s="8" t="s">
        <v>1122</v>
      </c>
      <c r="J336" s="8" t="str">
        <f t="shared" si="16"/>
        <v>En cours</v>
      </c>
      <c r="P336" s="112"/>
      <c r="S336" s="10" t="str">
        <f t="shared" si="17"/>
        <v>13170118704</v>
      </c>
      <c r="T336" s="11" t="str">
        <f>IF(ISNA(VLOOKUP($S336,'Liste clts frns'!$M$2:$U$233,3,FALSE)),"",VLOOKUP($S336,'Liste clts frns'!$M$2:$U$233,3,FALSE))</f>
        <v/>
      </c>
      <c r="U336" s="108" t="str">
        <f>IF(ISNA(VLOOKUP($S336,'Liste clts frns'!$M$2:$U$233,4,FALSE)),"",VLOOKUP($S336,'Liste clts frns'!$M$2:$U$233,4,FALSE))</f>
        <v/>
      </c>
      <c r="V336" s="108" t="str">
        <f>IF(ISNA(VLOOKUP($S336,'Liste clts frns'!$M$2:$U$233,5,FALSE)),"",VLOOKUP($S336,'Liste clts frns'!$M$2:$U$233,5,FALSE))</f>
        <v/>
      </c>
      <c r="W336" s="108" t="str">
        <f>IF(ISNA(VLOOKUP($S336,'Liste clts frns'!$M$2:$U$233,6,FALSE)),"",VLOOKUP($S336,'Liste clts frns'!$M$2:$U$233,6,FALSE))</f>
        <v/>
      </c>
      <c r="X336" s="108" t="str">
        <f>IF(ISNA(VLOOKUP($S336,'Liste clts frns'!$M$2:$U$233,7,FALSE)),"",VLOOKUP($S336,'Liste clts frns'!$M$2:$U$233,7,FALSE))</f>
        <v/>
      </c>
      <c r="Y336" s="108" t="str">
        <f>IF(ISNA(VLOOKUP($S336,'Liste clts frns'!$M$2:$U$233,8,FALSE)),"",VLOOKUP($S336,'Liste clts frns'!$M$2:$U$233,8,FALSE))</f>
        <v/>
      </c>
      <c r="Z336" s="108" t="str">
        <f>IF(ISNA(VLOOKUP($S336,'Liste clts frns'!$M$2:$U$233,9,FALSE)),"",VLOOKUP($S336,'Liste clts frns'!$M$2:$U$233,9,FALSE))</f>
        <v/>
      </c>
      <c r="AA336" s="108"/>
    </row>
    <row r="337" spans="1:27" ht="15.75" customHeight="1" x14ac:dyDescent="0.25">
      <c r="A337" s="12">
        <v>41131000</v>
      </c>
      <c r="B337" s="12">
        <v>1325316</v>
      </c>
      <c r="C337" s="12" t="s">
        <v>451</v>
      </c>
      <c r="D337" s="12">
        <v>8</v>
      </c>
      <c r="E337" s="12">
        <v>704</v>
      </c>
      <c r="F337" s="51">
        <v>3000</v>
      </c>
      <c r="G337" s="18" t="str">
        <f t="shared" si="15"/>
        <v>13253168704</v>
      </c>
      <c r="H337" s="8" t="s">
        <v>621</v>
      </c>
      <c r="I337" s="8" t="s">
        <v>1130</v>
      </c>
      <c r="J337" s="8" t="str">
        <f t="shared" si="16"/>
        <v>En cours</v>
      </c>
      <c r="P337" s="112"/>
      <c r="S337" s="10" t="str">
        <f t="shared" si="17"/>
        <v>13253168704</v>
      </c>
      <c r="T337" s="11" t="str">
        <f>IF(ISNA(VLOOKUP($S337,'Liste clts frns'!$M$2:$U$233,3,FALSE)),"",VLOOKUP($S337,'Liste clts frns'!$M$2:$U$233,3,FALSE))</f>
        <v/>
      </c>
      <c r="U337" s="108" t="str">
        <f>IF(ISNA(VLOOKUP($S337,'Liste clts frns'!$M$2:$U$233,4,FALSE)),"",VLOOKUP($S337,'Liste clts frns'!$M$2:$U$233,4,FALSE))</f>
        <v/>
      </c>
      <c r="V337" s="108" t="str">
        <f>IF(ISNA(VLOOKUP($S337,'Liste clts frns'!$M$2:$U$233,5,FALSE)),"",VLOOKUP($S337,'Liste clts frns'!$M$2:$U$233,5,FALSE))</f>
        <v/>
      </c>
      <c r="W337" s="108" t="str">
        <f>IF(ISNA(VLOOKUP($S337,'Liste clts frns'!$M$2:$U$233,6,FALSE)),"",VLOOKUP($S337,'Liste clts frns'!$M$2:$U$233,6,FALSE))</f>
        <v/>
      </c>
      <c r="X337" s="108" t="str">
        <f>IF(ISNA(VLOOKUP($S337,'Liste clts frns'!$M$2:$U$233,7,FALSE)),"",VLOOKUP($S337,'Liste clts frns'!$M$2:$U$233,7,FALSE))</f>
        <v/>
      </c>
      <c r="Y337" s="108" t="str">
        <f>IF(ISNA(VLOOKUP($S337,'Liste clts frns'!$M$2:$U$233,8,FALSE)),"",VLOOKUP($S337,'Liste clts frns'!$M$2:$U$233,8,FALSE))</f>
        <v/>
      </c>
      <c r="Z337" s="108" t="str">
        <f>IF(ISNA(VLOOKUP($S337,'Liste clts frns'!$M$2:$U$233,9,FALSE)),"",VLOOKUP($S337,'Liste clts frns'!$M$2:$U$233,9,FALSE))</f>
        <v/>
      </c>
      <c r="AA337" s="108"/>
    </row>
    <row r="338" spans="1:27" ht="15.75" customHeight="1" x14ac:dyDescent="0.25">
      <c r="A338" s="12">
        <v>41131000</v>
      </c>
      <c r="B338" s="12">
        <v>986528</v>
      </c>
      <c r="C338" s="12" t="s">
        <v>452</v>
      </c>
      <c r="D338" s="12">
        <v>8</v>
      </c>
      <c r="E338" s="12">
        <v>711</v>
      </c>
      <c r="F338" s="51">
        <v>10790.35</v>
      </c>
      <c r="G338" s="18" t="str">
        <f t="shared" si="15"/>
        <v>9865288711</v>
      </c>
      <c r="H338" s="8" t="s">
        <v>621</v>
      </c>
      <c r="I338" s="8" t="s">
        <v>1025</v>
      </c>
      <c r="J338" s="8" t="str">
        <f t="shared" si="16"/>
        <v>En cours</v>
      </c>
      <c r="P338" s="112"/>
      <c r="S338" s="10" t="str">
        <f t="shared" si="17"/>
        <v>9865288711</v>
      </c>
      <c r="T338" s="11" t="str">
        <f>IF(ISNA(VLOOKUP($S338,'Liste clts frns'!$M$2:$U$233,3,FALSE)),"",VLOOKUP($S338,'Liste clts frns'!$M$2:$U$233,3,FALSE))</f>
        <v/>
      </c>
      <c r="U338" s="108" t="str">
        <f>IF(ISNA(VLOOKUP($S338,'Liste clts frns'!$M$2:$U$233,4,FALSE)),"",VLOOKUP($S338,'Liste clts frns'!$M$2:$U$233,4,FALSE))</f>
        <v/>
      </c>
      <c r="V338" s="108" t="str">
        <f>IF(ISNA(VLOOKUP($S338,'Liste clts frns'!$M$2:$U$233,5,FALSE)),"",VLOOKUP($S338,'Liste clts frns'!$M$2:$U$233,5,FALSE))</f>
        <v/>
      </c>
      <c r="W338" s="108" t="str">
        <f>IF(ISNA(VLOOKUP($S338,'Liste clts frns'!$M$2:$U$233,6,FALSE)),"",VLOOKUP($S338,'Liste clts frns'!$M$2:$U$233,6,FALSE))</f>
        <v/>
      </c>
      <c r="X338" s="108" t="str">
        <f>IF(ISNA(VLOOKUP($S338,'Liste clts frns'!$M$2:$U$233,7,FALSE)),"",VLOOKUP($S338,'Liste clts frns'!$M$2:$U$233,7,FALSE))</f>
        <v/>
      </c>
      <c r="Y338" s="108" t="str">
        <f>IF(ISNA(VLOOKUP($S338,'Liste clts frns'!$M$2:$U$233,8,FALSE)),"",VLOOKUP($S338,'Liste clts frns'!$M$2:$U$233,8,FALSE))</f>
        <v/>
      </c>
      <c r="Z338" s="108" t="str">
        <f>IF(ISNA(VLOOKUP($S338,'Liste clts frns'!$M$2:$U$233,9,FALSE)),"",VLOOKUP($S338,'Liste clts frns'!$M$2:$U$233,9,FALSE))</f>
        <v/>
      </c>
      <c r="AA338" s="108"/>
    </row>
    <row r="339" spans="1:27" ht="15.75" customHeight="1" x14ac:dyDescent="0.25">
      <c r="A339" s="12">
        <v>41131000</v>
      </c>
      <c r="B339" s="12">
        <v>1313641</v>
      </c>
      <c r="C339" s="12" t="s">
        <v>453</v>
      </c>
      <c r="D339" s="12">
        <v>8</v>
      </c>
      <c r="E339" s="12">
        <v>711</v>
      </c>
      <c r="F339" s="51">
        <v>6512.22</v>
      </c>
      <c r="G339" s="18" t="str">
        <f t="shared" si="15"/>
        <v>13136418711</v>
      </c>
      <c r="H339" s="8" t="s">
        <v>621</v>
      </c>
      <c r="I339" s="8" t="s">
        <v>1118</v>
      </c>
      <c r="J339" s="8" t="str">
        <f t="shared" si="16"/>
        <v>En cours</v>
      </c>
      <c r="P339" s="112"/>
      <c r="S339" s="10" t="str">
        <f t="shared" si="17"/>
        <v>13136418711</v>
      </c>
      <c r="T339" s="11" t="str">
        <f>IF(ISNA(VLOOKUP($S339,'Liste clts frns'!$M$2:$U$233,3,FALSE)),"",VLOOKUP($S339,'Liste clts frns'!$M$2:$U$233,3,FALSE))</f>
        <v/>
      </c>
      <c r="U339" s="108" t="str">
        <f>IF(ISNA(VLOOKUP($S339,'Liste clts frns'!$M$2:$U$233,4,FALSE)),"",VLOOKUP($S339,'Liste clts frns'!$M$2:$U$233,4,FALSE))</f>
        <v/>
      </c>
      <c r="V339" s="108" t="str">
        <f>IF(ISNA(VLOOKUP($S339,'Liste clts frns'!$M$2:$U$233,5,FALSE)),"",VLOOKUP($S339,'Liste clts frns'!$M$2:$U$233,5,FALSE))</f>
        <v/>
      </c>
      <c r="W339" s="108" t="str">
        <f>IF(ISNA(VLOOKUP($S339,'Liste clts frns'!$M$2:$U$233,6,FALSE)),"",VLOOKUP($S339,'Liste clts frns'!$M$2:$U$233,6,FALSE))</f>
        <v/>
      </c>
      <c r="X339" s="108" t="str">
        <f>IF(ISNA(VLOOKUP($S339,'Liste clts frns'!$M$2:$U$233,7,FALSE)),"",VLOOKUP($S339,'Liste clts frns'!$M$2:$U$233,7,FALSE))</f>
        <v/>
      </c>
      <c r="Y339" s="108" t="str">
        <f>IF(ISNA(VLOOKUP($S339,'Liste clts frns'!$M$2:$U$233,8,FALSE)),"",VLOOKUP($S339,'Liste clts frns'!$M$2:$U$233,8,FALSE))</f>
        <v/>
      </c>
      <c r="Z339" s="108" t="str">
        <f>IF(ISNA(VLOOKUP($S339,'Liste clts frns'!$M$2:$U$233,9,FALSE)),"",VLOOKUP($S339,'Liste clts frns'!$M$2:$U$233,9,FALSE))</f>
        <v/>
      </c>
      <c r="AA339" s="108"/>
    </row>
    <row r="340" spans="1:27" ht="15.75" customHeight="1" x14ac:dyDescent="0.25">
      <c r="A340" s="12">
        <v>41131000</v>
      </c>
      <c r="B340" s="12">
        <v>1330783</v>
      </c>
      <c r="C340" s="12" t="s">
        <v>454</v>
      </c>
      <c r="D340" s="12">
        <v>8</v>
      </c>
      <c r="E340" s="12">
        <v>711</v>
      </c>
      <c r="F340" s="51">
        <v>4500</v>
      </c>
      <c r="G340" s="18" t="str">
        <f t="shared" si="15"/>
        <v>13307838711</v>
      </c>
      <c r="H340" s="8" t="s">
        <v>621</v>
      </c>
      <c r="I340" s="8" t="s">
        <v>1133</v>
      </c>
      <c r="J340" s="8" t="str">
        <f t="shared" si="16"/>
        <v>En cours</v>
      </c>
      <c r="P340" s="112"/>
      <c r="S340" s="10" t="str">
        <f t="shared" si="17"/>
        <v>13307838711</v>
      </c>
      <c r="T340" s="11" t="str">
        <f>IF(ISNA(VLOOKUP($S340,'Liste clts frns'!$M$2:$U$233,3,FALSE)),"",VLOOKUP($S340,'Liste clts frns'!$M$2:$U$233,3,FALSE))</f>
        <v/>
      </c>
      <c r="U340" s="108" t="str">
        <f>IF(ISNA(VLOOKUP($S340,'Liste clts frns'!$M$2:$U$233,4,FALSE)),"",VLOOKUP($S340,'Liste clts frns'!$M$2:$U$233,4,FALSE))</f>
        <v/>
      </c>
      <c r="V340" s="108" t="str">
        <f>IF(ISNA(VLOOKUP($S340,'Liste clts frns'!$M$2:$U$233,5,FALSE)),"",VLOOKUP($S340,'Liste clts frns'!$M$2:$U$233,5,FALSE))</f>
        <v/>
      </c>
      <c r="W340" s="108" t="str">
        <f>IF(ISNA(VLOOKUP($S340,'Liste clts frns'!$M$2:$U$233,6,FALSE)),"",VLOOKUP($S340,'Liste clts frns'!$M$2:$U$233,6,FALSE))</f>
        <v/>
      </c>
      <c r="X340" s="108" t="str">
        <f>IF(ISNA(VLOOKUP($S340,'Liste clts frns'!$M$2:$U$233,7,FALSE)),"",VLOOKUP($S340,'Liste clts frns'!$M$2:$U$233,7,FALSE))</f>
        <v/>
      </c>
      <c r="Y340" s="108" t="str">
        <f>IF(ISNA(VLOOKUP($S340,'Liste clts frns'!$M$2:$U$233,8,FALSE)),"",VLOOKUP($S340,'Liste clts frns'!$M$2:$U$233,8,FALSE))</f>
        <v/>
      </c>
      <c r="Z340" s="108" t="str">
        <f>IF(ISNA(VLOOKUP($S340,'Liste clts frns'!$M$2:$U$233,9,FALSE)),"",VLOOKUP($S340,'Liste clts frns'!$M$2:$U$233,9,FALSE))</f>
        <v/>
      </c>
      <c r="AA340" s="108"/>
    </row>
    <row r="341" spans="1:27" ht="15.75" customHeight="1" x14ac:dyDescent="0.25">
      <c r="A341" s="12">
        <v>41131000</v>
      </c>
      <c r="B341" s="12">
        <v>425371</v>
      </c>
      <c r="C341" s="12" t="s">
        <v>455</v>
      </c>
      <c r="D341" s="12">
        <v>8</v>
      </c>
      <c r="E341" s="12">
        <v>712</v>
      </c>
      <c r="F341" s="51">
        <v>1900</v>
      </c>
      <c r="G341" s="18" t="str">
        <f t="shared" si="15"/>
        <v>4253718712</v>
      </c>
      <c r="H341" s="8" t="s">
        <v>621</v>
      </c>
      <c r="I341" s="8" t="s">
        <v>1031</v>
      </c>
      <c r="J341" s="8" t="str">
        <f t="shared" si="16"/>
        <v>En cours</v>
      </c>
      <c r="P341" s="112"/>
      <c r="S341" s="10" t="str">
        <f t="shared" si="17"/>
        <v>4253718712</v>
      </c>
      <c r="T341" s="11" t="str">
        <f>IF(ISNA(VLOOKUP($S341,'Liste clts frns'!$M$2:$U$233,3,FALSE)),"",VLOOKUP($S341,'Liste clts frns'!$M$2:$U$233,3,FALSE))</f>
        <v/>
      </c>
      <c r="U341" s="108" t="str">
        <f>IF(ISNA(VLOOKUP($S341,'Liste clts frns'!$M$2:$U$233,4,FALSE)),"",VLOOKUP($S341,'Liste clts frns'!$M$2:$U$233,4,FALSE))</f>
        <v/>
      </c>
      <c r="V341" s="108" t="str">
        <f>IF(ISNA(VLOOKUP($S341,'Liste clts frns'!$M$2:$U$233,5,FALSE)),"",VLOOKUP($S341,'Liste clts frns'!$M$2:$U$233,5,FALSE))</f>
        <v/>
      </c>
      <c r="W341" s="108" t="str">
        <f>IF(ISNA(VLOOKUP($S341,'Liste clts frns'!$M$2:$U$233,6,FALSE)),"",VLOOKUP($S341,'Liste clts frns'!$M$2:$U$233,6,FALSE))</f>
        <v/>
      </c>
      <c r="X341" s="108" t="str">
        <f>IF(ISNA(VLOOKUP($S341,'Liste clts frns'!$M$2:$U$233,7,FALSE)),"",VLOOKUP($S341,'Liste clts frns'!$M$2:$U$233,7,FALSE))</f>
        <v/>
      </c>
      <c r="Y341" s="108" t="str">
        <f>IF(ISNA(VLOOKUP($S341,'Liste clts frns'!$M$2:$U$233,8,FALSE)),"",VLOOKUP($S341,'Liste clts frns'!$M$2:$U$233,8,FALSE))</f>
        <v/>
      </c>
      <c r="Z341" s="108" t="str">
        <f>IF(ISNA(VLOOKUP($S341,'Liste clts frns'!$M$2:$U$233,9,FALSE)),"",VLOOKUP($S341,'Liste clts frns'!$M$2:$U$233,9,FALSE))</f>
        <v/>
      </c>
      <c r="AA341" s="108"/>
    </row>
    <row r="342" spans="1:27" ht="15.75" customHeight="1" x14ac:dyDescent="0.25">
      <c r="A342" s="12">
        <v>41131000</v>
      </c>
      <c r="B342" s="12">
        <v>704631</v>
      </c>
      <c r="C342" s="12" t="s">
        <v>456</v>
      </c>
      <c r="D342" s="12">
        <v>8</v>
      </c>
      <c r="E342" s="12">
        <v>712</v>
      </c>
      <c r="F342" s="51">
        <v>1500</v>
      </c>
      <c r="G342" s="18" t="str">
        <f t="shared" si="15"/>
        <v>7046318712</v>
      </c>
      <c r="H342" s="8" t="s">
        <v>621</v>
      </c>
      <c r="I342" s="8" t="s">
        <v>1036</v>
      </c>
      <c r="J342" s="8" t="str">
        <f t="shared" si="16"/>
        <v>En cours</v>
      </c>
      <c r="P342" s="112"/>
      <c r="S342" s="10" t="str">
        <f t="shared" si="17"/>
        <v>7046318712</v>
      </c>
      <c r="T342" s="11" t="str">
        <f>IF(ISNA(VLOOKUP($S342,'Liste clts frns'!$M$2:$U$233,3,FALSE)),"",VLOOKUP($S342,'Liste clts frns'!$M$2:$U$233,3,FALSE))</f>
        <v/>
      </c>
      <c r="U342" s="108" t="str">
        <f>IF(ISNA(VLOOKUP($S342,'Liste clts frns'!$M$2:$U$233,4,FALSE)),"",VLOOKUP($S342,'Liste clts frns'!$M$2:$U$233,4,FALSE))</f>
        <v/>
      </c>
      <c r="V342" s="108" t="str">
        <f>IF(ISNA(VLOOKUP($S342,'Liste clts frns'!$M$2:$U$233,5,FALSE)),"",VLOOKUP($S342,'Liste clts frns'!$M$2:$U$233,5,FALSE))</f>
        <v/>
      </c>
      <c r="W342" s="108" t="str">
        <f>IF(ISNA(VLOOKUP($S342,'Liste clts frns'!$M$2:$U$233,6,FALSE)),"",VLOOKUP($S342,'Liste clts frns'!$M$2:$U$233,6,FALSE))</f>
        <v/>
      </c>
      <c r="X342" s="108" t="str">
        <f>IF(ISNA(VLOOKUP($S342,'Liste clts frns'!$M$2:$U$233,7,FALSE)),"",VLOOKUP($S342,'Liste clts frns'!$M$2:$U$233,7,FALSE))</f>
        <v/>
      </c>
      <c r="Y342" s="108" t="str">
        <f>IF(ISNA(VLOOKUP($S342,'Liste clts frns'!$M$2:$U$233,8,FALSE)),"",VLOOKUP($S342,'Liste clts frns'!$M$2:$U$233,8,FALSE))</f>
        <v/>
      </c>
      <c r="Z342" s="108" t="str">
        <f>IF(ISNA(VLOOKUP($S342,'Liste clts frns'!$M$2:$U$233,9,FALSE)),"",VLOOKUP($S342,'Liste clts frns'!$M$2:$U$233,9,FALSE))</f>
        <v/>
      </c>
      <c r="AA342" s="108"/>
    </row>
    <row r="343" spans="1:27" ht="15.75" customHeight="1" x14ac:dyDescent="0.25">
      <c r="A343" s="12">
        <v>41131000</v>
      </c>
      <c r="B343" s="12">
        <v>820139</v>
      </c>
      <c r="C343" s="12" t="s">
        <v>457</v>
      </c>
      <c r="D343" s="12">
        <v>8</v>
      </c>
      <c r="E343" s="12">
        <v>712</v>
      </c>
      <c r="F343" s="51">
        <v>5000</v>
      </c>
      <c r="G343" s="18" t="str">
        <f t="shared" si="15"/>
        <v>8201398712</v>
      </c>
      <c r="H343" s="8" t="s">
        <v>621</v>
      </c>
      <c r="I343" s="8" t="s">
        <v>1054</v>
      </c>
      <c r="J343" s="8" t="str">
        <f t="shared" si="16"/>
        <v>En cours</v>
      </c>
      <c r="P343" s="112"/>
      <c r="S343" s="10" t="str">
        <f t="shared" si="17"/>
        <v>8201398712</v>
      </c>
      <c r="T343" s="11" t="str">
        <f>IF(ISNA(VLOOKUP($S343,'Liste clts frns'!$M$2:$U$233,3,FALSE)),"",VLOOKUP($S343,'Liste clts frns'!$M$2:$U$233,3,FALSE))</f>
        <v/>
      </c>
      <c r="U343" s="108" t="str">
        <f>IF(ISNA(VLOOKUP($S343,'Liste clts frns'!$M$2:$U$233,4,FALSE)),"",VLOOKUP($S343,'Liste clts frns'!$M$2:$U$233,4,FALSE))</f>
        <v/>
      </c>
      <c r="V343" s="108" t="str">
        <f>IF(ISNA(VLOOKUP($S343,'Liste clts frns'!$M$2:$U$233,5,FALSE)),"",VLOOKUP($S343,'Liste clts frns'!$M$2:$U$233,5,FALSE))</f>
        <v/>
      </c>
      <c r="W343" s="108" t="str">
        <f>IF(ISNA(VLOOKUP($S343,'Liste clts frns'!$M$2:$U$233,6,FALSE)),"",VLOOKUP($S343,'Liste clts frns'!$M$2:$U$233,6,FALSE))</f>
        <v/>
      </c>
      <c r="X343" s="108" t="str">
        <f>IF(ISNA(VLOOKUP($S343,'Liste clts frns'!$M$2:$U$233,7,FALSE)),"",VLOOKUP($S343,'Liste clts frns'!$M$2:$U$233,7,FALSE))</f>
        <v/>
      </c>
      <c r="Y343" s="108" t="str">
        <f>IF(ISNA(VLOOKUP($S343,'Liste clts frns'!$M$2:$U$233,8,FALSE)),"",VLOOKUP($S343,'Liste clts frns'!$M$2:$U$233,8,FALSE))</f>
        <v/>
      </c>
      <c r="Z343" s="108" t="str">
        <f>IF(ISNA(VLOOKUP($S343,'Liste clts frns'!$M$2:$U$233,9,FALSE)),"",VLOOKUP($S343,'Liste clts frns'!$M$2:$U$233,9,FALSE))</f>
        <v/>
      </c>
      <c r="AA343" s="108"/>
    </row>
    <row r="344" spans="1:27" ht="15.75" customHeight="1" x14ac:dyDescent="0.25">
      <c r="A344" s="12">
        <v>41131000</v>
      </c>
      <c r="B344" s="12">
        <v>865361</v>
      </c>
      <c r="C344" s="12" t="s">
        <v>458</v>
      </c>
      <c r="D344" s="12">
        <v>8</v>
      </c>
      <c r="E344" s="12">
        <v>712</v>
      </c>
      <c r="F344" s="51">
        <v>794</v>
      </c>
      <c r="G344" s="18" t="str">
        <f t="shared" si="15"/>
        <v>8653618712</v>
      </c>
      <c r="H344" s="8" t="s">
        <v>621</v>
      </c>
      <c r="I344" s="8" t="s">
        <v>1061</v>
      </c>
      <c r="J344" s="8" t="str">
        <f t="shared" si="16"/>
        <v>En cours</v>
      </c>
      <c r="P344" s="112"/>
      <c r="S344" s="10" t="str">
        <f t="shared" si="17"/>
        <v>8653618712</v>
      </c>
      <c r="T344" s="11" t="str">
        <f>IF(ISNA(VLOOKUP($S344,'Liste clts frns'!$M$2:$U$233,3,FALSE)),"",VLOOKUP($S344,'Liste clts frns'!$M$2:$U$233,3,FALSE))</f>
        <v/>
      </c>
      <c r="U344" s="108" t="str">
        <f>IF(ISNA(VLOOKUP($S344,'Liste clts frns'!$M$2:$U$233,4,FALSE)),"",VLOOKUP($S344,'Liste clts frns'!$M$2:$U$233,4,FALSE))</f>
        <v/>
      </c>
      <c r="V344" s="108" t="str">
        <f>IF(ISNA(VLOOKUP($S344,'Liste clts frns'!$M$2:$U$233,5,FALSE)),"",VLOOKUP($S344,'Liste clts frns'!$M$2:$U$233,5,FALSE))</f>
        <v/>
      </c>
      <c r="W344" s="108" t="str">
        <f>IF(ISNA(VLOOKUP($S344,'Liste clts frns'!$M$2:$U$233,6,FALSE)),"",VLOOKUP($S344,'Liste clts frns'!$M$2:$U$233,6,FALSE))</f>
        <v/>
      </c>
      <c r="X344" s="108" t="str">
        <f>IF(ISNA(VLOOKUP($S344,'Liste clts frns'!$M$2:$U$233,7,FALSE)),"",VLOOKUP($S344,'Liste clts frns'!$M$2:$U$233,7,FALSE))</f>
        <v/>
      </c>
      <c r="Y344" s="108" t="str">
        <f>IF(ISNA(VLOOKUP($S344,'Liste clts frns'!$M$2:$U$233,8,FALSE)),"",VLOOKUP($S344,'Liste clts frns'!$M$2:$U$233,8,FALSE))</f>
        <v/>
      </c>
      <c r="Z344" s="108" t="str">
        <f>IF(ISNA(VLOOKUP($S344,'Liste clts frns'!$M$2:$U$233,9,FALSE)),"",VLOOKUP($S344,'Liste clts frns'!$M$2:$U$233,9,FALSE))</f>
        <v/>
      </c>
      <c r="AA344" s="108"/>
    </row>
    <row r="345" spans="1:27" ht="15.75" customHeight="1" x14ac:dyDescent="0.25">
      <c r="A345" s="12">
        <v>41131000</v>
      </c>
      <c r="B345" s="12">
        <v>940600</v>
      </c>
      <c r="C345" s="12" t="s">
        <v>459</v>
      </c>
      <c r="D345" s="12">
        <v>8</v>
      </c>
      <c r="E345" s="12">
        <v>712</v>
      </c>
      <c r="F345" s="51">
        <v>1711.5</v>
      </c>
      <c r="G345" s="18" t="str">
        <f t="shared" si="15"/>
        <v>9406008712</v>
      </c>
      <c r="H345" s="8" t="s">
        <v>621</v>
      </c>
      <c r="I345" s="8" t="s">
        <v>1086</v>
      </c>
      <c r="J345" s="8" t="str">
        <f t="shared" si="16"/>
        <v>En cours</v>
      </c>
      <c r="P345" s="112"/>
      <c r="S345" s="10" t="str">
        <f t="shared" si="17"/>
        <v>9406008712</v>
      </c>
      <c r="T345" s="11" t="str">
        <f>IF(ISNA(VLOOKUP($S345,'Liste clts frns'!$M$2:$U$233,3,FALSE)),"",VLOOKUP($S345,'Liste clts frns'!$M$2:$U$233,3,FALSE))</f>
        <v/>
      </c>
      <c r="U345" s="108" t="str">
        <f>IF(ISNA(VLOOKUP($S345,'Liste clts frns'!$M$2:$U$233,4,FALSE)),"",VLOOKUP($S345,'Liste clts frns'!$M$2:$U$233,4,FALSE))</f>
        <v/>
      </c>
      <c r="V345" s="108" t="str">
        <f>IF(ISNA(VLOOKUP($S345,'Liste clts frns'!$M$2:$U$233,5,FALSE)),"",VLOOKUP($S345,'Liste clts frns'!$M$2:$U$233,5,FALSE))</f>
        <v/>
      </c>
      <c r="W345" s="108" t="str">
        <f>IF(ISNA(VLOOKUP($S345,'Liste clts frns'!$M$2:$U$233,6,FALSE)),"",VLOOKUP($S345,'Liste clts frns'!$M$2:$U$233,6,FALSE))</f>
        <v/>
      </c>
      <c r="X345" s="108" t="str">
        <f>IF(ISNA(VLOOKUP($S345,'Liste clts frns'!$M$2:$U$233,7,FALSE)),"",VLOOKUP($S345,'Liste clts frns'!$M$2:$U$233,7,FALSE))</f>
        <v/>
      </c>
      <c r="Y345" s="108" t="str">
        <f>IF(ISNA(VLOOKUP($S345,'Liste clts frns'!$M$2:$U$233,8,FALSE)),"",VLOOKUP($S345,'Liste clts frns'!$M$2:$U$233,8,FALSE))</f>
        <v/>
      </c>
      <c r="Z345" s="108" t="str">
        <f>IF(ISNA(VLOOKUP($S345,'Liste clts frns'!$M$2:$U$233,9,FALSE)),"",VLOOKUP($S345,'Liste clts frns'!$M$2:$U$233,9,FALSE))</f>
        <v/>
      </c>
      <c r="AA345" s="108"/>
    </row>
    <row r="346" spans="1:27" ht="15.75" customHeight="1" x14ac:dyDescent="0.25">
      <c r="A346" s="12">
        <v>41131000</v>
      </c>
      <c r="B346" s="12">
        <v>945669</v>
      </c>
      <c r="C346" s="12" t="s">
        <v>460</v>
      </c>
      <c r="D346" s="12">
        <v>8</v>
      </c>
      <c r="E346" s="12">
        <v>712</v>
      </c>
      <c r="F346" s="51">
        <v>1271</v>
      </c>
      <c r="G346" s="18" t="str">
        <f t="shared" si="15"/>
        <v>9456698712</v>
      </c>
      <c r="H346" s="8" t="s">
        <v>621</v>
      </c>
      <c r="I346" s="8" t="s">
        <v>1091</v>
      </c>
      <c r="J346" s="8" t="str">
        <f t="shared" si="16"/>
        <v>En cours</v>
      </c>
      <c r="P346" s="112"/>
      <c r="S346" s="10" t="str">
        <f t="shared" si="17"/>
        <v>9456698712</v>
      </c>
      <c r="T346" s="11" t="str">
        <f>IF(ISNA(VLOOKUP($S346,'Liste clts frns'!$M$2:$U$233,3,FALSE)),"",VLOOKUP($S346,'Liste clts frns'!$M$2:$U$233,3,FALSE))</f>
        <v/>
      </c>
      <c r="U346" s="108" t="str">
        <f>IF(ISNA(VLOOKUP($S346,'Liste clts frns'!$M$2:$U$233,4,FALSE)),"",VLOOKUP($S346,'Liste clts frns'!$M$2:$U$233,4,FALSE))</f>
        <v/>
      </c>
      <c r="V346" s="108" t="str">
        <f>IF(ISNA(VLOOKUP($S346,'Liste clts frns'!$M$2:$U$233,5,FALSE)),"",VLOOKUP($S346,'Liste clts frns'!$M$2:$U$233,5,FALSE))</f>
        <v/>
      </c>
      <c r="W346" s="108" t="str">
        <f>IF(ISNA(VLOOKUP($S346,'Liste clts frns'!$M$2:$U$233,6,FALSE)),"",VLOOKUP($S346,'Liste clts frns'!$M$2:$U$233,6,FALSE))</f>
        <v/>
      </c>
      <c r="X346" s="108" t="str">
        <f>IF(ISNA(VLOOKUP($S346,'Liste clts frns'!$M$2:$U$233,7,FALSE)),"",VLOOKUP($S346,'Liste clts frns'!$M$2:$U$233,7,FALSE))</f>
        <v/>
      </c>
      <c r="Y346" s="108" t="str">
        <f>IF(ISNA(VLOOKUP($S346,'Liste clts frns'!$M$2:$U$233,8,FALSE)),"",VLOOKUP($S346,'Liste clts frns'!$M$2:$U$233,8,FALSE))</f>
        <v/>
      </c>
      <c r="Z346" s="108" t="str">
        <f>IF(ISNA(VLOOKUP($S346,'Liste clts frns'!$M$2:$U$233,9,FALSE)),"",VLOOKUP($S346,'Liste clts frns'!$M$2:$U$233,9,FALSE))</f>
        <v/>
      </c>
      <c r="AA346" s="108"/>
    </row>
    <row r="347" spans="1:27" ht="15.75" customHeight="1" x14ac:dyDescent="0.25">
      <c r="A347" s="12">
        <v>41131000</v>
      </c>
      <c r="B347" s="12">
        <v>949025</v>
      </c>
      <c r="C347" s="12" t="s">
        <v>461</v>
      </c>
      <c r="D347" s="12">
        <v>8</v>
      </c>
      <c r="E347" s="12">
        <v>712</v>
      </c>
      <c r="F347" s="51">
        <v>4128.3</v>
      </c>
      <c r="G347" s="18" t="str">
        <f t="shared" si="15"/>
        <v>9490258712</v>
      </c>
      <c r="H347" s="8" t="s">
        <v>621</v>
      </c>
      <c r="I347" s="8" t="s">
        <v>1092</v>
      </c>
      <c r="J347" s="8" t="str">
        <f t="shared" si="16"/>
        <v>En cours</v>
      </c>
      <c r="P347" s="112"/>
      <c r="S347" s="10" t="str">
        <f t="shared" si="17"/>
        <v>9490258712</v>
      </c>
      <c r="T347" s="11" t="str">
        <f>IF(ISNA(VLOOKUP($S347,'Liste clts frns'!$M$2:$U$233,3,FALSE)),"",VLOOKUP($S347,'Liste clts frns'!$M$2:$U$233,3,FALSE))</f>
        <v/>
      </c>
      <c r="U347" s="108" t="str">
        <f>IF(ISNA(VLOOKUP($S347,'Liste clts frns'!$M$2:$U$233,4,FALSE)),"",VLOOKUP($S347,'Liste clts frns'!$M$2:$U$233,4,FALSE))</f>
        <v/>
      </c>
      <c r="V347" s="108" t="str">
        <f>IF(ISNA(VLOOKUP($S347,'Liste clts frns'!$M$2:$U$233,5,FALSE)),"",VLOOKUP($S347,'Liste clts frns'!$M$2:$U$233,5,FALSE))</f>
        <v/>
      </c>
      <c r="W347" s="108" t="str">
        <f>IF(ISNA(VLOOKUP($S347,'Liste clts frns'!$M$2:$U$233,6,FALSE)),"",VLOOKUP($S347,'Liste clts frns'!$M$2:$U$233,6,FALSE))</f>
        <v/>
      </c>
      <c r="X347" s="108" t="str">
        <f>IF(ISNA(VLOOKUP($S347,'Liste clts frns'!$M$2:$U$233,7,FALSE)),"",VLOOKUP($S347,'Liste clts frns'!$M$2:$U$233,7,FALSE))</f>
        <v/>
      </c>
      <c r="Y347" s="108" t="str">
        <f>IF(ISNA(VLOOKUP($S347,'Liste clts frns'!$M$2:$U$233,8,FALSE)),"",VLOOKUP($S347,'Liste clts frns'!$M$2:$U$233,8,FALSE))</f>
        <v/>
      </c>
      <c r="Z347" s="108" t="str">
        <f>IF(ISNA(VLOOKUP($S347,'Liste clts frns'!$M$2:$U$233,9,FALSE)),"",VLOOKUP($S347,'Liste clts frns'!$M$2:$U$233,9,FALSE))</f>
        <v/>
      </c>
      <c r="AA347" s="108"/>
    </row>
    <row r="348" spans="1:27" ht="15.75" customHeight="1" x14ac:dyDescent="0.25">
      <c r="A348" s="12">
        <v>41131000</v>
      </c>
      <c r="B348" s="12">
        <v>963702</v>
      </c>
      <c r="C348" s="12" t="s">
        <v>462</v>
      </c>
      <c r="D348" s="12">
        <v>8</v>
      </c>
      <c r="E348" s="12">
        <v>712</v>
      </c>
      <c r="F348" s="51">
        <v>1334.55</v>
      </c>
      <c r="G348" s="18" t="str">
        <f t="shared" si="15"/>
        <v>9637028712</v>
      </c>
      <c r="H348" s="8" t="s">
        <v>621</v>
      </c>
      <c r="I348" s="8" t="s">
        <v>1102</v>
      </c>
      <c r="J348" s="8" t="str">
        <f t="shared" si="16"/>
        <v>En cours</v>
      </c>
      <c r="P348" s="112"/>
      <c r="S348" s="10" t="str">
        <f t="shared" si="17"/>
        <v>9637028712</v>
      </c>
      <c r="T348" s="11" t="str">
        <f>IF(ISNA(VLOOKUP($S348,'Liste clts frns'!$M$2:$U$233,3,FALSE)),"",VLOOKUP($S348,'Liste clts frns'!$M$2:$U$233,3,FALSE))</f>
        <v/>
      </c>
      <c r="U348" s="108" t="str">
        <f>IF(ISNA(VLOOKUP($S348,'Liste clts frns'!$M$2:$U$233,4,FALSE)),"",VLOOKUP($S348,'Liste clts frns'!$M$2:$U$233,4,FALSE))</f>
        <v/>
      </c>
      <c r="V348" s="108" t="str">
        <f>IF(ISNA(VLOOKUP($S348,'Liste clts frns'!$M$2:$U$233,5,FALSE)),"",VLOOKUP($S348,'Liste clts frns'!$M$2:$U$233,5,FALSE))</f>
        <v/>
      </c>
      <c r="W348" s="108" t="str">
        <f>IF(ISNA(VLOOKUP($S348,'Liste clts frns'!$M$2:$U$233,6,FALSE)),"",VLOOKUP($S348,'Liste clts frns'!$M$2:$U$233,6,FALSE))</f>
        <v/>
      </c>
      <c r="X348" s="108" t="str">
        <f>IF(ISNA(VLOOKUP($S348,'Liste clts frns'!$M$2:$U$233,7,FALSE)),"",VLOOKUP($S348,'Liste clts frns'!$M$2:$U$233,7,FALSE))</f>
        <v/>
      </c>
      <c r="Y348" s="108" t="str">
        <f>IF(ISNA(VLOOKUP($S348,'Liste clts frns'!$M$2:$U$233,8,FALSE)),"",VLOOKUP($S348,'Liste clts frns'!$M$2:$U$233,8,FALSE))</f>
        <v/>
      </c>
      <c r="Z348" s="108" t="str">
        <f>IF(ISNA(VLOOKUP($S348,'Liste clts frns'!$M$2:$U$233,9,FALSE)),"",VLOOKUP($S348,'Liste clts frns'!$M$2:$U$233,9,FALSE))</f>
        <v/>
      </c>
      <c r="AA348" s="108"/>
    </row>
    <row r="349" spans="1:27" ht="15.75" customHeight="1" x14ac:dyDescent="0.25">
      <c r="A349" s="12">
        <v>41131000</v>
      </c>
      <c r="B349" s="12">
        <v>966007</v>
      </c>
      <c r="C349" s="12" t="s">
        <v>463</v>
      </c>
      <c r="D349" s="12">
        <v>8</v>
      </c>
      <c r="E349" s="12">
        <v>712</v>
      </c>
      <c r="F349" s="51">
        <v>883.35</v>
      </c>
      <c r="G349" s="18" t="str">
        <f t="shared" si="15"/>
        <v>9660078712</v>
      </c>
      <c r="H349" s="8" t="s">
        <v>621</v>
      </c>
      <c r="I349" s="8" t="s">
        <v>1104</v>
      </c>
      <c r="J349" s="8" t="str">
        <f t="shared" si="16"/>
        <v>En cours</v>
      </c>
      <c r="P349" s="112"/>
      <c r="S349" s="10" t="str">
        <f t="shared" si="17"/>
        <v>9660078712</v>
      </c>
      <c r="T349" s="11" t="str">
        <f>IF(ISNA(VLOOKUP($S349,'Liste clts frns'!$M$2:$U$233,3,FALSE)),"",VLOOKUP($S349,'Liste clts frns'!$M$2:$U$233,3,FALSE))</f>
        <v/>
      </c>
      <c r="U349" s="108" t="str">
        <f>IF(ISNA(VLOOKUP($S349,'Liste clts frns'!$M$2:$U$233,4,FALSE)),"",VLOOKUP($S349,'Liste clts frns'!$M$2:$U$233,4,FALSE))</f>
        <v/>
      </c>
      <c r="V349" s="108" t="str">
        <f>IF(ISNA(VLOOKUP($S349,'Liste clts frns'!$M$2:$U$233,5,FALSE)),"",VLOOKUP($S349,'Liste clts frns'!$M$2:$U$233,5,FALSE))</f>
        <v/>
      </c>
      <c r="W349" s="108" t="str">
        <f>IF(ISNA(VLOOKUP($S349,'Liste clts frns'!$M$2:$U$233,6,FALSE)),"",VLOOKUP($S349,'Liste clts frns'!$M$2:$U$233,6,FALSE))</f>
        <v/>
      </c>
      <c r="X349" s="108" t="str">
        <f>IF(ISNA(VLOOKUP($S349,'Liste clts frns'!$M$2:$U$233,7,FALSE)),"",VLOOKUP($S349,'Liste clts frns'!$M$2:$U$233,7,FALSE))</f>
        <v/>
      </c>
      <c r="Y349" s="108" t="str">
        <f>IF(ISNA(VLOOKUP($S349,'Liste clts frns'!$M$2:$U$233,8,FALSE)),"",VLOOKUP($S349,'Liste clts frns'!$M$2:$U$233,8,FALSE))</f>
        <v/>
      </c>
      <c r="Z349" s="108" t="str">
        <f>IF(ISNA(VLOOKUP($S349,'Liste clts frns'!$M$2:$U$233,9,FALSE)),"",VLOOKUP($S349,'Liste clts frns'!$M$2:$U$233,9,FALSE))</f>
        <v/>
      </c>
      <c r="AA349" s="108"/>
    </row>
    <row r="350" spans="1:27" ht="15.75" customHeight="1" x14ac:dyDescent="0.25">
      <c r="A350" s="12">
        <v>41131000</v>
      </c>
      <c r="B350" s="12">
        <v>991260</v>
      </c>
      <c r="C350" s="12" t="s">
        <v>464</v>
      </c>
      <c r="D350" s="12">
        <v>8</v>
      </c>
      <c r="E350" s="12">
        <v>712</v>
      </c>
      <c r="F350" s="51">
        <v>25237.5</v>
      </c>
      <c r="G350" s="18" t="str">
        <f t="shared" si="15"/>
        <v>9912608712</v>
      </c>
      <c r="H350" s="8" t="s">
        <v>621</v>
      </c>
      <c r="I350" s="8" t="s">
        <v>1108</v>
      </c>
      <c r="J350" s="8" t="str">
        <f t="shared" si="16"/>
        <v>En cours</v>
      </c>
      <c r="P350" s="112"/>
      <c r="S350" s="10" t="str">
        <f t="shared" si="17"/>
        <v>9912608712</v>
      </c>
      <c r="T350" s="11" t="str">
        <f>IF(ISNA(VLOOKUP($S350,'Liste clts frns'!$M$2:$U$233,3,FALSE)),"",VLOOKUP($S350,'Liste clts frns'!$M$2:$U$233,3,FALSE))</f>
        <v/>
      </c>
      <c r="U350" s="108" t="str">
        <f>IF(ISNA(VLOOKUP($S350,'Liste clts frns'!$M$2:$U$233,4,FALSE)),"",VLOOKUP($S350,'Liste clts frns'!$M$2:$U$233,4,FALSE))</f>
        <v/>
      </c>
      <c r="V350" s="108" t="str">
        <f>IF(ISNA(VLOOKUP($S350,'Liste clts frns'!$M$2:$U$233,5,FALSE)),"",VLOOKUP($S350,'Liste clts frns'!$M$2:$U$233,5,FALSE))</f>
        <v/>
      </c>
      <c r="W350" s="108" t="str">
        <f>IF(ISNA(VLOOKUP($S350,'Liste clts frns'!$M$2:$U$233,6,FALSE)),"",VLOOKUP($S350,'Liste clts frns'!$M$2:$U$233,6,FALSE))</f>
        <v/>
      </c>
      <c r="X350" s="108" t="str">
        <f>IF(ISNA(VLOOKUP($S350,'Liste clts frns'!$M$2:$U$233,7,FALSE)),"",VLOOKUP($S350,'Liste clts frns'!$M$2:$U$233,7,FALSE))</f>
        <v/>
      </c>
      <c r="Y350" s="108" t="str">
        <f>IF(ISNA(VLOOKUP($S350,'Liste clts frns'!$M$2:$U$233,8,FALSE)),"",VLOOKUP($S350,'Liste clts frns'!$M$2:$U$233,8,FALSE))</f>
        <v/>
      </c>
      <c r="Z350" s="108" t="str">
        <f>IF(ISNA(VLOOKUP($S350,'Liste clts frns'!$M$2:$U$233,9,FALSE)),"",VLOOKUP($S350,'Liste clts frns'!$M$2:$U$233,9,FALSE))</f>
        <v/>
      </c>
      <c r="AA350" s="108"/>
    </row>
    <row r="351" spans="1:27" ht="15.75" customHeight="1" x14ac:dyDescent="0.25">
      <c r="A351" s="12">
        <v>41131000</v>
      </c>
      <c r="B351" s="12">
        <v>1331912</v>
      </c>
      <c r="C351" s="12" t="s">
        <v>465</v>
      </c>
      <c r="D351" s="12">
        <v>8</v>
      </c>
      <c r="E351" s="12">
        <v>712</v>
      </c>
      <c r="F351" s="51">
        <v>1350</v>
      </c>
      <c r="G351" s="18" t="str">
        <f t="shared" si="15"/>
        <v>13319128712</v>
      </c>
      <c r="H351" s="8" t="s">
        <v>621</v>
      </c>
      <c r="I351" s="8" t="s">
        <v>1135</v>
      </c>
      <c r="J351" s="8" t="str">
        <f t="shared" si="16"/>
        <v>En cours</v>
      </c>
      <c r="P351" s="112"/>
      <c r="S351" s="10" t="str">
        <f t="shared" si="17"/>
        <v>13319128712</v>
      </c>
      <c r="T351" s="11" t="str">
        <f>IF(ISNA(VLOOKUP($S351,'Liste clts frns'!$M$2:$U$233,3,FALSE)),"",VLOOKUP($S351,'Liste clts frns'!$M$2:$U$233,3,FALSE))</f>
        <v/>
      </c>
      <c r="U351" s="108" t="str">
        <f>IF(ISNA(VLOOKUP($S351,'Liste clts frns'!$M$2:$U$233,4,FALSE)),"",VLOOKUP($S351,'Liste clts frns'!$M$2:$U$233,4,FALSE))</f>
        <v/>
      </c>
      <c r="V351" s="108" t="str">
        <f>IF(ISNA(VLOOKUP($S351,'Liste clts frns'!$M$2:$U$233,5,FALSE)),"",VLOOKUP($S351,'Liste clts frns'!$M$2:$U$233,5,FALSE))</f>
        <v/>
      </c>
      <c r="W351" s="108" t="str">
        <f>IF(ISNA(VLOOKUP($S351,'Liste clts frns'!$M$2:$U$233,6,FALSE)),"",VLOOKUP($S351,'Liste clts frns'!$M$2:$U$233,6,FALSE))</f>
        <v/>
      </c>
      <c r="X351" s="108" t="str">
        <f>IF(ISNA(VLOOKUP($S351,'Liste clts frns'!$M$2:$U$233,7,FALSE)),"",VLOOKUP($S351,'Liste clts frns'!$M$2:$U$233,7,FALSE))</f>
        <v/>
      </c>
      <c r="Y351" s="108" t="str">
        <f>IF(ISNA(VLOOKUP($S351,'Liste clts frns'!$M$2:$U$233,8,FALSE)),"",VLOOKUP($S351,'Liste clts frns'!$M$2:$U$233,8,FALSE))</f>
        <v/>
      </c>
      <c r="Z351" s="108" t="str">
        <f>IF(ISNA(VLOOKUP($S351,'Liste clts frns'!$M$2:$U$233,9,FALSE)),"",VLOOKUP($S351,'Liste clts frns'!$M$2:$U$233,9,FALSE))</f>
        <v/>
      </c>
      <c r="AA351" s="108"/>
    </row>
    <row r="352" spans="1:27" ht="15.75" customHeight="1" x14ac:dyDescent="0.25">
      <c r="A352" s="12">
        <v>41131000</v>
      </c>
      <c r="B352" s="12">
        <v>1331914</v>
      </c>
      <c r="C352" s="12" t="s">
        <v>466</v>
      </c>
      <c r="D352" s="12">
        <v>8</v>
      </c>
      <c r="E352" s="12">
        <v>712</v>
      </c>
      <c r="F352" s="51">
        <v>4492.8</v>
      </c>
      <c r="G352" s="18" t="str">
        <f t="shared" si="15"/>
        <v>13319148712</v>
      </c>
      <c r="H352" s="8" t="s">
        <v>621</v>
      </c>
      <c r="I352" s="8" t="s">
        <v>1136</v>
      </c>
      <c r="J352" s="8" t="str">
        <f t="shared" si="16"/>
        <v>En cours</v>
      </c>
      <c r="P352" s="112"/>
      <c r="S352" s="10" t="str">
        <f t="shared" si="17"/>
        <v>13319148712</v>
      </c>
      <c r="T352" s="11" t="str">
        <f>IF(ISNA(VLOOKUP($S352,'Liste clts frns'!$M$2:$U$233,3,FALSE)),"",VLOOKUP($S352,'Liste clts frns'!$M$2:$U$233,3,FALSE))</f>
        <v/>
      </c>
      <c r="U352" s="108" t="str">
        <f>IF(ISNA(VLOOKUP($S352,'Liste clts frns'!$M$2:$U$233,4,FALSE)),"",VLOOKUP($S352,'Liste clts frns'!$M$2:$U$233,4,FALSE))</f>
        <v/>
      </c>
      <c r="V352" s="108" t="str">
        <f>IF(ISNA(VLOOKUP($S352,'Liste clts frns'!$M$2:$U$233,5,FALSE)),"",VLOOKUP($S352,'Liste clts frns'!$M$2:$U$233,5,FALSE))</f>
        <v/>
      </c>
      <c r="W352" s="108" t="str">
        <f>IF(ISNA(VLOOKUP($S352,'Liste clts frns'!$M$2:$U$233,6,FALSE)),"",VLOOKUP($S352,'Liste clts frns'!$M$2:$U$233,6,FALSE))</f>
        <v/>
      </c>
      <c r="X352" s="108" t="str">
        <f>IF(ISNA(VLOOKUP($S352,'Liste clts frns'!$M$2:$U$233,7,FALSE)),"",VLOOKUP($S352,'Liste clts frns'!$M$2:$U$233,7,FALSE))</f>
        <v/>
      </c>
      <c r="Y352" s="108" t="str">
        <f>IF(ISNA(VLOOKUP($S352,'Liste clts frns'!$M$2:$U$233,8,FALSE)),"",VLOOKUP($S352,'Liste clts frns'!$M$2:$U$233,8,FALSE))</f>
        <v/>
      </c>
      <c r="Z352" s="108" t="str">
        <f>IF(ISNA(VLOOKUP($S352,'Liste clts frns'!$M$2:$U$233,9,FALSE)),"",VLOOKUP($S352,'Liste clts frns'!$M$2:$U$233,9,FALSE))</f>
        <v/>
      </c>
      <c r="AA352" s="108"/>
    </row>
    <row r="353" spans="1:27" ht="15.75" customHeight="1" x14ac:dyDescent="0.25">
      <c r="A353" s="12">
        <v>41131000</v>
      </c>
      <c r="B353" s="12">
        <v>1331917</v>
      </c>
      <c r="C353" s="12" t="s">
        <v>467</v>
      </c>
      <c r="D353" s="12">
        <v>8</v>
      </c>
      <c r="E353" s="12">
        <v>712</v>
      </c>
      <c r="F353" s="51">
        <v>2796.56</v>
      </c>
      <c r="G353" s="18" t="str">
        <f t="shared" si="15"/>
        <v>13319178712</v>
      </c>
      <c r="H353" s="8" t="s">
        <v>621</v>
      </c>
      <c r="I353" s="8" t="s">
        <v>1137</v>
      </c>
      <c r="J353" s="8" t="str">
        <f t="shared" si="16"/>
        <v>En cours</v>
      </c>
      <c r="P353" s="112"/>
      <c r="S353" s="10" t="str">
        <f t="shared" si="17"/>
        <v>13319178712</v>
      </c>
      <c r="T353" s="11" t="str">
        <f>IF(ISNA(VLOOKUP($S353,'Liste clts frns'!$M$2:$U$233,3,FALSE)),"",VLOOKUP($S353,'Liste clts frns'!$M$2:$U$233,3,FALSE))</f>
        <v/>
      </c>
      <c r="U353" s="108" t="str">
        <f>IF(ISNA(VLOOKUP($S353,'Liste clts frns'!$M$2:$U$233,4,FALSE)),"",VLOOKUP($S353,'Liste clts frns'!$M$2:$U$233,4,FALSE))</f>
        <v/>
      </c>
      <c r="V353" s="108" t="str">
        <f>IF(ISNA(VLOOKUP($S353,'Liste clts frns'!$M$2:$U$233,5,FALSE)),"",VLOOKUP($S353,'Liste clts frns'!$M$2:$U$233,5,FALSE))</f>
        <v/>
      </c>
      <c r="W353" s="108" t="str">
        <f>IF(ISNA(VLOOKUP($S353,'Liste clts frns'!$M$2:$U$233,6,FALSE)),"",VLOOKUP($S353,'Liste clts frns'!$M$2:$U$233,6,FALSE))</f>
        <v/>
      </c>
      <c r="X353" s="108" t="str">
        <f>IF(ISNA(VLOOKUP($S353,'Liste clts frns'!$M$2:$U$233,7,FALSE)),"",VLOOKUP($S353,'Liste clts frns'!$M$2:$U$233,7,FALSE))</f>
        <v/>
      </c>
      <c r="Y353" s="108" t="str">
        <f>IF(ISNA(VLOOKUP($S353,'Liste clts frns'!$M$2:$U$233,8,FALSE)),"",VLOOKUP($S353,'Liste clts frns'!$M$2:$U$233,8,FALSE))</f>
        <v/>
      </c>
      <c r="Z353" s="108" t="str">
        <f>IF(ISNA(VLOOKUP($S353,'Liste clts frns'!$M$2:$U$233,9,FALSE)),"",VLOOKUP($S353,'Liste clts frns'!$M$2:$U$233,9,FALSE))</f>
        <v/>
      </c>
      <c r="AA353" s="108"/>
    </row>
    <row r="354" spans="1:27" ht="15.75" customHeight="1" x14ac:dyDescent="0.25">
      <c r="A354" s="12">
        <v>41131000</v>
      </c>
      <c r="B354" s="12">
        <v>1331957</v>
      </c>
      <c r="C354" s="12" t="s">
        <v>468</v>
      </c>
      <c r="D354" s="12">
        <v>8</v>
      </c>
      <c r="E354" s="12">
        <v>712</v>
      </c>
      <c r="F354" s="51">
        <v>2500</v>
      </c>
      <c r="G354" s="18" t="str">
        <f t="shared" si="15"/>
        <v>13319578712</v>
      </c>
      <c r="H354" s="8" t="s">
        <v>621</v>
      </c>
      <c r="I354" s="8" t="s">
        <v>1041</v>
      </c>
      <c r="J354" s="8" t="str">
        <f t="shared" si="16"/>
        <v>En cours</v>
      </c>
      <c r="P354" s="112"/>
      <c r="S354" s="10" t="str">
        <f t="shared" si="17"/>
        <v>13319578712</v>
      </c>
      <c r="T354" s="11" t="str">
        <f>IF(ISNA(VLOOKUP($S354,'Liste clts frns'!$M$2:$U$233,3,FALSE)),"",VLOOKUP($S354,'Liste clts frns'!$M$2:$U$233,3,FALSE))</f>
        <v/>
      </c>
      <c r="U354" s="108" t="str">
        <f>IF(ISNA(VLOOKUP($S354,'Liste clts frns'!$M$2:$U$233,4,FALSE)),"",VLOOKUP($S354,'Liste clts frns'!$M$2:$U$233,4,FALSE))</f>
        <v/>
      </c>
      <c r="V354" s="108" t="str">
        <f>IF(ISNA(VLOOKUP($S354,'Liste clts frns'!$M$2:$U$233,5,FALSE)),"",VLOOKUP($S354,'Liste clts frns'!$M$2:$U$233,5,FALSE))</f>
        <v/>
      </c>
      <c r="W354" s="108" t="str">
        <f>IF(ISNA(VLOOKUP($S354,'Liste clts frns'!$M$2:$U$233,6,FALSE)),"",VLOOKUP($S354,'Liste clts frns'!$M$2:$U$233,6,FALSE))</f>
        <v/>
      </c>
      <c r="X354" s="108" t="str">
        <f>IF(ISNA(VLOOKUP($S354,'Liste clts frns'!$M$2:$U$233,7,FALSE)),"",VLOOKUP($S354,'Liste clts frns'!$M$2:$U$233,7,FALSE))</f>
        <v/>
      </c>
      <c r="Y354" s="108" t="str">
        <f>IF(ISNA(VLOOKUP($S354,'Liste clts frns'!$M$2:$U$233,8,FALSE)),"",VLOOKUP($S354,'Liste clts frns'!$M$2:$U$233,8,FALSE))</f>
        <v/>
      </c>
      <c r="Z354" s="108" t="str">
        <f>IF(ISNA(VLOOKUP($S354,'Liste clts frns'!$M$2:$U$233,9,FALSE)),"",VLOOKUP($S354,'Liste clts frns'!$M$2:$U$233,9,FALSE))</f>
        <v/>
      </c>
      <c r="AA354" s="108"/>
    </row>
    <row r="355" spans="1:27" ht="15.75" customHeight="1" x14ac:dyDescent="0.25">
      <c r="A355" s="12">
        <v>41131000</v>
      </c>
      <c r="B355" s="12">
        <v>1331963</v>
      </c>
      <c r="C355" s="12" t="s">
        <v>469</v>
      </c>
      <c r="D355" s="12">
        <v>8</v>
      </c>
      <c r="E355" s="12">
        <v>712</v>
      </c>
      <c r="F355" s="51">
        <v>2500</v>
      </c>
      <c r="G355" s="18" t="str">
        <f t="shared" si="15"/>
        <v>13319638712</v>
      </c>
      <c r="H355" s="8" t="s">
        <v>621</v>
      </c>
      <c r="I355" s="8" t="s">
        <v>1139</v>
      </c>
      <c r="J355" s="8" t="str">
        <f t="shared" si="16"/>
        <v>En cours</v>
      </c>
      <c r="P355" s="112"/>
      <c r="S355" s="10" t="str">
        <f t="shared" si="17"/>
        <v>13319638712</v>
      </c>
      <c r="T355" s="11" t="str">
        <f>IF(ISNA(VLOOKUP($S355,'Liste clts frns'!$M$2:$U$233,3,FALSE)),"",VLOOKUP($S355,'Liste clts frns'!$M$2:$U$233,3,FALSE))</f>
        <v/>
      </c>
      <c r="U355" s="108" t="str">
        <f>IF(ISNA(VLOOKUP($S355,'Liste clts frns'!$M$2:$U$233,4,FALSE)),"",VLOOKUP($S355,'Liste clts frns'!$M$2:$U$233,4,FALSE))</f>
        <v/>
      </c>
      <c r="V355" s="108" t="str">
        <f>IF(ISNA(VLOOKUP($S355,'Liste clts frns'!$M$2:$U$233,5,FALSE)),"",VLOOKUP($S355,'Liste clts frns'!$M$2:$U$233,5,FALSE))</f>
        <v/>
      </c>
      <c r="W355" s="108" t="str">
        <f>IF(ISNA(VLOOKUP($S355,'Liste clts frns'!$M$2:$U$233,6,FALSE)),"",VLOOKUP($S355,'Liste clts frns'!$M$2:$U$233,6,FALSE))</f>
        <v/>
      </c>
      <c r="X355" s="108" t="str">
        <f>IF(ISNA(VLOOKUP($S355,'Liste clts frns'!$M$2:$U$233,7,FALSE)),"",VLOOKUP($S355,'Liste clts frns'!$M$2:$U$233,7,FALSE))</f>
        <v/>
      </c>
      <c r="Y355" s="108" t="str">
        <f>IF(ISNA(VLOOKUP($S355,'Liste clts frns'!$M$2:$U$233,8,FALSE)),"",VLOOKUP($S355,'Liste clts frns'!$M$2:$U$233,8,FALSE))</f>
        <v/>
      </c>
      <c r="Z355" s="108" t="str">
        <f>IF(ISNA(VLOOKUP($S355,'Liste clts frns'!$M$2:$U$233,9,FALSE)),"",VLOOKUP($S355,'Liste clts frns'!$M$2:$U$233,9,FALSE))</f>
        <v/>
      </c>
      <c r="AA355" s="108"/>
    </row>
    <row r="356" spans="1:27" ht="15.75" customHeight="1" x14ac:dyDescent="0.25">
      <c r="A356" s="12">
        <v>41131000</v>
      </c>
      <c r="B356" s="12">
        <v>900872</v>
      </c>
      <c r="C356" s="12" t="s">
        <v>381</v>
      </c>
      <c r="D356" s="12">
        <v>9</v>
      </c>
      <c r="E356" s="12">
        <v>132</v>
      </c>
      <c r="F356" s="51">
        <v>4035</v>
      </c>
      <c r="G356" s="18" t="str">
        <f t="shared" si="15"/>
        <v>9008729132</v>
      </c>
      <c r="H356" s="8" t="s">
        <v>621</v>
      </c>
      <c r="I356" s="8" t="s">
        <v>1071</v>
      </c>
      <c r="J356" s="8" t="str">
        <f t="shared" si="16"/>
        <v>En cours</v>
      </c>
      <c r="P356" s="112"/>
      <c r="S356" s="10" t="str">
        <f t="shared" si="17"/>
        <v>9008729132</v>
      </c>
      <c r="T356" s="11" t="str">
        <f>IF(ISNA(VLOOKUP($S356,'Liste clts frns'!$M$2:$U$233,3,FALSE)),"",VLOOKUP($S356,'Liste clts frns'!$M$2:$U$233,3,FALSE))</f>
        <v/>
      </c>
      <c r="U356" s="108" t="str">
        <f>IF(ISNA(VLOOKUP($S356,'Liste clts frns'!$M$2:$U$233,4,FALSE)),"",VLOOKUP($S356,'Liste clts frns'!$M$2:$U$233,4,FALSE))</f>
        <v/>
      </c>
      <c r="V356" s="108" t="str">
        <f>IF(ISNA(VLOOKUP($S356,'Liste clts frns'!$M$2:$U$233,5,FALSE)),"",VLOOKUP($S356,'Liste clts frns'!$M$2:$U$233,5,FALSE))</f>
        <v/>
      </c>
      <c r="W356" s="108" t="str">
        <f>IF(ISNA(VLOOKUP($S356,'Liste clts frns'!$M$2:$U$233,6,FALSE)),"",VLOOKUP($S356,'Liste clts frns'!$M$2:$U$233,6,FALSE))</f>
        <v/>
      </c>
      <c r="X356" s="108" t="str">
        <f>IF(ISNA(VLOOKUP($S356,'Liste clts frns'!$M$2:$U$233,7,FALSE)),"",VLOOKUP($S356,'Liste clts frns'!$M$2:$U$233,7,FALSE))</f>
        <v/>
      </c>
      <c r="Y356" s="108" t="str">
        <f>IF(ISNA(VLOOKUP($S356,'Liste clts frns'!$M$2:$U$233,8,FALSE)),"",VLOOKUP($S356,'Liste clts frns'!$M$2:$U$233,8,FALSE))</f>
        <v/>
      </c>
      <c r="Z356" s="108" t="str">
        <f>IF(ISNA(VLOOKUP($S356,'Liste clts frns'!$M$2:$U$233,9,FALSE)),"",VLOOKUP($S356,'Liste clts frns'!$M$2:$U$233,9,FALSE))</f>
        <v/>
      </c>
      <c r="AA356" s="108"/>
    </row>
    <row r="357" spans="1:27" ht="15.75" customHeight="1" x14ac:dyDescent="0.25">
      <c r="A357" s="12">
        <v>41131000</v>
      </c>
      <c r="B357" s="12">
        <v>932321</v>
      </c>
      <c r="C357" s="12" t="s">
        <v>470</v>
      </c>
      <c r="D357" s="12">
        <v>9</v>
      </c>
      <c r="E357" s="12">
        <v>132</v>
      </c>
      <c r="F357" s="51">
        <v>2800</v>
      </c>
      <c r="G357" s="18" t="str">
        <f t="shared" si="15"/>
        <v>9323219132</v>
      </c>
      <c r="H357" s="8" t="s">
        <v>629</v>
      </c>
      <c r="I357" s="8" t="s">
        <v>1172</v>
      </c>
      <c r="J357" s="8" t="str">
        <f t="shared" si="16"/>
        <v>A solder</v>
      </c>
      <c r="P357" s="112"/>
      <c r="S357" s="10" t="str">
        <f t="shared" si="17"/>
        <v>9323219132</v>
      </c>
      <c r="T357" s="11" t="str">
        <f>IF(ISNA(VLOOKUP($S357,'Liste clts frns'!$M$2:$U$233,3,FALSE)),"",VLOOKUP($S357,'Liste clts frns'!$M$2:$U$233,3,FALSE))</f>
        <v/>
      </c>
      <c r="U357" s="108" t="str">
        <f>IF(ISNA(VLOOKUP($S357,'Liste clts frns'!$M$2:$U$233,4,FALSE)),"",VLOOKUP($S357,'Liste clts frns'!$M$2:$U$233,4,FALSE))</f>
        <v/>
      </c>
      <c r="V357" s="108" t="str">
        <f>IF(ISNA(VLOOKUP($S357,'Liste clts frns'!$M$2:$U$233,5,FALSE)),"",VLOOKUP($S357,'Liste clts frns'!$M$2:$U$233,5,FALSE))</f>
        <v/>
      </c>
      <c r="W357" s="108" t="str">
        <f>IF(ISNA(VLOOKUP($S357,'Liste clts frns'!$M$2:$U$233,6,FALSE)),"",VLOOKUP($S357,'Liste clts frns'!$M$2:$U$233,6,FALSE))</f>
        <v/>
      </c>
      <c r="X357" s="108" t="str">
        <f>IF(ISNA(VLOOKUP($S357,'Liste clts frns'!$M$2:$U$233,7,FALSE)),"",VLOOKUP($S357,'Liste clts frns'!$M$2:$U$233,7,FALSE))</f>
        <v/>
      </c>
      <c r="Y357" s="108" t="str">
        <f>IF(ISNA(VLOOKUP($S357,'Liste clts frns'!$M$2:$U$233,8,FALSE)),"",VLOOKUP($S357,'Liste clts frns'!$M$2:$U$233,8,FALSE))</f>
        <v/>
      </c>
      <c r="Z357" s="108" t="str">
        <f>IF(ISNA(VLOOKUP($S357,'Liste clts frns'!$M$2:$U$233,9,FALSE)),"",VLOOKUP($S357,'Liste clts frns'!$M$2:$U$233,9,FALSE))</f>
        <v/>
      </c>
      <c r="AA357" s="108"/>
    </row>
    <row r="358" spans="1:27" ht="15.75" customHeight="1" x14ac:dyDescent="0.25">
      <c r="A358" s="12">
        <v>41131000</v>
      </c>
      <c r="B358" s="12">
        <v>934550</v>
      </c>
      <c r="C358" s="12" t="s">
        <v>382</v>
      </c>
      <c r="D358" s="12">
        <v>9</v>
      </c>
      <c r="E358" s="12">
        <v>132</v>
      </c>
      <c r="F358" s="51">
        <v>2550</v>
      </c>
      <c r="G358" s="18" t="str">
        <f t="shared" si="15"/>
        <v>9345509132</v>
      </c>
      <c r="H358" s="8" t="s">
        <v>621</v>
      </c>
      <c r="I358" s="8" t="s">
        <v>1087</v>
      </c>
      <c r="J358" s="8" t="str">
        <f t="shared" si="16"/>
        <v>En cours</v>
      </c>
      <c r="P358" s="112"/>
      <c r="S358" s="10" t="str">
        <f t="shared" si="17"/>
        <v>9345509132</v>
      </c>
      <c r="T358" s="11" t="str">
        <f>IF(ISNA(VLOOKUP($S358,'Liste clts frns'!$M$2:$U$233,3,FALSE)),"",VLOOKUP($S358,'Liste clts frns'!$M$2:$U$233,3,FALSE))</f>
        <v/>
      </c>
      <c r="U358" s="108" t="str">
        <f>IF(ISNA(VLOOKUP($S358,'Liste clts frns'!$M$2:$U$233,4,FALSE)),"",VLOOKUP($S358,'Liste clts frns'!$M$2:$U$233,4,FALSE))</f>
        <v/>
      </c>
      <c r="V358" s="108" t="str">
        <f>IF(ISNA(VLOOKUP($S358,'Liste clts frns'!$M$2:$U$233,5,FALSE)),"",VLOOKUP($S358,'Liste clts frns'!$M$2:$U$233,5,FALSE))</f>
        <v/>
      </c>
      <c r="W358" s="108" t="str">
        <f>IF(ISNA(VLOOKUP($S358,'Liste clts frns'!$M$2:$U$233,6,FALSE)),"",VLOOKUP($S358,'Liste clts frns'!$M$2:$U$233,6,FALSE))</f>
        <v/>
      </c>
      <c r="X358" s="108" t="str">
        <f>IF(ISNA(VLOOKUP($S358,'Liste clts frns'!$M$2:$U$233,7,FALSE)),"",VLOOKUP($S358,'Liste clts frns'!$M$2:$U$233,7,FALSE))</f>
        <v/>
      </c>
      <c r="Y358" s="108" t="str">
        <f>IF(ISNA(VLOOKUP($S358,'Liste clts frns'!$M$2:$U$233,8,FALSE)),"",VLOOKUP($S358,'Liste clts frns'!$M$2:$U$233,8,FALSE))</f>
        <v/>
      </c>
      <c r="Z358" s="108" t="str">
        <f>IF(ISNA(VLOOKUP($S358,'Liste clts frns'!$M$2:$U$233,9,FALSE)),"",VLOOKUP($S358,'Liste clts frns'!$M$2:$U$233,9,FALSE))</f>
        <v/>
      </c>
      <c r="AA358" s="108"/>
    </row>
    <row r="359" spans="1:27" ht="15.75" customHeight="1" x14ac:dyDescent="0.25">
      <c r="A359" s="12">
        <v>41131000</v>
      </c>
      <c r="B359" s="12">
        <v>941689</v>
      </c>
      <c r="C359" s="12" t="s">
        <v>382</v>
      </c>
      <c r="D359" s="12">
        <v>9</v>
      </c>
      <c r="E359" s="12">
        <v>132</v>
      </c>
      <c r="F359" s="51">
        <v>4776</v>
      </c>
      <c r="G359" s="18" t="str">
        <f t="shared" si="15"/>
        <v>9416899132</v>
      </c>
      <c r="H359" s="8" t="s">
        <v>621</v>
      </c>
      <c r="I359" s="8" t="s">
        <v>1087</v>
      </c>
      <c r="J359" s="8" t="str">
        <f t="shared" si="16"/>
        <v>En cours</v>
      </c>
      <c r="P359" s="112"/>
      <c r="S359" s="10" t="str">
        <f t="shared" si="17"/>
        <v>9416899132</v>
      </c>
      <c r="T359" s="11" t="str">
        <f>IF(ISNA(VLOOKUP($S359,'Liste clts frns'!$M$2:$U$233,3,FALSE)),"",VLOOKUP($S359,'Liste clts frns'!$M$2:$U$233,3,FALSE))</f>
        <v/>
      </c>
      <c r="U359" s="108" t="str">
        <f>IF(ISNA(VLOOKUP($S359,'Liste clts frns'!$M$2:$U$233,4,FALSE)),"",VLOOKUP($S359,'Liste clts frns'!$M$2:$U$233,4,FALSE))</f>
        <v/>
      </c>
      <c r="V359" s="108" t="str">
        <f>IF(ISNA(VLOOKUP($S359,'Liste clts frns'!$M$2:$U$233,5,FALSE)),"",VLOOKUP($S359,'Liste clts frns'!$M$2:$U$233,5,FALSE))</f>
        <v/>
      </c>
      <c r="W359" s="108" t="str">
        <f>IF(ISNA(VLOOKUP($S359,'Liste clts frns'!$M$2:$U$233,6,FALSE)),"",VLOOKUP($S359,'Liste clts frns'!$M$2:$U$233,6,FALSE))</f>
        <v/>
      </c>
      <c r="X359" s="108" t="str">
        <f>IF(ISNA(VLOOKUP($S359,'Liste clts frns'!$M$2:$U$233,7,FALSE)),"",VLOOKUP($S359,'Liste clts frns'!$M$2:$U$233,7,FALSE))</f>
        <v/>
      </c>
      <c r="Y359" s="108" t="str">
        <f>IF(ISNA(VLOOKUP($S359,'Liste clts frns'!$M$2:$U$233,8,FALSE)),"",VLOOKUP($S359,'Liste clts frns'!$M$2:$U$233,8,FALSE))</f>
        <v/>
      </c>
      <c r="Z359" s="108" t="str">
        <f>IF(ISNA(VLOOKUP($S359,'Liste clts frns'!$M$2:$U$233,9,FALSE)),"",VLOOKUP($S359,'Liste clts frns'!$M$2:$U$233,9,FALSE))</f>
        <v/>
      </c>
      <c r="AA359" s="108"/>
    </row>
    <row r="360" spans="1:27" ht="15.75" customHeight="1" x14ac:dyDescent="0.25">
      <c r="A360" s="12">
        <v>41131000</v>
      </c>
      <c r="B360" s="12">
        <v>21642</v>
      </c>
      <c r="C360" s="12" t="s">
        <v>385</v>
      </c>
      <c r="D360" s="12">
        <v>9</v>
      </c>
      <c r="E360" s="12">
        <v>141</v>
      </c>
      <c r="F360" s="51">
        <v>5980</v>
      </c>
      <c r="G360" s="18" t="str">
        <f t="shared" si="15"/>
        <v>216429141</v>
      </c>
      <c r="H360" s="8" t="s">
        <v>621</v>
      </c>
      <c r="I360" s="8" t="s">
        <v>1017</v>
      </c>
      <c r="J360" s="8" t="str">
        <f t="shared" si="16"/>
        <v>En cours</v>
      </c>
      <c r="P360" s="112"/>
      <c r="S360" s="10" t="str">
        <f t="shared" si="17"/>
        <v>216429141</v>
      </c>
      <c r="T360" s="11" t="str">
        <f>IF(ISNA(VLOOKUP($S360,'Liste clts frns'!$M$2:$U$233,3,FALSE)),"",VLOOKUP($S360,'Liste clts frns'!$M$2:$U$233,3,FALSE))</f>
        <v/>
      </c>
      <c r="U360" s="108" t="str">
        <f>IF(ISNA(VLOOKUP($S360,'Liste clts frns'!$M$2:$U$233,4,FALSE)),"",VLOOKUP($S360,'Liste clts frns'!$M$2:$U$233,4,FALSE))</f>
        <v/>
      </c>
      <c r="V360" s="108" t="str">
        <f>IF(ISNA(VLOOKUP($S360,'Liste clts frns'!$M$2:$U$233,5,FALSE)),"",VLOOKUP($S360,'Liste clts frns'!$M$2:$U$233,5,FALSE))</f>
        <v/>
      </c>
      <c r="W360" s="108" t="str">
        <f>IF(ISNA(VLOOKUP($S360,'Liste clts frns'!$M$2:$U$233,6,FALSE)),"",VLOOKUP($S360,'Liste clts frns'!$M$2:$U$233,6,FALSE))</f>
        <v/>
      </c>
      <c r="X360" s="108" t="str">
        <f>IF(ISNA(VLOOKUP($S360,'Liste clts frns'!$M$2:$U$233,7,FALSE)),"",VLOOKUP($S360,'Liste clts frns'!$M$2:$U$233,7,FALSE))</f>
        <v/>
      </c>
      <c r="Y360" s="108" t="str">
        <f>IF(ISNA(VLOOKUP($S360,'Liste clts frns'!$M$2:$U$233,8,FALSE)),"",VLOOKUP($S360,'Liste clts frns'!$M$2:$U$233,8,FALSE))</f>
        <v/>
      </c>
      <c r="Z360" s="108" t="str">
        <f>IF(ISNA(VLOOKUP($S360,'Liste clts frns'!$M$2:$U$233,9,FALSE)),"",VLOOKUP($S360,'Liste clts frns'!$M$2:$U$233,9,FALSE))</f>
        <v/>
      </c>
      <c r="AA360" s="108"/>
    </row>
    <row r="361" spans="1:27" ht="15.75" customHeight="1" x14ac:dyDescent="0.25">
      <c r="A361" s="12">
        <v>41131000</v>
      </c>
      <c r="B361" s="12">
        <v>1322754</v>
      </c>
      <c r="C361" s="12" t="s">
        <v>471</v>
      </c>
      <c r="D361" s="12">
        <v>9</v>
      </c>
      <c r="E361" s="12">
        <v>141</v>
      </c>
      <c r="F361" s="51">
        <v>2000</v>
      </c>
      <c r="G361" s="18" t="str">
        <f t="shared" si="15"/>
        <v>13227549141</v>
      </c>
      <c r="H361" s="8" t="s">
        <v>621</v>
      </c>
      <c r="I361" s="8" t="s">
        <v>1187</v>
      </c>
      <c r="J361" s="8" t="str">
        <f t="shared" si="16"/>
        <v>En cours</v>
      </c>
      <c r="P361" s="112"/>
      <c r="S361" s="10" t="str">
        <f t="shared" si="17"/>
        <v>13227549141</v>
      </c>
      <c r="T361" s="11" t="str">
        <f>IF(ISNA(VLOOKUP($S361,'Liste clts frns'!$M$2:$U$233,3,FALSE)),"",VLOOKUP($S361,'Liste clts frns'!$M$2:$U$233,3,FALSE))</f>
        <v/>
      </c>
      <c r="U361" s="108" t="str">
        <f>IF(ISNA(VLOOKUP($S361,'Liste clts frns'!$M$2:$U$233,4,FALSE)),"",VLOOKUP($S361,'Liste clts frns'!$M$2:$U$233,4,FALSE))</f>
        <v/>
      </c>
      <c r="V361" s="108" t="str">
        <f>IF(ISNA(VLOOKUP($S361,'Liste clts frns'!$M$2:$U$233,5,FALSE)),"",VLOOKUP($S361,'Liste clts frns'!$M$2:$U$233,5,FALSE))</f>
        <v/>
      </c>
      <c r="W361" s="108" t="str">
        <f>IF(ISNA(VLOOKUP($S361,'Liste clts frns'!$M$2:$U$233,6,FALSE)),"",VLOOKUP($S361,'Liste clts frns'!$M$2:$U$233,6,FALSE))</f>
        <v/>
      </c>
      <c r="X361" s="108" t="str">
        <f>IF(ISNA(VLOOKUP($S361,'Liste clts frns'!$M$2:$U$233,7,FALSE)),"",VLOOKUP($S361,'Liste clts frns'!$M$2:$U$233,7,FALSE))</f>
        <v/>
      </c>
      <c r="Y361" s="108" t="str">
        <f>IF(ISNA(VLOOKUP($S361,'Liste clts frns'!$M$2:$U$233,8,FALSE)),"",VLOOKUP($S361,'Liste clts frns'!$M$2:$U$233,8,FALSE))</f>
        <v/>
      </c>
      <c r="Z361" s="108" t="str">
        <f>IF(ISNA(VLOOKUP($S361,'Liste clts frns'!$M$2:$U$233,9,FALSE)),"",VLOOKUP($S361,'Liste clts frns'!$M$2:$U$233,9,FALSE))</f>
        <v/>
      </c>
      <c r="AA361" s="108"/>
    </row>
    <row r="362" spans="1:27" ht="15.75" customHeight="1" x14ac:dyDescent="0.25">
      <c r="A362" s="12">
        <v>41131000</v>
      </c>
      <c r="B362" s="12">
        <v>1367145</v>
      </c>
      <c r="C362" s="12" t="s">
        <v>472</v>
      </c>
      <c r="D362" s="12">
        <v>9</v>
      </c>
      <c r="E362" s="12">
        <v>141</v>
      </c>
      <c r="F362" s="51">
        <v>2000</v>
      </c>
      <c r="G362" s="18" t="str">
        <f t="shared" si="15"/>
        <v>13671459141</v>
      </c>
      <c r="H362" s="8" t="s">
        <v>621</v>
      </c>
      <c r="I362" s="8" t="s">
        <v>1203</v>
      </c>
      <c r="J362" s="8" t="str">
        <f t="shared" si="16"/>
        <v>En cours</v>
      </c>
      <c r="P362" s="112"/>
      <c r="S362" s="10" t="str">
        <f t="shared" si="17"/>
        <v>13671459141</v>
      </c>
      <c r="T362" s="11" t="str">
        <f>IF(ISNA(VLOOKUP($S362,'Liste clts frns'!$M$2:$U$233,3,FALSE)),"",VLOOKUP($S362,'Liste clts frns'!$M$2:$U$233,3,FALSE))</f>
        <v/>
      </c>
      <c r="U362" s="108" t="str">
        <f>IF(ISNA(VLOOKUP($S362,'Liste clts frns'!$M$2:$U$233,4,FALSE)),"",VLOOKUP($S362,'Liste clts frns'!$M$2:$U$233,4,FALSE))</f>
        <v/>
      </c>
      <c r="V362" s="108" t="str">
        <f>IF(ISNA(VLOOKUP($S362,'Liste clts frns'!$M$2:$U$233,5,FALSE)),"",VLOOKUP($S362,'Liste clts frns'!$M$2:$U$233,5,FALSE))</f>
        <v/>
      </c>
      <c r="W362" s="108" t="str">
        <f>IF(ISNA(VLOOKUP($S362,'Liste clts frns'!$M$2:$U$233,6,FALSE)),"",VLOOKUP($S362,'Liste clts frns'!$M$2:$U$233,6,FALSE))</f>
        <v/>
      </c>
      <c r="X362" s="108" t="str">
        <f>IF(ISNA(VLOOKUP($S362,'Liste clts frns'!$M$2:$U$233,7,FALSE)),"",VLOOKUP($S362,'Liste clts frns'!$M$2:$U$233,7,FALSE))</f>
        <v/>
      </c>
      <c r="Y362" s="108" t="str">
        <f>IF(ISNA(VLOOKUP($S362,'Liste clts frns'!$M$2:$U$233,8,FALSE)),"",VLOOKUP($S362,'Liste clts frns'!$M$2:$U$233,8,FALSE))</f>
        <v/>
      </c>
      <c r="Z362" s="108" t="str">
        <f>IF(ISNA(VLOOKUP($S362,'Liste clts frns'!$M$2:$U$233,9,FALSE)),"",VLOOKUP($S362,'Liste clts frns'!$M$2:$U$233,9,FALSE))</f>
        <v/>
      </c>
      <c r="AA362" s="108"/>
    </row>
    <row r="363" spans="1:27" ht="15.75" customHeight="1" x14ac:dyDescent="0.25">
      <c r="A363" s="12">
        <v>41131000</v>
      </c>
      <c r="B363" s="12">
        <v>1372648</v>
      </c>
      <c r="C363" s="12" t="s">
        <v>473</v>
      </c>
      <c r="D363" s="12">
        <v>9</v>
      </c>
      <c r="E363" s="12">
        <v>141</v>
      </c>
      <c r="F363" s="51">
        <v>500</v>
      </c>
      <c r="G363" s="18" t="str">
        <f t="shared" si="15"/>
        <v>13726489141</v>
      </c>
      <c r="H363" s="8" t="s">
        <v>621</v>
      </c>
      <c r="I363" s="8" t="s">
        <v>1209</v>
      </c>
      <c r="J363" s="8" t="str">
        <f t="shared" si="16"/>
        <v>En cours</v>
      </c>
      <c r="P363" s="112"/>
      <c r="S363" s="10" t="str">
        <f t="shared" si="17"/>
        <v>13726489141</v>
      </c>
      <c r="T363" s="11" t="str">
        <f>IF(ISNA(VLOOKUP($S363,'Liste clts frns'!$M$2:$U$233,3,FALSE)),"",VLOOKUP($S363,'Liste clts frns'!$M$2:$U$233,3,FALSE))</f>
        <v/>
      </c>
      <c r="U363" s="108" t="str">
        <f>IF(ISNA(VLOOKUP($S363,'Liste clts frns'!$M$2:$U$233,4,FALSE)),"",VLOOKUP($S363,'Liste clts frns'!$M$2:$U$233,4,FALSE))</f>
        <v/>
      </c>
      <c r="V363" s="108" t="str">
        <f>IF(ISNA(VLOOKUP($S363,'Liste clts frns'!$M$2:$U$233,5,FALSE)),"",VLOOKUP($S363,'Liste clts frns'!$M$2:$U$233,5,FALSE))</f>
        <v/>
      </c>
      <c r="W363" s="108" t="str">
        <f>IF(ISNA(VLOOKUP($S363,'Liste clts frns'!$M$2:$U$233,6,FALSE)),"",VLOOKUP($S363,'Liste clts frns'!$M$2:$U$233,6,FALSE))</f>
        <v/>
      </c>
      <c r="X363" s="108" t="str">
        <f>IF(ISNA(VLOOKUP($S363,'Liste clts frns'!$M$2:$U$233,7,FALSE)),"",VLOOKUP($S363,'Liste clts frns'!$M$2:$U$233,7,FALSE))</f>
        <v/>
      </c>
      <c r="Y363" s="108" t="str">
        <f>IF(ISNA(VLOOKUP($S363,'Liste clts frns'!$M$2:$U$233,8,FALSE)),"",VLOOKUP($S363,'Liste clts frns'!$M$2:$U$233,8,FALSE))</f>
        <v/>
      </c>
      <c r="Z363" s="108" t="str">
        <f>IF(ISNA(VLOOKUP($S363,'Liste clts frns'!$M$2:$U$233,9,FALSE)),"",VLOOKUP($S363,'Liste clts frns'!$M$2:$U$233,9,FALSE))</f>
        <v/>
      </c>
      <c r="AA363" s="108"/>
    </row>
    <row r="364" spans="1:27" ht="15.75" customHeight="1" x14ac:dyDescent="0.25">
      <c r="A364" s="12">
        <v>41131000</v>
      </c>
      <c r="B364" s="12">
        <v>3000126</v>
      </c>
      <c r="C364" s="12" t="s">
        <v>474</v>
      </c>
      <c r="D364" s="12">
        <v>9</v>
      </c>
      <c r="E364" s="12">
        <v>141</v>
      </c>
      <c r="F364" s="51">
        <v>500</v>
      </c>
      <c r="G364" s="18" t="str">
        <f t="shared" si="15"/>
        <v>30001269141</v>
      </c>
      <c r="H364" s="8" t="s">
        <v>621</v>
      </c>
      <c r="I364" s="8" t="s">
        <v>1221</v>
      </c>
      <c r="J364" s="8" t="str">
        <f t="shared" si="16"/>
        <v>En cours</v>
      </c>
      <c r="P364" s="112"/>
      <c r="S364" s="10" t="str">
        <f t="shared" si="17"/>
        <v>30001269141</v>
      </c>
      <c r="T364" s="11" t="str">
        <f>IF(ISNA(VLOOKUP($S364,'Liste clts frns'!$M$2:$U$233,3,FALSE)),"",VLOOKUP($S364,'Liste clts frns'!$M$2:$U$233,3,FALSE))</f>
        <v/>
      </c>
      <c r="U364" s="108" t="str">
        <f>IF(ISNA(VLOOKUP($S364,'Liste clts frns'!$M$2:$U$233,4,FALSE)),"",VLOOKUP($S364,'Liste clts frns'!$M$2:$U$233,4,FALSE))</f>
        <v/>
      </c>
      <c r="V364" s="108" t="str">
        <f>IF(ISNA(VLOOKUP($S364,'Liste clts frns'!$M$2:$U$233,5,FALSE)),"",VLOOKUP($S364,'Liste clts frns'!$M$2:$U$233,5,FALSE))</f>
        <v/>
      </c>
      <c r="W364" s="108" t="str">
        <f>IF(ISNA(VLOOKUP($S364,'Liste clts frns'!$M$2:$U$233,6,FALSE)),"",VLOOKUP($S364,'Liste clts frns'!$M$2:$U$233,6,FALSE))</f>
        <v/>
      </c>
      <c r="X364" s="108" t="str">
        <f>IF(ISNA(VLOOKUP($S364,'Liste clts frns'!$M$2:$U$233,7,FALSE)),"",VLOOKUP($S364,'Liste clts frns'!$M$2:$U$233,7,FALSE))</f>
        <v/>
      </c>
      <c r="Y364" s="108" t="str">
        <f>IF(ISNA(VLOOKUP($S364,'Liste clts frns'!$M$2:$U$233,8,FALSE)),"",VLOOKUP($S364,'Liste clts frns'!$M$2:$U$233,8,FALSE))</f>
        <v/>
      </c>
      <c r="Z364" s="108" t="str">
        <f>IF(ISNA(VLOOKUP($S364,'Liste clts frns'!$M$2:$U$233,9,FALSE)),"",VLOOKUP($S364,'Liste clts frns'!$M$2:$U$233,9,FALSE))</f>
        <v/>
      </c>
      <c r="AA364" s="108"/>
    </row>
    <row r="365" spans="1:27" ht="15.75" customHeight="1" x14ac:dyDescent="0.25">
      <c r="A365" s="12">
        <v>41131000</v>
      </c>
      <c r="B365" s="12">
        <v>3000409</v>
      </c>
      <c r="C365" s="12" t="s">
        <v>475</v>
      </c>
      <c r="D365" s="12">
        <v>9</v>
      </c>
      <c r="E365" s="12">
        <v>141</v>
      </c>
      <c r="F365" s="51">
        <v>2000</v>
      </c>
      <c r="G365" s="18" t="str">
        <f t="shared" si="15"/>
        <v>30004099141</v>
      </c>
      <c r="H365" s="8" t="s">
        <v>621</v>
      </c>
      <c r="I365" s="8" t="s">
        <v>1225</v>
      </c>
      <c r="J365" s="8" t="str">
        <f t="shared" si="16"/>
        <v>En cours</v>
      </c>
      <c r="P365" s="112"/>
      <c r="S365" s="10" t="str">
        <f t="shared" si="17"/>
        <v>30004099141</v>
      </c>
      <c r="T365" s="11" t="str">
        <f>IF(ISNA(VLOOKUP($S365,'Liste clts frns'!$M$2:$U$233,3,FALSE)),"",VLOOKUP($S365,'Liste clts frns'!$M$2:$U$233,3,FALSE))</f>
        <v/>
      </c>
      <c r="U365" s="108" t="str">
        <f>IF(ISNA(VLOOKUP($S365,'Liste clts frns'!$M$2:$U$233,4,FALSE)),"",VLOOKUP($S365,'Liste clts frns'!$M$2:$U$233,4,FALSE))</f>
        <v/>
      </c>
      <c r="V365" s="108" t="str">
        <f>IF(ISNA(VLOOKUP($S365,'Liste clts frns'!$M$2:$U$233,5,FALSE)),"",VLOOKUP($S365,'Liste clts frns'!$M$2:$U$233,5,FALSE))</f>
        <v/>
      </c>
      <c r="W365" s="108" t="str">
        <f>IF(ISNA(VLOOKUP($S365,'Liste clts frns'!$M$2:$U$233,6,FALSE)),"",VLOOKUP($S365,'Liste clts frns'!$M$2:$U$233,6,FALSE))</f>
        <v/>
      </c>
      <c r="X365" s="108" t="str">
        <f>IF(ISNA(VLOOKUP($S365,'Liste clts frns'!$M$2:$U$233,7,FALSE)),"",VLOOKUP($S365,'Liste clts frns'!$M$2:$U$233,7,FALSE))</f>
        <v/>
      </c>
      <c r="Y365" s="108" t="str">
        <f>IF(ISNA(VLOOKUP($S365,'Liste clts frns'!$M$2:$U$233,8,FALSE)),"",VLOOKUP($S365,'Liste clts frns'!$M$2:$U$233,8,FALSE))</f>
        <v/>
      </c>
      <c r="Z365" s="108" t="str">
        <f>IF(ISNA(VLOOKUP($S365,'Liste clts frns'!$M$2:$U$233,9,FALSE)),"",VLOOKUP($S365,'Liste clts frns'!$M$2:$U$233,9,FALSE))</f>
        <v/>
      </c>
      <c r="AA365" s="108"/>
    </row>
    <row r="366" spans="1:27" ht="15.75" customHeight="1" x14ac:dyDescent="0.25">
      <c r="A366" s="12">
        <v>41131000</v>
      </c>
      <c r="B366" s="12">
        <v>171960</v>
      </c>
      <c r="C366" s="12" t="s">
        <v>384</v>
      </c>
      <c r="D366" s="12">
        <v>9</v>
      </c>
      <c r="E366" s="12">
        <v>201</v>
      </c>
      <c r="F366" s="51">
        <v>4800</v>
      </c>
      <c r="G366" s="18" t="str">
        <f t="shared" si="15"/>
        <v>1719609201</v>
      </c>
      <c r="H366" s="8" t="s">
        <v>621</v>
      </c>
      <c r="I366" s="8" t="s">
        <v>1015</v>
      </c>
      <c r="J366" s="8" t="str">
        <f t="shared" si="16"/>
        <v>En cours</v>
      </c>
      <c r="P366" s="112"/>
      <c r="S366" s="10" t="str">
        <f t="shared" si="17"/>
        <v>1719609201</v>
      </c>
      <c r="T366" s="11" t="str">
        <f>IF(ISNA(VLOOKUP($S366,'Liste clts frns'!$M$2:$U$233,3,FALSE)),"",VLOOKUP($S366,'Liste clts frns'!$M$2:$U$233,3,FALSE))</f>
        <v/>
      </c>
      <c r="U366" s="108" t="str">
        <f>IF(ISNA(VLOOKUP($S366,'Liste clts frns'!$M$2:$U$233,4,FALSE)),"",VLOOKUP($S366,'Liste clts frns'!$M$2:$U$233,4,FALSE))</f>
        <v/>
      </c>
      <c r="V366" s="108" t="str">
        <f>IF(ISNA(VLOOKUP($S366,'Liste clts frns'!$M$2:$U$233,5,FALSE)),"",VLOOKUP($S366,'Liste clts frns'!$M$2:$U$233,5,FALSE))</f>
        <v/>
      </c>
      <c r="W366" s="108" t="str">
        <f>IF(ISNA(VLOOKUP($S366,'Liste clts frns'!$M$2:$U$233,6,FALSE)),"",VLOOKUP($S366,'Liste clts frns'!$M$2:$U$233,6,FALSE))</f>
        <v/>
      </c>
      <c r="X366" s="108" t="str">
        <f>IF(ISNA(VLOOKUP($S366,'Liste clts frns'!$M$2:$U$233,7,FALSE)),"",VLOOKUP($S366,'Liste clts frns'!$M$2:$U$233,7,FALSE))</f>
        <v/>
      </c>
      <c r="Y366" s="108" t="str">
        <f>IF(ISNA(VLOOKUP($S366,'Liste clts frns'!$M$2:$U$233,8,FALSE)),"",VLOOKUP($S366,'Liste clts frns'!$M$2:$U$233,8,FALSE))</f>
        <v/>
      </c>
      <c r="Z366" s="108" t="str">
        <f>IF(ISNA(VLOOKUP($S366,'Liste clts frns'!$M$2:$U$233,9,FALSE)),"",VLOOKUP($S366,'Liste clts frns'!$M$2:$U$233,9,FALSE))</f>
        <v/>
      </c>
      <c r="AA366" s="108"/>
    </row>
    <row r="367" spans="1:27" ht="15.75" customHeight="1" x14ac:dyDescent="0.25">
      <c r="A367" s="12">
        <v>41131000</v>
      </c>
      <c r="B367" s="12">
        <v>227216</v>
      </c>
      <c r="C367" s="12" t="s">
        <v>386</v>
      </c>
      <c r="D367" s="12">
        <v>9</v>
      </c>
      <c r="E367" s="12">
        <v>201</v>
      </c>
      <c r="F367" s="51">
        <v>500</v>
      </c>
      <c r="G367" s="18" t="str">
        <f t="shared" si="15"/>
        <v>2272169201</v>
      </c>
      <c r="H367" s="8" t="s">
        <v>621</v>
      </c>
      <c r="I367" s="8" t="s">
        <v>1021</v>
      </c>
      <c r="J367" s="8" t="str">
        <f t="shared" si="16"/>
        <v>En cours</v>
      </c>
      <c r="P367" s="112"/>
      <c r="S367" s="10" t="str">
        <f t="shared" si="17"/>
        <v>2272169201</v>
      </c>
      <c r="T367" s="11" t="str">
        <f>IF(ISNA(VLOOKUP($S367,'Liste clts frns'!$M$2:$U$233,3,FALSE)),"",VLOOKUP($S367,'Liste clts frns'!$M$2:$U$233,3,FALSE))</f>
        <v/>
      </c>
      <c r="U367" s="108" t="str">
        <f>IF(ISNA(VLOOKUP($S367,'Liste clts frns'!$M$2:$U$233,4,FALSE)),"",VLOOKUP($S367,'Liste clts frns'!$M$2:$U$233,4,FALSE))</f>
        <v/>
      </c>
      <c r="V367" s="108" t="str">
        <f>IF(ISNA(VLOOKUP($S367,'Liste clts frns'!$M$2:$U$233,5,FALSE)),"",VLOOKUP($S367,'Liste clts frns'!$M$2:$U$233,5,FALSE))</f>
        <v/>
      </c>
      <c r="W367" s="108" t="str">
        <f>IF(ISNA(VLOOKUP($S367,'Liste clts frns'!$M$2:$U$233,6,FALSE)),"",VLOOKUP($S367,'Liste clts frns'!$M$2:$U$233,6,FALSE))</f>
        <v/>
      </c>
      <c r="X367" s="108" t="str">
        <f>IF(ISNA(VLOOKUP($S367,'Liste clts frns'!$M$2:$U$233,7,FALSE)),"",VLOOKUP($S367,'Liste clts frns'!$M$2:$U$233,7,FALSE))</f>
        <v/>
      </c>
      <c r="Y367" s="108" t="str">
        <f>IF(ISNA(VLOOKUP($S367,'Liste clts frns'!$M$2:$U$233,8,FALSE)),"",VLOOKUP($S367,'Liste clts frns'!$M$2:$U$233,8,FALSE))</f>
        <v/>
      </c>
      <c r="Z367" s="108" t="str">
        <f>IF(ISNA(VLOOKUP($S367,'Liste clts frns'!$M$2:$U$233,9,FALSE)),"",VLOOKUP($S367,'Liste clts frns'!$M$2:$U$233,9,FALSE))</f>
        <v/>
      </c>
      <c r="AA367" s="108"/>
    </row>
    <row r="368" spans="1:27" ht="15.75" customHeight="1" x14ac:dyDescent="0.25">
      <c r="A368" s="12">
        <v>41131000</v>
      </c>
      <c r="B368" s="12">
        <v>264743</v>
      </c>
      <c r="C368" s="12" t="s">
        <v>387</v>
      </c>
      <c r="D368" s="12">
        <v>9</v>
      </c>
      <c r="E368" s="12">
        <v>201</v>
      </c>
      <c r="F368" s="51">
        <v>300</v>
      </c>
      <c r="G368" s="18" t="str">
        <f t="shared" si="15"/>
        <v>2647439201</v>
      </c>
      <c r="H368" s="8" t="s">
        <v>621</v>
      </c>
      <c r="I368" s="8" t="s">
        <v>1024</v>
      </c>
      <c r="J368" s="8" t="str">
        <f t="shared" si="16"/>
        <v>En cours</v>
      </c>
      <c r="P368" s="112"/>
      <c r="S368" s="10" t="str">
        <f t="shared" si="17"/>
        <v>2647439201</v>
      </c>
      <c r="T368" s="11" t="str">
        <f>IF(ISNA(VLOOKUP($S368,'Liste clts frns'!$M$2:$U$233,3,FALSE)),"",VLOOKUP($S368,'Liste clts frns'!$M$2:$U$233,3,FALSE))</f>
        <v/>
      </c>
      <c r="U368" s="108" t="str">
        <f>IF(ISNA(VLOOKUP($S368,'Liste clts frns'!$M$2:$U$233,4,FALSE)),"",VLOOKUP($S368,'Liste clts frns'!$M$2:$U$233,4,FALSE))</f>
        <v/>
      </c>
      <c r="V368" s="108" t="str">
        <f>IF(ISNA(VLOOKUP($S368,'Liste clts frns'!$M$2:$U$233,5,FALSE)),"",VLOOKUP($S368,'Liste clts frns'!$M$2:$U$233,5,FALSE))</f>
        <v/>
      </c>
      <c r="W368" s="108" t="str">
        <f>IF(ISNA(VLOOKUP($S368,'Liste clts frns'!$M$2:$U$233,6,FALSE)),"",VLOOKUP($S368,'Liste clts frns'!$M$2:$U$233,6,FALSE))</f>
        <v/>
      </c>
      <c r="X368" s="108" t="str">
        <f>IF(ISNA(VLOOKUP($S368,'Liste clts frns'!$M$2:$U$233,7,FALSE)),"",VLOOKUP($S368,'Liste clts frns'!$M$2:$U$233,7,FALSE))</f>
        <v/>
      </c>
      <c r="Y368" s="108" t="str">
        <f>IF(ISNA(VLOOKUP($S368,'Liste clts frns'!$M$2:$U$233,8,FALSE)),"",VLOOKUP($S368,'Liste clts frns'!$M$2:$U$233,8,FALSE))</f>
        <v/>
      </c>
      <c r="Z368" s="108" t="str">
        <f>IF(ISNA(VLOOKUP($S368,'Liste clts frns'!$M$2:$U$233,9,FALSE)),"",VLOOKUP($S368,'Liste clts frns'!$M$2:$U$233,9,FALSE))</f>
        <v/>
      </c>
      <c r="AA368" s="108"/>
    </row>
    <row r="369" spans="1:27" ht="15.75" customHeight="1" x14ac:dyDescent="0.25">
      <c r="A369" s="12">
        <v>41131000</v>
      </c>
      <c r="B369" s="12">
        <v>283384</v>
      </c>
      <c r="C369" s="12" t="s">
        <v>388</v>
      </c>
      <c r="D369" s="12">
        <v>9</v>
      </c>
      <c r="E369" s="12">
        <v>201</v>
      </c>
      <c r="F369" s="51">
        <v>500</v>
      </c>
      <c r="G369" s="18" t="str">
        <f t="shared" si="15"/>
        <v>2833849201</v>
      </c>
      <c r="H369" s="8" t="s">
        <v>621</v>
      </c>
      <c r="I369" s="8" t="s">
        <v>1025</v>
      </c>
      <c r="J369" s="8" t="str">
        <f t="shared" si="16"/>
        <v>En cours</v>
      </c>
      <c r="P369" s="112"/>
      <c r="S369" s="10" t="str">
        <f t="shared" si="17"/>
        <v>2833849201</v>
      </c>
      <c r="T369" s="11" t="str">
        <f>IF(ISNA(VLOOKUP($S369,'Liste clts frns'!$M$2:$U$233,3,FALSE)),"",VLOOKUP($S369,'Liste clts frns'!$M$2:$U$233,3,FALSE))</f>
        <v/>
      </c>
      <c r="U369" s="108" t="str">
        <f>IF(ISNA(VLOOKUP($S369,'Liste clts frns'!$M$2:$U$233,4,FALSE)),"",VLOOKUP($S369,'Liste clts frns'!$M$2:$U$233,4,FALSE))</f>
        <v/>
      </c>
      <c r="V369" s="108" t="str">
        <f>IF(ISNA(VLOOKUP($S369,'Liste clts frns'!$M$2:$U$233,5,FALSE)),"",VLOOKUP($S369,'Liste clts frns'!$M$2:$U$233,5,FALSE))</f>
        <v/>
      </c>
      <c r="W369" s="108" t="str">
        <f>IF(ISNA(VLOOKUP($S369,'Liste clts frns'!$M$2:$U$233,6,FALSE)),"",VLOOKUP($S369,'Liste clts frns'!$M$2:$U$233,6,FALSE))</f>
        <v/>
      </c>
      <c r="X369" s="108" t="str">
        <f>IF(ISNA(VLOOKUP($S369,'Liste clts frns'!$M$2:$U$233,7,FALSE)),"",VLOOKUP($S369,'Liste clts frns'!$M$2:$U$233,7,FALSE))</f>
        <v/>
      </c>
      <c r="Y369" s="108" t="str">
        <f>IF(ISNA(VLOOKUP($S369,'Liste clts frns'!$M$2:$U$233,8,FALSE)),"",VLOOKUP($S369,'Liste clts frns'!$M$2:$U$233,8,FALSE))</f>
        <v/>
      </c>
      <c r="Z369" s="108" t="str">
        <f>IF(ISNA(VLOOKUP($S369,'Liste clts frns'!$M$2:$U$233,9,FALSE)),"",VLOOKUP($S369,'Liste clts frns'!$M$2:$U$233,9,FALSE))</f>
        <v/>
      </c>
      <c r="AA369" s="108"/>
    </row>
    <row r="370" spans="1:27" ht="15.75" customHeight="1" x14ac:dyDescent="0.25">
      <c r="A370" s="12">
        <v>41131000</v>
      </c>
      <c r="B370" s="12">
        <v>775760</v>
      </c>
      <c r="C370" s="12" t="s">
        <v>389</v>
      </c>
      <c r="D370" s="12">
        <v>9</v>
      </c>
      <c r="E370" s="12">
        <v>201</v>
      </c>
      <c r="F370" s="51">
        <v>5000</v>
      </c>
      <c r="G370" s="18" t="str">
        <f t="shared" si="15"/>
        <v>7757609201</v>
      </c>
      <c r="H370" s="8" t="s">
        <v>621</v>
      </c>
      <c r="I370" s="8" t="s">
        <v>1046</v>
      </c>
      <c r="J370" s="8" t="str">
        <f t="shared" si="16"/>
        <v>En cours</v>
      </c>
      <c r="P370" s="112"/>
      <c r="S370" s="10" t="str">
        <f t="shared" si="17"/>
        <v>7757609201</v>
      </c>
      <c r="T370" s="11" t="str">
        <f>IF(ISNA(VLOOKUP($S370,'Liste clts frns'!$M$2:$U$233,3,FALSE)),"",VLOOKUP($S370,'Liste clts frns'!$M$2:$U$233,3,FALSE))</f>
        <v/>
      </c>
      <c r="U370" s="108" t="str">
        <f>IF(ISNA(VLOOKUP($S370,'Liste clts frns'!$M$2:$U$233,4,FALSE)),"",VLOOKUP($S370,'Liste clts frns'!$M$2:$U$233,4,FALSE))</f>
        <v/>
      </c>
      <c r="V370" s="108" t="str">
        <f>IF(ISNA(VLOOKUP($S370,'Liste clts frns'!$M$2:$U$233,5,FALSE)),"",VLOOKUP($S370,'Liste clts frns'!$M$2:$U$233,5,FALSE))</f>
        <v/>
      </c>
      <c r="W370" s="108" t="str">
        <f>IF(ISNA(VLOOKUP($S370,'Liste clts frns'!$M$2:$U$233,6,FALSE)),"",VLOOKUP($S370,'Liste clts frns'!$M$2:$U$233,6,FALSE))</f>
        <v/>
      </c>
      <c r="X370" s="108" t="str">
        <f>IF(ISNA(VLOOKUP($S370,'Liste clts frns'!$M$2:$U$233,7,FALSE)),"",VLOOKUP($S370,'Liste clts frns'!$M$2:$U$233,7,FALSE))</f>
        <v/>
      </c>
      <c r="Y370" s="108" t="str">
        <f>IF(ISNA(VLOOKUP($S370,'Liste clts frns'!$M$2:$U$233,8,FALSE)),"",VLOOKUP($S370,'Liste clts frns'!$M$2:$U$233,8,FALSE))</f>
        <v/>
      </c>
      <c r="Z370" s="108" t="str">
        <f>IF(ISNA(VLOOKUP($S370,'Liste clts frns'!$M$2:$U$233,9,FALSE)),"",VLOOKUP($S370,'Liste clts frns'!$M$2:$U$233,9,FALSE))</f>
        <v/>
      </c>
      <c r="AA370" s="108"/>
    </row>
    <row r="371" spans="1:27" ht="15.75" customHeight="1" x14ac:dyDescent="0.25">
      <c r="A371" s="12">
        <v>41131000</v>
      </c>
      <c r="B371" s="12">
        <v>873557</v>
      </c>
      <c r="C371" s="12" t="s">
        <v>476</v>
      </c>
      <c r="D371" s="12">
        <v>9</v>
      </c>
      <c r="E371" s="12">
        <v>201</v>
      </c>
      <c r="F371" s="51">
        <v>1745</v>
      </c>
      <c r="G371" s="18" t="str">
        <f t="shared" si="15"/>
        <v>8735579201</v>
      </c>
      <c r="H371" s="8" t="s">
        <v>621</v>
      </c>
      <c r="I371" s="8" t="s">
        <v>1165</v>
      </c>
      <c r="J371" s="8" t="str">
        <f t="shared" si="16"/>
        <v>En cours</v>
      </c>
      <c r="P371" s="112"/>
      <c r="S371" s="10" t="str">
        <f t="shared" si="17"/>
        <v>8735579201</v>
      </c>
      <c r="T371" s="11" t="str">
        <f>IF(ISNA(VLOOKUP($S371,'Liste clts frns'!$M$2:$U$233,3,FALSE)),"",VLOOKUP($S371,'Liste clts frns'!$M$2:$U$233,3,FALSE))</f>
        <v/>
      </c>
      <c r="U371" s="108" t="str">
        <f>IF(ISNA(VLOOKUP($S371,'Liste clts frns'!$M$2:$U$233,4,FALSE)),"",VLOOKUP($S371,'Liste clts frns'!$M$2:$U$233,4,FALSE))</f>
        <v/>
      </c>
      <c r="V371" s="108" t="str">
        <f>IF(ISNA(VLOOKUP($S371,'Liste clts frns'!$M$2:$U$233,5,FALSE)),"",VLOOKUP($S371,'Liste clts frns'!$M$2:$U$233,5,FALSE))</f>
        <v/>
      </c>
      <c r="W371" s="108" t="str">
        <f>IF(ISNA(VLOOKUP($S371,'Liste clts frns'!$M$2:$U$233,6,FALSE)),"",VLOOKUP($S371,'Liste clts frns'!$M$2:$U$233,6,FALSE))</f>
        <v/>
      </c>
      <c r="X371" s="108" t="str">
        <f>IF(ISNA(VLOOKUP($S371,'Liste clts frns'!$M$2:$U$233,7,FALSE)),"",VLOOKUP($S371,'Liste clts frns'!$M$2:$U$233,7,FALSE))</f>
        <v/>
      </c>
      <c r="Y371" s="108" t="str">
        <f>IF(ISNA(VLOOKUP($S371,'Liste clts frns'!$M$2:$U$233,8,FALSE)),"",VLOOKUP($S371,'Liste clts frns'!$M$2:$U$233,8,FALSE))</f>
        <v/>
      </c>
      <c r="Z371" s="108" t="str">
        <f>IF(ISNA(VLOOKUP($S371,'Liste clts frns'!$M$2:$U$233,9,FALSE)),"",VLOOKUP($S371,'Liste clts frns'!$M$2:$U$233,9,FALSE))</f>
        <v/>
      </c>
      <c r="AA371" s="108"/>
    </row>
    <row r="372" spans="1:27" ht="15.75" customHeight="1" x14ac:dyDescent="0.25">
      <c r="A372" s="12">
        <v>41131000</v>
      </c>
      <c r="B372" s="12">
        <v>891554</v>
      </c>
      <c r="C372" s="12" t="s">
        <v>477</v>
      </c>
      <c r="D372" s="12">
        <v>9</v>
      </c>
      <c r="E372" s="12">
        <v>201</v>
      </c>
      <c r="F372" s="51">
        <v>3500</v>
      </c>
      <c r="G372" s="18" t="str">
        <f t="shared" si="15"/>
        <v>8915549201</v>
      </c>
      <c r="H372" s="8" t="s">
        <v>621</v>
      </c>
      <c r="I372" s="8" t="s">
        <v>1166</v>
      </c>
      <c r="J372" s="8" t="str">
        <f t="shared" si="16"/>
        <v>En cours</v>
      </c>
      <c r="P372" s="112"/>
      <c r="S372" s="10" t="str">
        <f t="shared" si="17"/>
        <v>8915549201</v>
      </c>
      <c r="T372" s="11" t="str">
        <f>IF(ISNA(VLOOKUP($S372,'Liste clts frns'!$M$2:$U$233,3,FALSE)),"",VLOOKUP($S372,'Liste clts frns'!$M$2:$U$233,3,FALSE))</f>
        <v/>
      </c>
      <c r="U372" s="108" t="str">
        <f>IF(ISNA(VLOOKUP($S372,'Liste clts frns'!$M$2:$U$233,4,FALSE)),"",VLOOKUP($S372,'Liste clts frns'!$M$2:$U$233,4,FALSE))</f>
        <v/>
      </c>
      <c r="V372" s="108" t="str">
        <f>IF(ISNA(VLOOKUP($S372,'Liste clts frns'!$M$2:$U$233,5,FALSE)),"",VLOOKUP($S372,'Liste clts frns'!$M$2:$U$233,5,FALSE))</f>
        <v/>
      </c>
      <c r="W372" s="108" t="str">
        <f>IF(ISNA(VLOOKUP($S372,'Liste clts frns'!$M$2:$U$233,6,FALSE)),"",VLOOKUP($S372,'Liste clts frns'!$M$2:$U$233,6,FALSE))</f>
        <v/>
      </c>
      <c r="X372" s="108" t="str">
        <f>IF(ISNA(VLOOKUP($S372,'Liste clts frns'!$M$2:$U$233,7,FALSE)),"",VLOOKUP($S372,'Liste clts frns'!$M$2:$U$233,7,FALSE))</f>
        <v/>
      </c>
      <c r="Y372" s="108" t="str">
        <f>IF(ISNA(VLOOKUP($S372,'Liste clts frns'!$M$2:$U$233,8,FALSE)),"",VLOOKUP($S372,'Liste clts frns'!$M$2:$U$233,8,FALSE))</f>
        <v/>
      </c>
      <c r="Z372" s="108" t="str">
        <f>IF(ISNA(VLOOKUP($S372,'Liste clts frns'!$M$2:$U$233,9,FALSE)),"",VLOOKUP($S372,'Liste clts frns'!$M$2:$U$233,9,FALSE))</f>
        <v/>
      </c>
      <c r="AA372" s="108"/>
    </row>
    <row r="373" spans="1:27" ht="15.75" customHeight="1" x14ac:dyDescent="0.25">
      <c r="A373" s="12">
        <v>41131000</v>
      </c>
      <c r="B373" s="12">
        <v>1349187</v>
      </c>
      <c r="C373" s="12" t="s">
        <v>478</v>
      </c>
      <c r="D373" s="12">
        <v>9</v>
      </c>
      <c r="E373" s="12">
        <v>201</v>
      </c>
      <c r="F373" s="51">
        <v>4000</v>
      </c>
      <c r="G373" s="18" t="str">
        <f t="shared" si="15"/>
        <v>13491879201</v>
      </c>
      <c r="H373" s="8" t="s">
        <v>621</v>
      </c>
      <c r="I373" s="8" t="s">
        <v>1198</v>
      </c>
      <c r="J373" s="8" t="str">
        <f t="shared" si="16"/>
        <v>En cours</v>
      </c>
      <c r="P373" s="112"/>
      <c r="S373" s="10" t="str">
        <f t="shared" si="17"/>
        <v>13491879201</v>
      </c>
      <c r="T373" s="11" t="str">
        <f>IF(ISNA(VLOOKUP($S373,'Liste clts frns'!$M$2:$U$233,3,FALSE)),"",VLOOKUP($S373,'Liste clts frns'!$M$2:$U$233,3,FALSE))</f>
        <v/>
      </c>
      <c r="U373" s="108" t="str">
        <f>IF(ISNA(VLOOKUP($S373,'Liste clts frns'!$M$2:$U$233,4,FALSE)),"",VLOOKUP($S373,'Liste clts frns'!$M$2:$U$233,4,FALSE))</f>
        <v/>
      </c>
      <c r="V373" s="108" t="str">
        <f>IF(ISNA(VLOOKUP($S373,'Liste clts frns'!$M$2:$U$233,5,FALSE)),"",VLOOKUP($S373,'Liste clts frns'!$M$2:$U$233,5,FALSE))</f>
        <v/>
      </c>
      <c r="W373" s="108" t="str">
        <f>IF(ISNA(VLOOKUP($S373,'Liste clts frns'!$M$2:$U$233,6,FALSE)),"",VLOOKUP($S373,'Liste clts frns'!$M$2:$U$233,6,FALSE))</f>
        <v/>
      </c>
      <c r="X373" s="108" t="str">
        <f>IF(ISNA(VLOOKUP($S373,'Liste clts frns'!$M$2:$U$233,7,FALSE)),"",VLOOKUP($S373,'Liste clts frns'!$M$2:$U$233,7,FALSE))</f>
        <v/>
      </c>
      <c r="Y373" s="108" t="str">
        <f>IF(ISNA(VLOOKUP($S373,'Liste clts frns'!$M$2:$U$233,8,FALSE)),"",VLOOKUP($S373,'Liste clts frns'!$M$2:$U$233,8,FALSE))</f>
        <v/>
      </c>
      <c r="Z373" s="108" t="str">
        <f>IF(ISNA(VLOOKUP($S373,'Liste clts frns'!$M$2:$U$233,9,FALSE)),"",VLOOKUP($S373,'Liste clts frns'!$M$2:$U$233,9,FALSE))</f>
        <v/>
      </c>
      <c r="AA373" s="108"/>
    </row>
    <row r="374" spans="1:27" ht="15.75" customHeight="1" x14ac:dyDescent="0.25">
      <c r="A374" s="12">
        <v>41131000</v>
      </c>
      <c r="B374" s="12">
        <v>1375248</v>
      </c>
      <c r="C374" s="12" t="s">
        <v>479</v>
      </c>
      <c r="D374" s="12">
        <v>9</v>
      </c>
      <c r="E374" s="12">
        <v>201</v>
      </c>
      <c r="F374" s="51">
        <v>6320</v>
      </c>
      <c r="G374" s="18" t="str">
        <f t="shared" si="15"/>
        <v>13752489201</v>
      </c>
      <c r="H374" s="8" t="s">
        <v>621</v>
      </c>
      <c r="I374" s="8" t="s">
        <v>1210</v>
      </c>
      <c r="J374" s="8" t="str">
        <f t="shared" si="16"/>
        <v>En cours</v>
      </c>
      <c r="P374" s="112"/>
      <c r="S374" s="10" t="str">
        <f t="shared" si="17"/>
        <v>13752489201</v>
      </c>
      <c r="T374" s="11" t="str">
        <f>IF(ISNA(VLOOKUP($S374,'Liste clts frns'!$M$2:$U$233,3,FALSE)),"",VLOOKUP($S374,'Liste clts frns'!$M$2:$U$233,3,FALSE))</f>
        <v/>
      </c>
      <c r="U374" s="108" t="str">
        <f>IF(ISNA(VLOOKUP($S374,'Liste clts frns'!$M$2:$U$233,4,FALSE)),"",VLOOKUP($S374,'Liste clts frns'!$M$2:$U$233,4,FALSE))</f>
        <v/>
      </c>
      <c r="V374" s="108" t="str">
        <f>IF(ISNA(VLOOKUP($S374,'Liste clts frns'!$M$2:$U$233,5,FALSE)),"",VLOOKUP($S374,'Liste clts frns'!$M$2:$U$233,5,FALSE))</f>
        <v/>
      </c>
      <c r="W374" s="108" t="str">
        <f>IF(ISNA(VLOOKUP($S374,'Liste clts frns'!$M$2:$U$233,6,FALSE)),"",VLOOKUP($S374,'Liste clts frns'!$M$2:$U$233,6,FALSE))</f>
        <v/>
      </c>
      <c r="X374" s="108" t="str">
        <f>IF(ISNA(VLOOKUP($S374,'Liste clts frns'!$M$2:$U$233,7,FALSE)),"",VLOOKUP($S374,'Liste clts frns'!$M$2:$U$233,7,FALSE))</f>
        <v/>
      </c>
      <c r="Y374" s="108" t="str">
        <f>IF(ISNA(VLOOKUP($S374,'Liste clts frns'!$M$2:$U$233,8,FALSE)),"",VLOOKUP($S374,'Liste clts frns'!$M$2:$U$233,8,FALSE))</f>
        <v/>
      </c>
      <c r="Z374" s="108" t="str">
        <f>IF(ISNA(VLOOKUP($S374,'Liste clts frns'!$M$2:$U$233,9,FALSE)),"",VLOOKUP($S374,'Liste clts frns'!$M$2:$U$233,9,FALSE))</f>
        <v/>
      </c>
      <c r="AA374" s="108"/>
    </row>
    <row r="375" spans="1:27" ht="15.75" customHeight="1" x14ac:dyDescent="0.25">
      <c r="A375" s="12">
        <v>41131000</v>
      </c>
      <c r="B375" s="12">
        <v>1377300</v>
      </c>
      <c r="C375" s="12" t="s">
        <v>480</v>
      </c>
      <c r="D375" s="12">
        <v>9</v>
      </c>
      <c r="E375" s="12">
        <v>201</v>
      </c>
      <c r="F375" s="51">
        <v>100</v>
      </c>
      <c r="G375" s="18" t="str">
        <f t="shared" si="15"/>
        <v>13773009201</v>
      </c>
      <c r="H375" s="8" t="s">
        <v>621</v>
      </c>
      <c r="I375" s="8" t="s">
        <v>1215</v>
      </c>
      <c r="J375" s="8" t="str">
        <f t="shared" si="16"/>
        <v>En cours</v>
      </c>
      <c r="P375" s="112"/>
      <c r="S375" s="10" t="str">
        <f t="shared" si="17"/>
        <v>13773009201</v>
      </c>
      <c r="T375" s="11" t="str">
        <f>IF(ISNA(VLOOKUP($S375,'Liste clts frns'!$M$2:$U$233,3,FALSE)),"",VLOOKUP($S375,'Liste clts frns'!$M$2:$U$233,3,FALSE))</f>
        <v/>
      </c>
      <c r="U375" s="108" t="str">
        <f>IF(ISNA(VLOOKUP($S375,'Liste clts frns'!$M$2:$U$233,4,FALSE)),"",VLOOKUP($S375,'Liste clts frns'!$M$2:$U$233,4,FALSE))</f>
        <v/>
      </c>
      <c r="V375" s="108" t="str">
        <f>IF(ISNA(VLOOKUP($S375,'Liste clts frns'!$M$2:$U$233,5,FALSE)),"",VLOOKUP($S375,'Liste clts frns'!$M$2:$U$233,5,FALSE))</f>
        <v/>
      </c>
      <c r="W375" s="108" t="str">
        <f>IF(ISNA(VLOOKUP($S375,'Liste clts frns'!$M$2:$U$233,6,FALSE)),"",VLOOKUP($S375,'Liste clts frns'!$M$2:$U$233,6,FALSE))</f>
        <v/>
      </c>
      <c r="X375" s="108" t="str">
        <f>IF(ISNA(VLOOKUP($S375,'Liste clts frns'!$M$2:$U$233,7,FALSE)),"",VLOOKUP($S375,'Liste clts frns'!$M$2:$U$233,7,FALSE))</f>
        <v/>
      </c>
      <c r="Y375" s="108" t="str">
        <f>IF(ISNA(VLOOKUP($S375,'Liste clts frns'!$M$2:$U$233,8,FALSE)),"",VLOOKUP($S375,'Liste clts frns'!$M$2:$U$233,8,FALSE))</f>
        <v/>
      </c>
      <c r="Z375" s="108" t="str">
        <f>IF(ISNA(VLOOKUP($S375,'Liste clts frns'!$M$2:$U$233,9,FALSE)),"",VLOOKUP($S375,'Liste clts frns'!$M$2:$U$233,9,FALSE))</f>
        <v/>
      </c>
      <c r="AA375" s="108"/>
    </row>
    <row r="376" spans="1:27" ht="15.75" customHeight="1" x14ac:dyDescent="0.25">
      <c r="A376" s="12">
        <v>41131000</v>
      </c>
      <c r="B376" s="12">
        <v>1378068</v>
      </c>
      <c r="C376" s="12" t="s">
        <v>481</v>
      </c>
      <c r="D376" s="12">
        <v>9</v>
      </c>
      <c r="E376" s="12">
        <v>201</v>
      </c>
      <c r="F376" s="51">
        <v>1800</v>
      </c>
      <c r="G376" s="18" t="str">
        <f t="shared" si="15"/>
        <v>13780689201</v>
      </c>
      <c r="H376" s="8" t="s">
        <v>621</v>
      </c>
      <c r="I376" s="8" t="s">
        <v>1031</v>
      </c>
      <c r="J376" s="8" t="str">
        <f t="shared" si="16"/>
        <v>En cours</v>
      </c>
      <c r="P376" s="112"/>
      <c r="S376" s="10" t="str">
        <f t="shared" si="17"/>
        <v>13780689201</v>
      </c>
      <c r="T376" s="11" t="str">
        <f>IF(ISNA(VLOOKUP($S376,'Liste clts frns'!$M$2:$U$233,3,FALSE)),"",VLOOKUP($S376,'Liste clts frns'!$M$2:$U$233,3,FALSE))</f>
        <v/>
      </c>
      <c r="U376" s="108" t="str">
        <f>IF(ISNA(VLOOKUP($S376,'Liste clts frns'!$M$2:$U$233,4,FALSE)),"",VLOOKUP($S376,'Liste clts frns'!$M$2:$U$233,4,FALSE))</f>
        <v/>
      </c>
      <c r="V376" s="108" t="str">
        <f>IF(ISNA(VLOOKUP($S376,'Liste clts frns'!$M$2:$U$233,5,FALSE)),"",VLOOKUP($S376,'Liste clts frns'!$M$2:$U$233,5,FALSE))</f>
        <v/>
      </c>
      <c r="W376" s="108" t="str">
        <f>IF(ISNA(VLOOKUP($S376,'Liste clts frns'!$M$2:$U$233,6,FALSE)),"",VLOOKUP($S376,'Liste clts frns'!$M$2:$U$233,6,FALSE))</f>
        <v/>
      </c>
      <c r="X376" s="108" t="str">
        <f>IF(ISNA(VLOOKUP($S376,'Liste clts frns'!$M$2:$U$233,7,FALSE)),"",VLOOKUP($S376,'Liste clts frns'!$M$2:$U$233,7,FALSE))</f>
        <v/>
      </c>
      <c r="Y376" s="108" t="str">
        <f>IF(ISNA(VLOOKUP($S376,'Liste clts frns'!$M$2:$U$233,8,FALSE)),"",VLOOKUP($S376,'Liste clts frns'!$M$2:$U$233,8,FALSE))</f>
        <v/>
      </c>
      <c r="Z376" s="108" t="str">
        <f>IF(ISNA(VLOOKUP($S376,'Liste clts frns'!$M$2:$U$233,9,FALSE)),"",VLOOKUP($S376,'Liste clts frns'!$M$2:$U$233,9,FALSE))</f>
        <v/>
      </c>
      <c r="AA376" s="108"/>
    </row>
    <row r="377" spans="1:27" ht="15.75" customHeight="1" x14ac:dyDescent="0.25">
      <c r="A377" s="12">
        <v>41131000</v>
      </c>
      <c r="B377" s="12">
        <v>1379610</v>
      </c>
      <c r="C377" s="12" t="s">
        <v>482</v>
      </c>
      <c r="D377" s="12">
        <v>9</v>
      </c>
      <c r="E377" s="12">
        <v>201</v>
      </c>
      <c r="F377" s="51">
        <v>1000</v>
      </c>
      <c r="G377" s="18" t="str">
        <f t="shared" si="15"/>
        <v>13796109201</v>
      </c>
      <c r="H377" s="8" t="s">
        <v>621</v>
      </c>
      <c r="I377" s="8" t="s">
        <v>1013</v>
      </c>
      <c r="J377" s="8" t="str">
        <f t="shared" si="16"/>
        <v>En cours</v>
      </c>
      <c r="P377" s="112"/>
      <c r="S377" s="10" t="str">
        <f t="shared" si="17"/>
        <v>13796109201</v>
      </c>
      <c r="T377" s="11" t="str">
        <f>IF(ISNA(VLOOKUP($S377,'Liste clts frns'!$M$2:$U$233,3,FALSE)),"",VLOOKUP($S377,'Liste clts frns'!$M$2:$U$233,3,FALSE))</f>
        <v/>
      </c>
      <c r="U377" s="108" t="str">
        <f>IF(ISNA(VLOOKUP($S377,'Liste clts frns'!$M$2:$U$233,4,FALSE)),"",VLOOKUP($S377,'Liste clts frns'!$M$2:$U$233,4,FALSE))</f>
        <v/>
      </c>
      <c r="V377" s="108" t="str">
        <f>IF(ISNA(VLOOKUP($S377,'Liste clts frns'!$M$2:$U$233,5,FALSE)),"",VLOOKUP($S377,'Liste clts frns'!$M$2:$U$233,5,FALSE))</f>
        <v/>
      </c>
      <c r="W377" s="108" t="str">
        <f>IF(ISNA(VLOOKUP($S377,'Liste clts frns'!$M$2:$U$233,6,FALSE)),"",VLOOKUP($S377,'Liste clts frns'!$M$2:$U$233,6,FALSE))</f>
        <v/>
      </c>
      <c r="X377" s="108" t="str">
        <f>IF(ISNA(VLOOKUP($S377,'Liste clts frns'!$M$2:$U$233,7,FALSE)),"",VLOOKUP($S377,'Liste clts frns'!$M$2:$U$233,7,FALSE))</f>
        <v/>
      </c>
      <c r="Y377" s="108" t="str">
        <f>IF(ISNA(VLOOKUP($S377,'Liste clts frns'!$M$2:$U$233,8,FALSE)),"",VLOOKUP($S377,'Liste clts frns'!$M$2:$U$233,8,FALSE))</f>
        <v/>
      </c>
      <c r="Z377" s="108" t="str">
        <f>IF(ISNA(VLOOKUP($S377,'Liste clts frns'!$M$2:$U$233,9,FALSE)),"",VLOOKUP($S377,'Liste clts frns'!$M$2:$U$233,9,FALSE))</f>
        <v/>
      </c>
      <c r="AA377" s="108"/>
    </row>
    <row r="378" spans="1:27" ht="15.75" customHeight="1" x14ac:dyDescent="0.25">
      <c r="A378" s="12">
        <v>41131000</v>
      </c>
      <c r="B378" s="12">
        <v>89363</v>
      </c>
      <c r="C378" s="12" t="s">
        <v>393</v>
      </c>
      <c r="D378" s="12">
        <v>9</v>
      </c>
      <c r="E378" s="12">
        <v>211</v>
      </c>
      <c r="F378" s="51">
        <v>1173.99</v>
      </c>
      <c r="G378" s="18" t="str">
        <f t="shared" si="15"/>
        <v>893639211</v>
      </c>
      <c r="H378" s="8" t="s">
        <v>621</v>
      </c>
      <c r="I378" s="8" t="s">
        <v>1013</v>
      </c>
      <c r="J378" s="8" t="str">
        <f t="shared" si="16"/>
        <v>En cours</v>
      </c>
      <c r="P378" s="112"/>
      <c r="S378" s="10" t="str">
        <f t="shared" si="17"/>
        <v>893639211</v>
      </c>
      <c r="T378" s="11" t="str">
        <f>IF(ISNA(VLOOKUP($S378,'Liste clts frns'!$M$2:$U$233,3,FALSE)),"",VLOOKUP($S378,'Liste clts frns'!$M$2:$U$233,3,FALSE))</f>
        <v/>
      </c>
      <c r="U378" s="108" t="str">
        <f>IF(ISNA(VLOOKUP($S378,'Liste clts frns'!$M$2:$U$233,4,FALSE)),"",VLOOKUP($S378,'Liste clts frns'!$M$2:$U$233,4,FALSE))</f>
        <v/>
      </c>
      <c r="V378" s="108" t="str">
        <f>IF(ISNA(VLOOKUP($S378,'Liste clts frns'!$M$2:$U$233,5,FALSE)),"",VLOOKUP($S378,'Liste clts frns'!$M$2:$U$233,5,FALSE))</f>
        <v/>
      </c>
      <c r="W378" s="108" t="str">
        <f>IF(ISNA(VLOOKUP($S378,'Liste clts frns'!$M$2:$U$233,6,FALSE)),"",VLOOKUP($S378,'Liste clts frns'!$M$2:$U$233,6,FALSE))</f>
        <v/>
      </c>
      <c r="X378" s="108" t="str">
        <f>IF(ISNA(VLOOKUP($S378,'Liste clts frns'!$M$2:$U$233,7,FALSE)),"",VLOOKUP($S378,'Liste clts frns'!$M$2:$U$233,7,FALSE))</f>
        <v/>
      </c>
      <c r="Y378" s="108" t="str">
        <f>IF(ISNA(VLOOKUP($S378,'Liste clts frns'!$M$2:$U$233,8,FALSE)),"",VLOOKUP($S378,'Liste clts frns'!$M$2:$U$233,8,FALSE))</f>
        <v/>
      </c>
      <c r="Z378" s="108" t="str">
        <f>IF(ISNA(VLOOKUP($S378,'Liste clts frns'!$M$2:$U$233,9,FALSE)),"",VLOOKUP($S378,'Liste clts frns'!$M$2:$U$233,9,FALSE))</f>
        <v/>
      </c>
      <c r="AA378" s="108"/>
    </row>
    <row r="379" spans="1:27" ht="15.75" customHeight="1" x14ac:dyDescent="0.25">
      <c r="A379" s="12">
        <v>41131000</v>
      </c>
      <c r="B379" s="12">
        <v>766577</v>
      </c>
      <c r="C379" s="12" t="s">
        <v>483</v>
      </c>
      <c r="D379" s="12">
        <v>9</v>
      </c>
      <c r="E379" s="12">
        <v>211</v>
      </c>
      <c r="F379" s="51">
        <v>759.58</v>
      </c>
      <c r="G379" s="18" t="str">
        <f t="shared" si="15"/>
        <v>7665779211</v>
      </c>
      <c r="H379" s="8" t="s">
        <v>621</v>
      </c>
      <c r="I379" s="8" t="s">
        <v>1154</v>
      </c>
      <c r="J379" s="8" t="str">
        <f t="shared" si="16"/>
        <v>En cours</v>
      </c>
      <c r="P379" s="112"/>
      <c r="S379" s="10" t="str">
        <f t="shared" si="17"/>
        <v>7665779211</v>
      </c>
      <c r="T379" s="11" t="str">
        <f>IF(ISNA(VLOOKUP($S379,'Liste clts frns'!$M$2:$U$233,3,FALSE)),"",VLOOKUP($S379,'Liste clts frns'!$M$2:$U$233,3,FALSE))</f>
        <v/>
      </c>
      <c r="U379" s="108" t="str">
        <f>IF(ISNA(VLOOKUP($S379,'Liste clts frns'!$M$2:$U$233,4,FALSE)),"",VLOOKUP($S379,'Liste clts frns'!$M$2:$U$233,4,FALSE))</f>
        <v/>
      </c>
      <c r="V379" s="108" t="str">
        <f>IF(ISNA(VLOOKUP($S379,'Liste clts frns'!$M$2:$U$233,5,FALSE)),"",VLOOKUP($S379,'Liste clts frns'!$M$2:$U$233,5,FALSE))</f>
        <v/>
      </c>
      <c r="W379" s="108" t="str">
        <f>IF(ISNA(VLOOKUP($S379,'Liste clts frns'!$M$2:$U$233,6,FALSE)),"",VLOOKUP($S379,'Liste clts frns'!$M$2:$U$233,6,FALSE))</f>
        <v/>
      </c>
      <c r="X379" s="108" t="str">
        <f>IF(ISNA(VLOOKUP($S379,'Liste clts frns'!$M$2:$U$233,7,FALSE)),"",VLOOKUP($S379,'Liste clts frns'!$M$2:$U$233,7,FALSE))</f>
        <v/>
      </c>
      <c r="Y379" s="108" t="str">
        <f>IF(ISNA(VLOOKUP($S379,'Liste clts frns'!$M$2:$U$233,8,FALSE)),"",VLOOKUP($S379,'Liste clts frns'!$M$2:$U$233,8,FALSE))</f>
        <v/>
      </c>
      <c r="Z379" s="108" t="str">
        <f>IF(ISNA(VLOOKUP($S379,'Liste clts frns'!$M$2:$U$233,9,FALSE)),"",VLOOKUP($S379,'Liste clts frns'!$M$2:$U$233,9,FALSE))</f>
        <v/>
      </c>
      <c r="AA379" s="108"/>
    </row>
    <row r="380" spans="1:27" ht="15.75" customHeight="1" x14ac:dyDescent="0.25">
      <c r="A380" s="12">
        <v>41131000</v>
      </c>
      <c r="B380" s="12">
        <v>864840</v>
      </c>
      <c r="C380" s="12" t="s">
        <v>395</v>
      </c>
      <c r="D380" s="12">
        <v>9</v>
      </c>
      <c r="E380" s="12">
        <v>211</v>
      </c>
      <c r="F380" s="51">
        <v>3600</v>
      </c>
      <c r="G380" s="18" t="str">
        <f t="shared" si="15"/>
        <v>8648409211</v>
      </c>
      <c r="H380" s="8" t="s">
        <v>621</v>
      </c>
      <c r="I380" s="8" t="s">
        <v>1060</v>
      </c>
      <c r="J380" s="8" t="str">
        <f t="shared" si="16"/>
        <v>En cours</v>
      </c>
      <c r="P380" s="112"/>
      <c r="S380" s="10" t="str">
        <f t="shared" si="17"/>
        <v>8648409211</v>
      </c>
      <c r="T380" s="11" t="str">
        <f>IF(ISNA(VLOOKUP($S380,'Liste clts frns'!$M$2:$U$233,3,FALSE)),"",VLOOKUP($S380,'Liste clts frns'!$M$2:$U$233,3,FALSE))</f>
        <v/>
      </c>
      <c r="U380" s="108" t="str">
        <f>IF(ISNA(VLOOKUP($S380,'Liste clts frns'!$M$2:$U$233,4,FALSE)),"",VLOOKUP($S380,'Liste clts frns'!$M$2:$U$233,4,FALSE))</f>
        <v/>
      </c>
      <c r="V380" s="108" t="str">
        <f>IF(ISNA(VLOOKUP($S380,'Liste clts frns'!$M$2:$U$233,5,FALSE)),"",VLOOKUP($S380,'Liste clts frns'!$M$2:$U$233,5,FALSE))</f>
        <v/>
      </c>
      <c r="W380" s="108" t="str">
        <f>IF(ISNA(VLOOKUP($S380,'Liste clts frns'!$M$2:$U$233,6,FALSE)),"",VLOOKUP($S380,'Liste clts frns'!$M$2:$U$233,6,FALSE))</f>
        <v/>
      </c>
      <c r="X380" s="108" t="str">
        <f>IF(ISNA(VLOOKUP($S380,'Liste clts frns'!$M$2:$U$233,7,FALSE)),"",VLOOKUP($S380,'Liste clts frns'!$M$2:$U$233,7,FALSE))</f>
        <v/>
      </c>
      <c r="Y380" s="108" t="str">
        <f>IF(ISNA(VLOOKUP($S380,'Liste clts frns'!$M$2:$U$233,8,FALSE)),"",VLOOKUP($S380,'Liste clts frns'!$M$2:$U$233,8,FALSE))</f>
        <v/>
      </c>
      <c r="Z380" s="108" t="str">
        <f>IF(ISNA(VLOOKUP($S380,'Liste clts frns'!$M$2:$U$233,9,FALSE)),"",VLOOKUP($S380,'Liste clts frns'!$M$2:$U$233,9,FALSE))</f>
        <v/>
      </c>
      <c r="AA380" s="108"/>
    </row>
    <row r="381" spans="1:27" ht="15.75" customHeight="1" x14ac:dyDescent="0.25">
      <c r="A381" s="12">
        <v>41131000</v>
      </c>
      <c r="B381" s="12">
        <v>868456</v>
      </c>
      <c r="C381" s="12" t="s">
        <v>399</v>
      </c>
      <c r="D381" s="12">
        <v>9</v>
      </c>
      <c r="E381" s="12">
        <v>321</v>
      </c>
      <c r="F381" s="51">
        <v>3940.01</v>
      </c>
      <c r="G381" s="18" t="str">
        <f t="shared" si="15"/>
        <v>8684569321</v>
      </c>
      <c r="H381" s="8" t="s">
        <v>621</v>
      </c>
      <c r="I381" s="8" t="s">
        <v>1048</v>
      </c>
      <c r="J381" s="8" t="str">
        <f t="shared" si="16"/>
        <v>En cours</v>
      </c>
      <c r="P381" s="112"/>
      <c r="S381" s="10" t="str">
        <f t="shared" si="17"/>
        <v>8684569321</v>
      </c>
      <c r="T381" s="11" t="str">
        <f>IF(ISNA(VLOOKUP($S381,'Liste clts frns'!$M$2:$U$233,3,FALSE)),"",VLOOKUP($S381,'Liste clts frns'!$M$2:$U$233,3,FALSE))</f>
        <v/>
      </c>
      <c r="U381" s="108" t="str">
        <f>IF(ISNA(VLOOKUP($S381,'Liste clts frns'!$M$2:$U$233,4,FALSE)),"",VLOOKUP($S381,'Liste clts frns'!$M$2:$U$233,4,FALSE))</f>
        <v/>
      </c>
      <c r="V381" s="108" t="str">
        <f>IF(ISNA(VLOOKUP($S381,'Liste clts frns'!$M$2:$U$233,5,FALSE)),"",VLOOKUP($S381,'Liste clts frns'!$M$2:$U$233,5,FALSE))</f>
        <v/>
      </c>
      <c r="W381" s="108" t="str">
        <f>IF(ISNA(VLOOKUP($S381,'Liste clts frns'!$M$2:$U$233,6,FALSE)),"",VLOOKUP($S381,'Liste clts frns'!$M$2:$U$233,6,FALSE))</f>
        <v/>
      </c>
      <c r="X381" s="108" t="str">
        <f>IF(ISNA(VLOOKUP($S381,'Liste clts frns'!$M$2:$U$233,7,FALSE)),"",VLOOKUP($S381,'Liste clts frns'!$M$2:$U$233,7,FALSE))</f>
        <v/>
      </c>
      <c r="Y381" s="108" t="str">
        <f>IF(ISNA(VLOOKUP($S381,'Liste clts frns'!$M$2:$U$233,8,FALSE)),"",VLOOKUP($S381,'Liste clts frns'!$M$2:$U$233,8,FALSE))</f>
        <v/>
      </c>
      <c r="Z381" s="108" t="str">
        <f>IF(ISNA(VLOOKUP($S381,'Liste clts frns'!$M$2:$U$233,9,FALSE)),"",VLOOKUP($S381,'Liste clts frns'!$M$2:$U$233,9,FALSE))</f>
        <v/>
      </c>
      <c r="AA381" s="108"/>
    </row>
    <row r="382" spans="1:27" ht="15.75" customHeight="1" x14ac:dyDescent="0.25">
      <c r="A382" s="12">
        <v>41131000</v>
      </c>
      <c r="B382" s="12">
        <v>1312854</v>
      </c>
      <c r="C382" s="12" t="s">
        <v>403</v>
      </c>
      <c r="D382" s="12">
        <v>9</v>
      </c>
      <c r="E382" s="12">
        <v>321</v>
      </c>
      <c r="F382" s="51">
        <v>1102</v>
      </c>
      <c r="G382" s="18" t="str">
        <f t="shared" si="15"/>
        <v>13128549321</v>
      </c>
      <c r="H382" s="8" t="s">
        <v>621</v>
      </c>
      <c r="I382" s="8" t="s">
        <v>1117</v>
      </c>
      <c r="J382" s="8" t="str">
        <f t="shared" si="16"/>
        <v>En cours</v>
      </c>
      <c r="P382" s="112"/>
      <c r="S382" s="10" t="str">
        <f t="shared" si="17"/>
        <v>13128549321</v>
      </c>
      <c r="T382" s="11" t="str">
        <f>IF(ISNA(VLOOKUP($S382,'Liste clts frns'!$M$2:$U$233,3,FALSE)),"",VLOOKUP($S382,'Liste clts frns'!$M$2:$U$233,3,FALSE))</f>
        <v/>
      </c>
      <c r="U382" s="108" t="str">
        <f>IF(ISNA(VLOOKUP($S382,'Liste clts frns'!$M$2:$U$233,4,FALSE)),"",VLOOKUP($S382,'Liste clts frns'!$M$2:$U$233,4,FALSE))</f>
        <v/>
      </c>
      <c r="V382" s="108" t="str">
        <f>IF(ISNA(VLOOKUP($S382,'Liste clts frns'!$M$2:$U$233,5,FALSE)),"",VLOOKUP($S382,'Liste clts frns'!$M$2:$U$233,5,FALSE))</f>
        <v/>
      </c>
      <c r="W382" s="108" t="str">
        <f>IF(ISNA(VLOOKUP($S382,'Liste clts frns'!$M$2:$U$233,6,FALSE)),"",VLOOKUP($S382,'Liste clts frns'!$M$2:$U$233,6,FALSE))</f>
        <v/>
      </c>
      <c r="X382" s="108" t="str">
        <f>IF(ISNA(VLOOKUP($S382,'Liste clts frns'!$M$2:$U$233,7,FALSE)),"",VLOOKUP($S382,'Liste clts frns'!$M$2:$U$233,7,FALSE))</f>
        <v/>
      </c>
      <c r="Y382" s="108" t="str">
        <f>IF(ISNA(VLOOKUP($S382,'Liste clts frns'!$M$2:$U$233,8,FALSE)),"",VLOOKUP($S382,'Liste clts frns'!$M$2:$U$233,8,FALSE))</f>
        <v/>
      </c>
      <c r="Z382" s="108" t="str">
        <f>IF(ISNA(VLOOKUP($S382,'Liste clts frns'!$M$2:$U$233,9,FALSE)),"",VLOOKUP($S382,'Liste clts frns'!$M$2:$U$233,9,FALSE))</f>
        <v/>
      </c>
      <c r="AA382" s="108"/>
    </row>
    <row r="383" spans="1:27" ht="15.75" customHeight="1" x14ac:dyDescent="0.25">
      <c r="A383" s="12">
        <v>41131000</v>
      </c>
      <c r="B383" s="12">
        <v>1341768</v>
      </c>
      <c r="C383" s="12" t="s">
        <v>484</v>
      </c>
      <c r="D383" s="12">
        <v>9</v>
      </c>
      <c r="E383" s="12">
        <v>321</v>
      </c>
      <c r="F383" s="51">
        <v>1102</v>
      </c>
      <c r="G383" s="18" t="str">
        <f t="shared" si="15"/>
        <v>13417689321</v>
      </c>
      <c r="H383" s="8" t="s">
        <v>621</v>
      </c>
      <c r="I383" s="8" t="s">
        <v>1031</v>
      </c>
      <c r="J383" s="8" t="str">
        <f t="shared" si="16"/>
        <v>En cours</v>
      </c>
      <c r="P383" s="112"/>
      <c r="S383" s="10" t="str">
        <f t="shared" si="17"/>
        <v>13417689321</v>
      </c>
      <c r="T383" s="11" t="str">
        <f>IF(ISNA(VLOOKUP($S383,'Liste clts frns'!$M$2:$U$233,3,FALSE)),"",VLOOKUP($S383,'Liste clts frns'!$M$2:$U$233,3,FALSE))</f>
        <v/>
      </c>
      <c r="U383" s="108" t="str">
        <f>IF(ISNA(VLOOKUP($S383,'Liste clts frns'!$M$2:$U$233,4,FALSE)),"",VLOOKUP($S383,'Liste clts frns'!$M$2:$U$233,4,FALSE))</f>
        <v/>
      </c>
      <c r="V383" s="108" t="str">
        <f>IF(ISNA(VLOOKUP($S383,'Liste clts frns'!$M$2:$U$233,5,FALSE)),"",VLOOKUP($S383,'Liste clts frns'!$M$2:$U$233,5,FALSE))</f>
        <v/>
      </c>
      <c r="W383" s="108" t="str">
        <f>IF(ISNA(VLOOKUP($S383,'Liste clts frns'!$M$2:$U$233,6,FALSE)),"",VLOOKUP($S383,'Liste clts frns'!$M$2:$U$233,6,FALSE))</f>
        <v/>
      </c>
      <c r="X383" s="108" t="str">
        <f>IF(ISNA(VLOOKUP($S383,'Liste clts frns'!$M$2:$U$233,7,FALSE)),"",VLOOKUP($S383,'Liste clts frns'!$M$2:$U$233,7,FALSE))</f>
        <v/>
      </c>
      <c r="Y383" s="108" t="str">
        <f>IF(ISNA(VLOOKUP($S383,'Liste clts frns'!$M$2:$U$233,8,FALSE)),"",VLOOKUP($S383,'Liste clts frns'!$M$2:$U$233,8,FALSE))</f>
        <v/>
      </c>
      <c r="Z383" s="108" t="str">
        <f>IF(ISNA(VLOOKUP($S383,'Liste clts frns'!$M$2:$U$233,9,FALSE)),"",VLOOKUP($S383,'Liste clts frns'!$M$2:$U$233,9,FALSE))</f>
        <v/>
      </c>
      <c r="AA383" s="108"/>
    </row>
    <row r="384" spans="1:27" ht="15.75" customHeight="1" x14ac:dyDescent="0.25">
      <c r="A384" s="12">
        <v>41131000</v>
      </c>
      <c r="B384" s="12">
        <v>1366866</v>
      </c>
      <c r="C384" s="12" t="s">
        <v>485</v>
      </c>
      <c r="D384" s="12">
        <v>9</v>
      </c>
      <c r="E384" s="12">
        <v>321</v>
      </c>
      <c r="F384" s="51">
        <v>1730</v>
      </c>
      <c r="G384" s="18" t="str">
        <f t="shared" si="15"/>
        <v>13668669321</v>
      </c>
      <c r="H384" s="8" t="s">
        <v>621</v>
      </c>
      <c r="I384" s="8" t="s">
        <v>1202</v>
      </c>
      <c r="J384" s="8" t="str">
        <f t="shared" si="16"/>
        <v>En cours</v>
      </c>
      <c r="P384" s="112"/>
      <c r="S384" s="10" t="str">
        <f t="shared" si="17"/>
        <v>13668669321</v>
      </c>
      <c r="T384" s="11" t="str">
        <f>IF(ISNA(VLOOKUP($S384,'Liste clts frns'!$M$2:$U$233,3,FALSE)),"",VLOOKUP($S384,'Liste clts frns'!$M$2:$U$233,3,FALSE))</f>
        <v/>
      </c>
      <c r="U384" s="108" t="str">
        <f>IF(ISNA(VLOOKUP($S384,'Liste clts frns'!$M$2:$U$233,4,FALSE)),"",VLOOKUP($S384,'Liste clts frns'!$M$2:$U$233,4,FALSE))</f>
        <v/>
      </c>
      <c r="V384" s="108" t="str">
        <f>IF(ISNA(VLOOKUP($S384,'Liste clts frns'!$M$2:$U$233,5,FALSE)),"",VLOOKUP($S384,'Liste clts frns'!$M$2:$U$233,5,FALSE))</f>
        <v/>
      </c>
      <c r="W384" s="108" t="str">
        <f>IF(ISNA(VLOOKUP($S384,'Liste clts frns'!$M$2:$U$233,6,FALSE)),"",VLOOKUP($S384,'Liste clts frns'!$M$2:$U$233,6,FALSE))</f>
        <v/>
      </c>
      <c r="X384" s="108" t="str">
        <f>IF(ISNA(VLOOKUP($S384,'Liste clts frns'!$M$2:$U$233,7,FALSE)),"",VLOOKUP($S384,'Liste clts frns'!$M$2:$U$233,7,FALSE))</f>
        <v/>
      </c>
      <c r="Y384" s="108" t="str">
        <f>IF(ISNA(VLOOKUP($S384,'Liste clts frns'!$M$2:$U$233,8,FALSE)),"",VLOOKUP($S384,'Liste clts frns'!$M$2:$U$233,8,FALSE))</f>
        <v/>
      </c>
      <c r="Z384" s="108" t="str">
        <f>IF(ISNA(VLOOKUP($S384,'Liste clts frns'!$M$2:$U$233,9,FALSE)),"",VLOOKUP($S384,'Liste clts frns'!$M$2:$U$233,9,FALSE))</f>
        <v/>
      </c>
      <c r="AA384" s="108"/>
    </row>
    <row r="385" spans="1:27" ht="15.75" customHeight="1" x14ac:dyDescent="0.25">
      <c r="A385" s="12">
        <v>41131000</v>
      </c>
      <c r="B385" s="12">
        <v>1348041</v>
      </c>
      <c r="C385" s="12" t="s">
        <v>486</v>
      </c>
      <c r="D385" s="12">
        <v>9</v>
      </c>
      <c r="E385" s="12">
        <v>322</v>
      </c>
      <c r="F385" s="51">
        <v>1500</v>
      </c>
      <c r="G385" s="18" t="str">
        <f t="shared" si="15"/>
        <v>13480419322</v>
      </c>
      <c r="H385" s="8" t="s">
        <v>621</v>
      </c>
      <c r="I385" s="8" t="s">
        <v>1091</v>
      </c>
      <c r="J385" s="8" t="str">
        <f t="shared" si="16"/>
        <v>En cours</v>
      </c>
      <c r="P385" s="112"/>
      <c r="S385" s="10" t="str">
        <f t="shared" si="17"/>
        <v>13480419322</v>
      </c>
      <c r="T385" s="11" t="str">
        <f>IF(ISNA(VLOOKUP($S385,'Liste clts frns'!$M$2:$U$233,3,FALSE)),"",VLOOKUP($S385,'Liste clts frns'!$M$2:$U$233,3,FALSE))</f>
        <v/>
      </c>
      <c r="U385" s="108" t="str">
        <f>IF(ISNA(VLOOKUP($S385,'Liste clts frns'!$M$2:$U$233,4,FALSE)),"",VLOOKUP($S385,'Liste clts frns'!$M$2:$U$233,4,FALSE))</f>
        <v/>
      </c>
      <c r="V385" s="108" t="str">
        <f>IF(ISNA(VLOOKUP($S385,'Liste clts frns'!$M$2:$U$233,5,FALSE)),"",VLOOKUP($S385,'Liste clts frns'!$M$2:$U$233,5,FALSE))</f>
        <v/>
      </c>
      <c r="W385" s="108" t="str">
        <f>IF(ISNA(VLOOKUP($S385,'Liste clts frns'!$M$2:$U$233,6,FALSE)),"",VLOOKUP($S385,'Liste clts frns'!$M$2:$U$233,6,FALSE))</f>
        <v/>
      </c>
      <c r="X385" s="108" t="str">
        <f>IF(ISNA(VLOOKUP($S385,'Liste clts frns'!$M$2:$U$233,7,FALSE)),"",VLOOKUP($S385,'Liste clts frns'!$M$2:$U$233,7,FALSE))</f>
        <v/>
      </c>
      <c r="Y385" s="108" t="str">
        <f>IF(ISNA(VLOOKUP($S385,'Liste clts frns'!$M$2:$U$233,8,FALSE)),"",VLOOKUP($S385,'Liste clts frns'!$M$2:$U$233,8,FALSE))</f>
        <v/>
      </c>
      <c r="Z385" s="108" t="str">
        <f>IF(ISNA(VLOOKUP($S385,'Liste clts frns'!$M$2:$U$233,9,FALSE)),"",VLOOKUP($S385,'Liste clts frns'!$M$2:$U$233,9,FALSE))</f>
        <v/>
      </c>
      <c r="AA385" s="108"/>
    </row>
    <row r="386" spans="1:27" ht="15.75" customHeight="1" x14ac:dyDescent="0.25">
      <c r="A386" s="12">
        <v>41131000</v>
      </c>
      <c r="B386" s="12">
        <v>1366866</v>
      </c>
      <c r="C386" s="12" t="s">
        <v>485</v>
      </c>
      <c r="D386" s="12">
        <v>9</v>
      </c>
      <c r="E386" s="12">
        <v>322</v>
      </c>
      <c r="F386" s="51">
        <v>1500</v>
      </c>
      <c r="G386" s="18" t="str">
        <f t="shared" si="15"/>
        <v>13668669322</v>
      </c>
      <c r="H386" s="8" t="s">
        <v>621</v>
      </c>
      <c r="I386" s="8" t="s">
        <v>1202</v>
      </c>
      <c r="J386" s="8" t="str">
        <f t="shared" si="16"/>
        <v>En cours</v>
      </c>
      <c r="P386" s="112"/>
      <c r="S386" s="10" t="str">
        <f t="shared" si="17"/>
        <v>13668669322</v>
      </c>
      <c r="T386" s="11" t="str">
        <f>IF(ISNA(VLOOKUP($S386,'Liste clts frns'!$M$2:$U$233,3,FALSE)),"",VLOOKUP($S386,'Liste clts frns'!$M$2:$U$233,3,FALSE))</f>
        <v/>
      </c>
      <c r="U386" s="108" t="str">
        <f>IF(ISNA(VLOOKUP($S386,'Liste clts frns'!$M$2:$U$233,4,FALSE)),"",VLOOKUP($S386,'Liste clts frns'!$M$2:$U$233,4,FALSE))</f>
        <v/>
      </c>
      <c r="V386" s="108" t="str">
        <f>IF(ISNA(VLOOKUP($S386,'Liste clts frns'!$M$2:$U$233,5,FALSE)),"",VLOOKUP($S386,'Liste clts frns'!$M$2:$U$233,5,FALSE))</f>
        <v/>
      </c>
      <c r="W386" s="108" t="str">
        <f>IF(ISNA(VLOOKUP($S386,'Liste clts frns'!$M$2:$U$233,6,FALSE)),"",VLOOKUP($S386,'Liste clts frns'!$M$2:$U$233,6,FALSE))</f>
        <v/>
      </c>
      <c r="X386" s="108" t="str">
        <f>IF(ISNA(VLOOKUP($S386,'Liste clts frns'!$M$2:$U$233,7,FALSE)),"",VLOOKUP($S386,'Liste clts frns'!$M$2:$U$233,7,FALSE))</f>
        <v/>
      </c>
      <c r="Y386" s="108" t="str">
        <f>IF(ISNA(VLOOKUP($S386,'Liste clts frns'!$M$2:$U$233,8,FALSE)),"",VLOOKUP($S386,'Liste clts frns'!$M$2:$U$233,8,FALSE))</f>
        <v/>
      </c>
      <c r="Z386" s="108" t="str">
        <f>IF(ISNA(VLOOKUP($S386,'Liste clts frns'!$M$2:$U$233,9,FALSE)),"",VLOOKUP($S386,'Liste clts frns'!$M$2:$U$233,9,FALSE))</f>
        <v/>
      </c>
      <c r="AA386" s="108"/>
    </row>
    <row r="387" spans="1:27" ht="15.75" customHeight="1" x14ac:dyDescent="0.25">
      <c r="A387" s="12">
        <v>41131000</v>
      </c>
      <c r="B387" s="12">
        <v>239816</v>
      </c>
      <c r="C387" s="12" t="s">
        <v>385</v>
      </c>
      <c r="D387" s="12">
        <v>9</v>
      </c>
      <c r="E387" s="12">
        <v>351</v>
      </c>
      <c r="F387" s="51">
        <v>4100</v>
      </c>
      <c r="G387" s="18" t="str">
        <f t="shared" ref="G387:G450" si="18">CONCATENATE(B387,D387,E387)</f>
        <v>2398169351</v>
      </c>
      <c r="H387" s="8" t="s">
        <v>621</v>
      </c>
      <c r="I387" s="8" t="s">
        <v>1017</v>
      </c>
      <c r="J387" s="8" t="str">
        <f t="shared" ref="J387:J450" si="19">IF(H387="Compensé - Soldé","Soldé",IF(H387="Société radiée","A solder",IF(H387="Soldé par un avoir","Soldé","En cours")))</f>
        <v>En cours</v>
      </c>
      <c r="P387" s="112"/>
      <c r="S387" s="10" t="str">
        <f t="shared" ref="S387:S450" si="20">CONCATENATE(B387,D387,E387)</f>
        <v>2398169351</v>
      </c>
      <c r="T387" s="11" t="str">
        <f>IF(ISNA(VLOOKUP($S387,'Liste clts frns'!$M$2:$U$233,3,FALSE)),"",VLOOKUP($S387,'Liste clts frns'!$M$2:$U$233,3,FALSE))</f>
        <v/>
      </c>
      <c r="U387" s="108" t="str">
        <f>IF(ISNA(VLOOKUP($S387,'Liste clts frns'!$M$2:$U$233,4,FALSE)),"",VLOOKUP($S387,'Liste clts frns'!$M$2:$U$233,4,FALSE))</f>
        <v/>
      </c>
      <c r="V387" s="108" t="str">
        <f>IF(ISNA(VLOOKUP($S387,'Liste clts frns'!$M$2:$U$233,5,FALSE)),"",VLOOKUP($S387,'Liste clts frns'!$M$2:$U$233,5,FALSE))</f>
        <v/>
      </c>
      <c r="W387" s="108" t="str">
        <f>IF(ISNA(VLOOKUP($S387,'Liste clts frns'!$M$2:$U$233,6,FALSE)),"",VLOOKUP($S387,'Liste clts frns'!$M$2:$U$233,6,FALSE))</f>
        <v/>
      </c>
      <c r="X387" s="108" t="str">
        <f>IF(ISNA(VLOOKUP($S387,'Liste clts frns'!$M$2:$U$233,7,FALSE)),"",VLOOKUP($S387,'Liste clts frns'!$M$2:$U$233,7,FALSE))</f>
        <v/>
      </c>
      <c r="Y387" s="108" t="str">
        <f>IF(ISNA(VLOOKUP($S387,'Liste clts frns'!$M$2:$U$233,8,FALSE)),"",VLOOKUP($S387,'Liste clts frns'!$M$2:$U$233,8,FALSE))</f>
        <v/>
      </c>
      <c r="Z387" s="108" t="str">
        <f>IF(ISNA(VLOOKUP($S387,'Liste clts frns'!$M$2:$U$233,9,FALSE)),"",VLOOKUP($S387,'Liste clts frns'!$M$2:$U$233,9,FALSE))</f>
        <v/>
      </c>
      <c r="AA387" s="108"/>
    </row>
    <row r="388" spans="1:27" ht="15.75" customHeight="1" x14ac:dyDescent="0.25">
      <c r="A388" s="12">
        <v>41131000</v>
      </c>
      <c r="B388" s="12">
        <v>239816</v>
      </c>
      <c r="C388" s="12" t="s">
        <v>385</v>
      </c>
      <c r="D388" s="12">
        <v>9</v>
      </c>
      <c r="E388" s="12">
        <v>352</v>
      </c>
      <c r="F388" s="51">
        <v>4100</v>
      </c>
      <c r="G388" s="18" t="str">
        <f t="shared" si="18"/>
        <v>2398169352</v>
      </c>
      <c r="H388" s="8" t="s">
        <v>621</v>
      </c>
      <c r="I388" s="8" t="s">
        <v>1017</v>
      </c>
      <c r="J388" s="8" t="str">
        <f t="shared" si="19"/>
        <v>En cours</v>
      </c>
      <c r="P388" s="112"/>
      <c r="S388" s="10" t="str">
        <f t="shared" si="20"/>
        <v>2398169352</v>
      </c>
      <c r="T388" s="11" t="str">
        <f>IF(ISNA(VLOOKUP($S388,'Liste clts frns'!$M$2:$U$233,3,FALSE)),"",VLOOKUP($S388,'Liste clts frns'!$M$2:$U$233,3,FALSE))</f>
        <v/>
      </c>
      <c r="U388" s="108" t="str">
        <f>IF(ISNA(VLOOKUP($S388,'Liste clts frns'!$M$2:$U$233,4,FALSE)),"",VLOOKUP($S388,'Liste clts frns'!$M$2:$U$233,4,FALSE))</f>
        <v/>
      </c>
      <c r="V388" s="108" t="str">
        <f>IF(ISNA(VLOOKUP($S388,'Liste clts frns'!$M$2:$U$233,5,FALSE)),"",VLOOKUP($S388,'Liste clts frns'!$M$2:$U$233,5,FALSE))</f>
        <v/>
      </c>
      <c r="W388" s="108" t="str">
        <f>IF(ISNA(VLOOKUP($S388,'Liste clts frns'!$M$2:$U$233,6,FALSE)),"",VLOOKUP($S388,'Liste clts frns'!$M$2:$U$233,6,FALSE))</f>
        <v/>
      </c>
      <c r="X388" s="108" t="str">
        <f>IF(ISNA(VLOOKUP($S388,'Liste clts frns'!$M$2:$U$233,7,FALSE)),"",VLOOKUP($S388,'Liste clts frns'!$M$2:$U$233,7,FALSE))</f>
        <v/>
      </c>
      <c r="Y388" s="108" t="str">
        <f>IF(ISNA(VLOOKUP($S388,'Liste clts frns'!$M$2:$U$233,8,FALSE)),"",VLOOKUP($S388,'Liste clts frns'!$M$2:$U$233,8,FALSE))</f>
        <v/>
      </c>
      <c r="Z388" s="108" t="str">
        <f>IF(ISNA(VLOOKUP($S388,'Liste clts frns'!$M$2:$U$233,9,FALSE)),"",VLOOKUP($S388,'Liste clts frns'!$M$2:$U$233,9,FALSE))</f>
        <v/>
      </c>
      <c r="AA388" s="108"/>
    </row>
    <row r="389" spans="1:27" ht="15.75" customHeight="1" x14ac:dyDescent="0.25">
      <c r="A389" s="12">
        <v>41131000</v>
      </c>
      <c r="B389" s="12">
        <v>515917</v>
      </c>
      <c r="C389" s="12" t="s">
        <v>418</v>
      </c>
      <c r="D389" s="12">
        <v>9</v>
      </c>
      <c r="E389" s="12">
        <v>411</v>
      </c>
      <c r="F389" s="51">
        <v>5000</v>
      </c>
      <c r="G389" s="18" t="str">
        <f t="shared" si="18"/>
        <v>5159179411</v>
      </c>
      <c r="H389" s="8" t="s">
        <v>621</v>
      </c>
      <c r="I389" s="8" t="s">
        <v>1034</v>
      </c>
      <c r="J389" s="8" t="str">
        <f t="shared" si="19"/>
        <v>En cours</v>
      </c>
      <c r="P389" s="112"/>
      <c r="S389" s="10" t="str">
        <f t="shared" si="20"/>
        <v>5159179411</v>
      </c>
      <c r="T389" s="11" t="str">
        <f>IF(ISNA(VLOOKUP($S389,'Liste clts frns'!$M$2:$U$233,3,FALSE)),"",VLOOKUP($S389,'Liste clts frns'!$M$2:$U$233,3,FALSE))</f>
        <v/>
      </c>
      <c r="U389" s="108" t="str">
        <f>IF(ISNA(VLOOKUP($S389,'Liste clts frns'!$M$2:$U$233,4,FALSE)),"",VLOOKUP($S389,'Liste clts frns'!$M$2:$U$233,4,FALSE))</f>
        <v/>
      </c>
      <c r="V389" s="108" t="str">
        <f>IF(ISNA(VLOOKUP($S389,'Liste clts frns'!$M$2:$U$233,5,FALSE)),"",VLOOKUP($S389,'Liste clts frns'!$M$2:$U$233,5,FALSE))</f>
        <v/>
      </c>
      <c r="W389" s="108" t="str">
        <f>IF(ISNA(VLOOKUP($S389,'Liste clts frns'!$M$2:$U$233,6,FALSE)),"",VLOOKUP($S389,'Liste clts frns'!$M$2:$U$233,6,FALSE))</f>
        <v/>
      </c>
      <c r="X389" s="108" t="str">
        <f>IF(ISNA(VLOOKUP($S389,'Liste clts frns'!$M$2:$U$233,7,FALSE)),"",VLOOKUP($S389,'Liste clts frns'!$M$2:$U$233,7,FALSE))</f>
        <v/>
      </c>
      <c r="Y389" s="108" t="str">
        <f>IF(ISNA(VLOOKUP($S389,'Liste clts frns'!$M$2:$U$233,8,FALSE)),"",VLOOKUP($S389,'Liste clts frns'!$M$2:$U$233,8,FALSE))</f>
        <v/>
      </c>
      <c r="Z389" s="108" t="str">
        <f>IF(ISNA(VLOOKUP($S389,'Liste clts frns'!$M$2:$U$233,9,FALSE)),"",VLOOKUP($S389,'Liste clts frns'!$M$2:$U$233,9,FALSE))</f>
        <v/>
      </c>
      <c r="AA389" s="108"/>
    </row>
    <row r="390" spans="1:27" ht="15.75" customHeight="1" x14ac:dyDescent="0.25">
      <c r="A390" s="12">
        <v>41131000</v>
      </c>
      <c r="B390" s="12">
        <v>1318087</v>
      </c>
      <c r="C390" s="12" t="s">
        <v>487</v>
      </c>
      <c r="D390" s="12">
        <v>9</v>
      </c>
      <c r="E390" s="12">
        <v>411</v>
      </c>
      <c r="F390" s="51">
        <v>5000</v>
      </c>
      <c r="G390" s="18" t="str">
        <f t="shared" si="18"/>
        <v>13180879411</v>
      </c>
      <c r="H390" s="8" t="s">
        <v>621</v>
      </c>
      <c r="I390" s="8" t="s">
        <v>1186</v>
      </c>
      <c r="J390" s="8" t="str">
        <f t="shared" si="19"/>
        <v>En cours</v>
      </c>
      <c r="P390" s="112"/>
      <c r="S390" s="10" t="str">
        <f t="shared" si="20"/>
        <v>13180879411</v>
      </c>
      <c r="T390" s="11" t="str">
        <f>IF(ISNA(VLOOKUP($S390,'Liste clts frns'!$M$2:$U$233,3,FALSE)),"",VLOOKUP($S390,'Liste clts frns'!$M$2:$U$233,3,FALSE))</f>
        <v/>
      </c>
      <c r="U390" s="108" t="str">
        <f>IF(ISNA(VLOOKUP($S390,'Liste clts frns'!$M$2:$U$233,4,FALSE)),"",VLOOKUP($S390,'Liste clts frns'!$M$2:$U$233,4,FALSE))</f>
        <v/>
      </c>
      <c r="V390" s="108" t="str">
        <f>IF(ISNA(VLOOKUP($S390,'Liste clts frns'!$M$2:$U$233,5,FALSE)),"",VLOOKUP($S390,'Liste clts frns'!$M$2:$U$233,5,FALSE))</f>
        <v/>
      </c>
      <c r="W390" s="108" t="str">
        <f>IF(ISNA(VLOOKUP($S390,'Liste clts frns'!$M$2:$U$233,6,FALSE)),"",VLOOKUP($S390,'Liste clts frns'!$M$2:$U$233,6,FALSE))</f>
        <v/>
      </c>
      <c r="X390" s="108" t="str">
        <f>IF(ISNA(VLOOKUP($S390,'Liste clts frns'!$M$2:$U$233,7,FALSE)),"",VLOOKUP($S390,'Liste clts frns'!$M$2:$U$233,7,FALSE))</f>
        <v/>
      </c>
      <c r="Y390" s="108" t="str">
        <f>IF(ISNA(VLOOKUP($S390,'Liste clts frns'!$M$2:$U$233,8,FALSE)),"",VLOOKUP($S390,'Liste clts frns'!$M$2:$U$233,8,FALSE))</f>
        <v/>
      </c>
      <c r="Z390" s="108" t="str">
        <f>IF(ISNA(VLOOKUP($S390,'Liste clts frns'!$M$2:$U$233,9,FALSE)),"",VLOOKUP($S390,'Liste clts frns'!$M$2:$U$233,9,FALSE))</f>
        <v/>
      </c>
      <c r="AA390" s="108"/>
    </row>
    <row r="391" spans="1:27" ht="15.75" customHeight="1" x14ac:dyDescent="0.25">
      <c r="A391" s="12">
        <v>41131000</v>
      </c>
      <c r="B391" s="12">
        <v>880871</v>
      </c>
      <c r="C391" s="12" t="s">
        <v>421</v>
      </c>
      <c r="D391" s="12">
        <v>9</v>
      </c>
      <c r="E391" s="12">
        <v>423</v>
      </c>
      <c r="F391" s="51">
        <v>1500</v>
      </c>
      <c r="G391" s="18" t="str">
        <f t="shared" si="18"/>
        <v>8808719423</v>
      </c>
      <c r="H391" s="8" t="s">
        <v>621</v>
      </c>
      <c r="I391" s="8" t="s">
        <v>1063</v>
      </c>
      <c r="J391" s="8" t="str">
        <f t="shared" si="19"/>
        <v>En cours</v>
      </c>
      <c r="P391" s="112"/>
      <c r="S391" s="10" t="str">
        <f t="shared" si="20"/>
        <v>8808719423</v>
      </c>
      <c r="T391" s="11" t="str">
        <f>IF(ISNA(VLOOKUP($S391,'Liste clts frns'!$M$2:$U$233,3,FALSE)),"",VLOOKUP($S391,'Liste clts frns'!$M$2:$U$233,3,FALSE))</f>
        <v/>
      </c>
      <c r="U391" s="108" t="str">
        <f>IF(ISNA(VLOOKUP($S391,'Liste clts frns'!$M$2:$U$233,4,FALSE)),"",VLOOKUP($S391,'Liste clts frns'!$M$2:$U$233,4,FALSE))</f>
        <v/>
      </c>
      <c r="V391" s="108" t="str">
        <f>IF(ISNA(VLOOKUP($S391,'Liste clts frns'!$M$2:$U$233,5,FALSE)),"",VLOOKUP($S391,'Liste clts frns'!$M$2:$U$233,5,FALSE))</f>
        <v/>
      </c>
      <c r="W391" s="108" t="str">
        <f>IF(ISNA(VLOOKUP($S391,'Liste clts frns'!$M$2:$U$233,6,FALSE)),"",VLOOKUP($S391,'Liste clts frns'!$M$2:$U$233,6,FALSE))</f>
        <v/>
      </c>
      <c r="X391" s="108" t="str">
        <f>IF(ISNA(VLOOKUP($S391,'Liste clts frns'!$M$2:$U$233,7,FALSE)),"",VLOOKUP($S391,'Liste clts frns'!$M$2:$U$233,7,FALSE))</f>
        <v/>
      </c>
      <c r="Y391" s="108" t="str">
        <f>IF(ISNA(VLOOKUP($S391,'Liste clts frns'!$M$2:$U$233,8,FALSE)),"",VLOOKUP($S391,'Liste clts frns'!$M$2:$U$233,8,FALSE))</f>
        <v/>
      </c>
      <c r="Z391" s="108" t="str">
        <f>IF(ISNA(VLOOKUP($S391,'Liste clts frns'!$M$2:$U$233,9,FALSE)),"",VLOOKUP($S391,'Liste clts frns'!$M$2:$U$233,9,FALSE))</f>
        <v/>
      </c>
      <c r="AA391" s="108"/>
    </row>
    <row r="392" spans="1:27" ht="15.75" customHeight="1" x14ac:dyDescent="0.25">
      <c r="A392" s="12">
        <v>41131000</v>
      </c>
      <c r="B392" s="12">
        <v>896712</v>
      </c>
      <c r="C392" s="12" t="s">
        <v>488</v>
      </c>
      <c r="D392" s="12">
        <v>9</v>
      </c>
      <c r="E392" s="12">
        <v>423</v>
      </c>
      <c r="F392" s="51">
        <v>500</v>
      </c>
      <c r="G392" s="18" t="str">
        <f t="shared" si="18"/>
        <v>8967129423</v>
      </c>
      <c r="H392" s="8" t="s">
        <v>621</v>
      </c>
      <c r="I392" s="8" t="s">
        <v>1168</v>
      </c>
      <c r="J392" s="8" t="str">
        <f t="shared" si="19"/>
        <v>En cours</v>
      </c>
      <c r="P392" s="112"/>
      <c r="S392" s="10" t="str">
        <f t="shared" si="20"/>
        <v>8967129423</v>
      </c>
      <c r="T392" s="11" t="str">
        <f>IF(ISNA(VLOOKUP($S392,'Liste clts frns'!$M$2:$U$233,3,FALSE)),"",VLOOKUP($S392,'Liste clts frns'!$M$2:$U$233,3,FALSE))</f>
        <v/>
      </c>
      <c r="U392" s="108" t="str">
        <f>IF(ISNA(VLOOKUP($S392,'Liste clts frns'!$M$2:$U$233,4,FALSE)),"",VLOOKUP($S392,'Liste clts frns'!$M$2:$U$233,4,FALSE))</f>
        <v/>
      </c>
      <c r="V392" s="108" t="str">
        <f>IF(ISNA(VLOOKUP($S392,'Liste clts frns'!$M$2:$U$233,5,FALSE)),"",VLOOKUP($S392,'Liste clts frns'!$M$2:$U$233,5,FALSE))</f>
        <v/>
      </c>
      <c r="W392" s="108" t="str">
        <f>IF(ISNA(VLOOKUP($S392,'Liste clts frns'!$M$2:$U$233,6,FALSE)),"",VLOOKUP($S392,'Liste clts frns'!$M$2:$U$233,6,FALSE))</f>
        <v/>
      </c>
      <c r="X392" s="108" t="str">
        <f>IF(ISNA(VLOOKUP($S392,'Liste clts frns'!$M$2:$U$233,7,FALSE)),"",VLOOKUP($S392,'Liste clts frns'!$M$2:$U$233,7,FALSE))</f>
        <v/>
      </c>
      <c r="Y392" s="108" t="str">
        <f>IF(ISNA(VLOOKUP($S392,'Liste clts frns'!$M$2:$U$233,8,FALSE)),"",VLOOKUP($S392,'Liste clts frns'!$M$2:$U$233,8,FALSE))</f>
        <v/>
      </c>
      <c r="Z392" s="108" t="str">
        <f>IF(ISNA(VLOOKUP($S392,'Liste clts frns'!$M$2:$U$233,9,FALSE)),"",VLOOKUP($S392,'Liste clts frns'!$M$2:$U$233,9,FALSE))</f>
        <v/>
      </c>
      <c r="AA392" s="108"/>
    </row>
    <row r="393" spans="1:27" ht="15.75" customHeight="1" x14ac:dyDescent="0.25">
      <c r="A393" s="12">
        <v>41131000</v>
      </c>
      <c r="B393" s="12">
        <v>958367</v>
      </c>
      <c r="C393" s="12" t="s">
        <v>128</v>
      </c>
      <c r="D393" s="12">
        <v>9</v>
      </c>
      <c r="E393" s="12">
        <v>423</v>
      </c>
      <c r="F393" s="51">
        <v>399</v>
      </c>
      <c r="G393" s="18" t="str">
        <f t="shared" si="18"/>
        <v>9583679423</v>
      </c>
      <c r="H393" s="8" t="s">
        <v>629</v>
      </c>
      <c r="I393" s="8" t="s">
        <v>1175</v>
      </c>
      <c r="J393" s="8" t="str">
        <f t="shared" si="19"/>
        <v>A solder</v>
      </c>
      <c r="P393" s="112"/>
      <c r="S393" s="10" t="str">
        <f t="shared" si="20"/>
        <v>9583679423</v>
      </c>
      <c r="T393" s="11" t="str">
        <f>IF(ISNA(VLOOKUP($S393,'Liste clts frns'!$M$2:$U$233,3,FALSE)),"",VLOOKUP($S393,'Liste clts frns'!$M$2:$U$233,3,FALSE))</f>
        <v/>
      </c>
      <c r="U393" s="108" t="str">
        <f>IF(ISNA(VLOOKUP($S393,'Liste clts frns'!$M$2:$U$233,4,FALSE)),"",VLOOKUP($S393,'Liste clts frns'!$M$2:$U$233,4,FALSE))</f>
        <v/>
      </c>
      <c r="V393" s="108" t="str">
        <f>IF(ISNA(VLOOKUP($S393,'Liste clts frns'!$M$2:$U$233,5,FALSE)),"",VLOOKUP($S393,'Liste clts frns'!$M$2:$U$233,5,FALSE))</f>
        <v/>
      </c>
      <c r="W393" s="108" t="str">
        <f>IF(ISNA(VLOOKUP($S393,'Liste clts frns'!$M$2:$U$233,6,FALSE)),"",VLOOKUP($S393,'Liste clts frns'!$M$2:$U$233,6,FALSE))</f>
        <v/>
      </c>
      <c r="X393" s="108" t="str">
        <f>IF(ISNA(VLOOKUP($S393,'Liste clts frns'!$M$2:$U$233,7,FALSE)),"",VLOOKUP($S393,'Liste clts frns'!$M$2:$U$233,7,FALSE))</f>
        <v/>
      </c>
      <c r="Y393" s="108" t="str">
        <f>IF(ISNA(VLOOKUP($S393,'Liste clts frns'!$M$2:$U$233,8,FALSE)),"",VLOOKUP($S393,'Liste clts frns'!$M$2:$U$233,8,FALSE))</f>
        <v/>
      </c>
      <c r="Z393" s="108" t="str">
        <f>IF(ISNA(VLOOKUP($S393,'Liste clts frns'!$M$2:$U$233,9,FALSE)),"",VLOOKUP($S393,'Liste clts frns'!$M$2:$U$233,9,FALSE))</f>
        <v/>
      </c>
      <c r="AA393" s="108"/>
    </row>
    <row r="394" spans="1:27" ht="15.75" customHeight="1" x14ac:dyDescent="0.25">
      <c r="A394" s="12">
        <v>41131000</v>
      </c>
      <c r="B394" s="12">
        <v>958376</v>
      </c>
      <c r="C394" s="12" t="s">
        <v>489</v>
      </c>
      <c r="D394" s="12">
        <v>9</v>
      </c>
      <c r="E394" s="12">
        <v>423</v>
      </c>
      <c r="F394" s="51">
        <v>998.99</v>
      </c>
      <c r="G394" s="18" t="str">
        <f t="shared" si="18"/>
        <v>9583769423</v>
      </c>
      <c r="H394" s="8" t="s">
        <v>621</v>
      </c>
      <c r="I394" s="8" t="s">
        <v>1031</v>
      </c>
      <c r="J394" s="8" t="str">
        <f t="shared" si="19"/>
        <v>En cours</v>
      </c>
      <c r="P394" s="112"/>
      <c r="S394" s="10" t="str">
        <f t="shared" si="20"/>
        <v>9583769423</v>
      </c>
      <c r="T394" s="11" t="str">
        <f>IF(ISNA(VLOOKUP($S394,'Liste clts frns'!$M$2:$U$233,3,FALSE)),"",VLOOKUP($S394,'Liste clts frns'!$M$2:$U$233,3,FALSE))</f>
        <v/>
      </c>
      <c r="U394" s="108" t="str">
        <f>IF(ISNA(VLOOKUP($S394,'Liste clts frns'!$M$2:$U$233,4,FALSE)),"",VLOOKUP($S394,'Liste clts frns'!$M$2:$U$233,4,FALSE))</f>
        <v/>
      </c>
      <c r="V394" s="108" t="str">
        <f>IF(ISNA(VLOOKUP($S394,'Liste clts frns'!$M$2:$U$233,5,FALSE)),"",VLOOKUP($S394,'Liste clts frns'!$M$2:$U$233,5,FALSE))</f>
        <v/>
      </c>
      <c r="W394" s="108" t="str">
        <f>IF(ISNA(VLOOKUP($S394,'Liste clts frns'!$M$2:$U$233,6,FALSE)),"",VLOOKUP($S394,'Liste clts frns'!$M$2:$U$233,6,FALSE))</f>
        <v/>
      </c>
      <c r="X394" s="108" t="str">
        <f>IF(ISNA(VLOOKUP($S394,'Liste clts frns'!$M$2:$U$233,7,FALSE)),"",VLOOKUP($S394,'Liste clts frns'!$M$2:$U$233,7,FALSE))</f>
        <v/>
      </c>
      <c r="Y394" s="108" t="str">
        <f>IF(ISNA(VLOOKUP($S394,'Liste clts frns'!$M$2:$U$233,8,FALSE)),"",VLOOKUP($S394,'Liste clts frns'!$M$2:$U$233,8,FALSE))</f>
        <v/>
      </c>
      <c r="Z394" s="108" t="str">
        <f>IF(ISNA(VLOOKUP($S394,'Liste clts frns'!$M$2:$U$233,9,FALSE)),"",VLOOKUP($S394,'Liste clts frns'!$M$2:$U$233,9,FALSE))</f>
        <v/>
      </c>
      <c r="AA394" s="108"/>
    </row>
    <row r="395" spans="1:27" ht="15.75" customHeight="1" x14ac:dyDescent="0.25">
      <c r="A395" s="12">
        <v>41131000</v>
      </c>
      <c r="B395" s="12">
        <v>958792</v>
      </c>
      <c r="C395" s="12" t="s">
        <v>423</v>
      </c>
      <c r="D395" s="12">
        <v>9</v>
      </c>
      <c r="E395" s="12">
        <v>423</v>
      </c>
      <c r="F395" s="51">
        <v>399</v>
      </c>
      <c r="G395" s="18" t="str">
        <f t="shared" si="18"/>
        <v>9587929423</v>
      </c>
      <c r="H395" s="8" t="s">
        <v>621</v>
      </c>
      <c r="I395" s="8" t="s">
        <v>1100</v>
      </c>
      <c r="J395" s="8" t="str">
        <f t="shared" si="19"/>
        <v>En cours</v>
      </c>
      <c r="P395" s="112"/>
      <c r="S395" s="10" t="str">
        <f t="shared" si="20"/>
        <v>9587929423</v>
      </c>
      <c r="T395" s="11" t="str">
        <f>IF(ISNA(VLOOKUP($S395,'Liste clts frns'!$M$2:$U$233,3,FALSE)),"",VLOOKUP($S395,'Liste clts frns'!$M$2:$U$233,3,FALSE))</f>
        <v/>
      </c>
      <c r="U395" s="108" t="str">
        <f>IF(ISNA(VLOOKUP($S395,'Liste clts frns'!$M$2:$U$233,4,FALSE)),"",VLOOKUP($S395,'Liste clts frns'!$M$2:$U$233,4,FALSE))</f>
        <v/>
      </c>
      <c r="V395" s="108" t="str">
        <f>IF(ISNA(VLOOKUP($S395,'Liste clts frns'!$M$2:$U$233,5,FALSE)),"",VLOOKUP($S395,'Liste clts frns'!$M$2:$U$233,5,FALSE))</f>
        <v/>
      </c>
      <c r="W395" s="108" t="str">
        <f>IF(ISNA(VLOOKUP($S395,'Liste clts frns'!$M$2:$U$233,6,FALSE)),"",VLOOKUP($S395,'Liste clts frns'!$M$2:$U$233,6,FALSE))</f>
        <v/>
      </c>
      <c r="X395" s="108" t="str">
        <f>IF(ISNA(VLOOKUP($S395,'Liste clts frns'!$M$2:$U$233,7,FALSE)),"",VLOOKUP($S395,'Liste clts frns'!$M$2:$U$233,7,FALSE))</f>
        <v/>
      </c>
      <c r="Y395" s="108" t="str">
        <f>IF(ISNA(VLOOKUP($S395,'Liste clts frns'!$M$2:$U$233,8,FALSE)),"",VLOOKUP($S395,'Liste clts frns'!$M$2:$U$233,8,FALSE))</f>
        <v/>
      </c>
      <c r="Z395" s="108" t="str">
        <f>IF(ISNA(VLOOKUP($S395,'Liste clts frns'!$M$2:$U$233,9,FALSE)),"",VLOOKUP($S395,'Liste clts frns'!$M$2:$U$233,9,FALSE))</f>
        <v/>
      </c>
      <c r="AA395" s="108"/>
    </row>
    <row r="396" spans="1:27" ht="15.75" customHeight="1" x14ac:dyDescent="0.25">
      <c r="A396" s="12">
        <v>41131000</v>
      </c>
      <c r="B396" s="12">
        <v>880871</v>
      </c>
      <c r="C396" s="12" t="s">
        <v>421</v>
      </c>
      <c r="D396" s="12">
        <v>9</v>
      </c>
      <c r="E396" s="12">
        <v>425</v>
      </c>
      <c r="F396" s="51">
        <v>1000</v>
      </c>
      <c r="G396" s="18" t="str">
        <f t="shared" si="18"/>
        <v>8808719425</v>
      </c>
      <c r="H396" s="8" t="s">
        <v>621</v>
      </c>
      <c r="I396" s="8" t="s">
        <v>1063</v>
      </c>
      <c r="J396" s="8" t="str">
        <f t="shared" si="19"/>
        <v>En cours</v>
      </c>
      <c r="P396" s="112"/>
      <c r="S396" s="10" t="str">
        <f t="shared" si="20"/>
        <v>8808719425</v>
      </c>
      <c r="T396" s="11" t="str">
        <f>IF(ISNA(VLOOKUP($S396,'Liste clts frns'!$M$2:$U$233,3,FALSE)),"",VLOOKUP($S396,'Liste clts frns'!$M$2:$U$233,3,FALSE))</f>
        <v/>
      </c>
      <c r="U396" s="108" t="str">
        <f>IF(ISNA(VLOOKUP($S396,'Liste clts frns'!$M$2:$U$233,4,FALSE)),"",VLOOKUP($S396,'Liste clts frns'!$M$2:$U$233,4,FALSE))</f>
        <v/>
      </c>
      <c r="V396" s="108" t="str">
        <f>IF(ISNA(VLOOKUP($S396,'Liste clts frns'!$M$2:$U$233,5,FALSE)),"",VLOOKUP($S396,'Liste clts frns'!$M$2:$U$233,5,FALSE))</f>
        <v/>
      </c>
      <c r="W396" s="108" t="str">
        <f>IF(ISNA(VLOOKUP($S396,'Liste clts frns'!$M$2:$U$233,6,FALSE)),"",VLOOKUP($S396,'Liste clts frns'!$M$2:$U$233,6,FALSE))</f>
        <v/>
      </c>
      <c r="X396" s="108" t="str">
        <f>IF(ISNA(VLOOKUP($S396,'Liste clts frns'!$M$2:$U$233,7,FALSE)),"",VLOOKUP($S396,'Liste clts frns'!$M$2:$U$233,7,FALSE))</f>
        <v/>
      </c>
      <c r="Y396" s="108" t="str">
        <f>IF(ISNA(VLOOKUP($S396,'Liste clts frns'!$M$2:$U$233,8,FALSE)),"",VLOOKUP($S396,'Liste clts frns'!$M$2:$U$233,8,FALSE))</f>
        <v/>
      </c>
      <c r="Z396" s="108" t="str">
        <f>IF(ISNA(VLOOKUP($S396,'Liste clts frns'!$M$2:$U$233,9,FALSE)),"",VLOOKUP($S396,'Liste clts frns'!$M$2:$U$233,9,FALSE))</f>
        <v/>
      </c>
      <c r="AA396" s="108"/>
    </row>
    <row r="397" spans="1:27" ht="15.75" customHeight="1" x14ac:dyDescent="0.25">
      <c r="A397" s="12">
        <v>41131000</v>
      </c>
      <c r="B397" s="12">
        <v>1303471</v>
      </c>
      <c r="C397" s="12" t="s">
        <v>490</v>
      </c>
      <c r="D397" s="12">
        <v>9</v>
      </c>
      <c r="E397" s="12">
        <v>426</v>
      </c>
      <c r="F397" s="51">
        <v>1610</v>
      </c>
      <c r="G397" s="18" t="str">
        <f t="shared" si="18"/>
        <v>13034719426</v>
      </c>
      <c r="H397" s="8" t="s">
        <v>621</v>
      </c>
      <c r="I397" s="8" t="s">
        <v>1091</v>
      </c>
      <c r="J397" s="8" t="str">
        <f t="shared" si="19"/>
        <v>En cours</v>
      </c>
      <c r="P397" s="112"/>
      <c r="S397" s="10" t="str">
        <f t="shared" si="20"/>
        <v>13034719426</v>
      </c>
      <c r="T397" s="11" t="str">
        <f>IF(ISNA(VLOOKUP($S397,'Liste clts frns'!$M$2:$U$233,3,FALSE)),"",VLOOKUP($S397,'Liste clts frns'!$M$2:$U$233,3,FALSE))</f>
        <v/>
      </c>
      <c r="U397" s="108" t="str">
        <f>IF(ISNA(VLOOKUP($S397,'Liste clts frns'!$M$2:$U$233,4,FALSE)),"",VLOOKUP($S397,'Liste clts frns'!$M$2:$U$233,4,FALSE))</f>
        <v/>
      </c>
      <c r="V397" s="108" t="str">
        <f>IF(ISNA(VLOOKUP($S397,'Liste clts frns'!$M$2:$U$233,5,FALSE)),"",VLOOKUP($S397,'Liste clts frns'!$M$2:$U$233,5,FALSE))</f>
        <v/>
      </c>
      <c r="W397" s="108" t="str">
        <f>IF(ISNA(VLOOKUP($S397,'Liste clts frns'!$M$2:$U$233,6,FALSE)),"",VLOOKUP($S397,'Liste clts frns'!$M$2:$U$233,6,FALSE))</f>
        <v/>
      </c>
      <c r="X397" s="108" t="str">
        <f>IF(ISNA(VLOOKUP($S397,'Liste clts frns'!$M$2:$U$233,7,FALSE)),"",VLOOKUP($S397,'Liste clts frns'!$M$2:$U$233,7,FALSE))</f>
        <v/>
      </c>
      <c r="Y397" s="108" t="str">
        <f>IF(ISNA(VLOOKUP($S397,'Liste clts frns'!$M$2:$U$233,8,FALSE)),"",VLOOKUP($S397,'Liste clts frns'!$M$2:$U$233,8,FALSE))</f>
        <v/>
      </c>
      <c r="Z397" s="108" t="str">
        <f>IF(ISNA(VLOOKUP($S397,'Liste clts frns'!$M$2:$U$233,9,FALSE)),"",VLOOKUP($S397,'Liste clts frns'!$M$2:$U$233,9,FALSE))</f>
        <v/>
      </c>
      <c r="AA397" s="108"/>
    </row>
    <row r="398" spans="1:27" ht="15.75" customHeight="1" x14ac:dyDescent="0.25">
      <c r="A398" s="12">
        <v>41131000</v>
      </c>
      <c r="B398" s="12">
        <v>1375927</v>
      </c>
      <c r="C398" s="12" t="s">
        <v>491</v>
      </c>
      <c r="D398" s="12">
        <v>9</v>
      </c>
      <c r="E398" s="12">
        <v>426</v>
      </c>
      <c r="F398" s="51">
        <v>1000</v>
      </c>
      <c r="G398" s="18" t="str">
        <f t="shared" si="18"/>
        <v>13759279426</v>
      </c>
      <c r="H398" s="8" t="s">
        <v>621</v>
      </c>
      <c r="I398" s="8" t="s">
        <v>1213</v>
      </c>
      <c r="J398" s="8" t="str">
        <f t="shared" si="19"/>
        <v>En cours</v>
      </c>
      <c r="P398" s="112"/>
      <c r="S398" s="10" t="str">
        <f t="shared" si="20"/>
        <v>13759279426</v>
      </c>
      <c r="T398" s="11" t="str">
        <f>IF(ISNA(VLOOKUP($S398,'Liste clts frns'!$M$2:$U$233,3,FALSE)),"",VLOOKUP($S398,'Liste clts frns'!$M$2:$U$233,3,FALSE))</f>
        <v/>
      </c>
      <c r="U398" s="108" t="str">
        <f>IF(ISNA(VLOOKUP($S398,'Liste clts frns'!$M$2:$U$233,4,FALSE)),"",VLOOKUP($S398,'Liste clts frns'!$M$2:$U$233,4,FALSE))</f>
        <v/>
      </c>
      <c r="V398" s="108" t="str">
        <f>IF(ISNA(VLOOKUP($S398,'Liste clts frns'!$M$2:$U$233,5,FALSE)),"",VLOOKUP($S398,'Liste clts frns'!$M$2:$U$233,5,FALSE))</f>
        <v/>
      </c>
      <c r="W398" s="108" t="str">
        <f>IF(ISNA(VLOOKUP($S398,'Liste clts frns'!$M$2:$U$233,6,FALSE)),"",VLOOKUP($S398,'Liste clts frns'!$M$2:$U$233,6,FALSE))</f>
        <v/>
      </c>
      <c r="X398" s="108" t="str">
        <f>IF(ISNA(VLOOKUP($S398,'Liste clts frns'!$M$2:$U$233,7,FALSE)),"",VLOOKUP($S398,'Liste clts frns'!$M$2:$U$233,7,FALSE))</f>
        <v/>
      </c>
      <c r="Y398" s="108" t="str">
        <f>IF(ISNA(VLOOKUP($S398,'Liste clts frns'!$M$2:$U$233,8,FALSE)),"",VLOOKUP($S398,'Liste clts frns'!$M$2:$U$233,8,FALSE))</f>
        <v/>
      </c>
      <c r="Z398" s="108" t="str">
        <f>IF(ISNA(VLOOKUP($S398,'Liste clts frns'!$M$2:$U$233,9,FALSE)),"",VLOOKUP($S398,'Liste clts frns'!$M$2:$U$233,9,FALSE))</f>
        <v/>
      </c>
      <c r="AA398" s="108"/>
    </row>
    <row r="399" spans="1:27" ht="15.75" customHeight="1" x14ac:dyDescent="0.25">
      <c r="A399" s="12">
        <v>41131000</v>
      </c>
      <c r="B399" s="12">
        <v>277635</v>
      </c>
      <c r="C399" s="12" t="s">
        <v>492</v>
      </c>
      <c r="D399" s="12">
        <v>9</v>
      </c>
      <c r="E399" s="12">
        <v>601</v>
      </c>
      <c r="F399" s="51">
        <v>7500</v>
      </c>
      <c r="G399" s="18" t="str">
        <f t="shared" si="18"/>
        <v>2776359601</v>
      </c>
      <c r="H399" s="8" t="s">
        <v>621</v>
      </c>
      <c r="I399" s="8" t="s">
        <v>1093</v>
      </c>
      <c r="J399" s="8" t="str">
        <f t="shared" si="19"/>
        <v>En cours</v>
      </c>
      <c r="P399" s="112"/>
      <c r="S399" s="10" t="str">
        <f t="shared" si="20"/>
        <v>2776359601</v>
      </c>
      <c r="T399" s="11" t="str">
        <f>IF(ISNA(VLOOKUP($S399,'Liste clts frns'!$M$2:$U$233,3,FALSE)),"",VLOOKUP($S399,'Liste clts frns'!$M$2:$U$233,3,FALSE))</f>
        <v/>
      </c>
      <c r="U399" s="108" t="str">
        <f>IF(ISNA(VLOOKUP($S399,'Liste clts frns'!$M$2:$U$233,4,FALSE)),"",VLOOKUP($S399,'Liste clts frns'!$M$2:$U$233,4,FALSE))</f>
        <v/>
      </c>
      <c r="V399" s="108" t="str">
        <f>IF(ISNA(VLOOKUP($S399,'Liste clts frns'!$M$2:$U$233,5,FALSE)),"",VLOOKUP($S399,'Liste clts frns'!$M$2:$U$233,5,FALSE))</f>
        <v/>
      </c>
      <c r="W399" s="108" t="str">
        <f>IF(ISNA(VLOOKUP($S399,'Liste clts frns'!$M$2:$U$233,6,FALSE)),"",VLOOKUP($S399,'Liste clts frns'!$M$2:$U$233,6,FALSE))</f>
        <v/>
      </c>
      <c r="X399" s="108" t="str">
        <f>IF(ISNA(VLOOKUP($S399,'Liste clts frns'!$M$2:$U$233,7,FALSE)),"",VLOOKUP($S399,'Liste clts frns'!$M$2:$U$233,7,FALSE))</f>
        <v/>
      </c>
      <c r="Y399" s="108" t="str">
        <f>IF(ISNA(VLOOKUP($S399,'Liste clts frns'!$M$2:$U$233,8,FALSE)),"",VLOOKUP($S399,'Liste clts frns'!$M$2:$U$233,8,FALSE))</f>
        <v/>
      </c>
      <c r="Z399" s="108" t="str">
        <f>IF(ISNA(VLOOKUP($S399,'Liste clts frns'!$M$2:$U$233,9,FALSE)),"",VLOOKUP($S399,'Liste clts frns'!$M$2:$U$233,9,FALSE))</f>
        <v/>
      </c>
      <c r="AA399" s="108"/>
    </row>
    <row r="400" spans="1:27" ht="15.75" customHeight="1" x14ac:dyDescent="0.25">
      <c r="A400" s="12">
        <v>41131000</v>
      </c>
      <c r="B400" s="12">
        <v>824714</v>
      </c>
      <c r="C400" s="12" t="s">
        <v>493</v>
      </c>
      <c r="D400" s="12">
        <v>9</v>
      </c>
      <c r="E400" s="12">
        <v>601</v>
      </c>
      <c r="F400" s="51">
        <v>5000</v>
      </c>
      <c r="G400" s="18" t="str">
        <f t="shared" si="18"/>
        <v>8247149601</v>
      </c>
      <c r="H400" s="8" t="s">
        <v>621</v>
      </c>
      <c r="I400" s="8" t="s">
        <v>1161</v>
      </c>
      <c r="J400" s="8" t="str">
        <f t="shared" si="19"/>
        <v>En cours</v>
      </c>
      <c r="P400" s="112"/>
      <c r="S400" s="10" t="str">
        <f t="shared" si="20"/>
        <v>8247149601</v>
      </c>
      <c r="T400" s="11" t="str">
        <f>IF(ISNA(VLOOKUP($S400,'Liste clts frns'!$M$2:$U$233,3,FALSE)),"",VLOOKUP($S400,'Liste clts frns'!$M$2:$U$233,3,FALSE))</f>
        <v/>
      </c>
      <c r="U400" s="108" t="str">
        <f>IF(ISNA(VLOOKUP($S400,'Liste clts frns'!$M$2:$U$233,4,FALSE)),"",VLOOKUP($S400,'Liste clts frns'!$M$2:$U$233,4,FALSE))</f>
        <v/>
      </c>
      <c r="V400" s="108" t="str">
        <f>IF(ISNA(VLOOKUP($S400,'Liste clts frns'!$M$2:$U$233,5,FALSE)),"",VLOOKUP($S400,'Liste clts frns'!$M$2:$U$233,5,FALSE))</f>
        <v/>
      </c>
      <c r="W400" s="108" t="str">
        <f>IF(ISNA(VLOOKUP($S400,'Liste clts frns'!$M$2:$U$233,6,FALSE)),"",VLOOKUP($S400,'Liste clts frns'!$M$2:$U$233,6,FALSE))</f>
        <v/>
      </c>
      <c r="X400" s="108" t="str">
        <f>IF(ISNA(VLOOKUP($S400,'Liste clts frns'!$M$2:$U$233,7,FALSE)),"",VLOOKUP($S400,'Liste clts frns'!$M$2:$U$233,7,FALSE))</f>
        <v/>
      </c>
      <c r="Y400" s="108" t="str">
        <f>IF(ISNA(VLOOKUP($S400,'Liste clts frns'!$M$2:$U$233,8,FALSE)),"",VLOOKUP($S400,'Liste clts frns'!$M$2:$U$233,8,FALSE))</f>
        <v/>
      </c>
      <c r="Z400" s="108" t="str">
        <f>IF(ISNA(VLOOKUP($S400,'Liste clts frns'!$M$2:$U$233,9,FALSE)),"",VLOOKUP($S400,'Liste clts frns'!$M$2:$U$233,9,FALSE))</f>
        <v/>
      </c>
      <c r="AA400" s="108"/>
    </row>
    <row r="401" spans="1:27" ht="15.75" customHeight="1" x14ac:dyDescent="0.25">
      <c r="A401" s="12">
        <v>41131000</v>
      </c>
      <c r="B401" s="12">
        <v>951327</v>
      </c>
      <c r="C401" s="12" t="s">
        <v>435</v>
      </c>
      <c r="D401" s="12">
        <v>9</v>
      </c>
      <c r="E401" s="12">
        <v>601</v>
      </c>
      <c r="F401" s="51">
        <v>3875</v>
      </c>
      <c r="G401" s="18" t="str">
        <f t="shared" si="18"/>
        <v>9513279601</v>
      </c>
      <c r="H401" s="8" t="s">
        <v>621</v>
      </c>
      <c r="I401" s="8" t="s">
        <v>1052</v>
      </c>
      <c r="J401" s="8" t="str">
        <f t="shared" si="19"/>
        <v>En cours</v>
      </c>
      <c r="P401" s="112"/>
      <c r="S401" s="10" t="str">
        <f t="shared" si="20"/>
        <v>9513279601</v>
      </c>
      <c r="T401" s="11" t="str">
        <f>IF(ISNA(VLOOKUP($S401,'Liste clts frns'!$M$2:$U$233,3,FALSE)),"",VLOOKUP($S401,'Liste clts frns'!$M$2:$U$233,3,FALSE))</f>
        <v/>
      </c>
      <c r="U401" s="108" t="str">
        <f>IF(ISNA(VLOOKUP($S401,'Liste clts frns'!$M$2:$U$233,4,FALSE)),"",VLOOKUP($S401,'Liste clts frns'!$M$2:$U$233,4,FALSE))</f>
        <v/>
      </c>
      <c r="V401" s="108" t="str">
        <f>IF(ISNA(VLOOKUP($S401,'Liste clts frns'!$M$2:$U$233,5,FALSE)),"",VLOOKUP($S401,'Liste clts frns'!$M$2:$U$233,5,FALSE))</f>
        <v/>
      </c>
      <c r="W401" s="108" t="str">
        <f>IF(ISNA(VLOOKUP($S401,'Liste clts frns'!$M$2:$U$233,6,FALSE)),"",VLOOKUP($S401,'Liste clts frns'!$M$2:$U$233,6,FALSE))</f>
        <v/>
      </c>
      <c r="X401" s="108" t="str">
        <f>IF(ISNA(VLOOKUP($S401,'Liste clts frns'!$M$2:$U$233,7,FALSE)),"",VLOOKUP($S401,'Liste clts frns'!$M$2:$U$233,7,FALSE))</f>
        <v/>
      </c>
      <c r="Y401" s="108" t="str">
        <f>IF(ISNA(VLOOKUP($S401,'Liste clts frns'!$M$2:$U$233,8,FALSE)),"",VLOOKUP($S401,'Liste clts frns'!$M$2:$U$233,8,FALSE))</f>
        <v/>
      </c>
      <c r="Z401" s="108" t="str">
        <f>IF(ISNA(VLOOKUP($S401,'Liste clts frns'!$M$2:$U$233,9,FALSE)),"",VLOOKUP($S401,'Liste clts frns'!$M$2:$U$233,9,FALSE))</f>
        <v/>
      </c>
      <c r="AA401" s="108"/>
    </row>
    <row r="402" spans="1:27" ht="15.75" customHeight="1" x14ac:dyDescent="0.25">
      <c r="A402" s="12">
        <v>41131000</v>
      </c>
      <c r="B402" s="12">
        <v>951528</v>
      </c>
      <c r="C402" s="12" t="s">
        <v>429</v>
      </c>
      <c r="D402" s="12">
        <v>9</v>
      </c>
      <c r="E402" s="12">
        <v>601</v>
      </c>
      <c r="F402" s="51">
        <v>6500</v>
      </c>
      <c r="G402" s="18" t="str">
        <f t="shared" si="18"/>
        <v>9515289601</v>
      </c>
      <c r="H402" s="8" t="s">
        <v>621</v>
      </c>
      <c r="I402" s="8" t="s">
        <v>1094</v>
      </c>
      <c r="J402" s="8" t="str">
        <f t="shared" si="19"/>
        <v>En cours</v>
      </c>
      <c r="P402" s="112"/>
      <c r="S402" s="10" t="str">
        <f t="shared" si="20"/>
        <v>9515289601</v>
      </c>
      <c r="T402" s="11" t="str">
        <f>IF(ISNA(VLOOKUP($S402,'Liste clts frns'!$M$2:$U$233,3,FALSE)),"",VLOOKUP($S402,'Liste clts frns'!$M$2:$U$233,3,FALSE))</f>
        <v/>
      </c>
      <c r="U402" s="108" t="str">
        <f>IF(ISNA(VLOOKUP($S402,'Liste clts frns'!$M$2:$U$233,4,FALSE)),"",VLOOKUP($S402,'Liste clts frns'!$M$2:$U$233,4,FALSE))</f>
        <v/>
      </c>
      <c r="V402" s="108" t="str">
        <f>IF(ISNA(VLOOKUP($S402,'Liste clts frns'!$M$2:$U$233,5,FALSE)),"",VLOOKUP($S402,'Liste clts frns'!$M$2:$U$233,5,FALSE))</f>
        <v/>
      </c>
      <c r="W402" s="108" t="str">
        <f>IF(ISNA(VLOOKUP($S402,'Liste clts frns'!$M$2:$U$233,6,FALSE)),"",VLOOKUP($S402,'Liste clts frns'!$M$2:$U$233,6,FALSE))</f>
        <v/>
      </c>
      <c r="X402" s="108" t="str">
        <f>IF(ISNA(VLOOKUP($S402,'Liste clts frns'!$M$2:$U$233,7,FALSE)),"",VLOOKUP($S402,'Liste clts frns'!$M$2:$U$233,7,FALSE))</f>
        <v/>
      </c>
      <c r="Y402" s="108" t="str">
        <f>IF(ISNA(VLOOKUP($S402,'Liste clts frns'!$M$2:$U$233,8,FALSE)),"",VLOOKUP($S402,'Liste clts frns'!$M$2:$U$233,8,FALSE))</f>
        <v/>
      </c>
      <c r="Z402" s="108" t="str">
        <f>IF(ISNA(VLOOKUP($S402,'Liste clts frns'!$M$2:$U$233,9,FALSE)),"",VLOOKUP($S402,'Liste clts frns'!$M$2:$U$233,9,FALSE))</f>
        <v/>
      </c>
      <c r="AA402" s="108"/>
    </row>
    <row r="403" spans="1:27" ht="15.75" customHeight="1" x14ac:dyDescent="0.25">
      <c r="A403" s="12">
        <v>41131000</v>
      </c>
      <c r="B403" s="12">
        <v>1300259</v>
      </c>
      <c r="C403" s="12" t="s">
        <v>434</v>
      </c>
      <c r="D403" s="12">
        <v>9</v>
      </c>
      <c r="E403" s="12">
        <v>601</v>
      </c>
      <c r="F403" s="51">
        <v>4949</v>
      </c>
      <c r="G403" s="18" t="str">
        <f t="shared" si="18"/>
        <v>13002599601</v>
      </c>
      <c r="H403" s="8" t="s">
        <v>621</v>
      </c>
      <c r="I403" s="8" t="s">
        <v>1111</v>
      </c>
      <c r="J403" s="8" t="str">
        <f t="shared" si="19"/>
        <v>En cours</v>
      </c>
      <c r="P403" s="112"/>
      <c r="S403" s="10" t="str">
        <f t="shared" si="20"/>
        <v>13002599601</v>
      </c>
      <c r="T403" s="11" t="str">
        <f>IF(ISNA(VLOOKUP($S403,'Liste clts frns'!$M$2:$U$233,3,FALSE)),"",VLOOKUP($S403,'Liste clts frns'!$M$2:$U$233,3,FALSE))</f>
        <v/>
      </c>
      <c r="U403" s="108" t="str">
        <f>IF(ISNA(VLOOKUP($S403,'Liste clts frns'!$M$2:$U$233,4,FALSE)),"",VLOOKUP($S403,'Liste clts frns'!$M$2:$U$233,4,FALSE))</f>
        <v/>
      </c>
      <c r="V403" s="108" t="str">
        <f>IF(ISNA(VLOOKUP($S403,'Liste clts frns'!$M$2:$U$233,5,FALSE)),"",VLOOKUP($S403,'Liste clts frns'!$M$2:$U$233,5,FALSE))</f>
        <v/>
      </c>
      <c r="W403" s="108" t="str">
        <f>IF(ISNA(VLOOKUP($S403,'Liste clts frns'!$M$2:$U$233,6,FALSE)),"",VLOOKUP($S403,'Liste clts frns'!$M$2:$U$233,6,FALSE))</f>
        <v/>
      </c>
      <c r="X403" s="108" t="str">
        <f>IF(ISNA(VLOOKUP($S403,'Liste clts frns'!$M$2:$U$233,7,FALSE)),"",VLOOKUP($S403,'Liste clts frns'!$M$2:$U$233,7,FALSE))</f>
        <v/>
      </c>
      <c r="Y403" s="108" t="str">
        <f>IF(ISNA(VLOOKUP($S403,'Liste clts frns'!$M$2:$U$233,8,FALSE)),"",VLOOKUP($S403,'Liste clts frns'!$M$2:$U$233,8,FALSE))</f>
        <v/>
      </c>
      <c r="Z403" s="108" t="str">
        <f>IF(ISNA(VLOOKUP($S403,'Liste clts frns'!$M$2:$U$233,9,FALSE)),"",VLOOKUP($S403,'Liste clts frns'!$M$2:$U$233,9,FALSE))</f>
        <v/>
      </c>
      <c r="AA403" s="108"/>
    </row>
    <row r="404" spans="1:27" ht="15.75" customHeight="1" x14ac:dyDescent="0.25">
      <c r="A404" s="12">
        <v>41131000</v>
      </c>
      <c r="B404" s="12">
        <v>1331428</v>
      </c>
      <c r="C404" s="12" t="s">
        <v>494</v>
      </c>
      <c r="D404" s="12">
        <v>9</v>
      </c>
      <c r="E404" s="12">
        <v>601</v>
      </c>
      <c r="F404" s="51">
        <v>2350</v>
      </c>
      <c r="G404" s="18" t="str">
        <f t="shared" si="18"/>
        <v>13314289601</v>
      </c>
      <c r="H404" s="8" t="s">
        <v>621</v>
      </c>
      <c r="I404" s="8" t="s">
        <v>1083</v>
      </c>
      <c r="J404" s="8" t="str">
        <f t="shared" si="19"/>
        <v>En cours</v>
      </c>
      <c r="P404" s="112"/>
      <c r="S404" s="10" t="str">
        <f t="shared" si="20"/>
        <v>13314289601</v>
      </c>
      <c r="T404" s="11" t="str">
        <f>IF(ISNA(VLOOKUP($S404,'Liste clts frns'!$M$2:$U$233,3,FALSE)),"",VLOOKUP($S404,'Liste clts frns'!$M$2:$U$233,3,FALSE))</f>
        <v/>
      </c>
      <c r="U404" s="108" t="str">
        <f>IF(ISNA(VLOOKUP($S404,'Liste clts frns'!$M$2:$U$233,4,FALSE)),"",VLOOKUP($S404,'Liste clts frns'!$M$2:$U$233,4,FALSE))</f>
        <v/>
      </c>
      <c r="V404" s="108" t="str">
        <f>IF(ISNA(VLOOKUP($S404,'Liste clts frns'!$M$2:$U$233,5,FALSE)),"",VLOOKUP($S404,'Liste clts frns'!$M$2:$U$233,5,FALSE))</f>
        <v/>
      </c>
      <c r="W404" s="108" t="str">
        <f>IF(ISNA(VLOOKUP($S404,'Liste clts frns'!$M$2:$U$233,6,FALSE)),"",VLOOKUP($S404,'Liste clts frns'!$M$2:$U$233,6,FALSE))</f>
        <v/>
      </c>
      <c r="X404" s="108" t="str">
        <f>IF(ISNA(VLOOKUP($S404,'Liste clts frns'!$M$2:$U$233,7,FALSE)),"",VLOOKUP($S404,'Liste clts frns'!$M$2:$U$233,7,FALSE))</f>
        <v/>
      </c>
      <c r="Y404" s="108" t="str">
        <f>IF(ISNA(VLOOKUP($S404,'Liste clts frns'!$M$2:$U$233,8,FALSE)),"",VLOOKUP($S404,'Liste clts frns'!$M$2:$U$233,8,FALSE))</f>
        <v/>
      </c>
      <c r="Z404" s="108" t="str">
        <f>IF(ISNA(VLOOKUP($S404,'Liste clts frns'!$M$2:$U$233,9,FALSE)),"",VLOOKUP($S404,'Liste clts frns'!$M$2:$U$233,9,FALSE))</f>
        <v/>
      </c>
      <c r="AA404" s="108"/>
    </row>
    <row r="405" spans="1:27" ht="15.75" customHeight="1" x14ac:dyDescent="0.25">
      <c r="A405" s="12">
        <v>41131000</v>
      </c>
      <c r="B405" s="12">
        <v>1338729</v>
      </c>
      <c r="C405" s="12" t="s">
        <v>495</v>
      </c>
      <c r="D405" s="12">
        <v>9</v>
      </c>
      <c r="E405" s="12">
        <v>601</v>
      </c>
      <c r="F405" s="51">
        <v>9000</v>
      </c>
      <c r="G405" s="18" t="str">
        <f t="shared" si="18"/>
        <v>13387299601</v>
      </c>
      <c r="H405" s="8" t="s">
        <v>621</v>
      </c>
      <c r="I405" s="8" t="s">
        <v>1194</v>
      </c>
      <c r="J405" s="8" t="str">
        <f t="shared" si="19"/>
        <v>En cours</v>
      </c>
      <c r="P405" s="112"/>
      <c r="S405" s="10" t="str">
        <f t="shared" si="20"/>
        <v>13387299601</v>
      </c>
      <c r="T405" s="11" t="str">
        <f>IF(ISNA(VLOOKUP($S405,'Liste clts frns'!$M$2:$U$233,3,FALSE)),"",VLOOKUP($S405,'Liste clts frns'!$M$2:$U$233,3,FALSE))</f>
        <v/>
      </c>
      <c r="U405" s="108" t="str">
        <f>IF(ISNA(VLOOKUP($S405,'Liste clts frns'!$M$2:$U$233,4,FALSE)),"",VLOOKUP($S405,'Liste clts frns'!$M$2:$U$233,4,FALSE))</f>
        <v/>
      </c>
      <c r="V405" s="108" t="str">
        <f>IF(ISNA(VLOOKUP($S405,'Liste clts frns'!$M$2:$U$233,5,FALSE)),"",VLOOKUP($S405,'Liste clts frns'!$M$2:$U$233,5,FALSE))</f>
        <v/>
      </c>
      <c r="W405" s="108" t="str">
        <f>IF(ISNA(VLOOKUP($S405,'Liste clts frns'!$M$2:$U$233,6,FALSE)),"",VLOOKUP($S405,'Liste clts frns'!$M$2:$U$233,6,FALSE))</f>
        <v/>
      </c>
      <c r="X405" s="108" t="str">
        <f>IF(ISNA(VLOOKUP($S405,'Liste clts frns'!$M$2:$U$233,7,FALSE)),"",VLOOKUP($S405,'Liste clts frns'!$M$2:$U$233,7,FALSE))</f>
        <v/>
      </c>
      <c r="Y405" s="108" t="str">
        <f>IF(ISNA(VLOOKUP($S405,'Liste clts frns'!$M$2:$U$233,8,FALSE)),"",VLOOKUP($S405,'Liste clts frns'!$M$2:$U$233,8,FALSE))</f>
        <v/>
      </c>
      <c r="Z405" s="108" t="str">
        <f>IF(ISNA(VLOOKUP($S405,'Liste clts frns'!$M$2:$U$233,9,FALSE)),"",VLOOKUP($S405,'Liste clts frns'!$M$2:$U$233,9,FALSE))</f>
        <v/>
      </c>
      <c r="AA405" s="108"/>
    </row>
    <row r="406" spans="1:27" ht="15.75" customHeight="1" x14ac:dyDescent="0.25">
      <c r="A406" s="12">
        <v>41131000</v>
      </c>
      <c r="B406" s="12">
        <v>896521</v>
      </c>
      <c r="C406" s="12" t="s">
        <v>634</v>
      </c>
      <c r="D406" s="12">
        <v>9</v>
      </c>
      <c r="E406" s="12">
        <v>703</v>
      </c>
      <c r="F406" s="51">
        <v>6590</v>
      </c>
      <c r="G406" s="18" t="str">
        <f t="shared" si="18"/>
        <v>8965219703</v>
      </c>
      <c r="H406" s="8" t="s">
        <v>621</v>
      </c>
      <c r="I406" s="8" t="s">
        <v>1167</v>
      </c>
      <c r="J406" s="8" t="str">
        <f t="shared" si="19"/>
        <v>En cours</v>
      </c>
      <c r="P406" s="112"/>
      <c r="S406" s="10" t="str">
        <f t="shared" si="20"/>
        <v>8965219703</v>
      </c>
      <c r="T406" s="11" t="str">
        <f>IF(ISNA(VLOOKUP($S406,'Liste clts frns'!$M$2:$U$233,3,FALSE)),"",VLOOKUP($S406,'Liste clts frns'!$M$2:$U$233,3,FALSE))</f>
        <v/>
      </c>
      <c r="U406" s="108" t="str">
        <f>IF(ISNA(VLOOKUP($S406,'Liste clts frns'!$M$2:$U$233,4,FALSE)),"",VLOOKUP($S406,'Liste clts frns'!$M$2:$U$233,4,FALSE))</f>
        <v/>
      </c>
      <c r="V406" s="108" t="str">
        <f>IF(ISNA(VLOOKUP($S406,'Liste clts frns'!$M$2:$U$233,5,FALSE)),"",VLOOKUP($S406,'Liste clts frns'!$M$2:$U$233,5,FALSE))</f>
        <v/>
      </c>
      <c r="W406" s="108" t="str">
        <f>IF(ISNA(VLOOKUP($S406,'Liste clts frns'!$M$2:$U$233,6,FALSE)),"",VLOOKUP($S406,'Liste clts frns'!$M$2:$U$233,6,FALSE))</f>
        <v/>
      </c>
      <c r="X406" s="108" t="str">
        <f>IF(ISNA(VLOOKUP($S406,'Liste clts frns'!$M$2:$U$233,7,FALSE)),"",VLOOKUP($S406,'Liste clts frns'!$M$2:$U$233,7,FALSE))</f>
        <v/>
      </c>
      <c r="Y406" s="108" t="str">
        <f>IF(ISNA(VLOOKUP($S406,'Liste clts frns'!$M$2:$U$233,8,FALSE)),"",VLOOKUP($S406,'Liste clts frns'!$M$2:$U$233,8,FALSE))</f>
        <v/>
      </c>
      <c r="Z406" s="108" t="str">
        <f>IF(ISNA(VLOOKUP($S406,'Liste clts frns'!$M$2:$U$233,9,FALSE)),"",VLOOKUP($S406,'Liste clts frns'!$M$2:$U$233,9,FALSE))</f>
        <v/>
      </c>
      <c r="AA406" s="108"/>
    </row>
    <row r="407" spans="1:27" ht="15.75" customHeight="1" x14ac:dyDescent="0.25">
      <c r="A407" s="12">
        <v>41131000</v>
      </c>
      <c r="B407" s="12">
        <v>1376478</v>
      </c>
      <c r="C407" s="12" t="s">
        <v>496</v>
      </c>
      <c r="D407" s="12">
        <v>9</v>
      </c>
      <c r="E407" s="12">
        <v>703</v>
      </c>
      <c r="F407" s="51">
        <v>20000</v>
      </c>
      <c r="G407" s="18" t="str">
        <f t="shared" si="18"/>
        <v>13764789703</v>
      </c>
      <c r="H407" s="8" t="s">
        <v>621</v>
      </c>
      <c r="I407" s="8" t="s">
        <v>1214</v>
      </c>
      <c r="J407" s="8" t="str">
        <f t="shared" si="19"/>
        <v>En cours</v>
      </c>
      <c r="P407" s="112"/>
      <c r="S407" s="10" t="str">
        <f t="shared" si="20"/>
        <v>13764789703</v>
      </c>
      <c r="T407" s="11" t="str">
        <f>IF(ISNA(VLOOKUP($S407,'Liste clts frns'!$M$2:$U$233,3,FALSE)),"",VLOOKUP($S407,'Liste clts frns'!$M$2:$U$233,3,FALSE))</f>
        <v/>
      </c>
      <c r="U407" s="108" t="str">
        <f>IF(ISNA(VLOOKUP($S407,'Liste clts frns'!$M$2:$U$233,4,FALSE)),"",VLOOKUP($S407,'Liste clts frns'!$M$2:$U$233,4,FALSE))</f>
        <v/>
      </c>
      <c r="V407" s="108" t="str">
        <f>IF(ISNA(VLOOKUP($S407,'Liste clts frns'!$M$2:$U$233,5,FALSE)),"",VLOOKUP($S407,'Liste clts frns'!$M$2:$U$233,5,FALSE))</f>
        <v/>
      </c>
      <c r="W407" s="108" t="str">
        <f>IF(ISNA(VLOOKUP($S407,'Liste clts frns'!$M$2:$U$233,6,FALSE)),"",VLOOKUP($S407,'Liste clts frns'!$M$2:$U$233,6,FALSE))</f>
        <v/>
      </c>
      <c r="X407" s="108" t="str">
        <f>IF(ISNA(VLOOKUP($S407,'Liste clts frns'!$M$2:$U$233,7,FALSE)),"",VLOOKUP($S407,'Liste clts frns'!$M$2:$U$233,7,FALSE))</f>
        <v/>
      </c>
      <c r="Y407" s="108" t="str">
        <f>IF(ISNA(VLOOKUP($S407,'Liste clts frns'!$M$2:$U$233,8,FALSE)),"",VLOOKUP($S407,'Liste clts frns'!$M$2:$U$233,8,FALSE))</f>
        <v/>
      </c>
      <c r="Z407" s="108" t="str">
        <f>IF(ISNA(VLOOKUP($S407,'Liste clts frns'!$M$2:$U$233,9,FALSE)),"",VLOOKUP($S407,'Liste clts frns'!$M$2:$U$233,9,FALSE))</f>
        <v/>
      </c>
      <c r="AA407" s="108"/>
    </row>
    <row r="408" spans="1:27" ht="15.75" customHeight="1" x14ac:dyDescent="0.25">
      <c r="A408" s="12">
        <v>41131000</v>
      </c>
      <c r="B408" s="12">
        <v>858538</v>
      </c>
      <c r="C408" s="12" t="s">
        <v>444</v>
      </c>
      <c r="D408" s="12">
        <v>9</v>
      </c>
      <c r="E408" s="12">
        <v>704</v>
      </c>
      <c r="F408" s="51">
        <v>11200</v>
      </c>
      <c r="G408" s="18" t="str">
        <f t="shared" si="18"/>
        <v>8585389704</v>
      </c>
      <c r="H408" s="8" t="s">
        <v>621</v>
      </c>
      <c r="I408" s="8" t="s">
        <v>1059</v>
      </c>
      <c r="J408" s="8" t="str">
        <f t="shared" si="19"/>
        <v>En cours</v>
      </c>
      <c r="P408" s="112"/>
      <c r="S408" s="10" t="str">
        <f t="shared" si="20"/>
        <v>8585389704</v>
      </c>
      <c r="T408" s="11" t="str">
        <f>IF(ISNA(VLOOKUP($S408,'Liste clts frns'!$M$2:$U$233,3,FALSE)),"",VLOOKUP($S408,'Liste clts frns'!$M$2:$U$233,3,FALSE))</f>
        <v/>
      </c>
      <c r="U408" s="108" t="str">
        <f>IF(ISNA(VLOOKUP($S408,'Liste clts frns'!$M$2:$U$233,4,FALSE)),"",VLOOKUP($S408,'Liste clts frns'!$M$2:$U$233,4,FALSE))</f>
        <v/>
      </c>
      <c r="V408" s="108" t="str">
        <f>IF(ISNA(VLOOKUP($S408,'Liste clts frns'!$M$2:$U$233,5,FALSE)),"",VLOOKUP($S408,'Liste clts frns'!$M$2:$U$233,5,FALSE))</f>
        <v/>
      </c>
      <c r="W408" s="108" t="str">
        <f>IF(ISNA(VLOOKUP($S408,'Liste clts frns'!$M$2:$U$233,6,FALSE)),"",VLOOKUP($S408,'Liste clts frns'!$M$2:$U$233,6,FALSE))</f>
        <v/>
      </c>
      <c r="X408" s="108" t="str">
        <f>IF(ISNA(VLOOKUP($S408,'Liste clts frns'!$M$2:$U$233,7,FALSE)),"",VLOOKUP($S408,'Liste clts frns'!$M$2:$U$233,7,FALSE))</f>
        <v/>
      </c>
      <c r="Y408" s="108" t="str">
        <f>IF(ISNA(VLOOKUP($S408,'Liste clts frns'!$M$2:$U$233,8,FALSE)),"",VLOOKUP($S408,'Liste clts frns'!$M$2:$U$233,8,FALSE))</f>
        <v/>
      </c>
      <c r="Z408" s="108" t="str">
        <f>IF(ISNA(VLOOKUP($S408,'Liste clts frns'!$M$2:$U$233,9,FALSE)),"",VLOOKUP($S408,'Liste clts frns'!$M$2:$U$233,9,FALSE))</f>
        <v/>
      </c>
      <c r="AA408" s="108"/>
    </row>
    <row r="409" spans="1:27" ht="15.75" customHeight="1" x14ac:dyDescent="0.25">
      <c r="A409" s="12">
        <v>41131000</v>
      </c>
      <c r="B409" s="12">
        <v>929903</v>
      </c>
      <c r="C409" s="12" t="s">
        <v>497</v>
      </c>
      <c r="D409" s="12">
        <v>9</v>
      </c>
      <c r="E409" s="12">
        <v>704</v>
      </c>
      <c r="F409" s="51">
        <v>5000</v>
      </c>
      <c r="G409" s="18" t="str">
        <f t="shared" si="18"/>
        <v>9299039704</v>
      </c>
      <c r="H409" s="8" t="s">
        <v>621</v>
      </c>
      <c r="I409" s="8" t="s">
        <v>1054</v>
      </c>
      <c r="J409" s="8" t="str">
        <f t="shared" si="19"/>
        <v>En cours</v>
      </c>
      <c r="P409" s="112"/>
      <c r="S409" s="10" t="str">
        <f t="shared" si="20"/>
        <v>9299039704</v>
      </c>
      <c r="T409" s="11" t="str">
        <f>IF(ISNA(VLOOKUP($S409,'Liste clts frns'!$M$2:$U$233,3,FALSE)),"",VLOOKUP($S409,'Liste clts frns'!$M$2:$U$233,3,FALSE))</f>
        <v/>
      </c>
      <c r="U409" s="108" t="str">
        <f>IF(ISNA(VLOOKUP($S409,'Liste clts frns'!$M$2:$U$233,4,FALSE)),"",VLOOKUP($S409,'Liste clts frns'!$M$2:$U$233,4,FALSE))</f>
        <v/>
      </c>
      <c r="V409" s="108" t="str">
        <f>IF(ISNA(VLOOKUP($S409,'Liste clts frns'!$M$2:$U$233,5,FALSE)),"",VLOOKUP($S409,'Liste clts frns'!$M$2:$U$233,5,FALSE))</f>
        <v/>
      </c>
      <c r="W409" s="108" t="str">
        <f>IF(ISNA(VLOOKUP($S409,'Liste clts frns'!$M$2:$U$233,6,FALSE)),"",VLOOKUP($S409,'Liste clts frns'!$M$2:$U$233,6,FALSE))</f>
        <v/>
      </c>
      <c r="X409" s="108" t="str">
        <f>IF(ISNA(VLOOKUP($S409,'Liste clts frns'!$M$2:$U$233,7,FALSE)),"",VLOOKUP($S409,'Liste clts frns'!$M$2:$U$233,7,FALSE))</f>
        <v/>
      </c>
      <c r="Y409" s="108" t="str">
        <f>IF(ISNA(VLOOKUP($S409,'Liste clts frns'!$M$2:$U$233,8,FALSE)),"",VLOOKUP($S409,'Liste clts frns'!$M$2:$U$233,8,FALSE))</f>
        <v/>
      </c>
      <c r="Z409" s="108" t="str">
        <f>IF(ISNA(VLOOKUP($S409,'Liste clts frns'!$M$2:$U$233,9,FALSE)),"",VLOOKUP($S409,'Liste clts frns'!$M$2:$U$233,9,FALSE))</f>
        <v/>
      </c>
      <c r="AA409" s="108"/>
    </row>
    <row r="410" spans="1:27" ht="15.75" customHeight="1" x14ac:dyDescent="0.25">
      <c r="A410" s="12">
        <v>41131000</v>
      </c>
      <c r="B410" s="12">
        <v>931068</v>
      </c>
      <c r="C410" s="12" t="s">
        <v>441</v>
      </c>
      <c r="D410" s="12">
        <v>9</v>
      </c>
      <c r="E410" s="12">
        <v>704</v>
      </c>
      <c r="F410" s="51">
        <v>50000</v>
      </c>
      <c r="G410" s="18" t="str">
        <f t="shared" si="18"/>
        <v>9310689704</v>
      </c>
      <c r="H410" s="8" t="s">
        <v>621</v>
      </c>
      <c r="I410" s="8" t="s">
        <v>1079</v>
      </c>
      <c r="J410" s="8" t="str">
        <f t="shared" si="19"/>
        <v>En cours</v>
      </c>
      <c r="P410" s="112"/>
      <c r="S410" s="10" t="str">
        <f t="shared" si="20"/>
        <v>9310689704</v>
      </c>
      <c r="T410" s="11" t="str">
        <f>IF(ISNA(VLOOKUP($S410,'Liste clts frns'!$M$2:$U$233,3,FALSE)),"",VLOOKUP($S410,'Liste clts frns'!$M$2:$U$233,3,FALSE))</f>
        <v/>
      </c>
      <c r="U410" s="108" t="str">
        <f>IF(ISNA(VLOOKUP($S410,'Liste clts frns'!$M$2:$U$233,4,FALSE)),"",VLOOKUP($S410,'Liste clts frns'!$M$2:$U$233,4,FALSE))</f>
        <v/>
      </c>
      <c r="V410" s="108" t="str">
        <f>IF(ISNA(VLOOKUP($S410,'Liste clts frns'!$M$2:$U$233,5,FALSE)),"",VLOOKUP($S410,'Liste clts frns'!$M$2:$U$233,5,FALSE))</f>
        <v/>
      </c>
      <c r="W410" s="108" t="str">
        <f>IF(ISNA(VLOOKUP($S410,'Liste clts frns'!$M$2:$U$233,6,FALSE)),"",VLOOKUP($S410,'Liste clts frns'!$M$2:$U$233,6,FALSE))</f>
        <v/>
      </c>
      <c r="X410" s="108" t="str">
        <f>IF(ISNA(VLOOKUP($S410,'Liste clts frns'!$M$2:$U$233,7,FALSE)),"",VLOOKUP($S410,'Liste clts frns'!$M$2:$U$233,7,FALSE))</f>
        <v/>
      </c>
      <c r="Y410" s="108" t="str">
        <f>IF(ISNA(VLOOKUP($S410,'Liste clts frns'!$M$2:$U$233,8,FALSE)),"",VLOOKUP($S410,'Liste clts frns'!$M$2:$U$233,8,FALSE))</f>
        <v/>
      </c>
      <c r="Z410" s="108" t="str">
        <f>IF(ISNA(VLOOKUP($S410,'Liste clts frns'!$M$2:$U$233,9,FALSE)),"",VLOOKUP($S410,'Liste clts frns'!$M$2:$U$233,9,FALSE))</f>
        <v/>
      </c>
      <c r="AA410" s="108"/>
    </row>
    <row r="411" spans="1:27" ht="15.75" customHeight="1" x14ac:dyDescent="0.25">
      <c r="A411" s="12">
        <v>41131000</v>
      </c>
      <c r="B411" s="12">
        <v>973439</v>
      </c>
      <c r="C411" s="12" t="s">
        <v>498</v>
      </c>
      <c r="D411" s="12">
        <v>9</v>
      </c>
      <c r="E411" s="12">
        <v>704</v>
      </c>
      <c r="F411" s="51">
        <v>18000</v>
      </c>
      <c r="G411" s="18" t="str">
        <f t="shared" si="18"/>
        <v>9734399704</v>
      </c>
      <c r="H411" s="8" t="s">
        <v>621</v>
      </c>
      <c r="I411" s="8" t="s">
        <v>1179</v>
      </c>
      <c r="J411" s="8" t="str">
        <f t="shared" si="19"/>
        <v>En cours</v>
      </c>
      <c r="P411" s="112"/>
      <c r="S411" s="10" t="str">
        <f t="shared" si="20"/>
        <v>9734399704</v>
      </c>
      <c r="T411" s="11" t="str">
        <f>IF(ISNA(VLOOKUP($S411,'Liste clts frns'!$M$2:$U$233,3,FALSE)),"",VLOOKUP($S411,'Liste clts frns'!$M$2:$U$233,3,FALSE))</f>
        <v/>
      </c>
      <c r="U411" s="108" t="str">
        <f>IF(ISNA(VLOOKUP($S411,'Liste clts frns'!$M$2:$U$233,4,FALSE)),"",VLOOKUP($S411,'Liste clts frns'!$M$2:$U$233,4,FALSE))</f>
        <v/>
      </c>
      <c r="V411" s="108" t="str">
        <f>IF(ISNA(VLOOKUP($S411,'Liste clts frns'!$M$2:$U$233,5,FALSE)),"",VLOOKUP($S411,'Liste clts frns'!$M$2:$U$233,5,FALSE))</f>
        <v/>
      </c>
      <c r="W411" s="108" t="str">
        <f>IF(ISNA(VLOOKUP($S411,'Liste clts frns'!$M$2:$U$233,6,FALSE)),"",VLOOKUP($S411,'Liste clts frns'!$M$2:$U$233,6,FALSE))</f>
        <v/>
      </c>
      <c r="X411" s="108" t="str">
        <f>IF(ISNA(VLOOKUP($S411,'Liste clts frns'!$M$2:$U$233,7,FALSE)),"",VLOOKUP($S411,'Liste clts frns'!$M$2:$U$233,7,FALSE))</f>
        <v/>
      </c>
      <c r="Y411" s="108" t="str">
        <f>IF(ISNA(VLOOKUP($S411,'Liste clts frns'!$M$2:$U$233,8,FALSE)),"",VLOOKUP($S411,'Liste clts frns'!$M$2:$U$233,8,FALSE))</f>
        <v/>
      </c>
      <c r="Z411" s="108" t="str">
        <f>IF(ISNA(VLOOKUP($S411,'Liste clts frns'!$M$2:$U$233,9,FALSE)),"",VLOOKUP($S411,'Liste clts frns'!$M$2:$U$233,9,FALSE))</f>
        <v/>
      </c>
      <c r="AA411" s="108"/>
    </row>
    <row r="412" spans="1:27" ht="15.75" customHeight="1" x14ac:dyDescent="0.25">
      <c r="A412" s="12">
        <v>41131000</v>
      </c>
      <c r="B412" s="12">
        <v>1304804</v>
      </c>
      <c r="C412" s="12" t="s">
        <v>499</v>
      </c>
      <c r="D412" s="12">
        <v>9</v>
      </c>
      <c r="E412" s="12">
        <v>704</v>
      </c>
      <c r="F412" s="51">
        <v>5000</v>
      </c>
      <c r="G412" s="18" t="str">
        <f t="shared" si="18"/>
        <v>13048049704</v>
      </c>
      <c r="H412" s="8" t="s">
        <v>621</v>
      </c>
      <c r="I412" s="8" t="s">
        <v>1184</v>
      </c>
      <c r="J412" s="8" t="str">
        <f t="shared" si="19"/>
        <v>En cours</v>
      </c>
      <c r="P412" s="112"/>
      <c r="S412" s="10" t="str">
        <f t="shared" si="20"/>
        <v>13048049704</v>
      </c>
      <c r="T412" s="11" t="str">
        <f>IF(ISNA(VLOOKUP($S412,'Liste clts frns'!$M$2:$U$233,3,FALSE)),"",VLOOKUP($S412,'Liste clts frns'!$M$2:$U$233,3,FALSE))</f>
        <v/>
      </c>
      <c r="U412" s="108" t="str">
        <f>IF(ISNA(VLOOKUP($S412,'Liste clts frns'!$M$2:$U$233,4,FALSE)),"",VLOOKUP($S412,'Liste clts frns'!$M$2:$U$233,4,FALSE))</f>
        <v/>
      </c>
      <c r="V412" s="108" t="str">
        <f>IF(ISNA(VLOOKUP($S412,'Liste clts frns'!$M$2:$U$233,5,FALSE)),"",VLOOKUP($S412,'Liste clts frns'!$M$2:$U$233,5,FALSE))</f>
        <v/>
      </c>
      <c r="W412" s="108" t="str">
        <f>IF(ISNA(VLOOKUP($S412,'Liste clts frns'!$M$2:$U$233,6,FALSE)),"",VLOOKUP($S412,'Liste clts frns'!$M$2:$U$233,6,FALSE))</f>
        <v/>
      </c>
      <c r="X412" s="108" t="str">
        <f>IF(ISNA(VLOOKUP($S412,'Liste clts frns'!$M$2:$U$233,7,FALSE)),"",VLOOKUP($S412,'Liste clts frns'!$M$2:$U$233,7,FALSE))</f>
        <v/>
      </c>
      <c r="Y412" s="108" t="str">
        <f>IF(ISNA(VLOOKUP($S412,'Liste clts frns'!$M$2:$U$233,8,FALSE)),"",VLOOKUP($S412,'Liste clts frns'!$M$2:$U$233,8,FALSE))</f>
        <v/>
      </c>
      <c r="Z412" s="108" t="str">
        <f>IF(ISNA(VLOOKUP($S412,'Liste clts frns'!$M$2:$U$233,9,FALSE)),"",VLOOKUP($S412,'Liste clts frns'!$M$2:$U$233,9,FALSE))</f>
        <v/>
      </c>
      <c r="AA412" s="108"/>
    </row>
    <row r="413" spans="1:27" ht="15.75" customHeight="1" x14ac:dyDescent="0.25">
      <c r="A413" s="12">
        <v>41131000</v>
      </c>
      <c r="B413" s="12">
        <v>1317011</v>
      </c>
      <c r="C413" s="12" t="s">
        <v>450</v>
      </c>
      <c r="D413" s="12">
        <v>9</v>
      </c>
      <c r="E413" s="12">
        <v>704</v>
      </c>
      <c r="F413" s="51">
        <v>6500</v>
      </c>
      <c r="G413" s="18" t="str">
        <f t="shared" si="18"/>
        <v>13170119704</v>
      </c>
      <c r="H413" s="8" t="s">
        <v>621</v>
      </c>
      <c r="I413" s="8" t="s">
        <v>1122</v>
      </c>
      <c r="J413" s="8" t="str">
        <f t="shared" si="19"/>
        <v>En cours</v>
      </c>
      <c r="P413" s="112"/>
      <c r="S413" s="10" t="str">
        <f t="shared" si="20"/>
        <v>13170119704</v>
      </c>
      <c r="T413" s="11" t="str">
        <f>IF(ISNA(VLOOKUP($S413,'Liste clts frns'!$M$2:$U$233,3,FALSE)),"",VLOOKUP($S413,'Liste clts frns'!$M$2:$U$233,3,FALSE))</f>
        <v/>
      </c>
      <c r="U413" s="108" t="str">
        <f>IF(ISNA(VLOOKUP($S413,'Liste clts frns'!$M$2:$U$233,4,FALSE)),"",VLOOKUP($S413,'Liste clts frns'!$M$2:$U$233,4,FALSE))</f>
        <v/>
      </c>
      <c r="V413" s="108" t="str">
        <f>IF(ISNA(VLOOKUP($S413,'Liste clts frns'!$M$2:$U$233,5,FALSE)),"",VLOOKUP($S413,'Liste clts frns'!$M$2:$U$233,5,FALSE))</f>
        <v/>
      </c>
      <c r="W413" s="108" t="str">
        <f>IF(ISNA(VLOOKUP($S413,'Liste clts frns'!$M$2:$U$233,6,FALSE)),"",VLOOKUP($S413,'Liste clts frns'!$M$2:$U$233,6,FALSE))</f>
        <v/>
      </c>
      <c r="X413" s="108" t="str">
        <f>IF(ISNA(VLOOKUP($S413,'Liste clts frns'!$M$2:$U$233,7,FALSE)),"",VLOOKUP($S413,'Liste clts frns'!$M$2:$U$233,7,FALSE))</f>
        <v/>
      </c>
      <c r="Y413" s="108" t="str">
        <f>IF(ISNA(VLOOKUP($S413,'Liste clts frns'!$M$2:$U$233,8,FALSE)),"",VLOOKUP($S413,'Liste clts frns'!$M$2:$U$233,8,FALSE))</f>
        <v/>
      </c>
      <c r="Z413" s="108" t="str">
        <f>IF(ISNA(VLOOKUP($S413,'Liste clts frns'!$M$2:$U$233,9,FALSE)),"",VLOOKUP($S413,'Liste clts frns'!$M$2:$U$233,9,FALSE))</f>
        <v/>
      </c>
      <c r="AA413" s="108"/>
    </row>
    <row r="414" spans="1:27" ht="15.75" customHeight="1" x14ac:dyDescent="0.25">
      <c r="A414" s="12">
        <v>41131000</v>
      </c>
      <c r="B414" s="12">
        <v>1335342</v>
      </c>
      <c r="C414" s="12" t="s">
        <v>443</v>
      </c>
      <c r="D414" s="12">
        <v>9</v>
      </c>
      <c r="E414" s="12">
        <v>704</v>
      </c>
      <c r="F414" s="51">
        <v>9500</v>
      </c>
      <c r="G414" s="18" t="str">
        <f t="shared" si="18"/>
        <v>13353429704</v>
      </c>
      <c r="H414" s="8" t="s">
        <v>621</v>
      </c>
      <c r="I414" s="8" t="s">
        <v>1192</v>
      </c>
      <c r="J414" s="8" t="str">
        <f t="shared" si="19"/>
        <v>En cours</v>
      </c>
      <c r="P414" s="112"/>
      <c r="S414" s="10" t="str">
        <f t="shared" si="20"/>
        <v>13353429704</v>
      </c>
      <c r="T414" s="11" t="str">
        <f>IF(ISNA(VLOOKUP($S414,'Liste clts frns'!$M$2:$U$233,3,FALSE)),"",VLOOKUP($S414,'Liste clts frns'!$M$2:$U$233,3,FALSE))</f>
        <v/>
      </c>
      <c r="U414" s="108" t="str">
        <f>IF(ISNA(VLOOKUP($S414,'Liste clts frns'!$M$2:$U$233,4,FALSE)),"",VLOOKUP($S414,'Liste clts frns'!$M$2:$U$233,4,FALSE))</f>
        <v/>
      </c>
      <c r="V414" s="108" t="str">
        <f>IF(ISNA(VLOOKUP($S414,'Liste clts frns'!$M$2:$U$233,5,FALSE)),"",VLOOKUP($S414,'Liste clts frns'!$M$2:$U$233,5,FALSE))</f>
        <v/>
      </c>
      <c r="W414" s="108" t="str">
        <f>IF(ISNA(VLOOKUP($S414,'Liste clts frns'!$M$2:$U$233,6,FALSE)),"",VLOOKUP($S414,'Liste clts frns'!$M$2:$U$233,6,FALSE))</f>
        <v/>
      </c>
      <c r="X414" s="108" t="str">
        <f>IF(ISNA(VLOOKUP($S414,'Liste clts frns'!$M$2:$U$233,7,FALSE)),"",VLOOKUP($S414,'Liste clts frns'!$M$2:$U$233,7,FALSE))</f>
        <v/>
      </c>
      <c r="Y414" s="108" t="str">
        <f>IF(ISNA(VLOOKUP($S414,'Liste clts frns'!$M$2:$U$233,8,FALSE)),"",VLOOKUP($S414,'Liste clts frns'!$M$2:$U$233,8,FALSE))</f>
        <v/>
      </c>
      <c r="Z414" s="108" t="str">
        <f>IF(ISNA(VLOOKUP($S414,'Liste clts frns'!$M$2:$U$233,9,FALSE)),"",VLOOKUP($S414,'Liste clts frns'!$M$2:$U$233,9,FALSE))</f>
        <v/>
      </c>
      <c r="AA414" s="108"/>
    </row>
    <row r="415" spans="1:27" ht="15.75" customHeight="1" x14ac:dyDescent="0.25">
      <c r="A415" s="12">
        <v>41131000</v>
      </c>
      <c r="B415" s="12">
        <v>1346003</v>
      </c>
      <c r="C415" s="12" t="s">
        <v>500</v>
      </c>
      <c r="D415" s="12">
        <v>9</v>
      </c>
      <c r="E415" s="12">
        <v>704</v>
      </c>
      <c r="F415" s="51">
        <v>10000</v>
      </c>
      <c r="G415" s="18" t="str">
        <f t="shared" si="18"/>
        <v>13460039704</v>
      </c>
      <c r="H415" s="8" t="s">
        <v>621</v>
      </c>
      <c r="I415" s="8" t="s">
        <v>1196</v>
      </c>
      <c r="J415" s="8" t="str">
        <f t="shared" si="19"/>
        <v>En cours</v>
      </c>
      <c r="P415" s="112"/>
      <c r="S415" s="10" t="str">
        <f t="shared" si="20"/>
        <v>13460039704</v>
      </c>
      <c r="T415" s="11" t="str">
        <f>IF(ISNA(VLOOKUP($S415,'Liste clts frns'!$M$2:$U$233,3,FALSE)),"",VLOOKUP($S415,'Liste clts frns'!$M$2:$U$233,3,FALSE))</f>
        <v/>
      </c>
      <c r="U415" s="108" t="str">
        <f>IF(ISNA(VLOOKUP($S415,'Liste clts frns'!$M$2:$U$233,4,FALSE)),"",VLOOKUP($S415,'Liste clts frns'!$M$2:$U$233,4,FALSE))</f>
        <v/>
      </c>
      <c r="V415" s="108" t="str">
        <f>IF(ISNA(VLOOKUP($S415,'Liste clts frns'!$M$2:$U$233,5,FALSE)),"",VLOOKUP($S415,'Liste clts frns'!$M$2:$U$233,5,FALSE))</f>
        <v/>
      </c>
      <c r="W415" s="108" t="str">
        <f>IF(ISNA(VLOOKUP($S415,'Liste clts frns'!$M$2:$U$233,6,FALSE)),"",VLOOKUP($S415,'Liste clts frns'!$M$2:$U$233,6,FALSE))</f>
        <v/>
      </c>
      <c r="X415" s="108" t="str">
        <f>IF(ISNA(VLOOKUP($S415,'Liste clts frns'!$M$2:$U$233,7,FALSE)),"",VLOOKUP($S415,'Liste clts frns'!$M$2:$U$233,7,FALSE))</f>
        <v/>
      </c>
      <c r="Y415" s="108" t="str">
        <f>IF(ISNA(VLOOKUP($S415,'Liste clts frns'!$M$2:$U$233,8,FALSE)),"",VLOOKUP($S415,'Liste clts frns'!$M$2:$U$233,8,FALSE))</f>
        <v/>
      </c>
      <c r="Z415" s="108" t="str">
        <f>IF(ISNA(VLOOKUP($S415,'Liste clts frns'!$M$2:$U$233,9,FALSE)),"",VLOOKUP($S415,'Liste clts frns'!$M$2:$U$233,9,FALSE))</f>
        <v/>
      </c>
      <c r="AA415" s="108"/>
    </row>
    <row r="416" spans="1:27" ht="15.75" customHeight="1" x14ac:dyDescent="0.25">
      <c r="A416" s="12">
        <v>41131000</v>
      </c>
      <c r="B416" s="12">
        <v>865311</v>
      </c>
      <c r="C416" s="12" t="s">
        <v>501</v>
      </c>
      <c r="D416" s="12">
        <v>9</v>
      </c>
      <c r="E416" s="12">
        <v>711</v>
      </c>
      <c r="F416" s="51">
        <v>9600.01</v>
      </c>
      <c r="G416" s="18" t="str">
        <f t="shared" si="18"/>
        <v>8653119711</v>
      </c>
      <c r="H416" s="8" t="s">
        <v>621</v>
      </c>
      <c r="I416" s="8" t="s">
        <v>1164</v>
      </c>
      <c r="J416" s="8" t="str">
        <f t="shared" si="19"/>
        <v>En cours</v>
      </c>
      <c r="P416" s="112"/>
      <c r="S416" s="10" t="str">
        <f t="shared" si="20"/>
        <v>8653119711</v>
      </c>
      <c r="T416" s="11" t="str">
        <f>IF(ISNA(VLOOKUP($S416,'Liste clts frns'!$M$2:$U$233,3,FALSE)),"",VLOOKUP($S416,'Liste clts frns'!$M$2:$U$233,3,FALSE))</f>
        <v/>
      </c>
      <c r="U416" s="108" t="str">
        <f>IF(ISNA(VLOOKUP($S416,'Liste clts frns'!$M$2:$U$233,4,FALSE)),"",VLOOKUP($S416,'Liste clts frns'!$M$2:$U$233,4,FALSE))</f>
        <v/>
      </c>
      <c r="V416" s="108" t="str">
        <f>IF(ISNA(VLOOKUP($S416,'Liste clts frns'!$M$2:$U$233,5,FALSE)),"",VLOOKUP($S416,'Liste clts frns'!$M$2:$U$233,5,FALSE))</f>
        <v/>
      </c>
      <c r="W416" s="108" t="str">
        <f>IF(ISNA(VLOOKUP($S416,'Liste clts frns'!$M$2:$U$233,6,FALSE)),"",VLOOKUP($S416,'Liste clts frns'!$M$2:$U$233,6,FALSE))</f>
        <v/>
      </c>
      <c r="X416" s="108" t="str">
        <f>IF(ISNA(VLOOKUP($S416,'Liste clts frns'!$M$2:$U$233,7,FALSE)),"",VLOOKUP($S416,'Liste clts frns'!$M$2:$U$233,7,FALSE))</f>
        <v/>
      </c>
      <c r="Y416" s="108" t="str">
        <f>IF(ISNA(VLOOKUP($S416,'Liste clts frns'!$M$2:$U$233,8,FALSE)),"",VLOOKUP($S416,'Liste clts frns'!$M$2:$U$233,8,FALSE))</f>
        <v/>
      </c>
      <c r="Z416" s="108" t="str">
        <f>IF(ISNA(VLOOKUP($S416,'Liste clts frns'!$M$2:$U$233,9,FALSE)),"",VLOOKUP($S416,'Liste clts frns'!$M$2:$U$233,9,FALSE))</f>
        <v/>
      </c>
      <c r="AA416" s="108"/>
    </row>
    <row r="417" spans="1:27" ht="15.75" customHeight="1" x14ac:dyDescent="0.25">
      <c r="A417" s="12">
        <v>41131000</v>
      </c>
      <c r="B417" s="12">
        <v>949031</v>
      </c>
      <c r="C417" s="12" t="s">
        <v>502</v>
      </c>
      <c r="D417" s="12">
        <v>9</v>
      </c>
      <c r="E417" s="12">
        <v>711</v>
      </c>
      <c r="F417" s="51">
        <v>5000</v>
      </c>
      <c r="G417" s="18" t="str">
        <f t="shared" si="18"/>
        <v>9490319711</v>
      </c>
      <c r="H417" s="8" t="s">
        <v>621</v>
      </c>
      <c r="I417" s="8" t="s">
        <v>1111</v>
      </c>
      <c r="J417" s="8" t="str">
        <f t="shared" si="19"/>
        <v>En cours</v>
      </c>
      <c r="P417" s="112"/>
      <c r="S417" s="10" t="str">
        <f t="shared" si="20"/>
        <v>9490319711</v>
      </c>
      <c r="T417" s="11" t="str">
        <f>IF(ISNA(VLOOKUP($S417,'Liste clts frns'!$M$2:$U$233,3,FALSE)),"",VLOOKUP($S417,'Liste clts frns'!$M$2:$U$233,3,FALSE))</f>
        <v/>
      </c>
      <c r="U417" s="108" t="str">
        <f>IF(ISNA(VLOOKUP($S417,'Liste clts frns'!$M$2:$U$233,4,FALSE)),"",VLOOKUP($S417,'Liste clts frns'!$M$2:$U$233,4,FALSE))</f>
        <v/>
      </c>
      <c r="V417" s="108" t="str">
        <f>IF(ISNA(VLOOKUP($S417,'Liste clts frns'!$M$2:$U$233,5,FALSE)),"",VLOOKUP($S417,'Liste clts frns'!$M$2:$U$233,5,FALSE))</f>
        <v/>
      </c>
      <c r="W417" s="108" t="str">
        <f>IF(ISNA(VLOOKUP($S417,'Liste clts frns'!$M$2:$U$233,6,FALSE)),"",VLOOKUP($S417,'Liste clts frns'!$M$2:$U$233,6,FALSE))</f>
        <v/>
      </c>
      <c r="X417" s="108" t="str">
        <f>IF(ISNA(VLOOKUP($S417,'Liste clts frns'!$M$2:$U$233,7,FALSE)),"",VLOOKUP($S417,'Liste clts frns'!$M$2:$U$233,7,FALSE))</f>
        <v/>
      </c>
      <c r="Y417" s="108" t="str">
        <f>IF(ISNA(VLOOKUP($S417,'Liste clts frns'!$M$2:$U$233,8,FALSE)),"",VLOOKUP($S417,'Liste clts frns'!$M$2:$U$233,8,FALSE))</f>
        <v/>
      </c>
      <c r="Z417" s="108" t="str">
        <f>IF(ISNA(VLOOKUP($S417,'Liste clts frns'!$M$2:$U$233,9,FALSE)),"",VLOOKUP($S417,'Liste clts frns'!$M$2:$U$233,9,FALSE))</f>
        <v/>
      </c>
      <c r="AA417" s="108"/>
    </row>
    <row r="418" spans="1:27" ht="15.75" customHeight="1" x14ac:dyDescent="0.25">
      <c r="A418" s="12">
        <v>41131000</v>
      </c>
      <c r="B418" s="12">
        <v>984504</v>
      </c>
      <c r="C418" s="12" t="s">
        <v>503</v>
      </c>
      <c r="D418" s="12">
        <v>9</v>
      </c>
      <c r="E418" s="12">
        <v>711</v>
      </c>
      <c r="F418" s="51">
        <v>7000</v>
      </c>
      <c r="G418" s="18" t="str">
        <f t="shared" si="18"/>
        <v>9845049711</v>
      </c>
      <c r="H418" s="8" t="s">
        <v>621</v>
      </c>
      <c r="I418" s="8" t="s">
        <v>1181</v>
      </c>
      <c r="J418" s="8" t="str">
        <f t="shared" si="19"/>
        <v>En cours</v>
      </c>
      <c r="P418" s="112"/>
      <c r="S418" s="10" t="str">
        <f t="shared" si="20"/>
        <v>9845049711</v>
      </c>
      <c r="T418" s="11" t="str">
        <f>IF(ISNA(VLOOKUP($S418,'Liste clts frns'!$M$2:$U$233,3,FALSE)),"",VLOOKUP($S418,'Liste clts frns'!$M$2:$U$233,3,FALSE))</f>
        <v/>
      </c>
      <c r="U418" s="108" t="str">
        <f>IF(ISNA(VLOOKUP($S418,'Liste clts frns'!$M$2:$U$233,4,FALSE)),"",VLOOKUP($S418,'Liste clts frns'!$M$2:$U$233,4,FALSE))</f>
        <v/>
      </c>
      <c r="V418" s="108" t="str">
        <f>IF(ISNA(VLOOKUP($S418,'Liste clts frns'!$M$2:$U$233,5,FALSE)),"",VLOOKUP($S418,'Liste clts frns'!$M$2:$U$233,5,FALSE))</f>
        <v/>
      </c>
      <c r="W418" s="108" t="str">
        <f>IF(ISNA(VLOOKUP($S418,'Liste clts frns'!$M$2:$U$233,6,FALSE)),"",VLOOKUP($S418,'Liste clts frns'!$M$2:$U$233,6,FALSE))</f>
        <v/>
      </c>
      <c r="X418" s="108" t="str">
        <f>IF(ISNA(VLOOKUP($S418,'Liste clts frns'!$M$2:$U$233,7,FALSE)),"",VLOOKUP($S418,'Liste clts frns'!$M$2:$U$233,7,FALSE))</f>
        <v/>
      </c>
      <c r="Y418" s="108" t="str">
        <f>IF(ISNA(VLOOKUP($S418,'Liste clts frns'!$M$2:$U$233,8,FALSE)),"",VLOOKUP($S418,'Liste clts frns'!$M$2:$U$233,8,FALSE))</f>
        <v/>
      </c>
      <c r="Z418" s="108" t="str">
        <f>IF(ISNA(VLOOKUP($S418,'Liste clts frns'!$M$2:$U$233,9,FALSE)),"",VLOOKUP($S418,'Liste clts frns'!$M$2:$U$233,9,FALSE))</f>
        <v/>
      </c>
      <c r="AA418" s="108"/>
    </row>
    <row r="419" spans="1:27" ht="15.75" customHeight="1" x14ac:dyDescent="0.25">
      <c r="A419" s="12">
        <v>41131000</v>
      </c>
      <c r="B419" s="12">
        <v>986528</v>
      </c>
      <c r="C419" s="12" t="s">
        <v>452</v>
      </c>
      <c r="D419" s="12">
        <v>9</v>
      </c>
      <c r="E419" s="12">
        <v>711</v>
      </c>
      <c r="F419" s="51">
        <v>5000</v>
      </c>
      <c r="G419" s="18" t="str">
        <f t="shared" si="18"/>
        <v>9865289711</v>
      </c>
      <c r="H419" s="8" t="s">
        <v>621</v>
      </c>
      <c r="I419" s="8" t="s">
        <v>1025</v>
      </c>
      <c r="J419" s="8" t="str">
        <f t="shared" si="19"/>
        <v>En cours</v>
      </c>
      <c r="P419" s="112"/>
      <c r="S419" s="10" t="str">
        <f t="shared" si="20"/>
        <v>9865289711</v>
      </c>
      <c r="T419" s="11" t="str">
        <f>IF(ISNA(VLOOKUP($S419,'Liste clts frns'!$M$2:$U$233,3,FALSE)),"",VLOOKUP($S419,'Liste clts frns'!$M$2:$U$233,3,FALSE))</f>
        <v/>
      </c>
      <c r="U419" s="108" t="str">
        <f>IF(ISNA(VLOOKUP($S419,'Liste clts frns'!$M$2:$U$233,4,FALSE)),"",VLOOKUP($S419,'Liste clts frns'!$M$2:$U$233,4,FALSE))</f>
        <v/>
      </c>
      <c r="V419" s="108" t="str">
        <f>IF(ISNA(VLOOKUP($S419,'Liste clts frns'!$M$2:$U$233,5,FALSE)),"",VLOOKUP($S419,'Liste clts frns'!$M$2:$U$233,5,FALSE))</f>
        <v/>
      </c>
      <c r="W419" s="108" t="str">
        <f>IF(ISNA(VLOOKUP($S419,'Liste clts frns'!$M$2:$U$233,6,FALSE)),"",VLOOKUP($S419,'Liste clts frns'!$M$2:$U$233,6,FALSE))</f>
        <v/>
      </c>
      <c r="X419" s="108" t="str">
        <f>IF(ISNA(VLOOKUP($S419,'Liste clts frns'!$M$2:$U$233,7,FALSE)),"",VLOOKUP($S419,'Liste clts frns'!$M$2:$U$233,7,FALSE))</f>
        <v/>
      </c>
      <c r="Y419" s="108" t="str">
        <f>IF(ISNA(VLOOKUP($S419,'Liste clts frns'!$M$2:$U$233,8,FALSE)),"",VLOOKUP($S419,'Liste clts frns'!$M$2:$U$233,8,FALSE))</f>
        <v/>
      </c>
      <c r="Z419" s="108" t="str">
        <f>IF(ISNA(VLOOKUP($S419,'Liste clts frns'!$M$2:$U$233,9,FALSE)),"",VLOOKUP($S419,'Liste clts frns'!$M$2:$U$233,9,FALSE))</f>
        <v/>
      </c>
      <c r="AA419" s="108"/>
    </row>
    <row r="420" spans="1:27" ht="15.75" customHeight="1" x14ac:dyDescent="0.25">
      <c r="A420" s="12">
        <v>41131000</v>
      </c>
      <c r="B420" s="12">
        <v>1313641</v>
      </c>
      <c r="C420" s="12" t="s">
        <v>453</v>
      </c>
      <c r="D420" s="12">
        <v>9</v>
      </c>
      <c r="E420" s="12">
        <v>711</v>
      </c>
      <c r="F420" s="51">
        <v>4800</v>
      </c>
      <c r="G420" s="18" t="str">
        <f t="shared" si="18"/>
        <v>13136419711</v>
      </c>
      <c r="H420" s="8" t="s">
        <v>621</v>
      </c>
      <c r="I420" s="8" t="s">
        <v>1118</v>
      </c>
      <c r="J420" s="8" t="str">
        <f t="shared" si="19"/>
        <v>En cours</v>
      </c>
      <c r="P420" s="112"/>
      <c r="S420" s="10" t="str">
        <f t="shared" si="20"/>
        <v>13136419711</v>
      </c>
      <c r="T420" s="11" t="str">
        <f>IF(ISNA(VLOOKUP($S420,'Liste clts frns'!$M$2:$U$233,3,FALSE)),"",VLOOKUP($S420,'Liste clts frns'!$M$2:$U$233,3,FALSE))</f>
        <v/>
      </c>
      <c r="U420" s="108" t="str">
        <f>IF(ISNA(VLOOKUP($S420,'Liste clts frns'!$M$2:$U$233,4,FALSE)),"",VLOOKUP($S420,'Liste clts frns'!$M$2:$U$233,4,FALSE))</f>
        <v/>
      </c>
      <c r="V420" s="108" t="str">
        <f>IF(ISNA(VLOOKUP($S420,'Liste clts frns'!$M$2:$U$233,5,FALSE)),"",VLOOKUP($S420,'Liste clts frns'!$M$2:$U$233,5,FALSE))</f>
        <v/>
      </c>
      <c r="W420" s="108" t="str">
        <f>IF(ISNA(VLOOKUP($S420,'Liste clts frns'!$M$2:$U$233,6,FALSE)),"",VLOOKUP($S420,'Liste clts frns'!$M$2:$U$233,6,FALSE))</f>
        <v/>
      </c>
      <c r="X420" s="108" t="str">
        <f>IF(ISNA(VLOOKUP($S420,'Liste clts frns'!$M$2:$U$233,7,FALSE)),"",VLOOKUP($S420,'Liste clts frns'!$M$2:$U$233,7,FALSE))</f>
        <v/>
      </c>
      <c r="Y420" s="108" t="str">
        <f>IF(ISNA(VLOOKUP($S420,'Liste clts frns'!$M$2:$U$233,8,FALSE)),"",VLOOKUP($S420,'Liste clts frns'!$M$2:$U$233,8,FALSE))</f>
        <v/>
      </c>
      <c r="Z420" s="108" t="str">
        <f>IF(ISNA(VLOOKUP($S420,'Liste clts frns'!$M$2:$U$233,9,FALSE)),"",VLOOKUP($S420,'Liste clts frns'!$M$2:$U$233,9,FALSE))</f>
        <v/>
      </c>
      <c r="AA420" s="108"/>
    </row>
    <row r="421" spans="1:27" ht="15.75" customHeight="1" x14ac:dyDescent="0.25">
      <c r="A421" s="12">
        <v>41131000</v>
      </c>
      <c r="B421" s="12">
        <v>1330749</v>
      </c>
      <c r="C421" s="12" t="s">
        <v>504</v>
      </c>
      <c r="D421" s="12">
        <v>9</v>
      </c>
      <c r="E421" s="12">
        <v>711</v>
      </c>
      <c r="F421" s="51">
        <v>5000</v>
      </c>
      <c r="G421" s="18" t="str">
        <f t="shared" si="18"/>
        <v>13307499711</v>
      </c>
      <c r="H421" s="8" t="s">
        <v>621</v>
      </c>
      <c r="I421" s="8" t="s">
        <v>1189</v>
      </c>
      <c r="J421" s="8" t="str">
        <f t="shared" si="19"/>
        <v>En cours</v>
      </c>
      <c r="P421" s="112"/>
      <c r="S421" s="10" t="str">
        <f t="shared" si="20"/>
        <v>13307499711</v>
      </c>
      <c r="T421" s="11" t="str">
        <f>IF(ISNA(VLOOKUP($S421,'Liste clts frns'!$M$2:$U$233,3,FALSE)),"",VLOOKUP($S421,'Liste clts frns'!$M$2:$U$233,3,FALSE))</f>
        <v/>
      </c>
      <c r="U421" s="108" t="str">
        <f>IF(ISNA(VLOOKUP($S421,'Liste clts frns'!$M$2:$U$233,4,FALSE)),"",VLOOKUP($S421,'Liste clts frns'!$M$2:$U$233,4,FALSE))</f>
        <v/>
      </c>
      <c r="V421" s="108" t="str">
        <f>IF(ISNA(VLOOKUP($S421,'Liste clts frns'!$M$2:$U$233,5,FALSE)),"",VLOOKUP($S421,'Liste clts frns'!$M$2:$U$233,5,FALSE))</f>
        <v/>
      </c>
      <c r="W421" s="108" t="str">
        <f>IF(ISNA(VLOOKUP($S421,'Liste clts frns'!$M$2:$U$233,6,FALSE)),"",VLOOKUP($S421,'Liste clts frns'!$M$2:$U$233,6,FALSE))</f>
        <v/>
      </c>
      <c r="X421" s="108" t="str">
        <f>IF(ISNA(VLOOKUP($S421,'Liste clts frns'!$M$2:$U$233,7,FALSE)),"",VLOOKUP($S421,'Liste clts frns'!$M$2:$U$233,7,FALSE))</f>
        <v/>
      </c>
      <c r="Y421" s="108" t="str">
        <f>IF(ISNA(VLOOKUP($S421,'Liste clts frns'!$M$2:$U$233,8,FALSE)),"",VLOOKUP($S421,'Liste clts frns'!$M$2:$U$233,8,FALSE))</f>
        <v/>
      </c>
      <c r="Z421" s="108" t="str">
        <f>IF(ISNA(VLOOKUP($S421,'Liste clts frns'!$M$2:$U$233,9,FALSE)),"",VLOOKUP($S421,'Liste clts frns'!$M$2:$U$233,9,FALSE))</f>
        <v/>
      </c>
      <c r="AA421" s="108"/>
    </row>
    <row r="422" spans="1:27" ht="15.75" customHeight="1" x14ac:dyDescent="0.25">
      <c r="A422" s="12">
        <v>41131000</v>
      </c>
      <c r="B422" s="12">
        <v>1330783</v>
      </c>
      <c r="C422" s="12" t="s">
        <v>454</v>
      </c>
      <c r="D422" s="12">
        <v>9</v>
      </c>
      <c r="E422" s="12">
        <v>711</v>
      </c>
      <c r="F422" s="51">
        <v>4500</v>
      </c>
      <c r="G422" s="18" t="str">
        <f t="shared" si="18"/>
        <v>13307839711</v>
      </c>
      <c r="H422" s="8" t="s">
        <v>621</v>
      </c>
      <c r="I422" s="8" t="s">
        <v>1133</v>
      </c>
      <c r="J422" s="8" t="str">
        <f t="shared" si="19"/>
        <v>En cours</v>
      </c>
      <c r="P422" s="112"/>
      <c r="S422" s="10" t="str">
        <f t="shared" si="20"/>
        <v>13307839711</v>
      </c>
      <c r="T422" s="11" t="str">
        <f>IF(ISNA(VLOOKUP($S422,'Liste clts frns'!$M$2:$U$233,3,FALSE)),"",VLOOKUP($S422,'Liste clts frns'!$M$2:$U$233,3,FALSE))</f>
        <v/>
      </c>
      <c r="U422" s="108" t="str">
        <f>IF(ISNA(VLOOKUP($S422,'Liste clts frns'!$M$2:$U$233,4,FALSE)),"",VLOOKUP($S422,'Liste clts frns'!$M$2:$U$233,4,FALSE))</f>
        <v/>
      </c>
      <c r="V422" s="108" t="str">
        <f>IF(ISNA(VLOOKUP($S422,'Liste clts frns'!$M$2:$U$233,5,FALSE)),"",VLOOKUP($S422,'Liste clts frns'!$M$2:$U$233,5,FALSE))</f>
        <v/>
      </c>
      <c r="W422" s="108" t="str">
        <f>IF(ISNA(VLOOKUP($S422,'Liste clts frns'!$M$2:$U$233,6,FALSE)),"",VLOOKUP($S422,'Liste clts frns'!$M$2:$U$233,6,FALSE))</f>
        <v/>
      </c>
      <c r="X422" s="108" t="str">
        <f>IF(ISNA(VLOOKUP($S422,'Liste clts frns'!$M$2:$U$233,7,FALSE)),"",VLOOKUP($S422,'Liste clts frns'!$M$2:$U$233,7,FALSE))</f>
        <v/>
      </c>
      <c r="Y422" s="108" t="str">
        <f>IF(ISNA(VLOOKUP($S422,'Liste clts frns'!$M$2:$U$233,8,FALSE)),"",VLOOKUP($S422,'Liste clts frns'!$M$2:$U$233,8,FALSE))</f>
        <v/>
      </c>
      <c r="Z422" s="108" t="str">
        <f>IF(ISNA(VLOOKUP($S422,'Liste clts frns'!$M$2:$U$233,9,FALSE)),"",VLOOKUP($S422,'Liste clts frns'!$M$2:$U$233,9,FALSE))</f>
        <v/>
      </c>
      <c r="AA422" s="108"/>
    </row>
    <row r="423" spans="1:27" ht="15.75" customHeight="1" x14ac:dyDescent="0.25">
      <c r="A423" s="12">
        <v>41131000</v>
      </c>
      <c r="B423" s="12">
        <v>1361401</v>
      </c>
      <c r="C423" s="12" t="s">
        <v>505</v>
      </c>
      <c r="D423" s="12">
        <v>9</v>
      </c>
      <c r="E423" s="12">
        <v>711</v>
      </c>
      <c r="F423" s="51">
        <v>5000</v>
      </c>
      <c r="G423" s="18" t="str">
        <f t="shared" si="18"/>
        <v>13614019711</v>
      </c>
      <c r="H423" s="8" t="s">
        <v>621</v>
      </c>
      <c r="I423" s="8" t="s">
        <v>1199</v>
      </c>
      <c r="J423" s="8" t="str">
        <f t="shared" si="19"/>
        <v>En cours</v>
      </c>
      <c r="P423" s="112"/>
      <c r="S423" s="10" t="str">
        <f t="shared" si="20"/>
        <v>13614019711</v>
      </c>
      <c r="T423" s="11" t="str">
        <f>IF(ISNA(VLOOKUP($S423,'Liste clts frns'!$M$2:$U$233,3,FALSE)),"",VLOOKUP($S423,'Liste clts frns'!$M$2:$U$233,3,FALSE))</f>
        <v/>
      </c>
      <c r="U423" s="108" t="str">
        <f>IF(ISNA(VLOOKUP($S423,'Liste clts frns'!$M$2:$U$233,4,FALSE)),"",VLOOKUP($S423,'Liste clts frns'!$M$2:$U$233,4,FALSE))</f>
        <v/>
      </c>
      <c r="V423" s="108" t="str">
        <f>IF(ISNA(VLOOKUP($S423,'Liste clts frns'!$M$2:$U$233,5,FALSE)),"",VLOOKUP($S423,'Liste clts frns'!$M$2:$U$233,5,FALSE))</f>
        <v/>
      </c>
      <c r="W423" s="108" t="str">
        <f>IF(ISNA(VLOOKUP($S423,'Liste clts frns'!$M$2:$U$233,6,FALSE)),"",VLOOKUP($S423,'Liste clts frns'!$M$2:$U$233,6,FALSE))</f>
        <v/>
      </c>
      <c r="X423" s="108" t="str">
        <f>IF(ISNA(VLOOKUP($S423,'Liste clts frns'!$M$2:$U$233,7,FALSE)),"",VLOOKUP($S423,'Liste clts frns'!$M$2:$U$233,7,FALSE))</f>
        <v/>
      </c>
      <c r="Y423" s="108" t="str">
        <f>IF(ISNA(VLOOKUP($S423,'Liste clts frns'!$M$2:$U$233,8,FALSE)),"",VLOOKUP($S423,'Liste clts frns'!$M$2:$U$233,8,FALSE))</f>
        <v/>
      </c>
      <c r="Z423" s="108" t="str">
        <f>IF(ISNA(VLOOKUP($S423,'Liste clts frns'!$M$2:$U$233,9,FALSE)),"",VLOOKUP($S423,'Liste clts frns'!$M$2:$U$233,9,FALSE))</f>
        <v/>
      </c>
      <c r="AA423" s="108"/>
    </row>
    <row r="424" spans="1:27" ht="15.75" customHeight="1" x14ac:dyDescent="0.25">
      <c r="A424" s="12">
        <v>41131000</v>
      </c>
      <c r="B424" s="12">
        <v>1368101</v>
      </c>
      <c r="C424" s="12" t="s">
        <v>506</v>
      </c>
      <c r="D424" s="12">
        <v>9</v>
      </c>
      <c r="E424" s="12">
        <v>711</v>
      </c>
      <c r="F424" s="51">
        <v>3600</v>
      </c>
      <c r="G424" s="18" t="str">
        <f t="shared" si="18"/>
        <v>13681019711</v>
      </c>
      <c r="H424" s="8" t="s">
        <v>621</v>
      </c>
      <c r="I424" s="8" t="s">
        <v>1204</v>
      </c>
      <c r="J424" s="8" t="str">
        <f t="shared" si="19"/>
        <v>En cours</v>
      </c>
      <c r="P424" s="112"/>
      <c r="S424" s="10" t="str">
        <f t="shared" si="20"/>
        <v>13681019711</v>
      </c>
      <c r="T424" s="11" t="str">
        <f>IF(ISNA(VLOOKUP($S424,'Liste clts frns'!$M$2:$U$233,3,FALSE)),"",VLOOKUP($S424,'Liste clts frns'!$M$2:$U$233,3,FALSE))</f>
        <v/>
      </c>
      <c r="U424" s="108" t="str">
        <f>IF(ISNA(VLOOKUP($S424,'Liste clts frns'!$M$2:$U$233,4,FALSE)),"",VLOOKUP($S424,'Liste clts frns'!$M$2:$U$233,4,FALSE))</f>
        <v/>
      </c>
      <c r="V424" s="108" t="str">
        <f>IF(ISNA(VLOOKUP($S424,'Liste clts frns'!$M$2:$U$233,5,FALSE)),"",VLOOKUP($S424,'Liste clts frns'!$M$2:$U$233,5,FALSE))</f>
        <v/>
      </c>
      <c r="W424" s="108" t="str">
        <f>IF(ISNA(VLOOKUP($S424,'Liste clts frns'!$M$2:$U$233,6,FALSE)),"",VLOOKUP($S424,'Liste clts frns'!$M$2:$U$233,6,FALSE))</f>
        <v/>
      </c>
      <c r="X424" s="108" t="str">
        <f>IF(ISNA(VLOOKUP($S424,'Liste clts frns'!$M$2:$U$233,7,FALSE)),"",VLOOKUP($S424,'Liste clts frns'!$M$2:$U$233,7,FALSE))</f>
        <v/>
      </c>
      <c r="Y424" s="108" t="str">
        <f>IF(ISNA(VLOOKUP($S424,'Liste clts frns'!$M$2:$U$233,8,FALSE)),"",VLOOKUP($S424,'Liste clts frns'!$M$2:$U$233,8,FALSE))</f>
        <v/>
      </c>
      <c r="Z424" s="108" t="str">
        <f>IF(ISNA(VLOOKUP($S424,'Liste clts frns'!$M$2:$U$233,9,FALSE)),"",VLOOKUP($S424,'Liste clts frns'!$M$2:$U$233,9,FALSE))</f>
        <v/>
      </c>
      <c r="AA424" s="108"/>
    </row>
    <row r="425" spans="1:27" ht="15.75" customHeight="1" x14ac:dyDescent="0.25">
      <c r="A425" s="12">
        <v>41131000</v>
      </c>
      <c r="B425" s="12">
        <v>772264</v>
      </c>
      <c r="C425" s="12" t="s">
        <v>507</v>
      </c>
      <c r="D425" s="12">
        <v>9</v>
      </c>
      <c r="E425" s="12">
        <v>712</v>
      </c>
      <c r="F425" s="51">
        <v>1800</v>
      </c>
      <c r="G425" s="18" t="str">
        <f t="shared" si="18"/>
        <v>7722649712</v>
      </c>
      <c r="H425" s="8" t="s">
        <v>621</v>
      </c>
      <c r="I425" s="8" t="s">
        <v>1155</v>
      </c>
      <c r="J425" s="8" t="str">
        <f t="shared" si="19"/>
        <v>En cours</v>
      </c>
      <c r="P425" s="112"/>
      <c r="S425" s="10" t="str">
        <f t="shared" si="20"/>
        <v>7722649712</v>
      </c>
      <c r="T425" s="11" t="str">
        <f>IF(ISNA(VLOOKUP($S425,'Liste clts frns'!$M$2:$U$233,3,FALSE)),"",VLOOKUP($S425,'Liste clts frns'!$M$2:$U$233,3,FALSE))</f>
        <v/>
      </c>
      <c r="U425" s="108" t="str">
        <f>IF(ISNA(VLOOKUP($S425,'Liste clts frns'!$M$2:$U$233,4,FALSE)),"",VLOOKUP($S425,'Liste clts frns'!$M$2:$U$233,4,FALSE))</f>
        <v/>
      </c>
      <c r="V425" s="108" t="str">
        <f>IF(ISNA(VLOOKUP($S425,'Liste clts frns'!$M$2:$U$233,5,FALSE)),"",VLOOKUP($S425,'Liste clts frns'!$M$2:$U$233,5,FALSE))</f>
        <v/>
      </c>
      <c r="W425" s="108" t="str">
        <f>IF(ISNA(VLOOKUP($S425,'Liste clts frns'!$M$2:$U$233,6,FALSE)),"",VLOOKUP($S425,'Liste clts frns'!$M$2:$U$233,6,FALSE))</f>
        <v/>
      </c>
      <c r="X425" s="108" t="str">
        <f>IF(ISNA(VLOOKUP($S425,'Liste clts frns'!$M$2:$U$233,7,FALSE)),"",VLOOKUP($S425,'Liste clts frns'!$M$2:$U$233,7,FALSE))</f>
        <v/>
      </c>
      <c r="Y425" s="108" t="str">
        <f>IF(ISNA(VLOOKUP($S425,'Liste clts frns'!$M$2:$U$233,8,FALSE)),"",VLOOKUP($S425,'Liste clts frns'!$M$2:$U$233,8,FALSE))</f>
        <v/>
      </c>
      <c r="Z425" s="108" t="str">
        <f>IF(ISNA(VLOOKUP($S425,'Liste clts frns'!$M$2:$U$233,9,FALSE)),"",VLOOKUP($S425,'Liste clts frns'!$M$2:$U$233,9,FALSE))</f>
        <v/>
      </c>
      <c r="AA425" s="108"/>
    </row>
    <row r="426" spans="1:27" ht="15.75" customHeight="1" x14ac:dyDescent="0.25">
      <c r="A426" s="12">
        <v>41131000</v>
      </c>
      <c r="B426" s="12">
        <v>820139</v>
      </c>
      <c r="C426" s="12" t="s">
        <v>457</v>
      </c>
      <c r="D426" s="12">
        <v>9</v>
      </c>
      <c r="E426" s="12">
        <v>712</v>
      </c>
      <c r="F426" s="51">
        <v>5000</v>
      </c>
      <c r="G426" s="18" t="str">
        <f t="shared" si="18"/>
        <v>8201399712</v>
      </c>
      <c r="H426" s="8" t="s">
        <v>621</v>
      </c>
      <c r="I426" s="8" t="s">
        <v>1054</v>
      </c>
      <c r="J426" s="8" t="str">
        <f t="shared" si="19"/>
        <v>En cours</v>
      </c>
      <c r="P426" s="112"/>
      <c r="S426" s="10" t="str">
        <f t="shared" si="20"/>
        <v>8201399712</v>
      </c>
      <c r="T426" s="11" t="str">
        <f>IF(ISNA(VLOOKUP($S426,'Liste clts frns'!$M$2:$U$233,3,FALSE)),"",VLOOKUP($S426,'Liste clts frns'!$M$2:$U$233,3,FALSE))</f>
        <v/>
      </c>
      <c r="U426" s="108" t="str">
        <f>IF(ISNA(VLOOKUP($S426,'Liste clts frns'!$M$2:$U$233,4,FALSE)),"",VLOOKUP($S426,'Liste clts frns'!$M$2:$U$233,4,FALSE))</f>
        <v/>
      </c>
      <c r="V426" s="108" t="str">
        <f>IF(ISNA(VLOOKUP($S426,'Liste clts frns'!$M$2:$U$233,5,FALSE)),"",VLOOKUP($S426,'Liste clts frns'!$M$2:$U$233,5,FALSE))</f>
        <v/>
      </c>
      <c r="W426" s="108" t="str">
        <f>IF(ISNA(VLOOKUP($S426,'Liste clts frns'!$M$2:$U$233,6,FALSE)),"",VLOOKUP($S426,'Liste clts frns'!$M$2:$U$233,6,FALSE))</f>
        <v/>
      </c>
      <c r="X426" s="108" t="str">
        <f>IF(ISNA(VLOOKUP($S426,'Liste clts frns'!$M$2:$U$233,7,FALSE)),"",VLOOKUP($S426,'Liste clts frns'!$M$2:$U$233,7,FALSE))</f>
        <v/>
      </c>
      <c r="Y426" s="108" t="str">
        <f>IF(ISNA(VLOOKUP($S426,'Liste clts frns'!$M$2:$U$233,8,FALSE)),"",VLOOKUP($S426,'Liste clts frns'!$M$2:$U$233,8,FALSE))</f>
        <v/>
      </c>
      <c r="Z426" s="108" t="str">
        <f>IF(ISNA(VLOOKUP($S426,'Liste clts frns'!$M$2:$U$233,9,FALSE)),"",VLOOKUP($S426,'Liste clts frns'!$M$2:$U$233,9,FALSE))</f>
        <v/>
      </c>
      <c r="AA426" s="108"/>
    </row>
    <row r="427" spans="1:27" ht="15.75" customHeight="1" x14ac:dyDescent="0.25">
      <c r="A427" s="12">
        <v>41131000</v>
      </c>
      <c r="B427" s="12">
        <v>865361</v>
      </c>
      <c r="C427" s="12" t="s">
        <v>458</v>
      </c>
      <c r="D427" s="12">
        <v>9</v>
      </c>
      <c r="E427" s="12">
        <v>712</v>
      </c>
      <c r="F427" s="51">
        <v>794</v>
      </c>
      <c r="G427" s="18" t="str">
        <f t="shared" si="18"/>
        <v>8653619712</v>
      </c>
      <c r="H427" s="8" t="s">
        <v>621</v>
      </c>
      <c r="I427" s="8" t="s">
        <v>1061</v>
      </c>
      <c r="J427" s="8" t="str">
        <f t="shared" si="19"/>
        <v>En cours</v>
      </c>
      <c r="P427" s="112"/>
      <c r="S427" s="10" t="str">
        <f t="shared" si="20"/>
        <v>8653619712</v>
      </c>
      <c r="T427" s="11" t="str">
        <f>IF(ISNA(VLOOKUP($S427,'Liste clts frns'!$M$2:$U$233,3,FALSE)),"",VLOOKUP($S427,'Liste clts frns'!$M$2:$U$233,3,FALSE))</f>
        <v/>
      </c>
      <c r="U427" s="108" t="str">
        <f>IF(ISNA(VLOOKUP($S427,'Liste clts frns'!$M$2:$U$233,4,FALSE)),"",VLOOKUP($S427,'Liste clts frns'!$M$2:$U$233,4,FALSE))</f>
        <v/>
      </c>
      <c r="V427" s="108" t="str">
        <f>IF(ISNA(VLOOKUP($S427,'Liste clts frns'!$M$2:$U$233,5,FALSE)),"",VLOOKUP($S427,'Liste clts frns'!$M$2:$U$233,5,FALSE))</f>
        <v/>
      </c>
      <c r="W427" s="108" t="str">
        <f>IF(ISNA(VLOOKUP($S427,'Liste clts frns'!$M$2:$U$233,6,FALSE)),"",VLOOKUP($S427,'Liste clts frns'!$M$2:$U$233,6,FALSE))</f>
        <v/>
      </c>
      <c r="X427" s="108" t="str">
        <f>IF(ISNA(VLOOKUP($S427,'Liste clts frns'!$M$2:$U$233,7,FALSE)),"",VLOOKUP($S427,'Liste clts frns'!$M$2:$U$233,7,FALSE))</f>
        <v/>
      </c>
      <c r="Y427" s="108" t="str">
        <f>IF(ISNA(VLOOKUP($S427,'Liste clts frns'!$M$2:$U$233,8,FALSE)),"",VLOOKUP($S427,'Liste clts frns'!$M$2:$U$233,8,FALSE))</f>
        <v/>
      </c>
      <c r="Z427" s="108" t="str">
        <f>IF(ISNA(VLOOKUP($S427,'Liste clts frns'!$M$2:$U$233,9,FALSE)),"",VLOOKUP($S427,'Liste clts frns'!$M$2:$U$233,9,FALSE))</f>
        <v/>
      </c>
      <c r="AA427" s="108"/>
    </row>
    <row r="428" spans="1:27" ht="15.75" customHeight="1" x14ac:dyDescent="0.25">
      <c r="A428" s="12">
        <v>41131000</v>
      </c>
      <c r="B428" s="12">
        <v>949031</v>
      </c>
      <c r="C428" s="12" t="s">
        <v>502</v>
      </c>
      <c r="D428" s="12">
        <v>9</v>
      </c>
      <c r="E428" s="12">
        <v>712</v>
      </c>
      <c r="F428" s="51">
        <v>2160</v>
      </c>
      <c r="G428" s="18" t="str">
        <f t="shared" si="18"/>
        <v>9490319712</v>
      </c>
      <c r="H428" s="8" t="s">
        <v>621</v>
      </c>
      <c r="I428" s="8" t="s">
        <v>1111</v>
      </c>
      <c r="J428" s="8" t="str">
        <f t="shared" si="19"/>
        <v>En cours</v>
      </c>
      <c r="P428" s="112"/>
      <c r="S428" s="10" t="str">
        <f t="shared" si="20"/>
        <v>9490319712</v>
      </c>
      <c r="T428" s="11" t="str">
        <f>IF(ISNA(VLOOKUP($S428,'Liste clts frns'!$M$2:$U$233,3,FALSE)),"",VLOOKUP($S428,'Liste clts frns'!$M$2:$U$233,3,FALSE))</f>
        <v/>
      </c>
      <c r="U428" s="108" t="str">
        <f>IF(ISNA(VLOOKUP($S428,'Liste clts frns'!$M$2:$U$233,4,FALSE)),"",VLOOKUP($S428,'Liste clts frns'!$M$2:$U$233,4,FALSE))</f>
        <v/>
      </c>
      <c r="V428" s="108" t="str">
        <f>IF(ISNA(VLOOKUP($S428,'Liste clts frns'!$M$2:$U$233,5,FALSE)),"",VLOOKUP($S428,'Liste clts frns'!$M$2:$U$233,5,FALSE))</f>
        <v/>
      </c>
      <c r="W428" s="108" t="str">
        <f>IF(ISNA(VLOOKUP($S428,'Liste clts frns'!$M$2:$U$233,6,FALSE)),"",VLOOKUP($S428,'Liste clts frns'!$M$2:$U$233,6,FALSE))</f>
        <v/>
      </c>
      <c r="X428" s="108" t="str">
        <f>IF(ISNA(VLOOKUP($S428,'Liste clts frns'!$M$2:$U$233,7,FALSE)),"",VLOOKUP($S428,'Liste clts frns'!$M$2:$U$233,7,FALSE))</f>
        <v/>
      </c>
      <c r="Y428" s="108" t="str">
        <f>IF(ISNA(VLOOKUP($S428,'Liste clts frns'!$M$2:$U$233,8,FALSE)),"",VLOOKUP($S428,'Liste clts frns'!$M$2:$U$233,8,FALSE))</f>
        <v/>
      </c>
      <c r="Z428" s="108" t="str">
        <f>IF(ISNA(VLOOKUP($S428,'Liste clts frns'!$M$2:$U$233,9,FALSE)),"",VLOOKUP($S428,'Liste clts frns'!$M$2:$U$233,9,FALSE))</f>
        <v/>
      </c>
      <c r="AA428" s="108"/>
    </row>
    <row r="429" spans="1:27" ht="15.75" customHeight="1" x14ac:dyDescent="0.25">
      <c r="A429" s="12">
        <v>41131000</v>
      </c>
      <c r="B429" s="12">
        <v>1331963</v>
      </c>
      <c r="C429" s="12" t="s">
        <v>469</v>
      </c>
      <c r="D429" s="12">
        <v>9</v>
      </c>
      <c r="E429" s="12">
        <v>712</v>
      </c>
      <c r="F429" s="51">
        <v>2500</v>
      </c>
      <c r="G429" s="18" t="str">
        <f t="shared" si="18"/>
        <v>13319639712</v>
      </c>
      <c r="H429" s="8" t="s">
        <v>621</v>
      </c>
      <c r="I429" s="8" t="s">
        <v>1139</v>
      </c>
      <c r="J429" s="8" t="str">
        <f t="shared" si="19"/>
        <v>En cours</v>
      </c>
      <c r="P429" s="112"/>
      <c r="S429" s="10" t="str">
        <f t="shared" si="20"/>
        <v>13319639712</v>
      </c>
      <c r="T429" s="11" t="str">
        <f>IF(ISNA(VLOOKUP($S429,'Liste clts frns'!$M$2:$U$233,3,FALSE)),"",VLOOKUP($S429,'Liste clts frns'!$M$2:$U$233,3,FALSE))</f>
        <v/>
      </c>
      <c r="U429" s="108" t="str">
        <f>IF(ISNA(VLOOKUP($S429,'Liste clts frns'!$M$2:$U$233,4,FALSE)),"",VLOOKUP($S429,'Liste clts frns'!$M$2:$U$233,4,FALSE))</f>
        <v/>
      </c>
      <c r="V429" s="108" t="str">
        <f>IF(ISNA(VLOOKUP($S429,'Liste clts frns'!$M$2:$U$233,5,FALSE)),"",VLOOKUP($S429,'Liste clts frns'!$M$2:$U$233,5,FALSE))</f>
        <v/>
      </c>
      <c r="W429" s="108" t="str">
        <f>IF(ISNA(VLOOKUP($S429,'Liste clts frns'!$M$2:$U$233,6,FALSE)),"",VLOOKUP($S429,'Liste clts frns'!$M$2:$U$233,6,FALSE))</f>
        <v/>
      </c>
      <c r="X429" s="108" t="str">
        <f>IF(ISNA(VLOOKUP($S429,'Liste clts frns'!$M$2:$U$233,7,FALSE)),"",VLOOKUP($S429,'Liste clts frns'!$M$2:$U$233,7,FALSE))</f>
        <v/>
      </c>
      <c r="Y429" s="108" t="str">
        <f>IF(ISNA(VLOOKUP($S429,'Liste clts frns'!$M$2:$U$233,8,FALSE)),"",VLOOKUP($S429,'Liste clts frns'!$M$2:$U$233,8,FALSE))</f>
        <v/>
      </c>
      <c r="Z429" s="108" t="str">
        <f>IF(ISNA(VLOOKUP($S429,'Liste clts frns'!$M$2:$U$233,9,FALSE)),"",VLOOKUP($S429,'Liste clts frns'!$M$2:$U$233,9,FALSE))</f>
        <v/>
      </c>
      <c r="AA429" s="108"/>
    </row>
    <row r="430" spans="1:27" ht="15.75" customHeight="1" x14ac:dyDescent="0.25">
      <c r="A430" s="12">
        <v>41131000</v>
      </c>
      <c r="B430" s="12">
        <v>1379779</v>
      </c>
      <c r="C430" s="12" t="s">
        <v>508</v>
      </c>
      <c r="D430" s="12">
        <v>9</v>
      </c>
      <c r="E430" s="12">
        <v>712</v>
      </c>
      <c r="F430" s="51">
        <v>3800</v>
      </c>
      <c r="G430" s="18" t="str">
        <f t="shared" si="18"/>
        <v>13797799712</v>
      </c>
      <c r="H430" s="8" t="s">
        <v>629</v>
      </c>
      <c r="I430" s="8" t="s">
        <v>1217</v>
      </c>
      <c r="J430" s="8" t="str">
        <f t="shared" si="19"/>
        <v>A solder</v>
      </c>
      <c r="P430" s="112"/>
      <c r="S430" s="10" t="str">
        <f t="shared" si="20"/>
        <v>13797799712</v>
      </c>
      <c r="T430" s="11" t="str">
        <f>IF(ISNA(VLOOKUP($S430,'Liste clts frns'!$M$2:$U$233,3,FALSE)),"",VLOOKUP($S430,'Liste clts frns'!$M$2:$U$233,3,FALSE))</f>
        <v/>
      </c>
      <c r="U430" s="108" t="str">
        <f>IF(ISNA(VLOOKUP($S430,'Liste clts frns'!$M$2:$U$233,4,FALSE)),"",VLOOKUP($S430,'Liste clts frns'!$M$2:$U$233,4,FALSE))</f>
        <v/>
      </c>
      <c r="V430" s="108" t="str">
        <f>IF(ISNA(VLOOKUP($S430,'Liste clts frns'!$M$2:$U$233,5,FALSE)),"",VLOOKUP($S430,'Liste clts frns'!$M$2:$U$233,5,FALSE))</f>
        <v/>
      </c>
      <c r="W430" s="108" t="str">
        <f>IF(ISNA(VLOOKUP($S430,'Liste clts frns'!$M$2:$U$233,6,FALSE)),"",VLOOKUP($S430,'Liste clts frns'!$M$2:$U$233,6,FALSE))</f>
        <v/>
      </c>
      <c r="X430" s="108" t="str">
        <f>IF(ISNA(VLOOKUP($S430,'Liste clts frns'!$M$2:$U$233,7,FALSE)),"",VLOOKUP($S430,'Liste clts frns'!$M$2:$U$233,7,FALSE))</f>
        <v/>
      </c>
      <c r="Y430" s="108" t="str">
        <f>IF(ISNA(VLOOKUP($S430,'Liste clts frns'!$M$2:$U$233,8,FALSE)),"",VLOOKUP($S430,'Liste clts frns'!$M$2:$U$233,8,FALSE))</f>
        <v/>
      </c>
      <c r="Z430" s="108" t="str">
        <f>IF(ISNA(VLOOKUP($S430,'Liste clts frns'!$M$2:$U$233,9,FALSE)),"",VLOOKUP($S430,'Liste clts frns'!$M$2:$U$233,9,FALSE))</f>
        <v/>
      </c>
      <c r="AA430" s="108"/>
    </row>
    <row r="431" spans="1:27" ht="15.75" customHeight="1" x14ac:dyDescent="0.25">
      <c r="A431" s="12">
        <v>41131000</v>
      </c>
      <c r="B431" s="12">
        <v>864840</v>
      </c>
      <c r="C431" s="12" t="s">
        <v>395</v>
      </c>
      <c r="D431" s="12">
        <v>10</v>
      </c>
      <c r="E431" s="12">
        <v>211</v>
      </c>
      <c r="F431" s="51">
        <v>3700.01</v>
      </c>
      <c r="G431" s="18" t="str">
        <f t="shared" si="18"/>
        <v>86484010211</v>
      </c>
      <c r="H431" s="8" t="s">
        <v>621</v>
      </c>
      <c r="I431" s="8" t="s">
        <v>1060</v>
      </c>
      <c r="J431" s="8" t="str">
        <f t="shared" si="19"/>
        <v>En cours</v>
      </c>
      <c r="P431" s="112"/>
      <c r="S431" s="10" t="str">
        <f t="shared" si="20"/>
        <v>86484010211</v>
      </c>
      <c r="T431" s="11" t="str">
        <f>IF(ISNA(VLOOKUP($S431,'Liste clts frns'!$M$2:$U$233,3,FALSE)),"",VLOOKUP($S431,'Liste clts frns'!$M$2:$U$233,3,FALSE))</f>
        <v/>
      </c>
      <c r="U431" s="108" t="str">
        <f>IF(ISNA(VLOOKUP($S431,'Liste clts frns'!$M$2:$U$233,4,FALSE)),"",VLOOKUP($S431,'Liste clts frns'!$M$2:$U$233,4,FALSE))</f>
        <v/>
      </c>
      <c r="V431" s="108" t="str">
        <f>IF(ISNA(VLOOKUP($S431,'Liste clts frns'!$M$2:$U$233,5,FALSE)),"",VLOOKUP($S431,'Liste clts frns'!$M$2:$U$233,5,FALSE))</f>
        <v/>
      </c>
      <c r="W431" s="108" t="str">
        <f>IF(ISNA(VLOOKUP($S431,'Liste clts frns'!$M$2:$U$233,6,FALSE)),"",VLOOKUP($S431,'Liste clts frns'!$M$2:$U$233,6,FALSE))</f>
        <v/>
      </c>
      <c r="X431" s="108" t="str">
        <f>IF(ISNA(VLOOKUP($S431,'Liste clts frns'!$M$2:$U$233,7,FALSE)),"",VLOOKUP($S431,'Liste clts frns'!$M$2:$U$233,7,FALSE))</f>
        <v/>
      </c>
      <c r="Y431" s="108" t="str">
        <f>IF(ISNA(VLOOKUP($S431,'Liste clts frns'!$M$2:$U$233,8,FALSE)),"",VLOOKUP($S431,'Liste clts frns'!$M$2:$U$233,8,FALSE))</f>
        <v/>
      </c>
      <c r="Z431" s="108" t="str">
        <f>IF(ISNA(VLOOKUP($S431,'Liste clts frns'!$M$2:$U$233,9,FALSE)),"",VLOOKUP($S431,'Liste clts frns'!$M$2:$U$233,9,FALSE))</f>
        <v/>
      </c>
      <c r="AA431" s="108"/>
    </row>
    <row r="432" spans="1:27" ht="15.75" customHeight="1" x14ac:dyDescent="0.25">
      <c r="A432" s="12">
        <v>41131000</v>
      </c>
      <c r="B432" s="12">
        <v>981885</v>
      </c>
      <c r="C432" s="12" t="s">
        <v>396</v>
      </c>
      <c r="D432" s="12">
        <v>10</v>
      </c>
      <c r="E432" s="12">
        <v>211</v>
      </c>
      <c r="F432" s="51">
        <v>5852.84</v>
      </c>
      <c r="G432" s="18" t="str">
        <f t="shared" si="18"/>
        <v>98188510211</v>
      </c>
      <c r="H432" s="8" t="s">
        <v>621</v>
      </c>
      <c r="I432" s="8" t="s">
        <v>1087</v>
      </c>
      <c r="J432" s="8" t="str">
        <f t="shared" si="19"/>
        <v>En cours</v>
      </c>
      <c r="P432" s="112"/>
      <c r="S432" s="10" t="str">
        <f t="shared" si="20"/>
        <v>98188510211</v>
      </c>
      <c r="T432" s="11" t="str">
        <f>IF(ISNA(VLOOKUP($S432,'Liste clts frns'!$M$2:$U$233,3,FALSE)),"",VLOOKUP($S432,'Liste clts frns'!$M$2:$U$233,3,FALSE))</f>
        <v/>
      </c>
      <c r="U432" s="108" t="str">
        <f>IF(ISNA(VLOOKUP($S432,'Liste clts frns'!$M$2:$U$233,4,FALSE)),"",VLOOKUP($S432,'Liste clts frns'!$M$2:$U$233,4,FALSE))</f>
        <v/>
      </c>
      <c r="V432" s="108" t="str">
        <f>IF(ISNA(VLOOKUP($S432,'Liste clts frns'!$M$2:$U$233,5,FALSE)),"",VLOOKUP($S432,'Liste clts frns'!$M$2:$U$233,5,FALSE))</f>
        <v/>
      </c>
      <c r="W432" s="108" t="str">
        <f>IF(ISNA(VLOOKUP($S432,'Liste clts frns'!$M$2:$U$233,6,FALSE)),"",VLOOKUP($S432,'Liste clts frns'!$M$2:$U$233,6,FALSE))</f>
        <v/>
      </c>
      <c r="X432" s="108" t="str">
        <f>IF(ISNA(VLOOKUP($S432,'Liste clts frns'!$M$2:$U$233,7,FALSE)),"",VLOOKUP($S432,'Liste clts frns'!$M$2:$U$233,7,FALSE))</f>
        <v/>
      </c>
      <c r="Y432" s="108" t="str">
        <f>IF(ISNA(VLOOKUP($S432,'Liste clts frns'!$M$2:$U$233,8,FALSE)),"",VLOOKUP($S432,'Liste clts frns'!$M$2:$U$233,8,FALSE))</f>
        <v/>
      </c>
      <c r="Z432" s="108" t="str">
        <f>IF(ISNA(VLOOKUP($S432,'Liste clts frns'!$M$2:$U$233,9,FALSE)),"",VLOOKUP($S432,'Liste clts frns'!$M$2:$U$233,9,FALSE))</f>
        <v/>
      </c>
      <c r="AA432" s="108"/>
    </row>
    <row r="433" spans="1:27" ht="15.75" customHeight="1" x14ac:dyDescent="0.25">
      <c r="A433" s="12">
        <v>41131000</v>
      </c>
      <c r="B433" s="12">
        <v>1314402</v>
      </c>
      <c r="C433" s="12" t="s">
        <v>397</v>
      </c>
      <c r="D433" s="12">
        <v>10</v>
      </c>
      <c r="E433" s="12">
        <v>211</v>
      </c>
      <c r="F433" s="51">
        <v>17900</v>
      </c>
      <c r="G433" s="18" t="str">
        <f t="shared" si="18"/>
        <v>131440210211</v>
      </c>
      <c r="H433" s="8" t="s">
        <v>621</v>
      </c>
      <c r="I433" s="8" t="s">
        <v>1119</v>
      </c>
      <c r="J433" s="8" t="str">
        <f t="shared" si="19"/>
        <v>En cours</v>
      </c>
      <c r="P433" s="112"/>
      <c r="S433" s="10" t="str">
        <f t="shared" si="20"/>
        <v>131440210211</v>
      </c>
      <c r="T433" s="11" t="str">
        <f>IF(ISNA(VLOOKUP($S433,'Liste clts frns'!$M$2:$U$233,3,FALSE)),"",VLOOKUP($S433,'Liste clts frns'!$M$2:$U$233,3,FALSE))</f>
        <v/>
      </c>
      <c r="U433" s="108" t="str">
        <f>IF(ISNA(VLOOKUP($S433,'Liste clts frns'!$M$2:$U$233,4,FALSE)),"",VLOOKUP($S433,'Liste clts frns'!$M$2:$U$233,4,FALSE))</f>
        <v/>
      </c>
      <c r="V433" s="108" t="str">
        <f>IF(ISNA(VLOOKUP($S433,'Liste clts frns'!$M$2:$U$233,5,FALSE)),"",VLOOKUP($S433,'Liste clts frns'!$M$2:$U$233,5,FALSE))</f>
        <v/>
      </c>
      <c r="W433" s="108" t="str">
        <f>IF(ISNA(VLOOKUP($S433,'Liste clts frns'!$M$2:$U$233,6,FALSE)),"",VLOOKUP($S433,'Liste clts frns'!$M$2:$U$233,6,FALSE))</f>
        <v/>
      </c>
      <c r="X433" s="108" t="str">
        <f>IF(ISNA(VLOOKUP($S433,'Liste clts frns'!$M$2:$U$233,7,FALSE)),"",VLOOKUP($S433,'Liste clts frns'!$M$2:$U$233,7,FALSE))</f>
        <v/>
      </c>
      <c r="Y433" s="108" t="str">
        <f>IF(ISNA(VLOOKUP($S433,'Liste clts frns'!$M$2:$U$233,8,FALSE)),"",VLOOKUP($S433,'Liste clts frns'!$M$2:$U$233,8,FALSE))</f>
        <v/>
      </c>
      <c r="Z433" s="108" t="str">
        <f>IF(ISNA(VLOOKUP($S433,'Liste clts frns'!$M$2:$U$233,9,FALSE)),"",VLOOKUP($S433,'Liste clts frns'!$M$2:$U$233,9,FALSE))</f>
        <v/>
      </c>
      <c r="AA433" s="108"/>
    </row>
    <row r="434" spans="1:27" ht="15.75" customHeight="1" x14ac:dyDescent="0.25">
      <c r="A434" s="12">
        <v>41131000</v>
      </c>
      <c r="B434" s="12">
        <v>880871</v>
      </c>
      <c r="C434" s="12" t="s">
        <v>421</v>
      </c>
      <c r="D434" s="12">
        <v>10</v>
      </c>
      <c r="E434" s="12">
        <v>423</v>
      </c>
      <c r="F434" s="51">
        <v>1500</v>
      </c>
      <c r="G434" s="18" t="str">
        <f t="shared" si="18"/>
        <v>88087110423</v>
      </c>
      <c r="H434" s="8" t="s">
        <v>621</v>
      </c>
      <c r="I434" s="8" t="s">
        <v>1063</v>
      </c>
      <c r="J434" s="8" t="str">
        <f t="shared" si="19"/>
        <v>En cours</v>
      </c>
      <c r="P434" s="112"/>
      <c r="S434" s="10" t="str">
        <f t="shared" si="20"/>
        <v>88087110423</v>
      </c>
      <c r="T434" s="11" t="str">
        <f>IF(ISNA(VLOOKUP($S434,'Liste clts frns'!$M$2:$U$233,3,FALSE)),"",VLOOKUP($S434,'Liste clts frns'!$M$2:$U$233,3,FALSE))</f>
        <v/>
      </c>
      <c r="U434" s="108" t="str">
        <f>IF(ISNA(VLOOKUP($S434,'Liste clts frns'!$M$2:$U$233,4,FALSE)),"",VLOOKUP($S434,'Liste clts frns'!$M$2:$U$233,4,FALSE))</f>
        <v/>
      </c>
      <c r="V434" s="108" t="str">
        <f>IF(ISNA(VLOOKUP($S434,'Liste clts frns'!$M$2:$U$233,5,FALSE)),"",VLOOKUP($S434,'Liste clts frns'!$M$2:$U$233,5,FALSE))</f>
        <v/>
      </c>
      <c r="W434" s="108" t="str">
        <f>IF(ISNA(VLOOKUP($S434,'Liste clts frns'!$M$2:$U$233,6,FALSE)),"",VLOOKUP($S434,'Liste clts frns'!$M$2:$U$233,6,FALSE))</f>
        <v/>
      </c>
      <c r="X434" s="108" t="str">
        <f>IF(ISNA(VLOOKUP($S434,'Liste clts frns'!$M$2:$U$233,7,FALSE)),"",VLOOKUP($S434,'Liste clts frns'!$M$2:$U$233,7,FALSE))</f>
        <v/>
      </c>
      <c r="Y434" s="108" t="str">
        <f>IF(ISNA(VLOOKUP($S434,'Liste clts frns'!$M$2:$U$233,8,FALSE)),"",VLOOKUP($S434,'Liste clts frns'!$M$2:$U$233,8,FALSE))</f>
        <v/>
      </c>
      <c r="Z434" s="108" t="str">
        <f>IF(ISNA(VLOOKUP($S434,'Liste clts frns'!$M$2:$U$233,9,FALSE)),"",VLOOKUP($S434,'Liste clts frns'!$M$2:$U$233,9,FALSE))</f>
        <v/>
      </c>
      <c r="AA434" s="108"/>
    </row>
    <row r="435" spans="1:27" ht="15.75" customHeight="1" x14ac:dyDescent="0.25">
      <c r="A435" s="12">
        <v>41131000</v>
      </c>
      <c r="B435" s="12">
        <v>958362</v>
      </c>
      <c r="C435" s="12" t="s">
        <v>509</v>
      </c>
      <c r="D435" s="12">
        <v>10</v>
      </c>
      <c r="E435" s="12">
        <v>423</v>
      </c>
      <c r="F435" s="51">
        <v>1000</v>
      </c>
      <c r="G435" s="18" t="str">
        <f t="shared" si="18"/>
        <v>95836210423</v>
      </c>
      <c r="H435" s="8" t="s">
        <v>621</v>
      </c>
      <c r="I435" s="8" t="s">
        <v>1237</v>
      </c>
      <c r="J435" s="8" t="str">
        <f t="shared" si="19"/>
        <v>En cours</v>
      </c>
      <c r="P435" s="112"/>
      <c r="S435" s="10" t="str">
        <f t="shared" si="20"/>
        <v>95836210423</v>
      </c>
      <c r="T435" s="11" t="str">
        <f>IF(ISNA(VLOOKUP($S435,'Liste clts frns'!$M$2:$U$233,3,FALSE)),"",VLOOKUP($S435,'Liste clts frns'!$M$2:$U$233,3,FALSE))</f>
        <v/>
      </c>
      <c r="U435" s="108" t="str">
        <f>IF(ISNA(VLOOKUP($S435,'Liste clts frns'!$M$2:$U$233,4,FALSE)),"",VLOOKUP($S435,'Liste clts frns'!$M$2:$U$233,4,FALSE))</f>
        <v/>
      </c>
      <c r="V435" s="108" t="str">
        <f>IF(ISNA(VLOOKUP($S435,'Liste clts frns'!$M$2:$U$233,5,FALSE)),"",VLOOKUP($S435,'Liste clts frns'!$M$2:$U$233,5,FALSE))</f>
        <v/>
      </c>
      <c r="W435" s="108" t="str">
        <f>IF(ISNA(VLOOKUP($S435,'Liste clts frns'!$M$2:$U$233,6,FALSE)),"",VLOOKUP($S435,'Liste clts frns'!$M$2:$U$233,6,FALSE))</f>
        <v/>
      </c>
      <c r="X435" s="108" t="str">
        <f>IF(ISNA(VLOOKUP($S435,'Liste clts frns'!$M$2:$U$233,7,FALSE)),"",VLOOKUP($S435,'Liste clts frns'!$M$2:$U$233,7,FALSE))</f>
        <v/>
      </c>
      <c r="Y435" s="108" t="str">
        <f>IF(ISNA(VLOOKUP($S435,'Liste clts frns'!$M$2:$U$233,8,FALSE)),"",VLOOKUP($S435,'Liste clts frns'!$M$2:$U$233,8,FALSE))</f>
        <v/>
      </c>
      <c r="Z435" s="108" t="str">
        <f>IF(ISNA(VLOOKUP($S435,'Liste clts frns'!$M$2:$U$233,9,FALSE)),"",VLOOKUP($S435,'Liste clts frns'!$M$2:$U$233,9,FALSE))</f>
        <v/>
      </c>
      <c r="AA435" s="108"/>
    </row>
    <row r="436" spans="1:27" ht="15.75" customHeight="1" x14ac:dyDescent="0.25">
      <c r="A436" s="12">
        <v>41131000</v>
      </c>
      <c r="B436" s="12">
        <v>958376</v>
      </c>
      <c r="C436" s="12" t="s">
        <v>489</v>
      </c>
      <c r="D436" s="12">
        <v>10</v>
      </c>
      <c r="E436" s="12">
        <v>423</v>
      </c>
      <c r="F436" s="51">
        <v>1998.99</v>
      </c>
      <c r="G436" s="18" t="str">
        <f t="shared" si="18"/>
        <v>95837610423</v>
      </c>
      <c r="H436" s="8" t="s">
        <v>621</v>
      </c>
      <c r="I436" s="8" t="s">
        <v>1031</v>
      </c>
      <c r="J436" s="8" t="str">
        <f t="shared" si="19"/>
        <v>En cours</v>
      </c>
      <c r="P436" s="112"/>
      <c r="S436" s="10" t="str">
        <f t="shared" si="20"/>
        <v>95837610423</v>
      </c>
      <c r="T436" s="11" t="str">
        <f>IF(ISNA(VLOOKUP($S436,'Liste clts frns'!$M$2:$U$233,3,FALSE)),"",VLOOKUP($S436,'Liste clts frns'!$M$2:$U$233,3,FALSE))</f>
        <v/>
      </c>
      <c r="U436" s="108" t="str">
        <f>IF(ISNA(VLOOKUP($S436,'Liste clts frns'!$M$2:$U$233,4,FALSE)),"",VLOOKUP($S436,'Liste clts frns'!$M$2:$U$233,4,FALSE))</f>
        <v/>
      </c>
      <c r="V436" s="108" t="str">
        <f>IF(ISNA(VLOOKUP($S436,'Liste clts frns'!$M$2:$U$233,5,FALSE)),"",VLOOKUP($S436,'Liste clts frns'!$M$2:$U$233,5,FALSE))</f>
        <v/>
      </c>
      <c r="W436" s="108" t="str">
        <f>IF(ISNA(VLOOKUP($S436,'Liste clts frns'!$M$2:$U$233,6,FALSE)),"",VLOOKUP($S436,'Liste clts frns'!$M$2:$U$233,6,FALSE))</f>
        <v/>
      </c>
      <c r="X436" s="108" t="str">
        <f>IF(ISNA(VLOOKUP($S436,'Liste clts frns'!$M$2:$U$233,7,FALSE)),"",VLOOKUP($S436,'Liste clts frns'!$M$2:$U$233,7,FALSE))</f>
        <v/>
      </c>
      <c r="Y436" s="108" t="str">
        <f>IF(ISNA(VLOOKUP($S436,'Liste clts frns'!$M$2:$U$233,8,FALSE)),"",VLOOKUP($S436,'Liste clts frns'!$M$2:$U$233,8,FALSE))</f>
        <v/>
      </c>
      <c r="Z436" s="108" t="str">
        <f>IF(ISNA(VLOOKUP($S436,'Liste clts frns'!$M$2:$U$233,9,FALSE)),"",VLOOKUP($S436,'Liste clts frns'!$M$2:$U$233,9,FALSE))</f>
        <v/>
      </c>
      <c r="AA436" s="108"/>
    </row>
    <row r="437" spans="1:27" ht="15.75" customHeight="1" x14ac:dyDescent="0.25">
      <c r="A437" s="12">
        <v>41131000</v>
      </c>
      <c r="B437" s="12">
        <v>958792</v>
      </c>
      <c r="C437" s="12" t="s">
        <v>423</v>
      </c>
      <c r="D437" s="12">
        <v>10</v>
      </c>
      <c r="E437" s="12">
        <v>423</v>
      </c>
      <c r="F437" s="51">
        <v>600</v>
      </c>
      <c r="G437" s="18" t="str">
        <f t="shared" si="18"/>
        <v>95879210423</v>
      </c>
      <c r="H437" s="8" t="s">
        <v>621</v>
      </c>
      <c r="I437" s="8" t="s">
        <v>1100</v>
      </c>
      <c r="J437" s="8" t="str">
        <f t="shared" si="19"/>
        <v>En cours</v>
      </c>
      <c r="P437" s="112"/>
      <c r="S437" s="10" t="str">
        <f t="shared" si="20"/>
        <v>95879210423</v>
      </c>
      <c r="T437" s="11" t="str">
        <f>IF(ISNA(VLOOKUP($S437,'Liste clts frns'!$M$2:$U$233,3,FALSE)),"",VLOOKUP($S437,'Liste clts frns'!$M$2:$U$233,3,FALSE))</f>
        <v/>
      </c>
      <c r="U437" s="108" t="str">
        <f>IF(ISNA(VLOOKUP($S437,'Liste clts frns'!$M$2:$U$233,4,FALSE)),"",VLOOKUP($S437,'Liste clts frns'!$M$2:$U$233,4,FALSE))</f>
        <v/>
      </c>
      <c r="V437" s="108" t="str">
        <f>IF(ISNA(VLOOKUP($S437,'Liste clts frns'!$M$2:$U$233,5,FALSE)),"",VLOOKUP($S437,'Liste clts frns'!$M$2:$U$233,5,FALSE))</f>
        <v/>
      </c>
      <c r="W437" s="108" t="str">
        <f>IF(ISNA(VLOOKUP($S437,'Liste clts frns'!$M$2:$U$233,6,FALSE)),"",VLOOKUP($S437,'Liste clts frns'!$M$2:$U$233,6,FALSE))</f>
        <v/>
      </c>
      <c r="X437" s="108" t="str">
        <f>IF(ISNA(VLOOKUP($S437,'Liste clts frns'!$M$2:$U$233,7,FALSE)),"",VLOOKUP($S437,'Liste clts frns'!$M$2:$U$233,7,FALSE))</f>
        <v/>
      </c>
      <c r="Y437" s="108" t="str">
        <f>IF(ISNA(VLOOKUP($S437,'Liste clts frns'!$M$2:$U$233,8,FALSE)),"",VLOOKUP($S437,'Liste clts frns'!$M$2:$U$233,8,FALSE))</f>
        <v/>
      </c>
      <c r="Z437" s="108" t="str">
        <f>IF(ISNA(VLOOKUP($S437,'Liste clts frns'!$M$2:$U$233,9,FALSE)),"",VLOOKUP($S437,'Liste clts frns'!$M$2:$U$233,9,FALSE))</f>
        <v/>
      </c>
      <c r="AA437" s="108"/>
    </row>
    <row r="438" spans="1:27" ht="15.75" customHeight="1" x14ac:dyDescent="0.25">
      <c r="A438" s="12">
        <v>41131000</v>
      </c>
      <c r="B438" s="12">
        <v>495337</v>
      </c>
      <c r="C438" s="12" t="s">
        <v>510</v>
      </c>
      <c r="D438" s="12">
        <v>10</v>
      </c>
      <c r="E438" s="12">
        <v>703</v>
      </c>
      <c r="F438" s="51">
        <v>1200</v>
      </c>
      <c r="G438" s="18" t="str">
        <f t="shared" si="18"/>
        <v>49533710703</v>
      </c>
      <c r="H438" s="8" t="s">
        <v>621</v>
      </c>
      <c r="I438" s="8" t="s">
        <v>1229</v>
      </c>
      <c r="J438" s="8" t="str">
        <f t="shared" si="19"/>
        <v>En cours</v>
      </c>
      <c r="P438" s="112"/>
      <c r="S438" s="10" t="str">
        <f t="shared" si="20"/>
        <v>49533710703</v>
      </c>
      <c r="T438" s="11" t="str">
        <f>IF(ISNA(VLOOKUP($S438,'Liste clts frns'!$M$2:$U$233,3,FALSE)),"",VLOOKUP($S438,'Liste clts frns'!$M$2:$U$233,3,FALSE))</f>
        <v/>
      </c>
      <c r="U438" s="108" t="str">
        <f>IF(ISNA(VLOOKUP($S438,'Liste clts frns'!$M$2:$U$233,4,FALSE)),"",VLOOKUP($S438,'Liste clts frns'!$M$2:$U$233,4,FALSE))</f>
        <v/>
      </c>
      <c r="V438" s="108" t="str">
        <f>IF(ISNA(VLOOKUP($S438,'Liste clts frns'!$M$2:$U$233,5,FALSE)),"",VLOOKUP($S438,'Liste clts frns'!$M$2:$U$233,5,FALSE))</f>
        <v/>
      </c>
      <c r="W438" s="108" t="str">
        <f>IF(ISNA(VLOOKUP($S438,'Liste clts frns'!$M$2:$U$233,6,FALSE)),"",VLOOKUP($S438,'Liste clts frns'!$M$2:$U$233,6,FALSE))</f>
        <v/>
      </c>
      <c r="X438" s="108" t="str">
        <f>IF(ISNA(VLOOKUP($S438,'Liste clts frns'!$M$2:$U$233,7,FALSE)),"",VLOOKUP($S438,'Liste clts frns'!$M$2:$U$233,7,FALSE))</f>
        <v/>
      </c>
      <c r="Y438" s="108" t="str">
        <f>IF(ISNA(VLOOKUP($S438,'Liste clts frns'!$M$2:$U$233,8,FALSE)),"",VLOOKUP($S438,'Liste clts frns'!$M$2:$U$233,8,FALSE))</f>
        <v/>
      </c>
      <c r="Z438" s="108" t="str">
        <f>IF(ISNA(VLOOKUP($S438,'Liste clts frns'!$M$2:$U$233,9,FALSE)),"",VLOOKUP($S438,'Liste clts frns'!$M$2:$U$233,9,FALSE))</f>
        <v/>
      </c>
      <c r="AA438" s="108"/>
    </row>
    <row r="439" spans="1:27" ht="15.75" customHeight="1" x14ac:dyDescent="0.25">
      <c r="A439" s="12">
        <v>41131000</v>
      </c>
      <c r="B439" s="12">
        <v>973439</v>
      </c>
      <c r="C439" s="12" t="s">
        <v>498</v>
      </c>
      <c r="D439" s="12">
        <v>10</v>
      </c>
      <c r="E439" s="12">
        <v>703</v>
      </c>
      <c r="F439" s="51">
        <v>29500</v>
      </c>
      <c r="G439" s="18" t="str">
        <f t="shared" si="18"/>
        <v>97343910703</v>
      </c>
      <c r="H439" s="8" t="s">
        <v>621</v>
      </c>
      <c r="I439" s="8" t="s">
        <v>1179</v>
      </c>
      <c r="J439" s="8" t="str">
        <f t="shared" si="19"/>
        <v>En cours</v>
      </c>
      <c r="P439" s="112"/>
      <c r="S439" s="10" t="str">
        <f t="shared" si="20"/>
        <v>97343910703</v>
      </c>
      <c r="T439" s="11" t="str">
        <f>IF(ISNA(VLOOKUP($S439,'Liste clts frns'!$M$2:$U$233,3,FALSE)),"",VLOOKUP($S439,'Liste clts frns'!$M$2:$U$233,3,FALSE))</f>
        <v/>
      </c>
      <c r="U439" s="108" t="str">
        <f>IF(ISNA(VLOOKUP($S439,'Liste clts frns'!$M$2:$U$233,4,FALSE)),"",VLOOKUP($S439,'Liste clts frns'!$M$2:$U$233,4,FALSE))</f>
        <v/>
      </c>
      <c r="V439" s="108" t="str">
        <f>IF(ISNA(VLOOKUP($S439,'Liste clts frns'!$M$2:$U$233,5,FALSE)),"",VLOOKUP($S439,'Liste clts frns'!$M$2:$U$233,5,FALSE))</f>
        <v/>
      </c>
      <c r="W439" s="108" t="str">
        <f>IF(ISNA(VLOOKUP($S439,'Liste clts frns'!$M$2:$U$233,6,FALSE)),"",VLOOKUP($S439,'Liste clts frns'!$M$2:$U$233,6,FALSE))</f>
        <v/>
      </c>
      <c r="X439" s="108" t="str">
        <f>IF(ISNA(VLOOKUP($S439,'Liste clts frns'!$M$2:$U$233,7,FALSE)),"",VLOOKUP($S439,'Liste clts frns'!$M$2:$U$233,7,FALSE))</f>
        <v/>
      </c>
      <c r="Y439" s="108" t="str">
        <f>IF(ISNA(VLOOKUP($S439,'Liste clts frns'!$M$2:$U$233,8,FALSE)),"",VLOOKUP($S439,'Liste clts frns'!$M$2:$U$233,8,FALSE))</f>
        <v/>
      </c>
      <c r="Z439" s="108" t="str">
        <f>IF(ISNA(VLOOKUP($S439,'Liste clts frns'!$M$2:$U$233,9,FALSE)),"",VLOOKUP($S439,'Liste clts frns'!$M$2:$U$233,9,FALSE))</f>
        <v/>
      </c>
      <c r="AA439" s="108"/>
    </row>
    <row r="440" spans="1:27" ht="15.75" customHeight="1" x14ac:dyDescent="0.25">
      <c r="A440" s="12">
        <v>41131000</v>
      </c>
      <c r="B440" s="12">
        <v>3003533</v>
      </c>
      <c r="C440" s="12" t="s">
        <v>511</v>
      </c>
      <c r="D440" s="12">
        <v>10</v>
      </c>
      <c r="E440" s="12">
        <v>703</v>
      </c>
      <c r="F440" s="51">
        <v>3194.65</v>
      </c>
      <c r="G440" s="18" t="str">
        <f t="shared" si="18"/>
        <v>300353310703</v>
      </c>
      <c r="H440" s="8" t="s">
        <v>621</v>
      </c>
      <c r="I440" s="8" t="s">
        <v>1243</v>
      </c>
      <c r="J440" s="8" t="str">
        <f t="shared" si="19"/>
        <v>En cours</v>
      </c>
      <c r="P440" s="112"/>
      <c r="S440" s="10" t="str">
        <f t="shared" si="20"/>
        <v>300353310703</v>
      </c>
      <c r="T440" s="11" t="str">
        <f>IF(ISNA(VLOOKUP($S440,'Liste clts frns'!$M$2:$U$233,3,FALSE)),"",VLOOKUP($S440,'Liste clts frns'!$M$2:$U$233,3,FALSE))</f>
        <v/>
      </c>
      <c r="U440" s="108" t="str">
        <f>IF(ISNA(VLOOKUP($S440,'Liste clts frns'!$M$2:$U$233,4,FALSE)),"",VLOOKUP($S440,'Liste clts frns'!$M$2:$U$233,4,FALSE))</f>
        <v/>
      </c>
      <c r="V440" s="108" t="str">
        <f>IF(ISNA(VLOOKUP($S440,'Liste clts frns'!$M$2:$U$233,5,FALSE)),"",VLOOKUP($S440,'Liste clts frns'!$M$2:$U$233,5,FALSE))</f>
        <v/>
      </c>
      <c r="W440" s="108" t="str">
        <f>IF(ISNA(VLOOKUP($S440,'Liste clts frns'!$M$2:$U$233,6,FALSE)),"",VLOOKUP($S440,'Liste clts frns'!$M$2:$U$233,6,FALSE))</f>
        <v/>
      </c>
      <c r="X440" s="108" t="str">
        <f>IF(ISNA(VLOOKUP($S440,'Liste clts frns'!$M$2:$U$233,7,FALSE)),"",VLOOKUP($S440,'Liste clts frns'!$M$2:$U$233,7,FALSE))</f>
        <v/>
      </c>
      <c r="Y440" s="108" t="str">
        <f>IF(ISNA(VLOOKUP($S440,'Liste clts frns'!$M$2:$U$233,8,FALSE)),"",VLOOKUP($S440,'Liste clts frns'!$M$2:$U$233,8,FALSE))</f>
        <v/>
      </c>
      <c r="Z440" s="108" t="str">
        <f>IF(ISNA(VLOOKUP($S440,'Liste clts frns'!$M$2:$U$233,9,FALSE)),"",VLOOKUP($S440,'Liste clts frns'!$M$2:$U$233,9,FALSE))</f>
        <v/>
      </c>
      <c r="AA440" s="108"/>
    </row>
    <row r="441" spans="1:27" ht="15.75" customHeight="1" x14ac:dyDescent="0.25">
      <c r="A441" s="12">
        <v>41131000</v>
      </c>
      <c r="B441" s="12">
        <v>855548</v>
      </c>
      <c r="C441" s="12" t="s">
        <v>443</v>
      </c>
      <c r="D441" s="12">
        <v>10</v>
      </c>
      <c r="E441" s="12">
        <v>704</v>
      </c>
      <c r="F441" s="51">
        <v>10572.11</v>
      </c>
      <c r="G441" s="18" t="str">
        <f t="shared" si="18"/>
        <v>85554810704</v>
      </c>
      <c r="H441" s="8" t="s">
        <v>621</v>
      </c>
      <c r="I441" s="8" t="s">
        <v>1057</v>
      </c>
      <c r="J441" s="8" t="str">
        <f t="shared" si="19"/>
        <v>En cours</v>
      </c>
      <c r="P441" s="112"/>
      <c r="S441" s="10" t="str">
        <f t="shared" si="20"/>
        <v>85554810704</v>
      </c>
      <c r="T441" s="11" t="str">
        <f>IF(ISNA(VLOOKUP($S441,'Liste clts frns'!$M$2:$U$233,3,FALSE)),"",VLOOKUP($S441,'Liste clts frns'!$M$2:$U$233,3,FALSE))</f>
        <v/>
      </c>
      <c r="U441" s="108" t="str">
        <f>IF(ISNA(VLOOKUP($S441,'Liste clts frns'!$M$2:$U$233,4,FALSE)),"",VLOOKUP($S441,'Liste clts frns'!$M$2:$U$233,4,FALSE))</f>
        <v/>
      </c>
      <c r="V441" s="108" t="str">
        <f>IF(ISNA(VLOOKUP($S441,'Liste clts frns'!$M$2:$U$233,5,FALSE)),"",VLOOKUP($S441,'Liste clts frns'!$M$2:$U$233,5,FALSE))</f>
        <v/>
      </c>
      <c r="W441" s="108" t="str">
        <f>IF(ISNA(VLOOKUP($S441,'Liste clts frns'!$M$2:$U$233,6,FALSE)),"",VLOOKUP($S441,'Liste clts frns'!$M$2:$U$233,6,FALSE))</f>
        <v/>
      </c>
      <c r="X441" s="108" t="str">
        <f>IF(ISNA(VLOOKUP($S441,'Liste clts frns'!$M$2:$U$233,7,FALSE)),"",VLOOKUP($S441,'Liste clts frns'!$M$2:$U$233,7,FALSE))</f>
        <v/>
      </c>
      <c r="Y441" s="108" t="str">
        <f>IF(ISNA(VLOOKUP($S441,'Liste clts frns'!$M$2:$U$233,8,FALSE)),"",VLOOKUP($S441,'Liste clts frns'!$M$2:$U$233,8,FALSE))</f>
        <v/>
      </c>
      <c r="Z441" s="108" t="str">
        <f>IF(ISNA(VLOOKUP($S441,'Liste clts frns'!$M$2:$U$233,9,FALSE)),"",VLOOKUP($S441,'Liste clts frns'!$M$2:$U$233,9,FALSE))</f>
        <v/>
      </c>
      <c r="AA441" s="108"/>
    </row>
    <row r="442" spans="1:27" ht="15.75" customHeight="1" x14ac:dyDescent="0.25">
      <c r="A442" s="12">
        <v>41131000</v>
      </c>
      <c r="B442" s="12">
        <v>858538</v>
      </c>
      <c r="C442" s="12" t="s">
        <v>444</v>
      </c>
      <c r="D442" s="12">
        <v>10</v>
      </c>
      <c r="E442" s="12">
        <v>704</v>
      </c>
      <c r="F442" s="51">
        <v>11200</v>
      </c>
      <c r="G442" s="18" t="str">
        <f t="shared" si="18"/>
        <v>85853810704</v>
      </c>
      <c r="H442" s="8" t="s">
        <v>621</v>
      </c>
      <c r="I442" s="8" t="s">
        <v>1059</v>
      </c>
      <c r="J442" s="8" t="str">
        <f t="shared" si="19"/>
        <v>En cours</v>
      </c>
      <c r="P442" s="112"/>
      <c r="S442" s="10" t="str">
        <f t="shared" si="20"/>
        <v>85853810704</v>
      </c>
      <c r="T442" s="11" t="str">
        <f>IF(ISNA(VLOOKUP($S442,'Liste clts frns'!$M$2:$U$233,3,FALSE)),"",VLOOKUP($S442,'Liste clts frns'!$M$2:$U$233,3,FALSE))</f>
        <v/>
      </c>
      <c r="U442" s="108" t="str">
        <f>IF(ISNA(VLOOKUP($S442,'Liste clts frns'!$M$2:$U$233,4,FALSE)),"",VLOOKUP($S442,'Liste clts frns'!$M$2:$U$233,4,FALSE))</f>
        <v/>
      </c>
      <c r="V442" s="108" t="str">
        <f>IF(ISNA(VLOOKUP($S442,'Liste clts frns'!$M$2:$U$233,5,FALSE)),"",VLOOKUP($S442,'Liste clts frns'!$M$2:$U$233,5,FALSE))</f>
        <v/>
      </c>
      <c r="W442" s="108" t="str">
        <f>IF(ISNA(VLOOKUP($S442,'Liste clts frns'!$M$2:$U$233,6,FALSE)),"",VLOOKUP($S442,'Liste clts frns'!$M$2:$U$233,6,FALSE))</f>
        <v/>
      </c>
      <c r="X442" s="108" t="str">
        <f>IF(ISNA(VLOOKUP($S442,'Liste clts frns'!$M$2:$U$233,7,FALSE)),"",VLOOKUP($S442,'Liste clts frns'!$M$2:$U$233,7,FALSE))</f>
        <v/>
      </c>
      <c r="Y442" s="108" t="str">
        <f>IF(ISNA(VLOOKUP($S442,'Liste clts frns'!$M$2:$U$233,8,FALSE)),"",VLOOKUP($S442,'Liste clts frns'!$M$2:$U$233,8,FALSE))</f>
        <v/>
      </c>
      <c r="Z442" s="108" t="str">
        <f>IF(ISNA(VLOOKUP($S442,'Liste clts frns'!$M$2:$U$233,9,FALSE)),"",VLOOKUP($S442,'Liste clts frns'!$M$2:$U$233,9,FALSE))</f>
        <v/>
      </c>
      <c r="AA442" s="108"/>
    </row>
    <row r="443" spans="1:27" ht="15.75" customHeight="1" x14ac:dyDescent="0.25">
      <c r="A443" s="12">
        <v>41131000</v>
      </c>
      <c r="B443" s="12">
        <v>929903</v>
      </c>
      <c r="C443" s="12" t="s">
        <v>497</v>
      </c>
      <c r="D443" s="12">
        <v>10</v>
      </c>
      <c r="E443" s="12">
        <v>704</v>
      </c>
      <c r="F443" s="51">
        <v>5000</v>
      </c>
      <c r="G443" s="18" t="str">
        <f t="shared" si="18"/>
        <v>92990310704</v>
      </c>
      <c r="H443" s="8" t="s">
        <v>621</v>
      </c>
      <c r="I443" s="8" t="s">
        <v>1054</v>
      </c>
      <c r="J443" s="8" t="str">
        <f t="shared" si="19"/>
        <v>En cours</v>
      </c>
      <c r="P443" s="112"/>
      <c r="S443" s="10" t="str">
        <f t="shared" si="20"/>
        <v>92990310704</v>
      </c>
      <c r="T443" s="11" t="str">
        <f>IF(ISNA(VLOOKUP($S443,'Liste clts frns'!$M$2:$U$233,3,FALSE)),"",VLOOKUP($S443,'Liste clts frns'!$M$2:$U$233,3,FALSE))</f>
        <v/>
      </c>
      <c r="U443" s="108" t="str">
        <f>IF(ISNA(VLOOKUP($S443,'Liste clts frns'!$M$2:$U$233,4,FALSE)),"",VLOOKUP($S443,'Liste clts frns'!$M$2:$U$233,4,FALSE))</f>
        <v/>
      </c>
      <c r="V443" s="108" t="str">
        <f>IF(ISNA(VLOOKUP($S443,'Liste clts frns'!$M$2:$U$233,5,FALSE)),"",VLOOKUP($S443,'Liste clts frns'!$M$2:$U$233,5,FALSE))</f>
        <v/>
      </c>
      <c r="W443" s="108" t="str">
        <f>IF(ISNA(VLOOKUP($S443,'Liste clts frns'!$M$2:$U$233,6,FALSE)),"",VLOOKUP($S443,'Liste clts frns'!$M$2:$U$233,6,FALSE))</f>
        <v/>
      </c>
      <c r="X443" s="108" t="str">
        <f>IF(ISNA(VLOOKUP($S443,'Liste clts frns'!$M$2:$U$233,7,FALSE)),"",VLOOKUP($S443,'Liste clts frns'!$M$2:$U$233,7,FALSE))</f>
        <v/>
      </c>
      <c r="Y443" s="108" t="str">
        <f>IF(ISNA(VLOOKUP($S443,'Liste clts frns'!$M$2:$U$233,8,FALSE)),"",VLOOKUP($S443,'Liste clts frns'!$M$2:$U$233,8,FALSE))</f>
        <v/>
      </c>
      <c r="Z443" s="108" t="str">
        <f>IF(ISNA(VLOOKUP($S443,'Liste clts frns'!$M$2:$U$233,9,FALSE)),"",VLOOKUP($S443,'Liste clts frns'!$M$2:$U$233,9,FALSE))</f>
        <v/>
      </c>
      <c r="AA443" s="108"/>
    </row>
    <row r="444" spans="1:27" ht="15.75" customHeight="1" x14ac:dyDescent="0.25">
      <c r="A444" s="12">
        <v>41131000</v>
      </c>
      <c r="B444" s="12">
        <v>931068</v>
      </c>
      <c r="C444" s="12" t="s">
        <v>441</v>
      </c>
      <c r="D444" s="12">
        <v>10</v>
      </c>
      <c r="E444" s="12">
        <v>704</v>
      </c>
      <c r="F444" s="51">
        <v>50000</v>
      </c>
      <c r="G444" s="18" t="str">
        <f t="shared" si="18"/>
        <v>93106810704</v>
      </c>
      <c r="H444" s="8" t="s">
        <v>621</v>
      </c>
      <c r="I444" s="8" t="s">
        <v>1079</v>
      </c>
      <c r="J444" s="8" t="str">
        <f t="shared" si="19"/>
        <v>En cours</v>
      </c>
      <c r="P444" s="112"/>
      <c r="S444" s="10" t="str">
        <f t="shared" si="20"/>
        <v>93106810704</v>
      </c>
      <c r="T444" s="11" t="str">
        <f>IF(ISNA(VLOOKUP($S444,'Liste clts frns'!$M$2:$U$233,3,FALSE)),"",VLOOKUP($S444,'Liste clts frns'!$M$2:$U$233,3,FALSE))</f>
        <v/>
      </c>
      <c r="U444" s="108" t="str">
        <f>IF(ISNA(VLOOKUP($S444,'Liste clts frns'!$M$2:$U$233,4,FALSE)),"",VLOOKUP($S444,'Liste clts frns'!$M$2:$U$233,4,FALSE))</f>
        <v/>
      </c>
      <c r="V444" s="108" t="str">
        <f>IF(ISNA(VLOOKUP($S444,'Liste clts frns'!$M$2:$U$233,5,FALSE)),"",VLOOKUP($S444,'Liste clts frns'!$M$2:$U$233,5,FALSE))</f>
        <v/>
      </c>
      <c r="W444" s="108" t="str">
        <f>IF(ISNA(VLOOKUP($S444,'Liste clts frns'!$M$2:$U$233,6,FALSE)),"",VLOOKUP($S444,'Liste clts frns'!$M$2:$U$233,6,FALSE))</f>
        <v/>
      </c>
      <c r="X444" s="108" t="str">
        <f>IF(ISNA(VLOOKUP($S444,'Liste clts frns'!$M$2:$U$233,7,FALSE)),"",VLOOKUP($S444,'Liste clts frns'!$M$2:$U$233,7,FALSE))</f>
        <v/>
      </c>
      <c r="Y444" s="108" t="str">
        <f>IF(ISNA(VLOOKUP($S444,'Liste clts frns'!$M$2:$U$233,8,FALSE)),"",VLOOKUP($S444,'Liste clts frns'!$M$2:$U$233,8,FALSE))</f>
        <v/>
      </c>
      <c r="Z444" s="108" t="str">
        <f>IF(ISNA(VLOOKUP($S444,'Liste clts frns'!$M$2:$U$233,9,FALSE)),"",VLOOKUP($S444,'Liste clts frns'!$M$2:$U$233,9,FALSE))</f>
        <v/>
      </c>
      <c r="AA444" s="108"/>
    </row>
    <row r="445" spans="1:27" ht="15.75" customHeight="1" x14ac:dyDescent="0.25">
      <c r="A445" s="12">
        <v>41131000</v>
      </c>
      <c r="B445" s="12">
        <v>935715</v>
      </c>
      <c r="C445" s="12" t="s">
        <v>512</v>
      </c>
      <c r="D445" s="12">
        <v>10</v>
      </c>
      <c r="E445" s="12">
        <v>704</v>
      </c>
      <c r="F445" s="51">
        <v>6000</v>
      </c>
      <c r="G445" s="18" t="str">
        <f t="shared" si="18"/>
        <v>93571510704</v>
      </c>
      <c r="H445" s="8" t="s">
        <v>621</v>
      </c>
      <c r="I445" s="8" t="s">
        <v>1234</v>
      </c>
      <c r="J445" s="8" t="str">
        <f t="shared" si="19"/>
        <v>En cours</v>
      </c>
      <c r="P445" s="112"/>
      <c r="S445" s="10" t="str">
        <f t="shared" si="20"/>
        <v>93571510704</v>
      </c>
      <c r="T445" s="11" t="str">
        <f>IF(ISNA(VLOOKUP($S445,'Liste clts frns'!$M$2:$U$233,3,FALSE)),"",VLOOKUP($S445,'Liste clts frns'!$M$2:$U$233,3,FALSE))</f>
        <v/>
      </c>
      <c r="U445" s="108" t="str">
        <f>IF(ISNA(VLOOKUP($S445,'Liste clts frns'!$M$2:$U$233,4,FALSE)),"",VLOOKUP($S445,'Liste clts frns'!$M$2:$U$233,4,FALSE))</f>
        <v/>
      </c>
      <c r="V445" s="108" t="str">
        <f>IF(ISNA(VLOOKUP($S445,'Liste clts frns'!$M$2:$U$233,5,FALSE)),"",VLOOKUP($S445,'Liste clts frns'!$M$2:$U$233,5,FALSE))</f>
        <v/>
      </c>
      <c r="W445" s="108" t="str">
        <f>IF(ISNA(VLOOKUP($S445,'Liste clts frns'!$M$2:$U$233,6,FALSE)),"",VLOOKUP($S445,'Liste clts frns'!$M$2:$U$233,6,FALSE))</f>
        <v/>
      </c>
      <c r="X445" s="108" t="str">
        <f>IF(ISNA(VLOOKUP($S445,'Liste clts frns'!$M$2:$U$233,7,FALSE)),"",VLOOKUP($S445,'Liste clts frns'!$M$2:$U$233,7,FALSE))</f>
        <v/>
      </c>
      <c r="Y445" s="108" t="str">
        <f>IF(ISNA(VLOOKUP($S445,'Liste clts frns'!$M$2:$U$233,8,FALSE)),"",VLOOKUP($S445,'Liste clts frns'!$M$2:$U$233,8,FALSE))</f>
        <v/>
      </c>
      <c r="Z445" s="108" t="str">
        <f>IF(ISNA(VLOOKUP($S445,'Liste clts frns'!$M$2:$U$233,9,FALSE)),"",VLOOKUP($S445,'Liste clts frns'!$M$2:$U$233,9,FALSE))</f>
        <v/>
      </c>
      <c r="AA445" s="108"/>
    </row>
    <row r="446" spans="1:27" ht="15.75" customHeight="1" x14ac:dyDescent="0.25">
      <c r="A446" s="12">
        <v>41131000</v>
      </c>
      <c r="B446" s="12">
        <v>936521</v>
      </c>
      <c r="C446" s="12" t="s">
        <v>767</v>
      </c>
      <c r="D446" s="12">
        <v>10</v>
      </c>
      <c r="E446" s="12">
        <v>704</v>
      </c>
      <c r="F446" s="51">
        <v>12550</v>
      </c>
      <c r="G446" s="18" t="str">
        <f t="shared" si="18"/>
        <v>93652110704</v>
      </c>
      <c r="H446" s="8" t="s">
        <v>621</v>
      </c>
      <c r="I446" s="8" t="s">
        <v>1235</v>
      </c>
      <c r="J446" s="8" t="str">
        <f t="shared" si="19"/>
        <v>En cours</v>
      </c>
      <c r="P446" s="112"/>
      <c r="S446" s="10" t="str">
        <f t="shared" si="20"/>
        <v>93652110704</v>
      </c>
      <c r="T446" s="11" t="str">
        <f>IF(ISNA(VLOOKUP($S446,'Liste clts frns'!$M$2:$U$233,3,FALSE)),"",VLOOKUP($S446,'Liste clts frns'!$M$2:$U$233,3,FALSE))</f>
        <v/>
      </c>
      <c r="U446" s="108" t="str">
        <f>IF(ISNA(VLOOKUP($S446,'Liste clts frns'!$M$2:$U$233,4,FALSE)),"",VLOOKUP($S446,'Liste clts frns'!$M$2:$U$233,4,FALSE))</f>
        <v/>
      </c>
      <c r="V446" s="108" t="str">
        <f>IF(ISNA(VLOOKUP($S446,'Liste clts frns'!$M$2:$U$233,5,FALSE)),"",VLOOKUP($S446,'Liste clts frns'!$M$2:$U$233,5,FALSE))</f>
        <v/>
      </c>
      <c r="W446" s="108" t="str">
        <f>IF(ISNA(VLOOKUP($S446,'Liste clts frns'!$M$2:$U$233,6,FALSE)),"",VLOOKUP($S446,'Liste clts frns'!$M$2:$U$233,6,FALSE))</f>
        <v/>
      </c>
      <c r="X446" s="108" t="str">
        <f>IF(ISNA(VLOOKUP($S446,'Liste clts frns'!$M$2:$U$233,7,FALSE)),"",VLOOKUP($S446,'Liste clts frns'!$M$2:$U$233,7,FALSE))</f>
        <v/>
      </c>
      <c r="Y446" s="108" t="str">
        <f>IF(ISNA(VLOOKUP($S446,'Liste clts frns'!$M$2:$U$233,8,FALSE)),"",VLOOKUP($S446,'Liste clts frns'!$M$2:$U$233,8,FALSE))</f>
        <v/>
      </c>
      <c r="Z446" s="108" t="str">
        <f>IF(ISNA(VLOOKUP($S446,'Liste clts frns'!$M$2:$U$233,9,FALSE)),"",VLOOKUP($S446,'Liste clts frns'!$M$2:$U$233,9,FALSE))</f>
        <v/>
      </c>
      <c r="AA446" s="108"/>
    </row>
    <row r="447" spans="1:27" ht="15.75" customHeight="1" x14ac:dyDescent="0.25">
      <c r="A447" s="12">
        <v>41131000</v>
      </c>
      <c r="B447" s="12">
        <v>973439</v>
      </c>
      <c r="C447" s="12" t="s">
        <v>498</v>
      </c>
      <c r="D447" s="12">
        <v>10</v>
      </c>
      <c r="E447" s="12">
        <v>704</v>
      </c>
      <c r="F447" s="51">
        <v>18000</v>
      </c>
      <c r="G447" s="18" t="str">
        <f t="shared" si="18"/>
        <v>97343910704</v>
      </c>
      <c r="H447" s="8" t="s">
        <v>621</v>
      </c>
      <c r="I447" s="8" t="s">
        <v>1179</v>
      </c>
      <c r="J447" s="8" t="str">
        <f t="shared" si="19"/>
        <v>En cours</v>
      </c>
      <c r="P447" s="112"/>
      <c r="S447" s="10" t="str">
        <f t="shared" si="20"/>
        <v>97343910704</v>
      </c>
      <c r="T447" s="11" t="str">
        <f>IF(ISNA(VLOOKUP($S447,'Liste clts frns'!$M$2:$U$233,3,FALSE)),"",VLOOKUP($S447,'Liste clts frns'!$M$2:$U$233,3,FALSE))</f>
        <v/>
      </c>
      <c r="U447" s="108" t="str">
        <f>IF(ISNA(VLOOKUP($S447,'Liste clts frns'!$M$2:$U$233,4,FALSE)),"",VLOOKUP($S447,'Liste clts frns'!$M$2:$U$233,4,FALSE))</f>
        <v/>
      </c>
      <c r="V447" s="108" t="str">
        <f>IF(ISNA(VLOOKUP($S447,'Liste clts frns'!$M$2:$U$233,5,FALSE)),"",VLOOKUP($S447,'Liste clts frns'!$M$2:$U$233,5,FALSE))</f>
        <v/>
      </c>
      <c r="W447" s="108" t="str">
        <f>IF(ISNA(VLOOKUP($S447,'Liste clts frns'!$M$2:$U$233,6,FALSE)),"",VLOOKUP($S447,'Liste clts frns'!$M$2:$U$233,6,FALSE))</f>
        <v/>
      </c>
      <c r="X447" s="108" t="str">
        <f>IF(ISNA(VLOOKUP($S447,'Liste clts frns'!$M$2:$U$233,7,FALSE)),"",VLOOKUP($S447,'Liste clts frns'!$M$2:$U$233,7,FALSE))</f>
        <v/>
      </c>
      <c r="Y447" s="108" t="str">
        <f>IF(ISNA(VLOOKUP($S447,'Liste clts frns'!$M$2:$U$233,8,FALSE)),"",VLOOKUP($S447,'Liste clts frns'!$M$2:$U$233,8,FALSE))</f>
        <v/>
      </c>
      <c r="Z447" s="108" t="str">
        <f>IF(ISNA(VLOOKUP($S447,'Liste clts frns'!$M$2:$U$233,9,FALSE)),"",VLOOKUP($S447,'Liste clts frns'!$M$2:$U$233,9,FALSE))</f>
        <v/>
      </c>
      <c r="AA447" s="108"/>
    </row>
    <row r="448" spans="1:27" ht="15.75" customHeight="1" x14ac:dyDescent="0.25">
      <c r="A448" s="12">
        <v>41131000</v>
      </c>
      <c r="B448" s="12">
        <v>1335342</v>
      </c>
      <c r="C448" s="12" t="s">
        <v>443</v>
      </c>
      <c r="D448" s="12">
        <v>10</v>
      </c>
      <c r="E448" s="12">
        <v>704</v>
      </c>
      <c r="F448" s="51">
        <v>3750</v>
      </c>
      <c r="G448" s="18" t="str">
        <f t="shared" si="18"/>
        <v>133534210704</v>
      </c>
      <c r="H448" s="8" t="s">
        <v>621</v>
      </c>
      <c r="I448" s="8" t="s">
        <v>1192</v>
      </c>
      <c r="J448" s="8" t="str">
        <f t="shared" si="19"/>
        <v>En cours</v>
      </c>
      <c r="P448" s="112"/>
      <c r="S448" s="10" t="str">
        <f t="shared" si="20"/>
        <v>133534210704</v>
      </c>
      <c r="T448" s="11" t="str">
        <f>IF(ISNA(VLOOKUP($S448,'Liste clts frns'!$M$2:$U$233,3,FALSE)),"",VLOOKUP($S448,'Liste clts frns'!$M$2:$U$233,3,FALSE))</f>
        <v/>
      </c>
      <c r="U448" s="108" t="str">
        <f>IF(ISNA(VLOOKUP($S448,'Liste clts frns'!$M$2:$U$233,4,FALSE)),"",VLOOKUP($S448,'Liste clts frns'!$M$2:$U$233,4,FALSE))</f>
        <v/>
      </c>
      <c r="V448" s="108" t="str">
        <f>IF(ISNA(VLOOKUP($S448,'Liste clts frns'!$M$2:$U$233,5,FALSE)),"",VLOOKUP($S448,'Liste clts frns'!$M$2:$U$233,5,FALSE))</f>
        <v/>
      </c>
      <c r="W448" s="108" t="str">
        <f>IF(ISNA(VLOOKUP($S448,'Liste clts frns'!$M$2:$U$233,6,FALSE)),"",VLOOKUP($S448,'Liste clts frns'!$M$2:$U$233,6,FALSE))</f>
        <v/>
      </c>
      <c r="X448" s="108" t="str">
        <f>IF(ISNA(VLOOKUP($S448,'Liste clts frns'!$M$2:$U$233,7,FALSE)),"",VLOOKUP($S448,'Liste clts frns'!$M$2:$U$233,7,FALSE))</f>
        <v/>
      </c>
      <c r="Y448" s="108" t="str">
        <f>IF(ISNA(VLOOKUP($S448,'Liste clts frns'!$M$2:$U$233,8,FALSE)),"",VLOOKUP($S448,'Liste clts frns'!$M$2:$U$233,8,FALSE))</f>
        <v/>
      </c>
      <c r="Z448" s="108" t="str">
        <f>IF(ISNA(VLOOKUP($S448,'Liste clts frns'!$M$2:$U$233,9,FALSE)),"",VLOOKUP($S448,'Liste clts frns'!$M$2:$U$233,9,FALSE))</f>
        <v/>
      </c>
      <c r="AA448" s="108"/>
    </row>
    <row r="449" spans="1:27" ht="15.75" customHeight="1" x14ac:dyDescent="0.25">
      <c r="A449" s="12">
        <v>41131000</v>
      </c>
      <c r="B449" s="12">
        <v>1346003</v>
      </c>
      <c r="C449" s="12" t="s">
        <v>500</v>
      </c>
      <c r="D449" s="12">
        <v>10</v>
      </c>
      <c r="E449" s="12">
        <v>704</v>
      </c>
      <c r="F449" s="51">
        <v>10000</v>
      </c>
      <c r="G449" s="18" t="str">
        <f t="shared" si="18"/>
        <v>134600310704</v>
      </c>
      <c r="H449" s="8" t="s">
        <v>621</v>
      </c>
      <c r="I449" s="8" t="s">
        <v>1196</v>
      </c>
      <c r="J449" s="8" t="str">
        <f t="shared" si="19"/>
        <v>En cours</v>
      </c>
      <c r="P449" s="112"/>
      <c r="S449" s="10" t="str">
        <f t="shared" si="20"/>
        <v>134600310704</v>
      </c>
      <c r="T449" s="11" t="str">
        <f>IF(ISNA(VLOOKUP($S449,'Liste clts frns'!$M$2:$U$233,3,FALSE)),"",VLOOKUP($S449,'Liste clts frns'!$M$2:$U$233,3,FALSE))</f>
        <v/>
      </c>
      <c r="U449" s="108" t="str">
        <f>IF(ISNA(VLOOKUP($S449,'Liste clts frns'!$M$2:$U$233,4,FALSE)),"",VLOOKUP($S449,'Liste clts frns'!$M$2:$U$233,4,FALSE))</f>
        <v/>
      </c>
      <c r="V449" s="108" t="str">
        <f>IF(ISNA(VLOOKUP($S449,'Liste clts frns'!$M$2:$U$233,5,FALSE)),"",VLOOKUP($S449,'Liste clts frns'!$M$2:$U$233,5,FALSE))</f>
        <v/>
      </c>
      <c r="W449" s="108" t="str">
        <f>IF(ISNA(VLOOKUP($S449,'Liste clts frns'!$M$2:$U$233,6,FALSE)),"",VLOOKUP($S449,'Liste clts frns'!$M$2:$U$233,6,FALSE))</f>
        <v/>
      </c>
      <c r="X449" s="108" t="str">
        <f>IF(ISNA(VLOOKUP($S449,'Liste clts frns'!$M$2:$U$233,7,FALSE)),"",VLOOKUP($S449,'Liste clts frns'!$M$2:$U$233,7,FALSE))</f>
        <v/>
      </c>
      <c r="Y449" s="108" t="str">
        <f>IF(ISNA(VLOOKUP($S449,'Liste clts frns'!$M$2:$U$233,8,FALSE)),"",VLOOKUP($S449,'Liste clts frns'!$M$2:$U$233,8,FALSE))</f>
        <v/>
      </c>
      <c r="Z449" s="108" t="str">
        <f>IF(ISNA(VLOOKUP($S449,'Liste clts frns'!$M$2:$U$233,9,FALSE)),"",VLOOKUP($S449,'Liste clts frns'!$M$2:$U$233,9,FALSE))</f>
        <v/>
      </c>
      <c r="AA449" s="108"/>
    </row>
    <row r="450" spans="1:27" ht="15.75" customHeight="1" x14ac:dyDescent="0.25">
      <c r="A450" s="12">
        <v>41131000</v>
      </c>
      <c r="B450" s="12">
        <v>3002915</v>
      </c>
      <c r="C450" s="12" t="s">
        <v>514</v>
      </c>
      <c r="D450" s="12">
        <v>10</v>
      </c>
      <c r="E450" s="12">
        <v>704</v>
      </c>
      <c r="F450" s="51">
        <v>5000</v>
      </c>
      <c r="G450" s="18" t="str">
        <f t="shared" si="18"/>
        <v>300291510704</v>
      </c>
      <c r="H450" s="8" t="s">
        <v>621</v>
      </c>
      <c r="I450" s="8" t="s">
        <v>1241</v>
      </c>
      <c r="J450" s="8" t="str">
        <f t="shared" si="19"/>
        <v>En cours</v>
      </c>
      <c r="P450" s="112"/>
      <c r="S450" s="10" t="str">
        <f t="shared" si="20"/>
        <v>300291510704</v>
      </c>
      <c r="T450" s="11" t="str">
        <f>IF(ISNA(VLOOKUP($S450,'Liste clts frns'!$M$2:$U$233,3,FALSE)),"",VLOOKUP($S450,'Liste clts frns'!$M$2:$U$233,3,FALSE))</f>
        <v/>
      </c>
      <c r="U450" s="108" t="str">
        <f>IF(ISNA(VLOOKUP($S450,'Liste clts frns'!$M$2:$U$233,4,FALSE)),"",VLOOKUP($S450,'Liste clts frns'!$M$2:$U$233,4,FALSE))</f>
        <v/>
      </c>
      <c r="V450" s="108" t="str">
        <f>IF(ISNA(VLOOKUP($S450,'Liste clts frns'!$M$2:$U$233,5,FALSE)),"",VLOOKUP($S450,'Liste clts frns'!$M$2:$U$233,5,FALSE))</f>
        <v/>
      </c>
      <c r="W450" s="108" t="str">
        <f>IF(ISNA(VLOOKUP($S450,'Liste clts frns'!$M$2:$U$233,6,FALSE)),"",VLOOKUP($S450,'Liste clts frns'!$M$2:$U$233,6,FALSE))</f>
        <v/>
      </c>
      <c r="X450" s="108" t="str">
        <f>IF(ISNA(VLOOKUP($S450,'Liste clts frns'!$M$2:$U$233,7,FALSE)),"",VLOOKUP($S450,'Liste clts frns'!$M$2:$U$233,7,FALSE))</f>
        <v/>
      </c>
      <c r="Y450" s="108" t="str">
        <f>IF(ISNA(VLOOKUP($S450,'Liste clts frns'!$M$2:$U$233,8,FALSE)),"",VLOOKUP($S450,'Liste clts frns'!$M$2:$U$233,8,FALSE))</f>
        <v/>
      </c>
      <c r="Z450" s="108" t="str">
        <f>IF(ISNA(VLOOKUP($S450,'Liste clts frns'!$M$2:$U$233,9,FALSE)),"",VLOOKUP($S450,'Liste clts frns'!$M$2:$U$233,9,FALSE))</f>
        <v/>
      </c>
      <c r="AA450" s="108"/>
    </row>
    <row r="451" spans="1:27" ht="15.75" customHeight="1" x14ac:dyDescent="0.25">
      <c r="A451" s="12">
        <v>41131000</v>
      </c>
      <c r="B451" s="12">
        <v>3003493</v>
      </c>
      <c r="C451" s="12" t="s">
        <v>515</v>
      </c>
      <c r="D451" s="12">
        <v>10</v>
      </c>
      <c r="E451" s="12">
        <v>704</v>
      </c>
      <c r="F451" s="51">
        <v>12000</v>
      </c>
      <c r="G451" s="18" t="str">
        <f t="shared" ref="G451:G514" si="21">CONCATENATE(B451,D451,E451)</f>
        <v>300349310704</v>
      </c>
      <c r="H451" s="8" t="s">
        <v>621</v>
      </c>
      <c r="I451" s="8" t="s">
        <v>1242</v>
      </c>
      <c r="J451" s="8" t="str">
        <f t="shared" ref="J451:J514" si="22">IF(H451="Compensé - Soldé","Soldé",IF(H451="Société radiée","A solder",IF(H451="Soldé par un avoir","Soldé","En cours")))</f>
        <v>En cours</v>
      </c>
      <c r="P451" s="112"/>
      <c r="S451" s="10" t="str">
        <f t="shared" ref="S451:S514" si="23">CONCATENATE(B451,D451,E451)</f>
        <v>300349310704</v>
      </c>
      <c r="T451" s="11" t="str">
        <f>IF(ISNA(VLOOKUP($S451,'Liste clts frns'!$M$2:$U$233,3,FALSE)),"",VLOOKUP($S451,'Liste clts frns'!$M$2:$U$233,3,FALSE))</f>
        <v/>
      </c>
      <c r="U451" s="108" t="str">
        <f>IF(ISNA(VLOOKUP($S451,'Liste clts frns'!$M$2:$U$233,4,FALSE)),"",VLOOKUP($S451,'Liste clts frns'!$M$2:$U$233,4,FALSE))</f>
        <v/>
      </c>
      <c r="V451" s="108" t="str">
        <f>IF(ISNA(VLOOKUP($S451,'Liste clts frns'!$M$2:$U$233,5,FALSE)),"",VLOOKUP($S451,'Liste clts frns'!$M$2:$U$233,5,FALSE))</f>
        <v/>
      </c>
      <c r="W451" s="108" t="str">
        <f>IF(ISNA(VLOOKUP($S451,'Liste clts frns'!$M$2:$U$233,6,FALSE)),"",VLOOKUP($S451,'Liste clts frns'!$M$2:$U$233,6,FALSE))</f>
        <v/>
      </c>
      <c r="X451" s="108" t="str">
        <f>IF(ISNA(VLOOKUP($S451,'Liste clts frns'!$M$2:$U$233,7,FALSE)),"",VLOOKUP($S451,'Liste clts frns'!$M$2:$U$233,7,FALSE))</f>
        <v/>
      </c>
      <c r="Y451" s="108" t="str">
        <f>IF(ISNA(VLOOKUP($S451,'Liste clts frns'!$M$2:$U$233,8,FALSE)),"",VLOOKUP($S451,'Liste clts frns'!$M$2:$U$233,8,FALSE))</f>
        <v/>
      </c>
      <c r="Z451" s="108" t="str">
        <f>IF(ISNA(VLOOKUP($S451,'Liste clts frns'!$M$2:$U$233,9,FALSE)),"",VLOOKUP($S451,'Liste clts frns'!$M$2:$U$233,9,FALSE))</f>
        <v/>
      </c>
      <c r="AA451" s="108"/>
    </row>
    <row r="452" spans="1:27" ht="15.75" customHeight="1" x14ac:dyDescent="0.25">
      <c r="A452" s="12">
        <v>41131000</v>
      </c>
      <c r="B452" s="12">
        <v>938378</v>
      </c>
      <c r="C452" s="12" t="s">
        <v>516</v>
      </c>
      <c r="D452" s="12">
        <v>11</v>
      </c>
      <c r="E452" s="12">
        <v>132</v>
      </c>
      <c r="F452" s="51">
        <v>4147</v>
      </c>
      <c r="G452" s="18" t="str">
        <f t="shared" si="21"/>
        <v>93837811132</v>
      </c>
      <c r="H452" s="8" t="s">
        <v>621</v>
      </c>
      <c r="I452" s="8" t="s">
        <v>1025</v>
      </c>
      <c r="J452" s="8" t="str">
        <f t="shared" si="22"/>
        <v>En cours</v>
      </c>
      <c r="P452" s="112"/>
      <c r="S452" s="10" t="str">
        <f t="shared" si="23"/>
        <v>93837811132</v>
      </c>
      <c r="T452" s="11" t="str">
        <f>IF(ISNA(VLOOKUP($S452,'Liste clts frns'!$M$2:$U$233,3,FALSE)),"",VLOOKUP($S452,'Liste clts frns'!$M$2:$U$233,3,FALSE))</f>
        <v/>
      </c>
      <c r="U452" s="108" t="str">
        <f>IF(ISNA(VLOOKUP($S452,'Liste clts frns'!$M$2:$U$233,4,FALSE)),"",VLOOKUP($S452,'Liste clts frns'!$M$2:$U$233,4,FALSE))</f>
        <v/>
      </c>
      <c r="V452" s="108" t="str">
        <f>IF(ISNA(VLOOKUP($S452,'Liste clts frns'!$M$2:$U$233,5,FALSE)),"",VLOOKUP($S452,'Liste clts frns'!$M$2:$U$233,5,FALSE))</f>
        <v/>
      </c>
      <c r="W452" s="108" t="str">
        <f>IF(ISNA(VLOOKUP($S452,'Liste clts frns'!$M$2:$U$233,6,FALSE)),"",VLOOKUP($S452,'Liste clts frns'!$M$2:$U$233,6,FALSE))</f>
        <v/>
      </c>
      <c r="X452" s="108" t="str">
        <f>IF(ISNA(VLOOKUP($S452,'Liste clts frns'!$M$2:$U$233,7,FALSE)),"",VLOOKUP($S452,'Liste clts frns'!$M$2:$U$233,7,FALSE))</f>
        <v/>
      </c>
      <c r="Y452" s="108" t="str">
        <f>IF(ISNA(VLOOKUP($S452,'Liste clts frns'!$M$2:$U$233,8,FALSE)),"",VLOOKUP($S452,'Liste clts frns'!$M$2:$U$233,8,FALSE))</f>
        <v/>
      </c>
      <c r="Z452" s="108" t="str">
        <f>IF(ISNA(VLOOKUP($S452,'Liste clts frns'!$M$2:$U$233,9,FALSE)),"",VLOOKUP($S452,'Liste clts frns'!$M$2:$U$233,9,FALSE))</f>
        <v/>
      </c>
      <c r="AA452" s="108"/>
    </row>
    <row r="453" spans="1:27" ht="15.75" customHeight="1" x14ac:dyDescent="0.25">
      <c r="A453" s="12">
        <v>41131000</v>
      </c>
      <c r="B453" s="12">
        <v>1317569</v>
      </c>
      <c r="C453" s="12" t="s">
        <v>517</v>
      </c>
      <c r="D453" s="12">
        <v>11</v>
      </c>
      <c r="E453" s="12">
        <v>132</v>
      </c>
      <c r="F453" s="51">
        <v>1622</v>
      </c>
      <c r="G453" s="18" t="str">
        <f t="shared" si="21"/>
        <v>131756911132</v>
      </c>
      <c r="H453" s="8" t="s">
        <v>621</v>
      </c>
      <c r="I453" s="8" t="s">
        <v>1013</v>
      </c>
      <c r="J453" s="8" t="str">
        <f t="shared" si="22"/>
        <v>En cours</v>
      </c>
      <c r="P453" s="112"/>
      <c r="S453" s="10" t="str">
        <f t="shared" si="23"/>
        <v>131756911132</v>
      </c>
      <c r="T453" s="11" t="str">
        <f>IF(ISNA(VLOOKUP($S453,'Liste clts frns'!$M$2:$U$233,3,FALSE)),"",VLOOKUP($S453,'Liste clts frns'!$M$2:$U$233,3,FALSE))</f>
        <v/>
      </c>
      <c r="U453" s="108" t="str">
        <f>IF(ISNA(VLOOKUP($S453,'Liste clts frns'!$M$2:$U$233,4,FALSE)),"",VLOOKUP($S453,'Liste clts frns'!$M$2:$U$233,4,FALSE))</f>
        <v/>
      </c>
      <c r="V453" s="108" t="str">
        <f>IF(ISNA(VLOOKUP($S453,'Liste clts frns'!$M$2:$U$233,5,FALSE)),"",VLOOKUP($S453,'Liste clts frns'!$M$2:$U$233,5,FALSE))</f>
        <v/>
      </c>
      <c r="W453" s="108" t="str">
        <f>IF(ISNA(VLOOKUP($S453,'Liste clts frns'!$M$2:$U$233,6,FALSE)),"",VLOOKUP($S453,'Liste clts frns'!$M$2:$U$233,6,FALSE))</f>
        <v/>
      </c>
      <c r="X453" s="108" t="str">
        <f>IF(ISNA(VLOOKUP($S453,'Liste clts frns'!$M$2:$U$233,7,FALSE)),"",VLOOKUP($S453,'Liste clts frns'!$M$2:$U$233,7,FALSE))</f>
        <v/>
      </c>
      <c r="Y453" s="108" t="str">
        <f>IF(ISNA(VLOOKUP($S453,'Liste clts frns'!$M$2:$U$233,8,FALSE)),"",VLOOKUP($S453,'Liste clts frns'!$M$2:$U$233,8,FALSE))</f>
        <v/>
      </c>
      <c r="Z453" s="108" t="str">
        <f>IF(ISNA(VLOOKUP($S453,'Liste clts frns'!$M$2:$U$233,9,FALSE)),"",VLOOKUP($S453,'Liste clts frns'!$M$2:$U$233,9,FALSE))</f>
        <v/>
      </c>
      <c r="AA453" s="108"/>
    </row>
    <row r="454" spans="1:27" ht="15.75" customHeight="1" x14ac:dyDescent="0.25">
      <c r="A454" s="12">
        <v>41131000</v>
      </c>
      <c r="B454" s="12">
        <v>3007899</v>
      </c>
      <c r="C454" s="12" t="s">
        <v>518</v>
      </c>
      <c r="D454" s="12">
        <v>11</v>
      </c>
      <c r="E454" s="12">
        <v>132</v>
      </c>
      <c r="F454" s="51">
        <v>1000</v>
      </c>
      <c r="G454" s="18" t="str">
        <f t="shared" si="21"/>
        <v>300789911132</v>
      </c>
      <c r="H454" s="8" t="s">
        <v>621</v>
      </c>
      <c r="I454" s="8" t="s">
        <v>1269</v>
      </c>
      <c r="J454" s="8" t="str">
        <f t="shared" si="22"/>
        <v>En cours</v>
      </c>
      <c r="P454" s="112"/>
      <c r="S454" s="10" t="str">
        <f t="shared" si="23"/>
        <v>300789911132</v>
      </c>
      <c r="T454" s="11" t="str">
        <f>IF(ISNA(VLOOKUP($S454,'Liste clts frns'!$M$2:$U$233,3,FALSE)),"",VLOOKUP($S454,'Liste clts frns'!$M$2:$U$233,3,FALSE))</f>
        <v/>
      </c>
      <c r="U454" s="108" t="str">
        <f>IF(ISNA(VLOOKUP($S454,'Liste clts frns'!$M$2:$U$233,4,FALSE)),"",VLOOKUP($S454,'Liste clts frns'!$M$2:$U$233,4,FALSE))</f>
        <v/>
      </c>
      <c r="V454" s="108" t="str">
        <f>IF(ISNA(VLOOKUP($S454,'Liste clts frns'!$M$2:$U$233,5,FALSE)),"",VLOOKUP($S454,'Liste clts frns'!$M$2:$U$233,5,FALSE))</f>
        <v/>
      </c>
      <c r="W454" s="108" t="str">
        <f>IF(ISNA(VLOOKUP($S454,'Liste clts frns'!$M$2:$U$233,6,FALSE)),"",VLOOKUP($S454,'Liste clts frns'!$M$2:$U$233,6,FALSE))</f>
        <v/>
      </c>
      <c r="X454" s="108" t="str">
        <f>IF(ISNA(VLOOKUP($S454,'Liste clts frns'!$M$2:$U$233,7,FALSE)),"",VLOOKUP($S454,'Liste clts frns'!$M$2:$U$233,7,FALSE))</f>
        <v/>
      </c>
      <c r="Y454" s="108" t="str">
        <f>IF(ISNA(VLOOKUP($S454,'Liste clts frns'!$M$2:$U$233,8,FALSE)),"",VLOOKUP($S454,'Liste clts frns'!$M$2:$U$233,8,FALSE))</f>
        <v/>
      </c>
      <c r="Z454" s="108" t="str">
        <f>IF(ISNA(VLOOKUP($S454,'Liste clts frns'!$M$2:$U$233,9,FALSE)),"",VLOOKUP($S454,'Liste clts frns'!$M$2:$U$233,9,FALSE))</f>
        <v/>
      </c>
      <c r="AA454" s="108"/>
    </row>
    <row r="455" spans="1:27" ht="15.75" customHeight="1" x14ac:dyDescent="0.25">
      <c r="A455" s="12">
        <v>41131000</v>
      </c>
      <c r="B455" s="12">
        <v>21642</v>
      </c>
      <c r="C455" s="12" t="s">
        <v>385</v>
      </c>
      <c r="D455" s="12">
        <v>11</v>
      </c>
      <c r="E455" s="12">
        <v>141</v>
      </c>
      <c r="F455" s="51">
        <v>4500</v>
      </c>
      <c r="G455" s="18" t="str">
        <f t="shared" si="21"/>
        <v>2164211141</v>
      </c>
      <c r="H455" s="8" t="s">
        <v>621</v>
      </c>
      <c r="I455" s="8" t="s">
        <v>1017</v>
      </c>
      <c r="J455" s="8" t="str">
        <f t="shared" si="22"/>
        <v>En cours</v>
      </c>
      <c r="P455" s="112"/>
      <c r="S455" s="10" t="str">
        <f t="shared" si="23"/>
        <v>2164211141</v>
      </c>
      <c r="T455" s="11" t="str">
        <f>IF(ISNA(VLOOKUP($S455,'Liste clts frns'!$M$2:$U$233,3,FALSE)),"",VLOOKUP($S455,'Liste clts frns'!$M$2:$U$233,3,FALSE))</f>
        <v/>
      </c>
      <c r="U455" s="108" t="str">
        <f>IF(ISNA(VLOOKUP($S455,'Liste clts frns'!$M$2:$U$233,4,FALSE)),"",VLOOKUP($S455,'Liste clts frns'!$M$2:$U$233,4,FALSE))</f>
        <v/>
      </c>
      <c r="V455" s="108" t="str">
        <f>IF(ISNA(VLOOKUP($S455,'Liste clts frns'!$M$2:$U$233,5,FALSE)),"",VLOOKUP($S455,'Liste clts frns'!$M$2:$U$233,5,FALSE))</f>
        <v/>
      </c>
      <c r="W455" s="108" t="str">
        <f>IF(ISNA(VLOOKUP($S455,'Liste clts frns'!$M$2:$U$233,6,FALSE)),"",VLOOKUP($S455,'Liste clts frns'!$M$2:$U$233,6,FALSE))</f>
        <v/>
      </c>
      <c r="X455" s="108" t="str">
        <f>IF(ISNA(VLOOKUP($S455,'Liste clts frns'!$M$2:$U$233,7,FALSE)),"",VLOOKUP($S455,'Liste clts frns'!$M$2:$U$233,7,FALSE))</f>
        <v/>
      </c>
      <c r="Y455" s="108" t="str">
        <f>IF(ISNA(VLOOKUP($S455,'Liste clts frns'!$M$2:$U$233,8,FALSE)),"",VLOOKUP($S455,'Liste clts frns'!$M$2:$U$233,8,FALSE))</f>
        <v/>
      </c>
      <c r="Z455" s="108" t="str">
        <f>IF(ISNA(VLOOKUP($S455,'Liste clts frns'!$M$2:$U$233,9,FALSE)),"",VLOOKUP($S455,'Liste clts frns'!$M$2:$U$233,9,FALSE))</f>
        <v/>
      </c>
      <c r="AA455" s="108"/>
    </row>
    <row r="456" spans="1:27" ht="15.75" customHeight="1" x14ac:dyDescent="0.25">
      <c r="A456" s="12">
        <v>41131000</v>
      </c>
      <c r="B456" s="12">
        <v>808510</v>
      </c>
      <c r="C456" s="12" t="s">
        <v>519</v>
      </c>
      <c r="D456" s="12">
        <v>11</v>
      </c>
      <c r="E456" s="12">
        <v>141</v>
      </c>
      <c r="F456" s="51">
        <v>500</v>
      </c>
      <c r="G456" s="18" t="str">
        <f t="shared" si="21"/>
        <v>80851011141</v>
      </c>
      <c r="H456" s="8" t="s">
        <v>621</v>
      </c>
      <c r="I456" s="8" t="s">
        <v>1025</v>
      </c>
      <c r="J456" s="8" t="str">
        <f t="shared" si="22"/>
        <v>En cours</v>
      </c>
      <c r="P456" s="112"/>
      <c r="S456" s="10" t="str">
        <f t="shared" si="23"/>
        <v>80851011141</v>
      </c>
      <c r="T456" s="11" t="str">
        <f>IF(ISNA(VLOOKUP($S456,'Liste clts frns'!$M$2:$U$233,3,FALSE)),"",VLOOKUP($S456,'Liste clts frns'!$M$2:$U$233,3,FALSE))</f>
        <v/>
      </c>
      <c r="U456" s="108" t="str">
        <f>IF(ISNA(VLOOKUP($S456,'Liste clts frns'!$M$2:$U$233,4,FALSE)),"",VLOOKUP($S456,'Liste clts frns'!$M$2:$U$233,4,FALSE))</f>
        <v/>
      </c>
      <c r="V456" s="108" t="str">
        <f>IF(ISNA(VLOOKUP($S456,'Liste clts frns'!$M$2:$U$233,5,FALSE)),"",VLOOKUP($S456,'Liste clts frns'!$M$2:$U$233,5,FALSE))</f>
        <v/>
      </c>
      <c r="W456" s="108" t="str">
        <f>IF(ISNA(VLOOKUP($S456,'Liste clts frns'!$M$2:$U$233,6,FALSE)),"",VLOOKUP($S456,'Liste clts frns'!$M$2:$U$233,6,FALSE))</f>
        <v/>
      </c>
      <c r="X456" s="108" t="str">
        <f>IF(ISNA(VLOOKUP($S456,'Liste clts frns'!$M$2:$U$233,7,FALSE)),"",VLOOKUP($S456,'Liste clts frns'!$M$2:$U$233,7,FALSE))</f>
        <v/>
      </c>
      <c r="Y456" s="108" t="str">
        <f>IF(ISNA(VLOOKUP($S456,'Liste clts frns'!$M$2:$U$233,8,FALSE)),"",VLOOKUP($S456,'Liste clts frns'!$M$2:$U$233,8,FALSE))</f>
        <v/>
      </c>
      <c r="Z456" s="108" t="str">
        <f>IF(ISNA(VLOOKUP($S456,'Liste clts frns'!$M$2:$U$233,9,FALSE)),"",VLOOKUP($S456,'Liste clts frns'!$M$2:$U$233,9,FALSE))</f>
        <v/>
      </c>
      <c r="AA456" s="108"/>
    </row>
    <row r="457" spans="1:27" ht="15.75" customHeight="1" x14ac:dyDescent="0.25">
      <c r="A457" s="12">
        <v>41131000</v>
      </c>
      <c r="B457" s="12">
        <v>3003683</v>
      </c>
      <c r="C457" s="12" t="s">
        <v>520</v>
      </c>
      <c r="D457" s="12">
        <v>11</v>
      </c>
      <c r="E457" s="12">
        <v>141</v>
      </c>
      <c r="F457" s="51">
        <v>500</v>
      </c>
      <c r="G457" s="18" t="str">
        <f t="shared" si="21"/>
        <v>300368311141</v>
      </c>
      <c r="H457" s="8" t="s">
        <v>621</v>
      </c>
      <c r="I457" s="8" t="s">
        <v>1261</v>
      </c>
      <c r="J457" s="8" t="str">
        <f t="shared" si="22"/>
        <v>En cours</v>
      </c>
      <c r="P457" s="112"/>
      <c r="S457" s="10" t="str">
        <f t="shared" si="23"/>
        <v>300368311141</v>
      </c>
      <c r="T457" s="11" t="str">
        <f>IF(ISNA(VLOOKUP($S457,'Liste clts frns'!$M$2:$U$233,3,FALSE)),"",VLOOKUP($S457,'Liste clts frns'!$M$2:$U$233,3,FALSE))</f>
        <v/>
      </c>
      <c r="U457" s="108" t="str">
        <f>IF(ISNA(VLOOKUP($S457,'Liste clts frns'!$M$2:$U$233,4,FALSE)),"",VLOOKUP($S457,'Liste clts frns'!$M$2:$U$233,4,FALSE))</f>
        <v/>
      </c>
      <c r="V457" s="108" t="str">
        <f>IF(ISNA(VLOOKUP($S457,'Liste clts frns'!$M$2:$U$233,5,FALSE)),"",VLOOKUP($S457,'Liste clts frns'!$M$2:$U$233,5,FALSE))</f>
        <v/>
      </c>
      <c r="W457" s="108" t="str">
        <f>IF(ISNA(VLOOKUP($S457,'Liste clts frns'!$M$2:$U$233,6,FALSE)),"",VLOOKUP($S457,'Liste clts frns'!$M$2:$U$233,6,FALSE))</f>
        <v/>
      </c>
      <c r="X457" s="108" t="str">
        <f>IF(ISNA(VLOOKUP($S457,'Liste clts frns'!$M$2:$U$233,7,FALSE)),"",VLOOKUP($S457,'Liste clts frns'!$M$2:$U$233,7,FALSE))</f>
        <v/>
      </c>
      <c r="Y457" s="108" t="str">
        <f>IF(ISNA(VLOOKUP($S457,'Liste clts frns'!$M$2:$U$233,8,FALSE)),"",VLOOKUP($S457,'Liste clts frns'!$M$2:$U$233,8,FALSE))</f>
        <v/>
      </c>
      <c r="Z457" s="108" t="str">
        <f>IF(ISNA(VLOOKUP($S457,'Liste clts frns'!$M$2:$U$233,9,FALSE)),"",VLOOKUP($S457,'Liste clts frns'!$M$2:$U$233,9,FALSE))</f>
        <v/>
      </c>
      <c r="AA457" s="108"/>
    </row>
    <row r="458" spans="1:27" ht="15.75" customHeight="1" x14ac:dyDescent="0.25">
      <c r="A458" s="12">
        <v>41131000</v>
      </c>
      <c r="B458" s="12">
        <v>3007899</v>
      </c>
      <c r="C458" s="12" t="s">
        <v>518</v>
      </c>
      <c r="D458" s="12">
        <v>11</v>
      </c>
      <c r="E458" s="12">
        <v>141</v>
      </c>
      <c r="F458" s="51">
        <v>2000</v>
      </c>
      <c r="G458" s="18" t="str">
        <f t="shared" si="21"/>
        <v>300789911141</v>
      </c>
      <c r="H458" s="8" t="s">
        <v>621</v>
      </c>
      <c r="I458" s="8" t="s">
        <v>1269</v>
      </c>
      <c r="J458" s="8" t="str">
        <f t="shared" si="22"/>
        <v>En cours</v>
      </c>
      <c r="P458" s="112"/>
      <c r="S458" s="10" t="str">
        <f t="shared" si="23"/>
        <v>300789911141</v>
      </c>
      <c r="T458" s="11" t="str">
        <f>IF(ISNA(VLOOKUP($S458,'Liste clts frns'!$M$2:$U$233,3,FALSE)),"",VLOOKUP($S458,'Liste clts frns'!$M$2:$U$233,3,FALSE))</f>
        <v/>
      </c>
      <c r="U458" s="108" t="str">
        <f>IF(ISNA(VLOOKUP($S458,'Liste clts frns'!$M$2:$U$233,4,FALSE)),"",VLOOKUP($S458,'Liste clts frns'!$M$2:$U$233,4,FALSE))</f>
        <v/>
      </c>
      <c r="V458" s="108" t="str">
        <f>IF(ISNA(VLOOKUP($S458,'Liste clts frns'!$M$2:$U$233,5,FALSE)),"",VLOOKUP($S458,'Liste clts frns'!$M$2:$U$233,5,FALSE))</f>
        <v/>
      </c>
      <c r="W458" s="108" t="str">
        <f>IF(ISNA(VLOOKUP($S458,'Liste clts frns'!$M$2:$U$233,6,FALSE)),"",VLOOKUP($S458,'Liste clts frns'!$M$2:$U$233,6,FALSE))</f>
        <v/>
      </c>
      <c r="X458" s="108" t="str">
        <f>IF(ISNA(VLOOKUP($S458,'Liste clts frns'!$M$2:$U$233,7,FALSE)),"",VLOOKUP($S458,'Liste clts frns'!$M$2:$U$233,7,FALSE))</f>
        <v/>
      </c>
      <c r="Y458" s="108" t="str">
        <f>IF(ISNA(VLOOKUP($S458,'Liste clts frns'!$M$2:$U$233,8,FALSE)),"",VLOOKUP($S458,'Liste clts frns'!$M$2:$U$233,8,FALSE))</f>
        <v/>
      </c>
      <c r="Z458" s="108" t="str">
        <f>IF(ISNA(VLOOKUP($S458,'Liste clts frns'!$M$2:$U$233,9,FALSE)),"",VLOOKUP($S458,'Liste clts frns'!$M$2:$U$233,9,FALSE))</f>
        <v/>
      </c>
      <c r="AA458" s="108"/>
    </row>
    <row r="459" spans="1:27" ht="15.75" customHeight="1" x14ac:dyDescent="0.25">
      <c r="A459" s="12">
        <v>41131000</v>
      </c>
      <c r="B459" s="12">
        <v>775760</v>
      </c>
      <c r="C459" s="12" t="s">
        <v>389</v>
      </c>
      <c r="D459" s="12">
        <v>11</v>
      </c>
      <c r="E459" s="12">
        <v>201</v>
      </c>
      <c r="F459" s="51">
        <v>5000</v>
      </c>
      <c r="G459" s="18" t="str">
        <f t="shared" si="21"/>
        <v>77576011201</v>
      </c>
      <c r="H459" s="8" t="s">
        <v>621</v>
      </c>
      <c r="I459" s="8" t="s">
        <v>1046</v>
      </c>
      <c r="J459" s="8" t="str">
        <f t="shared" si="22"/>
        <v>En cours</v>
      </c>
      <c r="P459" s="112"/>
      <c r="S459" s="10" t="str">
        <f t="shared" si="23"/>
        <v>77576011201</v>
      </c>
      <c r="T459" s="11" t="str">
        <f>IF(ISNA(VLOOKUP($S459,'Liste clts frns'!$M$2:$U$233,3,FALSE)),"",VLOOKUP($S459,'Liste clts frns'!$M$2:$U$233,3,FALSE))</f>
        <v/>
      </c>
      <c r="U459" s="108" t="str">
        <f>IF(ISNA(VLOOKUP($S459,'Liste clts frns'!$M$2:$U$233,4,FALSE)),"",VLOOKUP($S459,'Liste clts frns'!$M$2:$U$233,4,FALSE))</f>
        <v/>
      </c>
      <c r="V459" s="108" t="str">
        <f>IF(ISNA(VLOOKUP($S459,'Liste clts frns'!$M$2:$U$233,5,FALSE)),"",VLOOKUP($S459,'Liste clts frns'!$M$2:$U$233,5,FALSE))</f>
        <v/>
      </c>
      <c r="W459" s="108" t="str">
        <f>IF(ISNA(VLOOKUP($S459,'Liste clts frns'!$M$2:$U$233,6,FALSE)),"",VLOOKUP($S459,'Liste clts frns'!$M$2:$U$233,6,FALSE))</f>
        <v/>
      </c>
      <c r="X459" s="108" t="str">
        <f>IF(ISNA(VLOOKUP($S459,'Liste clts frns'!$M$2:$U$233,7,FALSE)),"",VLOOKUP($S459,'Liste clts frns'!$M$2:$U$233,7,FALSE))</f>
        <v/>
      </c>
      <c r="Y459" s="108" t="str">
        <f>IF(ISNA(VLOOKUP($S459,'Liste clts frns'!$M$2:$U$233,8,FALSE)),"",VLOOKUP($S459,'Liste clts frns'!$M$2:$U$233,8,FALSE))</f>
        <v/>
      </c>
      <c r="Z459" s="108" t="str">
        <f>IF(ISNA(VLOOKUP($S459,'Liste clts frns'!$M$2:$U$233,9,FALSE)),"",VLOOKUP($S459,'Liste clts frns'!$M$2:$U$233,9,FALSE))</f>
        <v/>
      </c>
      <c r="AA459" s="108"/>
    </row>
    <row r="460" spans="1:27" ht="15.75" customHeight="1" x14ac:dyDescent="0.25">
      <c r="A460" s="12">
        <v>41131000</v>
      </c>
      <c r="B460" s="12">
        <v>859604</v>
      </c>
      <c r="C460" s="12" t="s">
        <v>521</v>
      </c>
      <c r="D460" s="12">
        <v>11</v>
      </c>
      <c r="E460" s="12">
        <v>201</v>
      </c>
      <c r="F460" s="51">
        <v>1780</v>
      </c>
      <c r="G460" s="18" t="str">
        <f t="shared" si="21"/>
        <v>85960411201</v>
      </c>
      <c r="H460" s="8" t="s">
        <v>626</v>
      </c>
      <c r="I460" s="8" t="s">
        <v>639</v>
      </c>
      <c r="J460" s="8" t="str">
        <f t="shared" si="22"/>
        <v>En cours</v>
      </c>
      <c r="P460" s="112"/>
      <c r="S460" s="10" t="str">
        <f t="shared" si="23"/>
        <v>85960411201</v>
      </c>
      <c r="T460" s="11" t="str">
        <f>IF(ISNA(VLOOKUP($S460,'Liste clts frns'!$M$2:$U$233,3,FALSE)),"",VLOOKUP($S460,'Liste clts frns'!$M$2:$U$233,3,FALSE))</f>
        <v/>
      </c>
      <c r="U460" s="108" t="str">
        <f>IF(ISNA(VLOOKUP($S460,'Liste clts frns'!$M$2:$U$233,4,FALSE)),"",VLOOKUP($S460,'Liste clts frns'!$M$2:$U$233,4,FALSE))</f>
        <v/>
      </c>
      <c r="V460" s="108" t="str">
        <f>IF(ISNA(VLOOKUP($S460,'Liste clts frns'!$M$2:$U$233,5,FALSE)),"",VLOOKUP($S460,'Liste clts frns'!$M$2:$U$233,5,FALSE))</f>
        <v/>
      </c>
      <c r="W460" s="108" t="str">
        <f>IF(ISNA(VLOOKUP($S460,'Liste clts frns'!$M$2:$U$233,6,FALSE)),"",VLOOKUP($S460,'Liste clts frns'!$M$2:$U$233,6,FALSE))</f>
        <v/>
      </c>
      <c r="X460" s="108" t="str">
        <f>IF(ISNA(VLOOKUP($S460,'Liste clts frns'!$M$2:$U$233,7,FALSE)),"",VLOOKUP($S460,'Liste clts frns'!$M$2:$U$233,7,FALSE))</f>
        <v/>
      </c>
      <c r="Y460" s="108" t="str">
        <f>IF(ISNA(VLOOKUP($S460,'Liste clts frns'!$M$2:$U$233,8,FALSE)),"",VLOOKUP($S460,'Liste clts frns'!$M$2:$U$233,8,FALSE))</f>
        <v/>
      </c>
      <c r="Z460" s="108" t="str">
        <f>IF(ISNA(VLOOKUP($S460,'Liste clts frns'!$M$2:$U$233,9,FALSE)),"",VLOOKUP($S460,'Liste clts frns'!$M$2:$U$233,9,FALSE))</f>
        <v/>
      </c>
      <c r="AA460" s="108"/>
    </row>
    <row r="461" spans="1:27" ht="15.75" customHeight="1" x14ac:dyDescent="0.25">
      <c r="A461" s="12">
        <v>41131000</v>
      </c>
      <c r="B461" s="12">
        <v>954347</v>
      </c>
      <c r="C461" s="12" t="s">
        <v>522</v>
      </c>
      <c r="D461" s="12">
        <v>11</v>
      </c>
      <c r="E461" s="12">
        <v>201</v>
      </c>
      <c r="F461" s="51">
        <v>500</v>
      </c>
      <c r="G461" s="18" t="str">
        <f t="shared" si="21"/>
        <v>95434711201</v>
      </c>
      <c r="H461" s="8" t="s">
        <v>621</v>
      </c>
      <c r="I461" s="8" t="s">
        <v>1253</v>
      </c>
      <c r="J461" s="8" t="str">
        <f t="shared" si="22"/>
        <v>En cours</v>
      </c>
      <c r="P461" s="112"/>
      <c r="S461" s="10" t="str">
        <f t="shared" si="23"/>
        <v>95434711201</v>
      </c>
      <c r="T461" s="11" t="str">
        <f>IF(ISNA(VLOOKUP($S461,'Liste clts frns'!$M$2:$U$233,3,FALSE)),"",VLOOKUP($S461,'Liste clts frns'!$M$2:$U$233,3,FALSE))</f>
        <v/>
      </c>
      <c r="U461" s="108" t="str">
        <f>IF(ISNA(VLOOKUP($S461,'Liste clts frns'!$M$2:$U$233,4,FALSE)),"",VLOOKUP($S461,'Liste clts frns'!$M$2:$U$233,4,FALSE))</f>
        <v/>
      </c>
      <c r="V461" s="108" t="str">
        <f>IF(ISNA(VLOOKUP($S461,'Liste clts frns'!$M$2:$U$233,5,FALSE)),"",VLOOKUP($S461,'Liste clts frns'!$M$2:$U$233,5,FALSE))</f>
        <v/>
      </c>
      <c r="W461" s="108" t="str">
        <f>IF(ISNA(VLOOKUP($S461,'Liste clts frns'!$M$2:$U$233,6,FALSE)),"",VLOOKUP($S461,'Liste clts frns'!$M$2:$U$233,6,FALSE))</f>
        <v/>
      </c>
      <c r="X461" s="108" t="str">
        <f>IF(ISNA(VLOOKUP($S461,'Liste clts frns'!$M$2:$U$233,7,FALSE)),"",VLOOKUP($S461,'Liste clts frns'!$M$2:$U$233,7,FALSE))</f>
        <v/>
      </c>
      <c r="Y461" s="108" t="str">
        <f>IF(ISNA(VLOOKUP($S461,'Liste clts frns'!$M$2:$U$233,8,FALSE)),"",VLOOKUP($S461,'Liste clts frns'!$M$2:$U$233,8,FALSE))</f>
        <v/>
      </c>
      <c r="Z461" s="108" t="str">
        <f>IF(ISNA(VLOOKUP($S461,'Liste clts frns'!$M$2:$U$233,9,FALSE)),"",VLOOKUP($S461,'Liste clts frns'!$M$2:$U$233,9,FALSE))</f>
        <v/>
      </c>
      <c r="AA461" s="108"/>
    </row>
    <row r="462" spans="1:27" ht="15.75" customHeight="1" x14ac:dyDescent="0.25">
      <c r="A462" s="12">
        <v>41131000</v>
      </c>
      <c r="B462" s="12">
        <v>3004540</v>
      </c>
      <c r="C462" s="12" t="s">
        <v>523</v>
      </c>
      <c r="D462" s="12">
        <v>11</v>
      </c>
      <c r="E462" s="12">
        <v>201</v>
      </c>
      <c r="F462" s="51">
        <v>1000</v>
      </c>
      <c r="G462" s="18" t="str">
        <f t="shared" si="21"/>
        <v>300454011201</v>
      </c>
      <c r="H462" s="8" t="s">
        <v>621</v>
      </c>
      <c r="I462" s="8" t="s">
        <v>1013</v>
      </c>
      <c r="J462" s="8" t="str">
        <f t="shared" si="22"/>
        <v>En cours</v>
      </c>
      <c r="P462" s="112"/>
      <c r="S462" s="10" t="str">
        <f t="shared" si="23"/>
        <v>300454011201</v>
      </c>
      <c r="T462" s="11" t="str">
        <f>IF(ISNA(VLOOKUP($S462,'Liste clts frns'!$M$2:$U$233,3,FALSE)),"",VLOOKUP($S462,'Liste clts frns'!$M$2:$U$233,3,FALSE))</f>
        <v/>
      </c>
      <c r="U462" s="108" t="str">
        <f>IF(ISNA(VLOOKUP($S462,'Liste clts frns'!$M$2:$U$233,4,FALSE)),"",VLOOKUP($S462,'Liste clts frns'!$M$2:$U$233,4,FALSE))</f>
        <v/>
      </c>
      <c r="V462" s="108" t="str">
        <f>IF(ISNA(VLOOKUP($S462,'Liste clts frns'!$M$2:$U$233,5,FALSE)),"",VLOOKUP($S462,'Liste clts frns'!$M$2:$U$233,5,FALSE))</f>
        <v/>
      </c>
      <c r="W462" s="108" t="str">
        <f>IF(ISNA(VLOOKUP($S462,'Liste clts frns'!$M$2:$U$233,6,FALSE)),"",VLOOKUP($S462,'Liste clts frns'!$M$2:$U$233,6,FALSE))</f>
        <v/>
      </c>
      <c r="X462" s="108" t="str">
        <f>IF(ISNA(VLOOKUP($S462,'Liste clts frns'!$M$2:$U$233,7,FALSE)),"",VLOOKUP($S462,'Liste clts frns'!$M$2:$U$233,7,FALSE))</f>
        <v/>
      </c>
      <c r="Y462" s="108" t="str">
        <f>IF(ISNA(VLOOKUP($S462,'Liste clts frns'!$M$2:$U$233,8,FALSE)),"",VLOOKUP($S462,'Liste clts frns'!$M$2:$U$233,8,FALSE))</f>
        <v/>
      </c>
      <c r="Z462" s="108" t="str">
        <f>IF(ISNA(VLOOKUP($S462,'Liste clts frns'!$M$2:$U$233,9,FALSE)),"",VLOOKUP($S462,'Liste clts frns'!$M$2:$U$233,9,FALSE))</f>
        <v/>
      </c>
      <c r="AA462" s="108"/>
    </row>
    <row r="463" spans="1:27" ht="15.75" customHeight="1" x14ac:dyDescent="0.25">
      <c r="A463" s="12">
        <v>41131000</v>
      </c>
      <c r="B463" s="12">
        <v>799671</v>
      </c>
      <c r="C463" s="12" t="s">
        <v>394</v>
      </c>
      <c r="D463" s="12">
        <v>11</v>
      </c>
      <c r="E463" s="12">
        <v>211</v>
      </c>
      <c r="F463" s="51">
        <v>10600</v>
      </c>
      <c r="G463" s="18" t="str">
        <f t="shared" si="21"/>
        <v>79967111211</v>
      </c>
      <c r="H463" s="8" t="s">
        <v>621</v>
      </c>
      <c r="I463" s="8" t="s">
        <v>1049</v>
      </c>
      <c r="J463" s="8" t="str">
        <f t="shared" si="22"/>
        <v>En cours</v>
      </c>
      <c r="P463" s="112"/>
      <c r="S463" s="10" t="str">
        <f t="shared" si="23"/>
        <v>79967111211</v>
      </c>
      <c r="T463" s="11" t="str">
        <f>IF(ISNA(VLOOKUP($S463,'Liste clts frns'!$M$2:$U$233,3,FALSE)),"",VLOOKUP($S463,'Liste clts frns'!$M$2:$U$233,3,FALSE))</f>
        <v/>
      </c>
      <c r="U463" s="108" t="str">
        <f>IF(ISNA(VLOOKUP($S463,'Liste clts frns'!$M$2:$U$233,4,FALSE)),"",VLOOKUP($S463,'Liste clts frns'!$M$2:$U$233,4,FALSE))</f>
        <v/>
      </c>
      <c r="V463" s="108" t="str">
        <f>IF(ISNA(VLOOKUP($S463,'Liste clts frns'!$M$2:$U$233,5,FALSE)),"",VLOOKUP($S463,'Liste clts frns'!$M$2:$U$233,5,FALSE))</f>
        <v/>
      </c>
      <c r="W463" s="108" t="str">
        <f>IF(ISNA(VLOOKUP($S463,'Liste clts frns'!$M$2:$U$233,6,FALSE)),"",VLOOKUP($S463,'Liste clts frns'!$M$2:$U$233,6,FALSE))</f>
        <v/>
      </c>
      <c r="X463" s="108" t="str">
        <f>IF(ISNA(VLOOKUP($S463,'Liste clts frns'!$M$2:$U$233,7,FALSE)),"",VLOOKUP($S463,'Liste clts frns'!$M$2:$U$233,7,FALSE))</f>
        <v/>
      </c>
      <c r="Y463" s="108" t="str">
        <f>IF(ISNA(VLOOKUP($S463,'Liste clts frns'!$M$2:$U$233,8,FALSE)),"",VLOOKUP($S463,'Liste clts frns'!$M$2:$U$233,8,FALSE))</f>
        <v/>
      </c>
      <c r="Z463" s="108" t="str">
        <f>IF(ISNA(VLOOKUP($S463,'Liste clts frns'!$M$2:$U$233,9,FALSE)),"",VLOOKUP($S463,'Liste clts frns'!$M$2:$U$233,9,FALSE))</f>
        <v/>
      </c>
      <c r="AA463" s="108"/>
    </row>
    <row r="464" spans="1:27" ht="15.75" customHeight="1" x14ac:dyDescent="0.25">
      <c r="A464" s="12">
        <v>41131000</v>
      </c>
      <c r="B464" s="12">
        <v>1314402</v>
      </c>
      <c r="C464" s="12" t="s">
        <v>397</v>
      </c>
      <c r="D464" s="12">
        <v>11</v>
      </c>
      <c r="E464" s="12">
        <v>211</v>
      </c>
      <c r="F464" s="51">
        <v>20960</v>
      </c>
      <c r="G464" s="18" t="str">
        <f t="shared" si="21"/>
        <v>131440211211</v>
      </c>
      <c r="H464" s="8" t="s">
        <v>621</v>
      </c>
      <c r="I464" s="8" t="s">
        <v>1119</v>
      </c>
      <c r="J464" s="8" t="str">
        <f t="shared" si="22"/>
        <v>En cours</v>
      </c>
      <c r="P464" s="112"/>
      <c r="S464" s="10" t="str">
        <f t="shared" si="23"/>
        <v>131440211211</v>
      </c>
      <c r="T464" s="11" t="str">
        <f>IF(ISNA(VLOOKUP($S464,'Liste clts frns'!$M$2:$U$233,3,FALSE)),"",VLOOKUP($S464,'Liste clts frns'!$M$2:$U$233,3,FALSE))</f>
        <v/>
      </c>
      <c r="U464" s="108" t="str">
        <f>IF(ISNA(VLOOKUP($S464,'Liste clts frns'!$M$2:$U$233,4,FALSE)),"",VLOOKUP($S464,'Liste clts frns'!$M$2:$U$233,4,FALSE))</f>
        <v/>
      </c>
      <c r="V464" s="108" t="str">
        <f>IF(ISNA(VLOOKUP($S464,'Liste clts frns'!$M$2:$U$233,5,FALSE)),"",VLOOKUP($S464,'Liste clts frns'!$M$2:$U$233,5,FALSE))</f>
        <v/>
      </c>
      <c r="W464" s="108" t="str">
        <f>IF(ISNA(VLOOKUP($S464,'Liste clts frns'!$M$2:$U$233,6,FALSE)),"",VLOOKUP($S464,'Liste clts frns'!$M$2:$U$233,6,FALSE))</f>
        <v/>
      </c>
      <c r="X464" s="108" t="str">
        <f>IF(ISNA(VLOOKUP($S464,'Liste clts frns'!$M$2:$U$233,7,FALSE)),"",VLOOKUP($S464,'Liste clts frns'!$M$2:$U$233,7,FALSE))</f>
        <v/>
      </c>
      <c r="Y464" s="108" t="str">
        <f>IF(ISNA(VLOOKUP($S464,'Liste clts frns'!$M$2:$U$233,8,FALSE)),"",VLOOKUP($S464,'Liste clts frns'!$M$2:$U$233,8,FALSE))</f>
        <v/>
      </c>
      <c r="Z464" s="108" t="str">
        <f>IF(ISNA(VLOOKUP($S464,'Liste clts frns'!$M$2:$U$233,9,FALSE)),"",VLOOKUP($S464,'Liste clts frns'!$M$2:$U$233,9,FALSE))</f>
        <v/>
      </c>
      <c r="AA464" s="108"/>
    </row>
    <row r="465" spans="1:27" ht="15.75" customHeight="1" x14ac:dyDescent="0.25">
      <c r="A465" s="12">
        <v>41131000</v>
      </c>
      <c r="B465" s="12">
        <v>3002670</v>
      </c>
      <c r="C465" s="12" t="s">
        <v>524</v>
      </c>
      <c r="D465" s="12">
        <v>11</v>
      </c>
      <c r="E465" s="12">
        <v>211</v>
      </c>
      <c r="F465" s="51">
        <v>18450</v>
      </c>
      <c r="G465" s="18" t="str">
        <f t="shared" si="21"/>
        <v>300267011211</v>
      </c>
      <c r="H465" s="8" t="s">
        <v>621</v>
      </c>
      <c r="I465" s="8" t="s">
        <v>1260</v>
      </c>
      <c r="J465" s="8" t="str">
        <f t="shared" si="22"/>
        <v>En cours</v>
      </c>
      <c r="P465" s="112"/>
      <c r="S465" s="10" t="str">
        <f t="shared" si="23"/>
        <v>300267011211</v>
      </c>
      <c r="T465" s="11" t="str">
        <f>IF(ISNA(VLOOKUP($S465,'Liste clts frns'!$M$2:$U$233,3,FALSE)),"",VLOOKUP($S465,'Liste clts frns'!$M$2:$U$233,3,FALSE))</f>
        <v/>
      </c>
      <c r="U465" s="108" t="str">
        <f>IF(ISNA(VLOOKUP($S465,'Liste clts frns'!$M$2:$U$233,4,FALSE)),"",VLOOKUP($S465,'Liste clts frns'!$M$2:$U$233,4,FALSE))</f>
        <v/>
      </c>
      <c r="V465" s="108" t="str">
        <f>IF(ISNA(VLOOKUP($S465,'Liste clts frns'!$M$2:$U$233,5,FALSE)),"",VLOOKUP($S465,'Liste clts frns'!$M$2:$U$233,5,FALSE))</f>
        <v/>
      </c>
      <c r="W465" s="108" t="str">
        <f>IF(ISNA(VLOOKUP($S465,'Liste clts frns'!$M$2:$U$233,6,FALSE)),"",VLOOKUP($S465,'Liste clts frns'!$M$2:$U$233,6,FALSE))</f>
        <v/>
      </c>
      <c r="X465" s="108" t="str">
        <f>IF(ISNA(VLOOKUP($S465,'Liste clts frns'!$M$2:$U$233,7,FALSE)),"",VLOOKUP($S465,'Liste clts frns'!$M$2:$U$233,7,FALSE))</f>
        <v/>
      </c>
      <c r="Y465" s="108" t="str">
        <f>IF(ISNA(VLOOKUP($S465,'Liste clts frns'!$M$2:$U$233,8,FALSE)),"",VLOOKUP($S465,'Liste clts frns'!$M$2:$U$233,8,FALSE))</f>
        <v/>
      </c>
      <c r="Z465" s="108" t="str">
        <f>IF(ISNA(VLOOKUP($S465,'Liste clts frns'!$M$2:$U$233,9,FALSE)),"",VLOOKUP($S465,'Liste clts frns'!$M$2:$U$233,9,FALSE))</f>
        <v/>
      </c>
      <c r="AA465" s="108"/>
    </row>
    <row r="466" spans="1:27" ht="15.75" customHeight="1" x14ac:dyDescent="0.25">
      <c r="A466" s="12">
        <v>41131000</v>
      </c>
      <c r="B466" s="12">
        <v>880871</v>
      </c>
      <c r="C466" s="12" t="s">
        <v>421</v>
      </c>
      <c r="D466" s="12">
        <v>11</v>
      </c>
      <c r="E466" s="12">
        <v>423</v>
      </c>
      <c r="F466" s="51">
        <v>1500</v>
      </c>
      <c r="G466" s="18" t="str">
        <f t="shared" si="21"/>
        <v>88087111423</v>
      </c>
      <c r="H466" s="8" t="s">
        <v>621</v>
      </c>
      <c r="I466" s="8" t="s">
        <v>1063</v>
      </c>
      <c r="J466" s="8" t="str">
        <f t="shared" si="22"/>
        <v>En cours</v>
      </c>
      <c r="P466" s="112"/>
      <c r="S466" s="10" t="str">
        <f t="shared" si="23"/>
        <v>88087111423</v>
      </c>
      <c r="T466" s="11" t="str">
        <f>IF(ISNA(VLOOKUP($S466,'Liste clts frns'!$M$2:$U$233,3,FALSE)),"",VLOOKUP($S466,'Liste clts frns'!$M$2:$U$233,3,FALSE))</f>
        <v/>
      </c>
      <c r="U466" s="108" t="str">
        <f>IF(ISNA(VLOOKUP($S466,'Liste clts frns'!$M$2:$U$233,4,FALSE)),"",VLOOKUP($S466,'Liste clts frns'!$M$2:$U$233,4,FALSE))</f>
        <v/>
      </c>
      <c r="V466" s="108" t="str">
        <f>IF(ISNA(VLOOKUP($S466,'Liste clts frns'!$M$2:$U$233,5,FALSE)),"",VLOOKUP($S466,'Liste clts frns'!$M$2:$U$233,5,FALSE))</f>
        <v/>
      </c>
      <c r="W466" s="108" t="str">
        <f>IF(ISNA(VLOOKUP($S466,'Liste clts frns'!$M$2:$U$233,6,FALSE)),"",VLOOKUP($S466,'Liste clts frns'!$M$2:$U$233,6,FALSE))</f>
        <v/>
      </c>
      <c r="X466" s="108" t="str">
        <f>IF(ISNA(VLOOKUP($S466,'Liste clts frns'!$M$2:$U$233,7,FALSE)),"",VLOOKUP($S466,'Liste clts frns'!$M$2:$U$233,7,FALSE))</f>
        <v/>
      </c>
      <c r="Y466" s="108" t="str">
        <f>IF(ISNA(VLOOKUP($S466,'Liste clts frns'!$M$2:$U$233,8,FALSE)),"",VLOOKUP($S466,'Liste clts frns'!$M$2:$U$233,8,FALSE))</f>
        <v/>
      </c>
      <c r="Z466" s="108" t="str">
        <f>IF(ISNA(VLOOKUP($S466,'Liste clts frns'!$M$2:$U$233,9,FALSE)),"",VLOOKUP($S466,'Liste clts frns'!$M$2:$U$233,9,FALSE))</f>
        <v/>
      </c>
      <c r="AA466" s="108"/>
    </row>
    <row r="467" spans="1:27" ht="15.75" customHeight="1" x14ac:dyDescent="0.25">
      <c r="A467" s="12">
        <v>41131000</v>
      </c>
      <c r="B467" s="12">
        <v>958792</v>
      </c>
      <c r="C467" s="12" t="s">
        <v>423</v>
      </c>
      <c r="D467" s="12">
        <v>11</v>
      </c>
      <c r="E467" s="12">
        <v>423</v>
      </c>
      <c r="F467" s="51">
        <v>1000</v>
      </c>
      <c r="G467" s="18" t="str">
        <f t="shared" si="21"/>
        <v>95879211423</v>
      </c>
      <c r="H467" s="8" t="s">
        <v>621</v>
      </c>
      <c r="I467" s="8" t="s">
        <v>1100</v>
      </c>
      <c r="J467" s="8" t="str">
        <f t="shared" si="22"/>
        <v>En cours</v>
      </c>
      <c r="P467" s="112"/>
      <c r="S467" s="10" t="str">
        <f t="shared" si="23"/>
        <v>95879211423</v>
      </c>
      <c r="T467" s="11" t="str">
        <f>IF(ISNA(VLOOKUP($S467,'Liste clts frns'!$M$2:$U$233,3,FALSE)),"",VLOOKUP($S467,'Liste clts frns'!$M$2:$U$233,3,FALSE))</f>
        <v/>
      </c>
      <c r="U467" s="108" t="str">
        <f>IF(ISNA(VLOOKUP($S467,'Liste clts frns'!$M$2:$U$233,4,FALSE)),"",VLOOKUP($S467,'Liste clts frns'!$M$2:$U$233,4,FALSE))</f>
        <v/>
      </c>
      <c r="V467" s="108" t="str">
        <f>IF(ISNA(VLOOKUP($S467,'Liste clts frns'!$M$2:$U$233,5,FALSE)),"",VLOOKUP($S467,'Liste clts frns'!$M$2:$U$233,5,FALSE))</f>
        <v/>
      </c>
      <c r="W467" s="108" t="str">
        <f>IF(ISNA(VLOOKUP($S467,'Liste clts frns'!$M$2:$U$233,6,FALSE)),"",VLOOKUP($S467,'Liste clts frns'!$M$2:$U$233,6,FALSE))</f>
        <v/>
      </c>
      <c r="X467" s="108" t="str">
        <f>IF(ISNA(VLOOKUP($S467,'Liste clts frns'!$M$2:$U$233,7,FALSE)),"",VLOOKUP($S467,'Liste clts frns'!$M$2:$U$233,7,FALSE))</f>
        <v/>
      </c>
      <c r="Y467" s="108" t="str">
        <f>IF(ISNA(VLOOKUP($S467,'Liste clts frns'!$M$2:$U$233,8,FALSE)),"",VLOOKUP($S467,'Liste clts frns'!$M$2:$U$233,8,FALSE))</f>
        <v/>
      </c>
      <c r="Z467" s="108" t="str">
        <f>IF(ISNA(VLOOKUP($S467,'Liste clts frns'!$M$2:$U$233,9,FALSE)),"",VLOOKUP($S467,'Liste clts frns'!$M$2:$U$233,9,FALSE))</f>
        <v/>
      </c>
      <c r="AA467" s="108"/>
    </row>
    <row r="468" spans="1:27" ht="15.75" customHeight="1" x14ac:dyDescent="0.25">
      <c r="A468" s="12">
        <v>41131000</v>
      </c>
      <c r="B468" s="12">
        <v>880871</v>
      </c>
      <c r="C468" s="12" t="s">
        <v>421</v>
      </c>
      <c r="D468" s="12">
        <v>11</v>
      </c>
      <c r="E468" s="12">
        <v>425</v>
      </c>
      <c r="F468" s="51">
        <v>1000</v>
      </c>
      <c r="G468" s="18" t="str">
        <f t="shared" si="21"/>
        <v>88087111425</v>
      </c>
      <c r="H468" s="8" t="s">
        <v>621</v>
      </c>
      <c r="I468" s="8" t="s">
        <v>1063</v>
      </c>
      <c r="J468" s="8" t="str">
        <f t="shared" si="22"/>
        <v>En cours</v>
      </c>
      <c r="P468" s="112"/>
      <c r="S468" s="10" t="str">
        <f t="shared" si="23"/>
        <v>88087111425</v>
      </c>
      <c r="T468" s="11" t="str">
        <f>IF(ISNA(VLOOKUP($S468,'Liste clts frns'!$M$2:$U$233,3,FALSE)),"",VLOOKUP($S468,'Liste clts frns'!$M$2:$U$233,3,FALSE))</f>
        <v/>
      </c>
      <c r="U468" s="108" t="str">
        <f>IF(ISNA(VLOOKUP($S468,'Liste clts frns'!$M$2:$U$233,4,FALSE)),"",VLOOKUP($S468,'Liste clts frns'!$M$2:$U$233,4,FALSE))</f>
        <v/>
      </c>
      <c r="V468" s="108" t="str">
        <f>IF(ISNA(VLOOKUP($S468,'Liste clts frns'!$M$2:$U$233,5,FALSE)),"",VLOOKUP($S468,'Liste clts frns'!$M$2:$U$233,5,FALSE))</f>
        <v/>
      </c>
      <c r="W468" s="108" t="str">
        <f>IF(ISNA(VLOOKUP($S468,'Liste clts frns'!$M$2:$U$233,6,FALSE)),"",VLOOKUP($S468,'Liste clts frns'!$M$2:$U$233,6,FALSE))</f>
        <v/>
      </c>
      <c r="X468" s="108" t="str">
        <f>IF(ISNA(VLOOKUP($S468,'Liste clts frns'!$M$2:$U$233,7,FALSE)),"",VLOOKUP($S468,'Liste clts frns'!$M$2:$U$233,7,FALSE))</f>
        <v/>
      </c>
      <c r="Y468" s="108" t="str">
        <f>IF(ISNA(VLOOKUP($S468,'Liste clts frns'!$M$2:$U$233,8,FALSE)),"",VLOOKUP($S468,'Liste clts frns'!$M$2:$U$233,8,FALSE))</f>
        <v/>
      </c>
      <c r="Z468" s="108" t="str">
        <f>IF(ISNA(VLOOKUP($S468,'Liste clts frns'!$M$2:$U$233,9,FALSE)),"",VLOOKUP($S468,'Liste clts frns'!$M$2:$U$233,9,FALSE))</f>
        <v/>
      </c>
      <c r="AA468" s="108"/>
    </row>
    <row r="469" spans="1:27" ht="15.75" customHeight="1" x14ac:dyDescent="0.25">
      <c r="A469" s="12">
        <v>41131000</v>
      </c>
      <c r="B469" s="12">
        <v>3008509</v>
      </c>
      <c r="C469" s="12" t="s">
        <v>525</v>
      </c>
      <c r="D469" s="12">
        <v>11</v>
      </c>
      <c r="E469" s="12">
        <v>611</v>
      </c>
      <c r="F469" s="51">
        <v>1000</v>
      </c>
      <c r="G469" s="18" t="str">
        <f t="shared" si="21"/>
        <v>300850911611</v>
      </c>
      <c r="H469" s="8" t="s">
        <v>621</v>
      </c>
      <c r="I469" s="8" t="s">
        <v>1273</v>
      </c>
      <c r="J469" s="8" t="str">
        <f t="shared" si="22"/>
        <v>En cours</v>
      </c>
      <c r="P469" s="112"/>
      <c r="S469" s="10" t="str">
        <f t="shared" si="23"/>
        <v>300850911611</v>
      </c>
      <c r="T469" s="11" t="str">
        <f>IF(ISNA(VLOOKUP($S469,'Liste clts frns'!$M$2:$U$233,3,FALSE)),"",VLOOKUP($S469,'Liste clts frns'!$M$2:$U$233,3,FALSE))</f>
        <v/>
      </c>
      <c r="U469" s="108" t="str">
        <f>IF(ISNA(VLOOKUP($S469,'Liste clts frns'!$M$2:$U$233,4,FALSE)),"",VLOOKUP($S469,'Liste clts frns'!$M$2:$U$233,4,FALSE))</f>
        <v/>
      </c>
      <c r="V469" s="108" t="str">
        <f>IF(ISNA(VLOOKUP($S469,'Liste clts frns'!$M$2:$U$233,5,FALSE)),"",VLOOKUP($S469,'Liste clts frns'!$M$2:$U$233,5,FALSE))</f>
        <v/>
      </c>
      <c r="W469" s="108" t="str">
        <f>IF(ISNA(VLOOKUP($S469,'Liste clts frns'!$M$2:$U$233,6,FALSE)),"",VLOOKUP($S469,'Liste clts frns'!$M$2:$U$233,6,FALSE))</f>
        <v/>
      </c>
      <c r="X469" s="108" t="str">
        <f>IF(ISNA(VLOOKUP($S469,'Liste clts frns'!$M$2:$U$233,7,FALSE)),"",VLOOKUP($S469,'Liste clts frns'!$M$2:$U$233,7,FALSE))</f>
        <v/>
      </c>
      <c r="Y469" s="108" t="str">
        <f>IF(ISNA(VLOOKUP($S469,'Liste clts frns'!$M$2:$U$233,8,FALSE)),"",VLOOKUP($S469,'Liste clts frns'!$M$2:$U$233,8,FALSE))</f>
        <v/>
      </c>
      <c r="Z469" s="108" t="str">
        <f>IF(ISNA(VLOOKUP($S469,'Liste clts frns'!$M$2:$U$233,9,FALSE)),"",VLOOKUP($S469,'Liste clts frns'!$M$2:$U$233,9,FALSE))</f>
        <v/>
      </c>
      <c r="AA469" s="108"/>
    </row>
    <row r="470" spans="1:27" ht="15.75" customHeight="1" x14ac:dyDescent="0.25">
      <c r="A470" s="12">
        <v>41131000</v>
      </c>
      <c r="B470" s="12">
        <v>3004887</v>
      </c>
      <c r="C470" s="12" t="s">
        <v>526</v>
      </c>
      <c r="D470" s="12">
        <v>11</v>
      </c>
      <c r="E470" s="12">
        <v>703</v>
      </c>
      <c r="F470" s="51">
        <v>3000</v>
      </c>
      <c r="G470" s="18" t="str">
        <f t="shared" si="21"/>
        <v>300488711703</v>
      </c>
      <c r="H470" s="8" t="s">
        <v>621</v>
      </c>
      <c r="I470" s="8" t="s">
        <v>1265</v>
      </c>
      <c r="J470" s="8" t="str">
        <f t="shared" si="22"/>
        <v>En cours</v>
      </c>
      <c r="P470" s="112"/>
      <c r="S470" s="10" t="str">
        <f t="shared" si="23"/>
        <v>300488711703</v>
      </c>
      <c r="T470" s="11" t="str">
        <f>IF(ISNA(VLOOKUP($S470,'Liste clts frns'!$M$2:$U$233,3,FALSE)),"",VLOOKUP($S470,'Liste clts frns'!$M$2:$U$233,3,FALSE))</f>
        <v/>
      </c>
      <c r="U470" s="108" t="str">
        <f>IF(ISNA(VLOOKUP($S470,'Liste clts frns'!$M$2:$U$233,4,FALSE)),"",VLOOKUP($S470,'Liste clts frns'!$M$2:$U$233,4,FALSE))</f>
        <v/>
      </c>
      <c r="V470" s="108" t="str">
        <f>IF(ISNA(VLOOKUP($S470,'Liste clts frns'!$M$2:$U$233,5,FALSE)),"",VLOOKUP($S470,'Liste clts frns'!$M$2:$U$233,5,FALSE))</f>
        <v/>
      </c>
      <c r="W470" s="108" t="str">
        <f>IF(ISNA(VLOOKUP($S470,'Liste clts frns'!$M$2:$U$233,6,FALSE)),"",VLOOKUP($S470,'Liste clts frns'!$M$2:$U$233,6,FALSE))</f>
        <v/>
      </c>
      <c r="X470" s="108" t="str">
        <f>IF(ISNA(VLOOKUP($S470,'Liste clts frns'!$M$2:$U$233,7,FALSE)),"",VLOOKUP($S470,'Liste clts frns'!$M$2:$U$233,7,FALSE))</f>
        <v/>
      </c>
      <c r="Y470" s="108" t="str">
        <f>IF(ISNA(VLOOKUP($S470,'Liste clts frns'!$M$2:$U$233,8,FALSE)),"",VLOOKUP($S470,'Liste clts frns'!$M$2:$U$233,8,FALSE))</f>
        <v/>
      </c>
      <c r="Z470" s="108" t="str">
        <f>IF(ISNA(VLOOKUP($S470,'Liste clts frns'!$M$2:$U$233,9,FALSE)),"",VLOOKUP($S470,'Liste clts frns'!$M$2:$U$233,9,FALSE))</f>
        <v/>
      </c>
      <c r="AA470" s="108"/>
    </row>
    <row r="471" spans="1:27" ht="15.75" customHeight="1" x14ac:dyDescent="0.25">
      <c r="A471" s="12">
        <v>41131000</v>
      </c>
      <c r="B471" s="12">
        <v>858538</v>
      </c>
      <c r="C471" s="12" t="s">
        <v>444</v>
      </c>
      <c r="D471" s="12">
        <v>11</v>
      </c>
      <c r="E471" s="12">
        <v>704</v>
      </c>
      <c r="F471" s="51">
        <v>15337.42</v>
      </c>
      <c r="G471" s="18" t="str">
        <f t="shared" si="21"/>
        <v>85853811704</v>
      </c>
      <c r="H471" s="8" t="s">
        <v>621</v>
      </c>
      <c r="I471" s="8" t="s">
        <v>1059</v>
      </c>
      <c r="J471" s="8" t="str">
        <f t="shared" si="22"/>
        <v>En cours</v>
      </c>
      <c r="P471" s="112"/>
      <c r="S471" s="10" t="str">
        <f t="shared" si="23"/>
        <v>85853811704</v>
      </c>
      <c r="T471" s="11" t="str">
        <f>IF(ISNA(VLOOKUP($S471,'Liste clts frns'!$M$2:$U$233,3,FALSE)),"",VLOOKUP($S471,'Liste clts frns'!$M$2:$U$233,3,FALSE))</f>
        <v/>
      </c>
      <c r="U471" s="108" t="str">
        <f>IF(ISNA(VLOOKUP($S471,'Liste clts frns'!$M$2:$U$233,4,FALSE)),"",VLOOKUP($S471,'Liste clts frns'!$M$2:$U$233,4,FALSE))</f>
        <v/>
      </c>
      <c r="V471" s="108" t="str">
        <f>IF(ISNA(VLOOKUP($S471,'Liste clts frns'!$M$2:$U$233,5,FALSE)),"",VLOOKUP($S471,'Liste clts frns'!$M$2:$U$233,5,FALSE))</f>
        <v/>
      </c>
      <c r="W471" s="108" t="str">
        <f>IF(ISNA(VLOOKUP($S471,'Liste clts frns'!$M$2:$U$233,6,FALSE)),"",VLOOKUP($S471,'Liste clts frns'!$M$2:$U$233,6,FALSE))</f>
        <v/>
      </c>
      <c r="X471" s="108" t="str">
        <f>IF(ISNA(VLOOKUP($S471,'Liste clts frns'!$M$2:$U$233,7,FALSE)),"",VLOOKUP($S471,'Liste clts frns'!$M$2:$U$233,7,FALSE))</f>
        <v/>
      </c>
      <c r="Y471" s="108" t="str">
        <f>IF(ISNA(VLOOKUP($S471,'Liste clts frns'!$M$2:$U$233,8,FALSE)),"",VLOOKUP($S471,'Liste clts frns'!$M$2:$U$233,8,FALSE))</f>
        <v/>
      </c>
      <c r="Z471" s="108" t="str">
        <f>IF(ISNA(VLOOKUP($S471,'Liste clts frns'!$M$2:$U$233,9,FALSE)),"",VLOOKUP($S471,'Liste clts frns'!$M$2:$U$233,9,FALSE))</f>
        <v/>
      </c>
      <c r="AA471" s="108"/>
    </row>
    <row r="472" spans="1:27" ht="15.75" customHeight="1" x14ac:dyDescent="0.25">
      <c r="A472" s="12">
        <v>41131000</v>
      </c>
      <c r="B472" s="12">
        <v>929903</v>
      </c>
      <c r="C472" s="12" t="s">
        <v>497</v>
      </c>
      <c r="D472" s="12">
        <v>11</v>
      </c>
      <c r="E472" s="12">
        <v>704</v>
      </c>
      <c r="F472" s="51">
        <v>5000</v>
      </c>
      <c r="G472" s="18" t="str">
        <f t="shared" si="21"/>
        <v>92990311704</v>
      </c>
      <c r="H472" s="8" t="s">
        <v>621</v>
      </c>
      <c r="I472" s="8" t="s">
        <v>1054</v>
      </c>
      <c r="J472" s="8" t="str">
        <f t="shared" si="22"/>
        <v>En cours</v>
      </c>
      <c r="P472" s="112"/>
      <c r="S472" s="10" t="str">
        <f t="shared" si="23"/>
        <v>92990311704</v>
      </c>
      <c r="T472" s="11" t="str">
        <f>IF(ISNA(VLOOKUP($S472,'Liste clts frns'!$M$2:$U$233,3,FALSE)),"",VLOOKUP($S472,'Liste clts frns'!$M$2:$U$233,3,FALSE))</f>
        <v/>
      </c>
      <c r="U472" s="108" t="str">
        <f>IF(ISNA(VLOOKUP($S472,'Liste clts frns'!$M$2:$U$233,4,FALSE)),"",VLOOKUP($S472,'Liste clts frns'!$M$2:$U$233,4,FALSE))</f>
        <v/>
      </c>
      <c r="V472" s="108" t="str">
        <f>IF(ISNA(VLOOKUP($S472,'Liste clts frns'!$M$2:$U$233,5,FALSE)),"",VLOOKUP($S472,'Liste clts frns'!$M$2:$U$233,5,FALSE))</f>
        <v/>
      </c>
      <c r="W472" s="108" t="str">
        <f>IF(ISNA(VLOOKUP($S472,'Liste clts frns'!$M$2:$U$233,6,FALSE)),"",VLOOKUP($S472,'Liste clts frns'!$M$2:$U$233,6,FALSE))</f>
        <v/>
      </c>
      <c r="X472" s="108" t="str">
        <f>IF(ISNA(VLOOKUP($S472,'Liste clts frns'!$M$2:$U$233,7,FALSE)),"",VLOOKUP($S472,'Liste clts frns'!$M$2:$U$233,7,FALSE))</f>
        <v/>
      </c>
      <c r="Y472" s="108" t="str">
        <f>IF(ISNA(VLOOKUP($S472,'Liste clts frns'!$M$2:$U$233,8,FALSE)),"",VLOOKUP($S472,'Liste clts frns'!$M$2:$U$233,8,FALSE))</f>
        <v/>
      </c>
      <c r="Z472" s="108" t="str">
        <f>IF(ISNA(VLOOKUP($S472,'Liste clts frns'!$M$2:$U$233,9,FALSE)),"",VLOOKUP($S472,'Liste clts frns'!$M$2:$U$233,9,FALSE))</f>
        <v/>
      </c>
      <c r="AA472" s="108"/>
    </row>
    <row r="473" spans="1:27" ht="15.75" customHeight="1" x14ac:dyDescent="0.25">
      <c r="A473" s="12">
        <v>41131000</v>
      </c>
      <c r="B473" s="12">
        <v>931068</v>
      </c>
      <c r="C473" s="12" t="s">
        <v>441</v>
      </c>
      <c r="D473" s="12">
        <v>11</v>
      </c>
      <c r="E473" s="12">
        <v>704</v>
      </c>
      <c r="F473" s="51">
        <v>50000</v>
      </c>
      <c r="G473" s="18" t="str">
        <f t="shared" si="21"/>
        <v>93106811704</v>
      </c>
      <c r="H473" s="8" t="s">
        <v>621</v>
      </c>
      <c r="I473" s="8" t="s">
        <v>1079</v>
      </c>
      <c r="J473" s="8" t="str">
        <f t="shared" si="22"/>
        <v>En cours</v>
      </c>
      <c r="P473" s="112"/>
      <c r="S473" s="10" t="str">
        <f t="shared" si="23"/>
        <v>93106811704</v>
      </c>
      <c r="T473" s="11" t="str">
        <f>IF(ISNA(VLOOKUP($S473,'Liste clts frns'!$M$2:$U$233,3,FALSE)),"",VLOOKUP($S473,'Liste clts frns'!$M$2:$U$233,3,FALSE))</f>
        <v/>
      </c>
      <c r="U473" s="108" t="str">
        <f>IF(ISNA(VLOOKUP($S473,'Liste clts frns'!$M$2:$U$233,4,FALSE)),"",VLOOKUP($S473,'Liste clts frns'!$M$2:$U$233,4,FALSE))</f>
        <v/>
      </c>
      <c r="V473" s="108" t="str">
        <f>IF(ISNA(VLOOKUP($S473,'Liste clts frns'!$M$2:$U$233,5,FALSE)),"",VLOOKUP($S473,'Liste clts frns'!$M$2:$U$233,5,FALSE))</f>
        <v/>
      </c>
      <c r="W473" s="108" t="str">
        <f>IF(ISNA(VLOOKUP($S473,'Liste clts frns'!$M$2:$U$233,6,FALSE)),"",VLOOKUP($S473,'Liste clts frns'!$M$2:$U$233,6,FALSE))</f>
        <v/>
      </c>
      <c r="X473" s="108" t="str">
        <f>IF(ISNA(VLOOKUP($S473,'Liste clts frns'!$M$2:$U$233,7,FALSE)),"",VLOOKUP($S473,'Liste clts frns'!$M$2:$U$233,7,FALSE))</f>
        <v/>
      </c>
      <c r="Y473" s="108" t="str">
        <f>IF(ISNA(VLOOKUP($S473,'Liste clts frns'!$M$2:$U$233,8,FALSE)),"",VLOOKUP($S473,'Liste clts frns'!$M$2:$U$233,8,FALSE))</f>
        <v/>
      </c>
      <c r="Z473" s="108" t="str">
        <f>IF(ISNA(VLOOKUP($S473,'Liste clts frns'!$M$2:$U$233,9,FALSE)),"",VLOOKUP($S473,'Liste clts frns'!$M$2:$U$233,9,FALSE))</f>
        <v/>
      </c>
      <c r="AA473" s="108"/>
    </row>
    <row r="474" spans="1:27" ht="15.75" customHeight="1" x14ac:dyDescent="0.25">
      <c r="A474" s="12">
        <v>41131000</v>
      </c>
      <c r="B474" s="12">
        <v>3002915</v>
      </c>
      <c r="C474" s="12" t="s">
        <v>514</v>
      </c>
      <c r="D474" s="12">
        <v>11</v>
      </c>
      <c r="E474" s="12">
        <v>704</v>
      </c>
      <c r="F474" s="51">
        <v>5000</v>
      </c>
      <c r="G474" s="18" t="str">
        <f t="shared" si="21"/>
        <v>300291511704</v>
      </c>
      <c r="H474" s="8" t="s">
        <v>621</v>
      </c>
      <c r="I474" s="8" t="s">
        <v>1241</v>
      </c>
      <c r="J474" s="8" t="str">
        <f t="shared" si="22"/>
        <v>En cours</v>
      </c>
      <c r="P474" s="112"/>
      <c r="S474" s="10" t="str">
        <f t="shared" si="23"/>
        <v>300291511704</v>
      </c>
      <c r="T474" s="11" t="str">
        <f>IF(ISNA(VLOOKUP($S474,'Liste clts frns'!$M$2:$U$233,3,FALSE)),"",VLOOKUP($S474,'Liste clts frns'!$M$2:$U$233,3,FALSE))</f>
        <v/>
      </c>
      <c r="U474" s="108" t="str">
        <f>IF(ISNA(VLOOKUP($S474,'Liste clts frns'!$M$2:$U$233,4,FALSE)),"",VLOOKUP($S474,'Liste clts frns'!$M$2:$U$233,4,FALSE))</f>
        <v/>
      </c>
      <c r="V474" s="108" t="str">
        <f>IF(ISNA(VLOOKUP($S474,'Liste clts frns'!$M$2:$U$233,5,FALSE)),"",VLOOKUP($S474,'Liste clts frns'!$M$2:$U$233,5,FALSE))</f>
        <v/>
      </c>
      <c r="W474" s="108" t="str">
        <f>IF(ISNA(VLOOKUP($S474,'Liste clts frns'!$M$2:$U$233,6,FALSE)),"",VLOOKUP($S474,'Liste clts frns'!$M$2:$U$233,6,FALSE))</f>
        <v/>
      </c>
      <c r="X474" s="108" t="str">
        <f>IF(ISNA(VLOOKUP($S474,'Liste clts frns'!$M$2:$U$233,7,FALSE)),"",VLOOKUP($S474,'Liste clts frns'!$M$2:$U$233,7,FALSE))</f>
        <v/>
      </c>
      <c r="Y474" s="108" t="str">
        <f>IF(ISNA(VLOOKUP($S474,'Liste clts frns'!$M$2:$U$233,8,FALSE)),"",VLOOKUP($S474,'Liste clts frns'!$M$2:$U$233,8,FALSE))</f>
        <v/>
      </c>
      <c r="Z474" s="108" t="str">
        <f>IF(ISNA(VLOOKUP($S474,'Liste clts frns'!$M$2:$U$233,9,FALSE)),"",VLOOKUP($S474,'Liste clts frns'!$M$2:$U$233,9,FALSE))</f>
        <v/>
      </c>
      <c r="AA474" s="108"/>
    </row>
    <row r="475" spans="1:27" ht="15.75" customHeight="1" x14ac:dyDescent="0.25">
      <c r="A475" s="12">
        <v>41131000</v>
      </c>
      <c r="B475" s="12">
        <v>3007559</v>
      </c>
      <c r="C475" s="12" t="s">
        <v>527</v>
      </c>
      <c r="D475" s="12">
        <v>11</v>
      </c>
      <c r="E475" s="12">
        <v>704</v>
      </c>
      <c r="F475" s="51">
        <v>0</v>
      </c>
      <c r="G475" s="18" t="str">
        <f t="shared" si="21"/>
        <v>300755911704</v>
      </c>
      <c r="H475" s="8" t="s">
        <v>620</v>
      </c>
      <c r="I475" s="8" t="s">
        <v>645</v>
      </c>
      <c r="J475" s="8" t="str">
        <f t="shared" si="22"/>
        <v>Soldé</v>
      </c>
      <c r="P475" s="112"/>
      <c r="S475" s="10" t="str">
        <f t="shared" si="23"/>
        <v>300755911704</v>
      </c>
      <c r="T475" s="11" t="str">
        <f>IF(ISNA(VLOOKUP($S475,'Liste clts frns'!$M$2:$U$233,3,FALSE)),"",VLOOKUP($S475,'Liste clts frns'!$M$2:$U$233,3,FALSE))</f>
        <v/>
      </c>
      <c r="U475" s="108" t="str">
        <f>IF(ISNA(VLOOKUP($S475,'Liste clts frns'!$M$2:$U$233,4,FALSE)),"",VLOOKUP($S475,'Liste clts frns'!$M$2:$U$233,4,FALSE))</f>
        <v/>
      </c>
      <c r="V475" s="108" t="str">
        <f>IF(ISNA(VLOOKUP($S475,'Liste clts frns'!$M$2:$U$233,5,FALSE)),"",VLOOKUP($S475,'Liste clts frns'!$M$2:$U$233,5,FALSE))</f>
        <v/>
      </c>
      <c r="W475" s="108" t="str">
        <f>IF(ISNA(VLOOKUP($S475,'Liste clts frns'!$M$2:$U$233,6,FALSE)),"",VLOOKUP($S475,'Liste clts frns'!$M$2:$U$233,6,FALSE))</f>
        <v/>
      </c>
      <c r="X475" s="108" t="str">
        <f>IF(ISNA(VLOOKUP($S475,'Liste clts frns'!$M$2:$U$233,7,FALSE)),"",VLOOKUP($S475,'Liste clts frns'!$M$2:$U$233,7,FALSE))</f>
        <v/>
      </c>
      <c r="Y475" s="108" t="str">
        <f>IF(ISNA(VLOOKUP($S475,'Liste clts frns'!$M$2:$U$233,8,FALSE)),"",VLOOKUP($S475,'Liste clts frns'!$M$2:$U$233,8,FALSE))</f>
        <v/>
      </c>
      <c r="Z475" s="108" t="str">
        <f>IF(ISNA(VLOOKUP($S475,'Liste clts frns'!$M$2:$U$233,9,FALSE)),"",VLOOKUP($S475,'Liste clts frns'!$M$2:$U$233,9,FALSE))</f>
        <v/>
      </c>
      <c r="AA475" s="108"/>
    </row>
    <row r="476" spans="1:27" ht="15.75" customHeight="1" x14ac:dyDescent="0.25">
      <c r="A476" s="12">
        <v>41131000</v>
      </c>
      <c r="B476" s="12">
        <v>3007560</v>
      </c>
      <c r="C476" s="12" t="s">
        <v>528</v>
      </c>
      <c r="D476" s="12">
        <v>11</v>
      </c>
      <c r="E476" s="12">
        <v>704</v>
      </c>
      <c r="F476" s="51">
        <v>4200</v>
      </c>
      <c r="G476" s="18" t="str">
        <f t="shared" si="21"/>
        <v>300756011704</v>
      </c>
      <c r="H476" s="8" t="s">
        <v>629</v>
      </c>
      <c r="I476" s="8" t="s">
        <v>1268</v>
      </c>
      <c r="J476" s="8" t="str">
        <f t="shared" si="22"/>
        <v>A solder</v>
      </c>
      <c r="P476" s="112"/>
      <c r="S476" s="10" t="str">
        <f t="shared" si="23"/>
        <v>300756011704</v>
      </c>
      <c r="T476" s="11" t="str">
        <f>IF(ISNA(VLOOKUP($S476,'Liste clts frns'!$M$2:$U$233,3,FALSE)),"",VLOOKUP($S476,'Liste clts frns'!$M$2:$U$233,3,FALSE))</f>
        <v/>
      </c>
      <c r="U476" s="108" t="str">
        <f>IF(ISNA(VLOOKUP($S476,'Liste clts frns'!$M$2:$U$233,4,FALSE)),"",VLOOKUP($S476,'Liste clts frns'!$M$2:$U$233,4,FALSE))</f>
        <v/>
      </c>
      <c r="V476" s="108" t="str">
        <f>IF(ISNA(VLOOKUP($S476,'Liste clts frns'!$M$2:$U$233,5,FALSE)),"",VLOOKUP($S476,'Liste clts frns'!$M$2:$U$233,5,FALSE))</f>
        <v/>
      </c>
      <c r="W476" s="108" t="str">
        <f>IF(ISNA(VLOOKUP($S476,'Liste clts frns'!$M$2:$U$233,6,FALSE)),"",VLOOKUP($S476,'Liste clts frns'!$M$2:$U$233,6,FALSE))</f>
        <v/>
      </c>
      <c r="X476" s="108" t="str">
        <f>IF(ISNA(VLOOKUP($S476,'Liste clts frns'!$M$2:$U$233,7,FALSE)),"",VLOOKUP($S476,'Liste clts frns'!$M$2:$U$233,7,FALSE))</f>
        <v/>
      </c>
      <c r="Y476" s="108" t="str">
        <f>IF(ISNA(VLOOKUP($S476,'Liste clts frns'!$M$2:$U$233,8,FALSE)),"",VLOOKUP($S476,'Liste clts frns'!$M$2:$U$233,8,FALSE))</f>
        <v/>
      </c>
      <c r="Z476" s="108" t="str">
        <f>IF(ISNA(VLOOKUP($S476,'Liste clts frns'!$M$2:$U$233,9,FALSE)),"",VLOOKUP($S476,'Liste clts frns'!$M$2:$U$233,9,FALSE))</f>
        <v/>
      </c>
      <c r="AA476" s="108"/>
    </row>
    <row r="477" spans="1:27" ht="15.75" customHeight="1" x14ac:dyDescent="0.25">
      <c r="A477" s="12">
        <v>41131000</v>
      </c>
      <c r="B477" s="12">
        <v>3008080</v>
      </c>
      <c r="C477" s="12" t="s">
        <v>529</v>
      </c>
      <c r="D477" s="12">
        <v>11</v>
      </c>
      <c r="E477" s="12">
        <v>704</v>
      </c>
      <c r="F477" s="51">
        <v>7500</v>
      </c>
      <c r="G477" s="18" t="str">
        <f t="shared" si="21"/>
        <v>300808011704</v>
      </c>
      <c r="H477" s="8" t="s">
        <v>621</v>
      </c>
      <c r="I477" s="8" t="s">
        <v>1270</v>
      </c>
      <c r="J477" s="8" t="str">
        <f t="shared" si="22"/>
        <v>En cours</v>
      </c>
      <c r="P477" s="112"/>
      <c r="S477" s="10" t="str">
        <f t="shared" si="23"/>
        <v>300808011704</v>
      </c>
      <c r="T477" s="11" t="str">
        <f>IF(ISNA(VLOOKUP($S477,'Liste clts frns'!$M$2:$U$233,3,FALSE)),"",VLOOKUP($S477,'Liste clts frns'!$M$2:$U$233,3,FALSE))</f>
        <v/>
      </c>
      <c r="U477" s="108" t="str">
        <f>IF(ISNA(VLOOKUP($S477,'Liste clts frns'!$M$2:$U$233,4,FALSE)),"",VLOOKUP($S477,'Liste clts frns'!$M$2:$U$233,4,FALSE))</f>
        <v/>
      </c>
      <c r="V477" s="108" t="str">
        <f>IF(ISNA(VLOOKUP($S477,'Liste clts frns'!$M$2:$U$233,5,FALSE)),"",VLOOKUP($S477,'Liste clts frns'!$M$2:$U$233,5,FALSE))</f>
        <v/>
      </c>
      <c r="W477" s="108" t="str">
        <f>IF(ISNA(VLOOKUP($S477,'Liste clts frns'!$M$2:$U$233,6,FALSE)),"",VLOOKUP($S477,'Liste clts frns'!$M$2:$U$233,6,FALSE))</f>
        <v/>
      </c>
      <c r="X477" s="108" t="str">
        <f>IF(ISNA(VLOOKUP($S477,'Liste clts frns'!$M$2:$U$233,7,FALSE)),"",VLOOKUP($S477,'Liste clts frns'!$M$2:$U$233,7,FALSE))</f>
        <v/>
      </c>
      <c r="Y477" s="108" t="str">
        <f>IF(ISNA(VLOOKUP($S477,'Liste clts frns'!$M$2:$U$233,8,FALSE)),"",VLOOKUP($S477,'Liste clts frns'!$M$2:$U$233,8,FALSE))</f>
        <v/>
      </c>
      <c r="Z477" s="108" t="str">
        <f>IF(ISNA(VLOOKUP($S477,'Liste clts frns'!$M$2:$U$233,9,FALSE)),"",VLOOKUP($S477,'Liste clts frns'!$M$2:$U$233,9,FALSE))</f>
        <v/>
      </c>
      <c r="AA477" s="108"/>
    </row>
    <row r="478" spans="1:27" ht="15.75" customHeight="1" x14ac:dyDescent="0.25">
      <c r="A478" s="12">
        <v>41131000</v>
      </c>
      <c r="B478" s="12">
        <v>3008119</v>
      </c>
      <c r="C478" s="12" t="s">
        <v>530</v>
      </c>
      <c r="D478" s="12">
        <v>11</v>
      </c>
      <c r="E478" s="12">
        <v>704</v>
      </c>
      <c r="F478" s="51">
        <v>9000</v>
      </c>
      <c r="G478" s="18" t="str">
        <f t="shared" si="21"/>
        <v>300811911704</v>
      </c>
      <c r="H478" s="8" t="s">
        <v>621</v>
      </c>
      <c r="I478" s="8" t="s">
        <v>1271</v>
      </c>
      <c r="J478" s="8" t="str">
        <f t="shared" si="22"/>
        <v>En cours</v>
      </c>
      <c r="P478" s="112"/>
      <c r="S478" s="10" t="str">
        <f t="shared" si="23"/>
        <v>300811911704</v>
      </c>
      <c r="T478" s="11" t="str">
        <f>IF(ISNA(VLOOKUP($S478,'Liste clts frns'!$M$2:$U$233,3,FALSE)),"",VLOOKUP($S478,'Liste clts frns'!$M$2:$U$233,3,FALSE))</f>
        <v/>
      </c>
      <c r="U478" s="108" t="str">
        <f>IF(ISNA(VLOOKUP($S478,'Liste clts frns'!$M$2:$U$233,4,FALSE)),"",VLOOKUP($S478,'Liste clts frns'!$M$2:$U$233,4,FALSE))</f>
        <v/>
      </c>
      <c r="V478" s="108" t="str">
        <f>IF(ISNA(VLOOKUP($S478,'Liste clts frns'!$M$2:$U$233,5,FALSE)),"",VLOOKUP($S478,'Liste clts frns'!$M$2:$U$233,5,FALSE))</f>
        <v/>
      </c>
      <c r="W478" s="108" t="str">
        <f>IF(ISNA(VLOOKUP($S478,'Liste clts frns'!$M$2:$U$233,6,FALSE)),"",VLOOKUP($S478,'Liste clts frns'!$M$2:$U$233,6,FALSE))</f>
        <v/>
      </c>
      <c r="X478" s="108" t="str">
        <f>IF(ISNA(VLOOKUP($S478,'Liste clts frns'!$M$2:$U$233,7,FALSE)),"",VLOOKUP($S478,'Liste clts frns'!$M$2:$U$233,7,FALSE))</f>
        <v/>
      </c>
      <c r="Y478" s="108" t="str">
        <f>IF(ISNA(VLOOKUP($S478,'Liste clts frns'!$M$2:$U$233,8,FALSE)),"",VLOOKUP($S478,'Liste clts frns'!$M$2:$U$233,8,FALSE))</f>
        <v/>
      </c>
      <c r="Z478" s="108" t="str">
        <f>IF(ISNA(VLOOKUP($S478,'Liste clts frns'!$M$2:$U$233,9,FALSE)),"",VLOOKUP($S478,'Liste clts frns'!$M$2:$U$233,9,FALSE))</f>
        <v/>
      </c>
      <c r="AA478" s="108"/>
    </row>
    <row r="479" spans="1:27" ht="15.75" customHeight="1" x14ac:dyDescent="0.25">
      <c r="A479" s="12">
        <v>41131000</v>
      </c>
      <c r="B479" s="12">
        <v>3008120</v>
      </c>
      <c r="C479" s="12" t="s">
        <v>531</v>
      </c>
      <c r="D479" s="12">
        <v>11</v>
      </c>
      <c r="E479" s="12">
        <v>704</v>
      </c>
      <c r="F479" s="51">
        <v>15000</v>
      </c>
      <c r="G479" s="18" t="str">
        <f t="shared" si="21"/>
        <v>300812011704</v>
      </c>
      <c r="H479" s="8" t="s">
        <v>621</v>
      </c>
      <c r="I479" s="8" t="s">
        <v>1272</v>
      </c>
      <c r="J479" s="8" t="str">
        <f t="shared" si="22"/>
        <v>En cours</v>
      </c>
      <c r="P479" s="112"/>
      <c r="S479" s="10" t="str">
        <f t="shared" si="23"/>
        <v>300812011704</v>
      </c>
      <c r="T479" s="11" t="str">
        <f>IF(ISNA(VLOOKUP($S479,'Liste clts frns'!$M$2:$U$233,3,FALSE)),"",VLOOKUP($S479,'Liste clts frns'!$M$2:$U$233,3,FALSE))</f>
        <v/>
      </c>
      <c r="U479" s="108" t="str">
        <f>IF(ISNA(VLOOKUP($S479,'Liste clts frns'!$M$2:$U$233,4,FALSE)),"",VLOOKUP($S479,'Liste clts frns'!$M$2:$U$233,4,FALSE))</f>
        <v/>
      </c>
      <c r="V479" s="108" t="str">
        <f>IF(ISNA(VLOOKUP($S479,'Liste clts frns'!$M$2:$U$233,5,FALSE)),"",VLOOKUP($S479,'Liste clts frns'!$M$2:$U$233,5,FALSE))</f>
        <v/>
      </c>
      <c r="W479" s="108" t="str">
        <f>IF(ISNA(VLOOKUP($S479,'Liste clts frns'!$M$2:$U$233,6,FALSE)),"",VLOOKUP($S479,'Liste clts frns'!$M$2:$U$233,6,FALSE))</f>
        <v/>
      </c>
      <c r="X479" s="108" t="str">
        <f>IF(ISNA(VLOOKUP($S479,'Liste clts frns'!$M$2:$U$233,7,FALSE)),"",VLOOKUP($S479,'Liste clts frns'!$M$2:$U$233,7,FALSE))</f>
        <v/>
      </c>
      <c r="Y479" s="108" t="str">
        <f>IF(ISNA(VLOOKUP($S479,'Liste clts frns'!$M$2:$U$233,8,FALSE)),"",VLOOKUP($S479,'Liste clts frns'!$M$2:$U$233,8,FALSE))</f>
        <v/>
      </c>
      <c r="Z479" s="108" t="str">
        <f>IF(ISNA(VLOOKUP($S479,'Liste clts frns'!$M$2:$U$233,9,FALSE)),"",VLOOKUP($S479,'Liste clts frns'!$M$2:$U$233,9,FALSE))</f>
        <v/>
      </c>
      <c r="AA479" s="108"/>
    </row>
    <row r="480" spans="1:27" ht="15.75" customHeight="1" x14ac:dyDescent="0.25">
      <c r="A480" s="12">
        <v>41131000</v>
      </c>
      <c r="B480" s="12">
        <v>868459</v>
      </c>
      <c r="C480" s="12" t="s">
        <v>532</v>
      </c>
      <c r="D480" s="12">
        <v>12</v>
      </c>
      <c r="E480" s="12">
        <v>321</v>
      </c>
      <c r="F480" s="51">
        <v>2000</v>
      </c>
      <c r="G480" s="18" t="str">
        <f t="shared" si="21"/>
        <v>86845912321</v>
      </c>
      <c r="H480" s="8" t="s">
        <v>621</v>
      </c>
      <c r="I480" s="8" t="s">
        <v>1286</v>
      </c>
      <c r="J480" s="8" t="str">
        <f t="shared" si="22"/>
        <v>En cours</v>
      </c>
      <c r="P480" s="112"/>
      <c r="S480" s="10" t="str">
        <f t="shared" si="23"/>
        <v>86845912321</v>
      </c>
      <c r="T480" s="11" t="str">
        <f>IF(ISNA(VLOOKUP($S480,'Liste clts frns'!$M$2:$U$233,3,FALSE)),"",VLOOKUP($S480,'Liste clts frns'!$M$2:$U$233,3,FALSE))</f>
        <v/>
      </c>
      <c r="U480" s="108" t="str">
        <f>IF(ISNA(VLOOKUP($S480,'Liste clts frns'!$M$2:$U$233,4,FALSE)),"",VLOOKUP($S480,'Liste clts frns'!$M$2:$U$233,4,FALSE))</f>
        <v/>
      </c>
      <c r="V480" s="108" t="str">
        <f>IF(ISNA(VLOOKUP($S480,'Liste clts frns'!$M$2:$U$233,5,FALSE)),"",VLOOKUP($S480,'Liste clts frns'!$M$2:$U$233,5,FALSE))</f>
        <v/>
      </c>
      <c r="W480" s="108" t="str">
        <f>IF(ISNA(VLOOKUP($S480,'Liste clts frns'!$M$2:$U$233,6,FALSE)),"",VLOOKUP($S480,'Liste clts frns'!$M$2:$U$233,6,FALSE))</f>
        <v/>
      </c>
      <c r="X480" s="108" t="str">
        <f>IF(ISNA(VLOOKUP($S480,'Liste clts frns'!$M$2:$U$233,7,FALSE)),"",VLOOKUP($S480,'Liste clts frns'!$M$2:$U$233,7,FALSE))</f>
        <v/>
      </c>
      <c r="Y480" s="108" t="str">
        <f>IF(ISNA(VLOOKUP($S480,'Liste clts frns'!$M$2:$U$233,8,FALSE)),"",VLOOKUP($S480,'Liste clts frns'!$M$2:$U$233,8,FALSE))</f>
        <v/>
      </c>
      <c r="Z480" s="108" t="str">
        <f>IF(ISNA(VLOOKUP($S480,'Liste clts frns'!$M$2:$U$233,9,FALSE)),"",VLOOKUP($S480,'Liste clts frns'!$M$2:$U$233,9,FALSE))</f>
        <v/>
      </c>
      <c r="AA480" s="108"/>
    </row>
    <row r="481" spans="1:27" ht="15.75" customHeight="1" x14ac:dyDescent="0.25">
      <c r="A481" s="12">
        <v>41131000</v>
      </c>
      <c r="B481" s="12">
        <v>1312854</v>
      </c>
      <c r="C481" s="12" t="s">
        <v>403</v>
      </c>
      <c r="D481" s="12">
        <v>12</v>
      </c>
      <c r="E481" s="12">
        <v>321</v>
      </c>
      <c r="F481" s="51">
        <v>1300</v>
      </c>
      <c r="G481" s="18" t="str">
        <f t="shared" si="21"/>
        <v>131285412321</v>
      </c>
      <c r="H481" s="8" t="s">
        <v>621</v>
      </c>
      <c r="I481" s="8" t="s">
        <v>1117</v>
      </c>
      <c r="J481" s="8" t="str">
        <f t="shared" si="22"/>
        <v>En cours</v>
      </c>
      <c r="P481" s="112"/>
      <c r="S481" s="10" t="str">
        <f t="shared" si="23"/>
        <v>131285412321</v>
      </c>
      <c r="T481" s="11" t="str">
        <f>IF(ISNA(VLOOKUP($S481,'Liste clts frns'!$M$2:$U$233,3,FALSE)),"",VLOOKUP($S481,'Liste clts frns'!$M$2:$U$233,3,FALSE))</f>
        <v/>
      </c>
      <c r="U481" s="108" t="str">
        <f>IF(ISNA(VLOOKUP($S481,'Liste clts frns'!$M$2:$U$233,4,FALSE)),"",VLOOKUP($S481,'Liste clts frns'!$M$2:$U$233,4,FALSE))</f>
        <v/>
      </c>
      <c r="V481" s="108" t="str">
        <f>IF(ISNA(VLOOKUP($S481,'Liste clts frns'!$M$2:$U$233,5,FALSE)),"",VLOOKUP($S481,'Liste clts frns'!$M$2:$U$233,5,FALSE))</f>
        <v/>
      </c>
      <c r="W481" s="108" t="str">
        <f>IF(ISNA(VLOOKUP($S481,'Liste clts frns'!$M$2:$U$233,6,FALSE)),"",VLOOKUP($S481,'Liste clts frns'!$M$2:$U$233,6,FALSE))</f>
        <v/>
      </c>
      <c r="X481" s="108" t="str">
        <f>IF(ISNA(VLOOKUP($S481,'Liste clts frns'!$M$2:$U$233,7,FALSE)),"",VLOOKUP($S481,'Liste clts frns'!$M$2:$U$233,7,FALSE))</f>
        <v/>
      </c>
      <c r="Y481" s="108" t="str">
        <f>IF(ISNA(VLOOKUP($S481,'Liste clts frns'!$M$2:$U$233,8,FALSE)),"",VLOOKUP($S481,'Liste clts frns'!$M$2:$U$233,8,FALSE))</f>
        <v/>
      </c>
      <c r="Z481" s="108" t="str">
        <f>IF(ISNA(VLOOKUP($S481,'Liste clts frns'!$M$2:$U$233,9,FALSE)),"",VLOOKUP($S481,'Liste clts frns'!$M$2:$U$233,9,FALSE))</f>
        <v/>
      </c>
      <c r="AA481" s="108"/>
    </row>
    <row r="482" spans="1:27" ht="15.75" customHeight="1" x14ac:dyDescent="0.25">
      <c r="A482" s="12">
        <v>41131000</v>
      </c>
      <c r="B482" s="12">
        <v>1313017</v>
      </c>
      <c r="C482" s="12" t="s">
        <v>404</v>
      </c>
      <c r="D482" s="12">
        <v>12</v>
      </c>
      <c r="E482" s="12">
        <v>321</v>
      </c>
      <c r="F482" s="51">
        <v>1000</v>
      </c>
      <c r="G482" s="18" t="str">
        <f t="shared" si="21"/>
        <v>131301712321</v>
      </c>
      <c r="H482" s="8" t="s">
        <v>621</v>
      </c>
      <c r="I482" s="8" t="s">
        <v>1289</v>
      </c>
      <c r="J482" s="8" t="str">
        <f t="shared" si="22"/>
        <v>En cours</v>
      </c>
      <c r="P482" s="112"/>
      <c r="S482" s="10" t="str">
        <f t="shared" si="23"/>
        <v>131301712321</v>
      </c>
      <c r="T482" s="11" t="str">
        <f>IF(ISNA(VLOOKUP($S482,'Liste clts frns'!$M$2:$U$233,3,FALSE)),"",VLOOKUP($S482,'Liste clts frns'!$M$2:$U$233,3,FALSE))</f>
        <v/>
      </c>
      <c r="U482" s="108" t="str">
        <f>IF(ISNA(VLOOKUP($S482,'Liste clts frns'!$M$2:$U$233,4,FALSE)),"",VLOOKUP($S482,'Liste clts frns'!$M$2:$U$233,4,FALSE))</f>
        <v/>
      </c>
      <c r="V482" s="108" t="str">
        <f>IF(ISNA(VLOOKUP($S482,'Liste clts frns'!$M$2:$U$233,5,FALSE)),"",VLOOKUP($S482,'Liste clts frns'!$M$2:$U$233,5,FALSE))</f>
        <v/>
      </c>
      <c r="W482" s="108" t="str">
        <f>IF(ISNA(VLOOKUP($S482,'Liste clts frns'!$M$2:$U$233,6,FALSE)),"",VLOOKUP($S482,'Liste clts frns'!$M$2:$U$233,6,FALSE))</f>
        <v/>
      </c>
      <c r="X482" s="108" t="str">
        <f>IF(ISNA(VLOOKUP($S482,'Liste clts frns'!$M$2:$U$233,7,FALSE)),"",VLOOKUP($S482,'Liste clts frns'!$M$2:$U$233,7,FALSE))</f>
        <v/>
      </c>
      <c r="Y482" s="108" t="str">
        <f>IF(ISNA(VLOOKUP($S482,'Liste clts frns'!$M$2:$U$233,8,FALSE)),"",VLOOKUP($S482,'Liste clts frns'!$M$2:$U$233,8,FALSE))</f>
        <v/>
      </c>
      <c r="Z482" s="108" t="str">
        <f>IF(ISNA(VLOOKUP($S482,'Liste clts frns'!$M$2:$U$233,9,FALSE)),"",VLOOKUP($S482,'Liste clts frns'!$M$2:$U$233,9,FALSE))</f>
        <v/>
      </c>
      <c r="AA482" s="108"/>
    </row>
    <row r="483" spans="1:27" ht="15.75" customHeight="1" x14ac:dyDescent="0.25">
      <c r="A483" s="12">
        <v>41131000</v>
      </c>
      <c r="B483" s="12">
        <v>1339959</v>
      </c>
      <c r="C483" s="12" t="s">
        <v>533</v>
      </c>
      <c r="D483" s="12">
        <v>12</v>
      </c>
      <c r="E483" s="12">
        <v>321</v>
      </c>
      <c r="F483" s="51">
        <v>2100</v>
      </c>
      <c r="G483" s="18" t="str">
        <f t="shared" si="21"/>
        <v>133995912321</v>
      </c>
      <c r="H483" s="8" t="s">
        <v>621</v>
      </c>
      <c r="I483" s="8" t="s">
        <v>1292</v>
      </c>
      <c r="J483" s="8" t="str">
        <f t="shared" si="22"/>
        <v>En cours</v>
      </c>
      <c r="P483" s="112"/>
      <c r="S483" s="10" t="str">
        <f t="shared" si="23"/>
        <v>133995912321</v>
      </c>
      <c r="T483" s="11" t="str">
        <f>IF(ISNA(VLOOKUP($S483,'Liste clts frns'!$M$2:$U$233,3,FALSE)),"",VLOOKUP($S483,'Liste clts frns'!$M$2:$U$233,3,FALSE))</f>
        <v/>
      </c>
      <c r="U483" s="108" t="str">
        <f>IF(ISNA(VLOOKUP($S483,'Liste clts frns'!$M$2:$U$233,4,FALSE)),"",VLOOKUP($S483,'Liste clts frns'!$M$2:$U$233,4,FALSE))</f>
        <v/>
      </c>
      <c r="V483" s="108" t="str">
        <f>IF(ISNA(VLOOKUP($S483,'Liste clts frns'!$M$2:$U$233,5,FALSE)),"",VLOOKUP($S483,'Liste clts frns'!$M$2:$U$233,5,FALSE))</f>
        <v/>
      </c>
      <c r="W483" s="108" t="str">
        <f>IF(ISNA(VLOOKUP($S483,'Liste clts frns'!$M$2:$U$233,6,FALSE)),"",VLOOKUP($S483,'Liste clts frns'!$M$2:$U$233,6,FALSE))</f>
        <v/>
      </c>
      <c r="X483" s="108" t="str">
        <f>IF(ISNA(VLOOKUP($S483,'Liste clts frns'!$M$2:$U$233,7,FALSE)),"",VLOOKUP($S483,'Liste clts frns'!$M$2:$U$233,7,FALSE))</f>
        <v/>
      </c>
      <c r="Y483" s="108" t="str">
        <f>IF(ISNA(VLOOKUP($S483,'Liste clts frns'!$M$2:$U$233,8,FALSE)),"",VLOOKUP($S483,'Liste clts frns'!$M$2:$U$233,8,FALSE))</f>
        <v/>
      </c>
      <c r="Z483" s="108" t="str">
        <f>IF(ISNA(VLOOKUP($S483,'Liste clts frns'!$M$2:$U$233,9,FALSE)),"",VLOOKUP($S483,'Liste clts frns'!$M$2:$U$233,9,FALSE))</f>
        <v/>
      </c>
      <c r="AA483" s="108"/>
    </row>
    <row r="484" spans="1:27" ht="15.75" customHeight="1" x14ac:dyDescent="0.25">
      <c r="A484" s="12">
        <v>41131000</v>
      </c>
      <c r="B484" s="12">
        <v>1341768</v>
      </c>
      <c r="C484" s="12" t="s">
        <v>484</v>
      </c>
      <c r="D484" s="12">
        <v>12</v>
      </c>
      <c r="E484" s="12">
        <v>321</v>
      </c>
      <c r="F484" s="51">
        <v>1707</v>
      </c>
      <c r="G484" s="18" t="str">
        <f t="shared" si="21"/>
        <v>134176812321</v>
      </c>
      <c r="H484" s="8" t="s">
        <v>621</v>
      </c>
      <c r="I484" s="8" t="s">
        <v>1031</v>
      </c>
      <c r="J484" s="8" t="str">
        <f t="shared" si="22"/>
        <v>En cours</v>
      </c>
      <c r="P484" s="112"/>
      <c r="S484" s="10" t="str">
        <f t="shared" si="23"/>
        <v>134176812321</v>
      </c>
      <c r="T484" s="11" t="str">
        <f>IF(ISNA(VLOOKUP($S484,'Liste clts frns'!$M$2:$U$233,3,FALSE)),"",VLOOKUP($S484,'Liste clts frns'!$M$2:$U$233,3,FALSE))</f>
        <v/>
      </c>
      <c r="U484" s="108" t="str">
        <f>IF(ISNA(VLOOKUP($S484,'Liste clts frns'!$M$2:$U$233,4,FALSE)),"",VLOOKUP($S484,'Liste clts frns'!$M$2:$U$233,4,FALSE))</f>
        <v/>
      </c>
      <c r="V484" s="108" t="str">
        <f>IF(ISNA(VLOOKUP($S484,'Liste clts frns'!$M$2:$U$233,5,FALSE)),"",VLOOKUP($S484,'Liste clts frns'!$M$2:$U$233,5,FALSE))</f>
        <v/>
      </c>
      <c r="W484" s="108" t="str">
        <f>IF(ISNA(VLOOKUP($S484,'Liste clts frns'!$M$2:$U$233,6,FALSE)),"",VLOOKUP($S484,'Liste clts frns'!$M$2:$U$233,6,FALSE))</f>
        <v/>
      </c>
      <c r="X484" s="108" t="str">
        <f>IF(ISNA(VLOOKUP($S484,'Liste clts frns'!$M$2:$U$233,7,FALSE)),"",VLOOKUP($S484,'Liste clts frns'!$M$2:$U$233,7,FALSE))</f>
        <v/>
      </c>
      <c r="Y484" s="108" t="str">
        <f>IF(ISNA(VLOOKUP($S484,'Liste clts frns'!$M$2:$U$233,8,FALSE)),"",VLOOKUP($S484,'Liste clts frns'!$M$2:$U$233,8,FALSE))</f>
        <v/>
      </c>
      <c r="Z484" s="108" t="str">
        <f>IF(ISNA(VLOOKUP($S484,'Liste clts frns'!$M$2:$U$233,9,FALSE)),"",VLOOKUP($S484,'Liste clts frns'!$M$2:$U$233,9,FALSE))</f>
        <v/>
      </c>
      <c r="AA484" s="108"/>
    </row>
    <row r="485" spans="1:27" ht="15.75" customHeight="1" x14ac:dyDescent="0.25">
      <c r="A485" s="12">
        <v>41131000</v>
      </c>
      <c r="B485" s="12">
        <v>3008473</v>
      </c>
      <c r="C485" s="12" t="s">
        <v>534</v>
      </c>
      <c r="D485" s="12">
        <v>12</v>
      </c>
      <c r="E485" s="12">
        <v>321</v>
      </c>
      <c r="F485" s="51">
        <v>1200</v>
      </c>
      <c r="G485" s="18" t="str">
        <f t="shared" si="21"/>
        <v>300847312321</v>
      </c>
      <c r="H485" s="8" t="s">
        <v>621</v>
      </c>
      <c r="I485" s="8" t="s">
        <v>1298</v>
      </c>
      <c r="J485" s="8" t="str">
        <f t="shared" si="22"/>
        <v>En cours</v>
      </c>
      <c r="P485" s="112"/>
      <c r="S485" s="10" t="str">
        <f t="shared" si="23"/>
        <v>300847312321</v>
      </c>
      <c r="T485" s="11" t="str">
        <f>IF(ISNA(VLOOKUP($S485,'Liste clts frns'!$M$2:$U$233,3,FALSE)),"",VLOOKUP($S485,'Liste clts frns'!$M$2:$U$233,3,FALSE))</f>
        <v/>
      </c>
      <c r="U485" s="108" t="str">
        <f>IF(ISNA(VLOOKUP($S485,'Liste clts frns'!$M$2:$U$233,4,FALSE)),"",VLOOKUP($S485,'Liste clts frns'!$M$2:$U$233,4,FALSE))</f>
        <v/>
      </c>
      <c r="V485" s="108" t="str">
        <f>IF(ISNA(VLOOKUP($S485,'Liste clts frns'!$M$2:$U$233,5,FALSE)),"",VLOOKUP($S485,'Liste clts frns'!$M$2:$U$233,5,FALSE))</f>
        <v/>
      </c>
      <c r="W485" s="108" t="str">
        <f>IF(ISNA(VLOOKUP($S485,'Liste clts frns'!$M$2:$U$233,6,FALSE)),"",VLOOKUP($S485,'Liste clts frns'!$M$2:$U$233,6,FALSE))</f>
        <v/>
      </c>
      <c r="X485" s="108" t="str">
        <f>IF(ISNA(VLOOKUP($S485,'Liste clts frns'!$M$2:$U$233,7,FALSE)),"",VLOOKUP($S485,'Liste clts frns'!$M$2:$U$233,7,FALSE))</f>
        <v/>
      </c>
      <c r="Y485" s="108" t="str">
        <f>IF(ISNA(VLOOKUP($S485,'Liste clts frns'!$M$2:$U$233,8,FALSE)),"",VLOOKUP($S485,'Liste clts frns'!$M$2:$U$233,8,FALSE))</f>
        <v/>
      </c>
      <c r="Z485" s="108" t="str">
        <f>IF(ISNA(VLOOKUP($S485,'Liste clts frns'!$M$2:$U$233,9,FALSE)),"",VLOOKUP($S485,'Liste clts frns'!$M$2:$U$233,9,FALSE))</f>
        <v/>
      </c>
      <c r="AA485" s="108"/>
    </row>
    <row r="486" spans="1:27" ht="15.75" customHeight="1" x14ac:dyDescent="0.25">
      <c r="A486" s="12">
        <v>41131000</v>
      </c>
      <c r="B486" s="12">
        <v>3011560</v>
      </c>
      <c r="C486" s="12" t="s">
        <v>535</v>
      </c>
      <c r="D486" s="12">
        <v>12</v>
      </c>
      <c r="E486" s="12">
        <v>323</v>
      </c>
      <c r="F486" s="51">
        <v>1000</v>
      </c>
      <c r="G486" s="18" t="str">
        <f t="shared" si="21"/>
        <v>301156012323</v>
      </c>
      <c r="H486" s="8" t="s">
        <v>621</v>
      </c>
      <c r="I486" s="8" t="s">
        <v>1299</v>
      </c>
      <c r="J486" s="8" t="str">
        <f t="shared" si="22"/>
        <v>En cours</v>
      </c>
      <c r="P486" s="112"/>
      <c r="S486" s="10" t="str">
        <f t="shared" si="23"/>
        <v>301156012323</v>
      </c>
      <c r="T486" s="11" t="str">
        <f>IF(ISNA(VLOOKUP($S486,'Liste clts frns'!$M$2:$U$233,3,FALSE)),"",VLOOKUP($S486,'Liste clts frns'!$M$2:$U$233,3,FALSE))</f>
        <v/>
      </c>
      <c r="U486" s="108" t="str">
        <f>IF(ISNA(VLOOKUP($S486,'Liste clts frns'!$M$2:$U$233,4,FALSE)),"",VLOOKUP($S486,'Liste clts frns'!$M$2:$U$233,4,FALSE))</f>
        <v/>
      </c>
      <c r="V486" s="108" t="str">
        <f>IF(ISNA(VLOOKUP($S486,'Liste clts frns'!$M$2:$U$233,5,FALSE)),"",VLOOKUP($S486,'Liste clts frns'!$M$2:$U$233,5,FALSE))</f>
        <v/>
      </c>
      <c r="W486" s="108" t="str">
        <f>IF(ISNA(VLOOKUP($S486,'Liste clts frns'!$M$2:$U$233,6,FALSE)),"",VLOOKUP($S486,'Liste clts frns'!$M$2:$U$233,6,FALSE))</f>
        <v/>
      </c>
      <c r="X486" s="108" t="str">
        <f>IF(ISNA(VLOOKUP($S486,'Liste clts frns'!$M$2:$U$233,7,FALSE)),"",VLOOKUP($S486,'Liste clts frns'!$M$2:$U$233,7,FALSE))</f>
        <v/>
      </c>
      <c r="Y486" s="108" t="str">
        <f>IF(ISNA(VLOOKUP($S486,'Liste clts frns'!$M$2:$U$233,8,FALSE)),"",VLOOKUP($S486,'Liste clts frns'!$M$2:$U$233,8,FALSE))</f>
        <v/>
      </c>
      <c r="Z486" s="108" t="str">
        <f>IF(ISNA(VLOOKUP($S486,'Liste clts frns'!$M$2:$U$233,9,FALSE)),"",VLOOKUP($S486,'Liste clts frns'!$M$2:$U$233,9,FALSE))</f>
        <v/>
      </c>
      <c r="AA486" s="108"/>
    </row>
    <row r="487" spans="1:27" ht="15.75" customHeight="1" x14ac:dyDescent="0.25">
      <c r="A487" s="12">
        <v>41131000</v>
      </c>
      <c r="B487" s="12">
        <v>1328522</v>
      </c>
      <c r="C487" s="12" t="s">
        <v>536</v>
      </c>
      <c r="D487" s="12">
        <v>12</v>
      </c>
      <c r="E487" s="12">
        <v>403</v>
      </c>
      <c r="F487" s="51">
        <v>4500</v>
      </c>
      <c r="G487" s="18" t="str">
        <f t="shared" si="21"/>
        <v>132852212403</v>
      </c>
      <c r="H487" s="8" t="s">
        <v>621</v>
      </c>
      <c r="I487" s="8" t="s">
        <v>1291</v>
      </c>
      <c r="J487" s="8" t="str">
        <f t="shared" si="22"/>
        <v>En cours</v>
      </c>
      <c r="P487" s="112"/>
      <c r="S487" s="10" t="str">
        <f t="shared" si="23"/>
        <v>132852212403</v>
      </c>
      <c r="T487" s="11" t="str">
        <f>IF(ISNA(VLOOKUP($S487,'Liste clts frns'!$M$2:$U$233,3,FALSE)),"",VLOOKUP($S487,'Liste clts frns'!$M$2:$U$233,3,FALSE))</f>
        <v/>
      </c>
      <c r="U487" s="108" t="str">
        <f>IF(ISNA(VLOOKUP($S487,'Liste clts frns'!$M$2:$U$233,4,FALSE)),"",VLOOKUP($S487,'Liste clts frns'!$M$2:$U$233,4,FALSE))</f>
        <v/>
      </c>
      <c r="V487" s="108" t="str">
        <f>IF(ISNA(VLOOKUP($S487,'Liste clts frns'!$M$2:$U$233,5,FALSE)),"",VLOOKUP($S487,'Liste clts frns'!$M$2:$U$233,5,FALSE))</f>
        <v/>
      </c>
      <c r="W487" s="108" t="str">
        <f>IF(ISNA(VLOOKUP($S487,'Liste clts frns'!$M$2:$U$233,6,FALSE)),"",VLOOKUP($S487,'Liste clts frns'!$M$2:$U$233,6,FALSE))</f>
        <v/>
      </c>
      <c r="X487" s="108" t="str">
        <f>IF(ISNA(VLOOKUP($S487,'Liste clts frns'!$M$2:$U$233,7,FALSE)),"",VLOOKUP($S487,'Liste clts frns'!$M$2:$U$233,7,FALSE))</f>
        <v/>
      </c>
      <c r="Y487" s="108" t="str">
        <f>IF(ISNA(VLOOKUP($S487,'Liste clts frns'!$M$2:$U$233,8,FALSE)),"",VLOOKUP($S487,'Liste clts frns'!$M$2:$U$233,8,FALSE))</f>
        <v/>
      </c>
      <c r="Z487" s="108" t="str">
        <f>IF(ISNA(VLOOKUP($S487,'Liste clts frns'!$M$2:$U$233,9,FALSE)),"",VLOOKUP($S487,'Liste clts frns'!$M$2:$U$233,9,FALSE))</f>
        <v/>
      </c>
      <c r="AA487" s="108"/>
    </row>
    <row r="488" spans="1:27" ht="15.75" customHeight="1" x14ac:dyDescent="0.25">
      <c r="A488" s="12">
        <v>41131000</v>
      </c>
      <c r="B488" s="12">
        <v>951528</v>
      </c>
      <c r="C488" s="12" t="s">
        <v>429</v>
      </c>
      <c r="D488" s="12">
        <v>12</v>
      </c>
      <c r="E488" s="12">
        <v>601</v>
      </c>
      <c r="F488" s="51">
        <v>5000</v>
      </c>
      <c r="G488" s="18" t="str">
        <f t="shared" si="21"/>
        <v>95152812601</v>
      </c>
      <c r="H488" s="8" t="s">
        <v>621</v>
      </c>
      <c r="I488" s="8" t="s">
        <v>1057</v>
      </c>
      <c r="J488" s="8" t="str">
        <f t="shared" si="22"/>
        <v>En cours</v>
      </c>
      <c r="P488" s="112"/>
      <c r="S488" s="10" t="str">
        <f t="shared" si="23"/>
        <v>95152812601</v>
      </c>
      <c r="T488" s="11" t="str">
        <f>IF(ISNA(VLOOKUP($S488,'Liste clts frns'!$M$2:$U$233,3,FALSE)),"",VLOOKUP($S488,'Liste clts frns'!$M$2:$U$233,3,FALSE))</f>
        <v/>
      </c>
      <c r="U488" s="108" t="str">
        <f>IF(ISNA(VLOOKUP($S488,'Liste clts frns'!$M$2:$U$233,4,FALSE)),"",VLOOKUP($S488,'Liste clts frns'!$M$2:$U$233,4,FALSE))</f>
        <v/>
      </c>
      <c r="V488" s="108" t="str">
        <f>IF(ISNA(VLOOKUP($S488,'Liste clts frns'!$M$2:$U$233,5,FALSE)),"",VLOOKUP($S488,'Liste clts frns'!$M$2:$U$233,5,FALSE))</f>
        <v/>
      </c>
      <c r="W488" s="108" t="str">
        <f>IF(ISNA(VLOOKUP($S488,'Liste clts frns'!$M$2:$U$233,6,FALSE)),"",VLOOKUP($S488,'Liste clts frns'!$M$2:$U$233,6,FALSE))</f>
        <v/>
      </c>
      <c r="X488" s="108" t="str">
        <f>IF(ISNA(VLOOKUP($S488,'Liste clts frns'!$M$2:$U$233,7,FALSE)),"",VLOOKUP($S488,'Liste clts frns'!$M$2:$U$233,7,FALSE))</f>
        <v/>
      </c>
      <c r="Y488" s="108" t="str">
        <f>IF(ISNA(VLOOKUP($S488,'Liste clts frns'!$M$2:$U$233,8,FALSE)),"",VLOOKUP($S488,'Liste clts frns'!$M$2:$U$233,8,FALSE))</f>
        <v/>
      </c>
      <c r="Z488" s="108" t="str">
        <f>IF(ISNA(VLOOKUP($S488,'Liste clts frns'!$M$2:$U$233,9,FALSE)),"",VLOOKUP($S488,'Liste clts frns'!$M$2:$U$233,9,FALSE))</f>
        <v/>
      </c>
      <c r="AA488" s="108"/>
    </row>
    <row r="489" spans="1:27" ht="15.75" customHeight="1" x14ac:dyDescent="0.25">
      <c r="A489" s="12">
        <v>41131000</v>
      </c>
      <c r="B489" s="12">
        <v>986028</v>
      </c>
      <c r="C489" s="12" t="s">
        <v>537</v>
      </c>
      <c r="D489" s="12">
        <v>12</v>
      </c>
      <c r="E489" s="12">
        <v>601</v>
      </c>
      <c r="F489" s="51">
        <v>500</v>
      </c>
      <c r="G489" s="18" t="str">
        <f t="shared" si="21"/>
        <v>98602812601</v>
      </c>
      <c r="H489" s="8" t="s">
        <v>621</v>
      </c>
      <c r="I489" s="8" t="s">
        <v>1059</v>
      </c>
      <c r="J489" s="8" t="str">
        <f t="shared" si="22"/>
        <v>En cours</v>
      </c>
      <c r="P489" s="112"/>
      <c r="S489" s="10" t="str">
        <f t="shared" si="23"/>
        <v>98602812601</v>
      </c>
      <c r="T489" s="11" t="str">
        <f>IF(ISNA(VLOOKUP($S489,'Liste clts frns'!$M$2:$U$233,3,FALSE)),"",VLOOKUP($S489,'Liste clts frns'!$M$2:$U$233,3,FALSE))</f>
        <v/>
      </c>
      <c r="U489" s="108" t="str">
        <f>IF(ISNA(VLOOKUP($S489,'Liste clts frns'!$M$2:$U$233,4,FALSE)),"",VLOOKUP($S489,'Liste clts frns'!$M$2:$U$233,4,FALSE))</f>
        <v/>
      </c>
      <c r="V489" s="108" t="str">
        <f>IF(ISNA(VLOOKUP($S489,'Liste clts frns'!$M$2:$U$233,5,FALSE)),"",VLOOKUP($S489,'Liste clts frns'!$M$2:$U$233,5,FALSE))</f>
        <v/>
      </c>
      <c r="W489" s="108" t="str">
        <f>IF(ISNA(VLOOKUP($S489,'Liste clts frns'!$M$2:$U$233,6,FALSE)),"",VLOOKUP($S489,'Liste clts frns'!$M$2:$U$233,6,FALSE))</f>
        <v/>
      </c>
      <c r="X489" s="108" t="str">
        <f>IF(ISNA(VLOOKUP($S489,'Liste clts frns'!$M$2:$U$233,7,FALSE)),"",VLOOKUP($S489,'Liste clts frns'!$M$2:$U$233,7,FALSE))</f>
        <v/>
      </c>
      <c r="Y489" s="108" t="str">
        <f>IF(ISNA(VLOOKUP($S489,'Liste clts frns'!$M$2:$U$233,8,FALSE)),"",VLOOKUP($S489,'Liste clts frns'!$M$2:$U$233,8,FALSE))</f>
        <v/>
      </c>
      <c r="Z489" s="108" t="str">
        <f>IF(ISNA(VLOOKUP($S489,'Liste clts frns'!$M$2:$U$233,9,FALSE)),"",VLOOKUP($S489,'Liste clts frns'!$M$2:$U$233,9,FALSE))</f>
        <v/>
      </c>
      <c r="AA489" s="108"/>
    </row>
    <row r="490" spans="1:27" ht="15.75" customHeight="1" x14ac:dyDescent="0.25">
      <c r="A490" s="12">
        <v>41131000</v>
      </c>
      <c r="B490" s="12">
        <v>763584</v>
      </c>
      <c r="C490" s="12" t="s">
        <v>538</v>
      </c>
      <c r="D490" s="12">
        <v>12</v>
      </c>
      <c r="E490" s="12">
        <v>704</v>
      </c>
      <c r="F490" s="51">
        <v>2500</v>
      </c>
      <c r="G490" s="18" t="str">
        <f t="shared" si="21"/>
        <v>76358412704</v>
      </c>
      <c r="H490" s="8" t="s">
        <v>626</v>
      </c>
      <c r="I490" s="8" t="s">
        <v>1282</v>
      </c>
      <c r="J490" s="8" t="str">
        <f t="shared" si="22"/>
        <v>En cours</v>
      </c>
      <c r="P490" s="112"/>
      <c r="S490" s="10" t="str">
        <f t="shared" si="23"/>
        <v>76358412704</v>
      </c>
      <c r="T490" s="11" t="str">
        <f>IF(ISNA(VLOOKUP($S490,'Liste clts frns'!$M$2:$U$233,3,FALSE)),"",VLOOKUP($S490,'Liste clts frns'!$M$2:$U$233,3,FALSE))</f>
        <v/>
      </c>
      <c r="U490" s="108" t="str">
        <f>IF(ISNA(VLOOKUP($S490,'Liste clts frns'!$M$2:$U$233,4,FALSE)),"",VLOOKUP($S490,'Liste clts frns'!$M$2:$U$233,4,FALSE))</f>
        <v/>
      </c>
      <c r="V490" s="108" t="str">
        <f>IF(ISNA(VLOOKUP($S490,'Liste clts frns'!$M$2:$U$233,5,FALSE)),"",VLOOKUP($S490,'Liste clts frns'!$M$2:$U$233,5,FALSE))</f>
        <v/>
      </c>
      <c r="W490" s="108" t="str">
        <f>IF(ISNA(VLOOKUP($S490,'Liste clts frns'!$M$2:$U$233,6,FALSE)),"",VLOOKUP($S490,'Liste clts frns'!$M$2:$U$233,6,FALSE))</f>
        <v/>
      </c>
      <c r="X490" s="108" t="str">
        <f>IF(ISNA(VLOOKUP($S490,'Liste clts frns'!$M$2:$U$233,7,FALSE)),"",VLOOKUP($S490,'Liste clts frns'!$M$2:$U$233,7,FALSE))</f>
        <v/>
      </c>
      <c r="Y490" s="108" t="str">
        <f>IF(ISNA(VLOOKUP($S490,'Liste clts frns'!$M$2:$U$233,8,FALSE)),"",VLOOKUP($S490,'Liste clts frns'!$M$2:$U$233,8,FALSE))</f>
        <v/>
      </c>
      <c r="Z490" s="108" t="str">
        <f>IF(ISNA(VLOOKUP($S490,'Liste clts frns'!$M$2:$U$233,9,FALSE)),"",VLOOKUP($S490,'Liste clts frns'!$M$2:$U$233,9,FALSE))</f>
        <v/>
      </c>
      <c r="AA490" s="108"/>
    </row>
    <row r="491" spans="1:27" ht="15.75" customHeight="1" x14ac:dyDescent="0.25">
      <c r="A491" s="12">
        <v>41131000</v>
      </c>
      <c r="B491" s="12">
        <v>884585</v>
      </c>
      <c r="C491" s="12" t="s">
        <v>539</v>
      </c>
      <c r="D491" s="12">
        <v>12</v>
      </c>
      <c r="E491" s="12">
        <v>704</v>
      </c>
      <c r="F491" s="51">
        <v>9000</v>
      </c>
      <c r="G491" s="18" t="str">
        <f t="shared" si="21"/>
        <v>88458512704</v>
      </c>
      <c r="H491" s="8" t="s">
        <v>621</v>
      </c>
      <c r="I491" s="8" t="s">
        <v>1287</v>
      </c>
      <c r="J491" s="8" t="str">
        <f t="shared" si="22"/>
        <v>En cours</v>
      </c>
      <c r="P491" s="112"/>
      <c r="S491" s="10" t="str">
        <f t="shared" si="23"/>
        <v>88458512704</v>
      </c>
      <c r="T491" s="11" t="str">
        <f>IF(ISNA(VLOOKUP($S491,'Liste clts frns'!$M$2:$U$233,3,FALSE)),"",VLOOKUP($S491,'Liste clts frns'!$M$2:$U$233,3,FALSE))</f>
        <v/>
      </c>
      <c r="U491" s="108" t="str">
        <f>IF(ISNA(VLOOKUP($S491,'Liste clts frns'!$M$2:$U$233,4,FALSE)),"",VLOOKUP($S491,'Liste clts frns'!$M$2:$U$233,4,FALSE))</f>
        <v/>
      </c>
      <c r="V491" s="108" t="str">
        <f>IF(ISNA(VLOOKUP($S491,'Liste clts frns'!$M$2:$U$233,5,FALSE)),"",VLOOKUP($S491,'Liste clts frns'!$M$2:$U$233,5,FALSE))</f>
        <v/>
      </c>
      <c r="W491" s="108" t="str">
        <f>IF(ISNA(VLOOKUP($S491,'Liste clts frns'!$M$2:$U$233,6,FALSE)),"",VLOOKUP($S491,'Liste clts frns'!$M$2:$U$233,6,FALSE))</f>
        <v/>
      </c>
      <c r="X491" s="108" t="str">
        <f>IF(ISNA(VLOOKUP($S491,'Liste clts frns'!$M$2:$U$233,7,FALSE)),"",VLOOKUP($S491,'Liste clts frns'!$M$2:$U$233,7,FALSE))</f>
        <v/>
      </c>
      <c r="Y491" s="108" t="str">
        <f>IF(ISNA(VLOOKUP($S491,'Liste clts frns'!$M$2:$U$233,8,FALSE)),"",VLOOKUP($S491,'Liste clts frns'!$M$2:$U$233,8,FALSE))</f>
        <v/>
      </c>
      <c r="Z491" s="108" t="str">
        <f>IF(ISNA(VLOOKUP($S491,'Liste clts frns'!$M$2:$U$233,9,FALSE)),"",VLOOKUP($S491,'Liste clts frns'!$M$2:$U$233,9,FALSE))</f>
        <v/>
      </c>
      <c r="AA491" s="108"/>
    </row>
    <row r="492" spans="1:27" ht="15.75" customHeight="1" x14ac:dyDescent="0.25">
      <c r="A492" s="12">
        <v>41131000</v>
      </c>
      <c r="B492" s="12">
        <v>929903</v>
      </c>
      <c r="C492" s="12" t="s">
        <v>497</v>
      </c>
      <c r="D492" s="12">
        <v>12</v>
      </c>
      <c r="E492" s="12">
        <v>704</v>
      </c>
      <c r="F492" s="51">
        <v>5000</v>
      </c>
      <c r="G492" s="18" t="str">
        <f t="shared" si="21"/>
        <v>92990312704</v>
      </c>
      <c r="H492" s="8" t="s">
        <v>621</v>
      </c>
      <c r="I492" s="8" t="s">
        <v>1288</v>
      </c>
      <c r="J492" s="8" t="str">
        <f t="shared" si="22"/>
        <v>En cours</v>
      </c>
      <c r="P492" s="112"/>
      <c r="S492" s="10" t="str">
        <f t="shared" si="23"/>
        <v>92990312704</v>
      </c>
      <c r="T492" s="11" t="str">
        <f>IF(ISNA(VLOOKUP($S492,'Liste clts frns'!$M$2:$U$233,3,FALSE)),"",VLOOKUP($S492,'Liste clts frns'!$M$2:$U$233,3,FALSE))</f>
        <v/>
      </c>
      <c r="U492" s="108" t="str">
        <f>IF(ISNA(VLOOKUP($S492,'Liste clts frns'!$M$2:$U$233,4,FALSE)),"",VLOOKUP($S492,'Liste clts frns'!$M$2:$U$233,4,FALSE))</f>
        <v/>
      </c>
      <c r="V492" s="108" t="str">
        <f>IF(ISNA(VLOOKUP($S492,'Liste clts frns'!$M$2:$U$233,5,FALSE)),"",VLOOKUP($S492,'Liste clts frns'!$M$2:$U$233,5,FALSE))</f>
        <v/>
      </c>
      <c r="W492" s="108" t="str">
        <f>IF(ISNA(VLOOKUP($S492,'Liste clts frns'!$M$2:$U$233,6,FALSE)),"",VLOOKUP($S492,'Liste clts frns'!$M$2:$U$233,6,FALSE))</f>
        <v/>
      </c>
      <c r="X492" s="108" t="str">
        <f>IF(ISNA(VLOOKUP($S492,'Liste clts frns'!$M$2:$U$233,7,FALSE)),"",VLOOKUP($S492,'Liste clts frns'!$M$2:$U$233,7,FALSE))</f>
        <v/>
      </c>
      <c r="Y492" s="108" t="str">
        <f>IF(ISNA(VLOOKUP($S492,'Liste clts frns'!$M$2:$U$233,8,FALSE)),"",VLOOKUP($S492,'Liste clts frns'!$M$2:$U$233,8,FALSE))</f>
        <v/>
      </c>
      <c r="Z492" s="108" t="str">
        <f>IF(ISNA(VLOOKUP($S492,'Liste clts frns'!$M$2:$U$233,9,FALSE)),"",VLOOKUP($S492,'Liste clts frns'!$M$2:$U$233,9,FALSE))</f>
        <v/>
      </c>
      <c r="AA492" s="108"/>
    </row>
    <row r="493" spans="1:27" ht="15.75" customHeight="1" x14ac:dyDescent="0.25">
      <c r="A493" s="12">
        <v>41131000</v>
      </c>
      <c r="B493" s="12">
        <v>1342670</v>
      </c>
      <c r="C493" s="12" t="s">
        <v>540</v>
      </c>
      <c r="D493" s="12">
        <v>12</v>
      </c>
      <c r="E493" s="12">
        <v>704</v>
      </c>
      <c r="F493" s="51">
        <v>18000</v>
      </c>
      <c r="G493" s="18" t="str">
        <f t="shared" si="21"/>
        <v>134267012704</v>
      </c>
      <c r="H493" s="8" t="s">
        <v>621</v>
      </c>
      <c r="I493" s="8" t="s">
        <v>1195</v>
      </c>
      <c r="J493" s="8" t="str">
        <f t="shared" si="22"/>
        <v>En cours</v>
      </c>
      <c r="P493" s="112"/>
      <c r="S493" s="10" t="str">
        <f t="shared" si="23"/>
        <v>134267012704</v>
      </c>
      <c r="T493" s="11" t="str">
        <f>IF(ISNA(VLOOKUP($S493,'Liste clts frns'!$M$2:$U$233,3,FALSE)),"",VLOOKUP($S493,'Liste clts frns'!$M$2:$U$233,3,FALSE))</f>
        <v/>
      </c>
      <c r="U493" s="108" t="str">
        <f>IF(ISNA(VLOOKUP($S493,'Liste clts frns'!$M$2:$U$233,4,FALSE)),"",VLOOKUP($S493,'Liste clts frns'!$M$2:$U$233,4,FALSE))</f>
        <v/>
      </c>
      <c r="V493" s="108" t="str">
        <f>IF(ISNA(VLOOKUP($S493,'Liste clts frns'!$M$2:$U$233,5,FALSE)),"",VLOOKUP($S493,'Liste clts frns'!$M$2:$U$233,5,FALSE))</f>
        <v/>
      </c>
      <c r="W493" s="108" t="str">
        <f>IF(ISNA(VLOOKUP($S493,'Liste clts frns'!$M$2:$U$233,6,FALSE)),"",VLOOKUP($S493,'Liste clts frns'!$M$2:$U$233,6,FALSE))</f>
        <v/>
      </c>
      <c r="X493" s="108" t="str">
        <f>IF(ISNA(VLOOKUP($S493,'Liste clts frns'!$M$2:$U$233,7,FALSE)),"",VLOOKUP($S493,'Liste clts frns'!$M$2:$U$233,7,FALSE))</f>
        <v/>
      </c>
      <c r="Y493" s="108" t="str">
        <f>IF(ISNA(VLOOKUP($S493,'Liste clts frns'!$M$2:$U$233,8,FALSE)),"",VLOOKUP($S493,'Liste clts frns'!$M$2:$U$233,8,FALSE))</f>
        <v/>
      </c>
      <c r="Z493" s="108" t="str">
        <f>IF(ISNA(VLOOKUP($S493,'Liste clts frns'!$M$2:$U$233,9,FALSE)),"",VLOOKUP($S493,'Liste clts frns'!$M$2:$U$233,9,FALSE))</f>
        <v/>
      </c>
      <c r="AA493" s="108"/>
    </row>
    <row r="494" spans="1:27" ht="15.75" customHeight="1" x14ac:dyDescent="0.25">
      <c r="A494" s="12">
        <v>41131000</v>
      </c>
      <c r="B494" s="12">
        <v>3001688</v>
      </c>
      <c r="C494" s="12" t="s">
        <v>541</v>
      </c>
      <c r="D494" s="12">
        <v>12</v>
      </c>
      <c r="E494" s="12">
        <v>704</v>
      </c>
      <c r="F494" s="51">
        <v>12000</v>
      </c>
      <c r="G494" s="18" t="str">
        <f t="shared" si="21"/>
        <v>300168812704</v>
      </c>
      <c r="H494" s="8" t="s">
        <v>621</v>
      </c>
      <c r="I494" s="8" t="s">
        <v>1293</v>
      </c>
      <c r="J494" s="8" t="str">
        <f t="shared" si="22"/>
        <v>En cours</v>
      </c>
      <c r="P494" s="112"/>
      <c r="S494" s="10" t="str">
        <f t="shared" si="23"/>
        <v>300168812704</v>
      </c>
      <c r="T494" s="11" t="str">
        <f>IF(ISNA(VLOOKUP($S494,'Liste clts frns'!$M$2:$U$233,3,FALSE)),"",VLOOKUP($S494,'Liste clts frns'!$M$2:$U$233,3,FALSE))</f>
        <v/>
      </c>
      <c r="U494" s="108" t="str">
        <f>IF(ISNA(VLOOKUP($S494,'Liste clts frns'!$M$2:$U$233,4,FALSE)),"",VLOOKUP($S494,'Liste clts frns'!$M$2:$U$233,4,FALSE))</f>
        <v/>
      </c>
      <c r="V494" s="108" t="str">
        <f>IF(ISNA(VLOOKUP($S494,'Liste clts frns'!$M$2:$U$233,5,FALSE)),"",VLOOKUP($S494,'Liste clts frns'!$M$2:$U$233,5,FALSE))</f>
        <v/>
      </c>
      <c r="W494" s="108" t="str">
        <f>IF(ISNA(VLOOKUP($S494,'Liste clts frns'!$M$2:$U$233,6,FALSE)),"",VLOOKUP($S494,'Liste clts frns'!$M$2:$U$233,6,FALSE))</f>
        <v/>
      </c>
      <c r="X494" s="108" t="str">
        <f>IF(ISNA(VLOOKUP($S494,'Liste clts frns'!$M$2:$U$233,7,FALSE)),"",VLOOKUP($S494,'Liste clts frns'!$M$2:$U$233,7,FALSE))</f>
        <v/>
      </c>
      <c r="Y494" s="108" t="str">
        <f>IF(ISNA(VLOOKUP($S494,'Liste clts frns'!$M$2:$U$233,8,FALSE)),"",VLOOKUP($S494,'Liste clts frns'!$M$2:$U$233,8,FALSE))</f>
        <v/>
      </c>
      <c r="Z494" s="108" t="str">
        <f>IF(ISNA(VLOOKUP($S494,'Liste clts frns'!$M$2:$U$233,9,FALSE)),"",VLOOKUP($S494,'Liste clts frns'!$M$2:$U$233,9,FALSE))</f>
        <v/>
      </c>
      <c r="AA494" s="108"/>
    </row>
    <row r="495" spans="1:27" ht="15.75" customHeight="1" x14ac:dyDescent="0.25">
      <c r="A495" s="12">
        <v>41131000</v>
      </c>
      <c r="B495" s="12">
        <v>3002474</v>
      </c>
      <c r="C495" s="12" t="s">
        <v>542</v>
      </c>
      <c r="D495" s="12">
        <v>12</v>
      </c>
      <c r="E495" s="12">
        <v>704</v>
      </c>
      <c r="F495" s="51">
        <v>20000</v>
      </c>
      <c r="G495" s="18" t="str">
        <f t="shared" si="21"/>
        <v>300247412704</v>
      </c>
      <c r="H495" s="8" t="s">
        <v>621</v>
      </c>
      <c r="I495" s="8" t="s">
        <v>1294</v>
      </c>
      <c r="J495" s="8" t="str">
        <f t="shared" si="22"/>
        <v>En cours</v>
      </c>
      <c r="P495" s="112"/>
      <c r="S495" s="10" t="str">
        <f t="shared" si="23"/>
        <v>300247412704</v>
      </c>
      <c r="T495" s="11" t="str">
        <f>IF(ISNA(VLOOKUP($S495,'Liste clts frns'!$M$2:$U$233,3,FALSE)),"",VLOOKUP($S495,'Liste clts frns'!$M$2:$U$233,3,FALSE))</f>
        <v/>
      </c>
      <c r="U495" s="108" t="str">
        <f>IF(ISNA(VLOOKUP($S495,'Liste clts frns'!$M$2:$U$233,4,FALSE)),"",VLOOKUP($S495,'Liste clts frns'!$M$2:$U$233,4,FALSE))</f>
        <v/>
      </c>
      <c r="V495" s="108" t="str">
        <f>IF(ISNA(VLOOKUP($S495,'Liste clts frns'!$M$2:$U$233,5,FALSE)),"",VLOOKUP($S495,'Liste clts frns'!$M$2:$U$233,5,FALSE))</f>
        <v/>
      </c>
      <c r="W495" s="108" t="str">
        <f>IF(ISNA(VLOOKUP($S495,'Liste clts frns'!$M$2:$U$233,6,FALSE)),"",VLOOKUP($S495,'Liste clts frns'!$M$2:$U$233,6,FALSE))</f>
        <v/>
      </c>
      <c r="X495" s="108" t="str">
        <f>IF(ISNA(VLOOKUP($S495,'Liste clts frns'!$M$2:$U$233,7,FALSE)),"",VLOOKUP($S495,'Liste clts frns'!$M$2:$U$233,7,FALSE))</f>
        <v/>
      </c>
      <c r="Y495" s="108" t="str">
        <f>IF(ISNA(VLOOKUP($S495,'Liste clts frns'!$M$2:$U$233,8,FALSE)),"",VLOOKUP($S495,'Liste clts frns'!$M$2:$U$233,8,FALSE))</f>
        <v/>
      </c>
      <c r="Z495" s="108" t="str">
        <f>IF(ISNA(VLOOKUP($S495,'Liste clts frns'!$M$2:$U$233,9,FALSE)),"",VLOOKUP($S495,'Liste clts frns'!$M$2:$U$233,9,FALSE))</f>
        <v/>
      </c>
      <c r="AA495" s="108"/>
    </row>
    <row r="496" spans="1:27" ht="15.75" customHeight="1" x14ac:dyDescent="0.25">
      <c r="A496" s="12">
        <v>41131000</v>
      </c>
      <c r="B496" s="12">
        <v>3008119</v>
      </c>
      <c r="C496" s="12" t="s">
        <v>530</v>
      </c>
      <c r="D496" s="12">
        <v>12</v>
      </c>
      <c r="E496" s="12">
        <v>704</v>
      </c>
      <c r="F496" s="51">
        <v>19075</v>
      </c>
      <c r="G496" s="18" t="str">
        <f t="shared" si="21"/>
        <v>300811912704</v>
      </c>
      <c r="H496" s="8" t="s">
        <v>621</v>
      </c>
      <c r="I496" s="8" t="s">
        <v>1271</v>
      </c>
      <c r="J496" s="8" t="str">
        <f t="shared" si="22"/>
        <v>En cours</v>
      </c>
      <c r="P496" s="112"/>
      <c r="S496" s="10" t="str">
        <f t="shared" si="23"/>
        <v>300811912704</v>
      </c>
      <c r="T496" s="11" t="str">
        <f>IF(ISNA(VLOOKUP($S496,'Liste clts frns'!$M$2:$U$233,3,FALSE)),"",VLOOKUP($S496,'Liste clts frns'!$M$2:$U$233,3,FALSE))</f>
        <v/>
      </c>
      <c r="U496" s="108" t="str">
        <f>IF(ISNA(VLOOKUP($S496,'Liste clts frns'!$M$2:$U$233,4,FALSE)),"",VLOOKUP($S496,'Liste clts frns'!$M$2:$U$233,4,FALSE))</f>
        <v/>
      </c>
      <c r="V496" s="108" t="str">
        <f>IF(ISNA(VLOOKUP($S496,'Liste clts frns'!$M$2:$U$233,5,FALSE)),"",VLOOKUP($S496,'Liste clts frns'!$M$2:$U$233,5,FALSE))</f>
        <v/>
      </c>
      <c r="W496" s="108" t="str">
        <f>IF(ISNA(VLOOKUP($S496,'Liste clts frns'!$M$2:$U$233,6,FALSE)),"",VLOOKUP($S496,'Liste clts frns'!$M$2:$U$233,6,FALSE))</f>
        <v/>
      </c>
      <c r="X496" s="108" t="str">
        <f>IF(ISNA(VLOOKUP($S496,'Liste clts frns'!$M$2:$U$233,7,FALSE)),"",VLOOKUP($S496,'Liste clts frns'!$M$2:$U$233,7,FALSE))</f>
        <v/>
      </c>
      <c r="Y496" s="108" t="str">
        <f>IF(ISNA(VLOOKUP($S496,'Liste clts frns'!$M$2:$U$233,8,FALSE)),"",VLOOKUP($S496,'Liste clts frns'!$M$2:$U$233,8,FALSE))</f>
        <v/>
      </c>
      <c r="Z496" s="108" t="str">
        <f>IF(ISNA(VLOOKUP($S496,'Liste clts frns'!$M$2:$U$233,9,FALSE)),"",VLOOKUP($S496,'Liste clts frns'!$M$2:$U$233,9,FALSE))</f>
        <v/>
      </c>
      <c r="AA496" s="108"/>
    </row>
    <row r="497" spans="1:27" ht="15.75" customHeight="1" x14ac:dyDescent="0.25">
      <c r="A497" s="12">
        <v>41131000</v>
      </c>
      <c r="B497" s="12">
        <v>3013948</v>
      </c>
      <c r="C497" s="12" t="s">
        <v>543</v>
      </c>
      <c r="D497" s="12">
        <v>12</v>
      </c>
      <c r="E497" s="12">
        <v>704</v>
      </c>
      <c r="F497" s="51">
        <v>30000</v>
      </c>
      <c r="G497" s="18" t="str">
        <f t="shared" si="21"/>
        <v>301394812704</v>
      </c>
      <c r="H497" s="8" t="s">
        <v>621</v>
      </c>
      <c r="I497" s="8" t="s">
        <v>1301</v>
      </c>
      <c r="J497" s="8" t="str">
        <f t="shared" si="22"/>
        <v>En cours</v>
      </c>
      <c r="P497" s="112"/>
      <c r="S497" s="10" t="str">
        <f t="shared" si="23"/>
        <v>301394812704</v>
      </c>
      <c r="T497" s="11" t="str">
        <f>IF(ISNA(VLOOKUP($S497,'Liste clts frns'!$M$2:$U$233,3,FALSE)),"",VLOOKUP($S497,'Liste clts frns'!$M$2:$U$233,3,FALSE))</f>
        <v/>
      </c>
      <c r="U497" s="108" t="str">
        <f>IF(ISNA(VLOOKUP($S497,'Liste clts frns'!$M$2:$U$233,4,FALSE)),"",VLOOKUP($S497,'Liste clts frns'!$M$2:$U$233,4,FALSE))</f>
        <v/>
      </c>
      <c r="V497" s="108" t="str">
        <f>IF(ISNA(VLOOKUP($S497,'Liste clts frns'!$M$2:$U$233,5,FALSE)),"",VLOOKUP($S497,'Liste clts frns'!$M$2:$U$233,5,FALSE))</f>
        <v/>
      </c>
      <c r="W497" s="108" t="str">
        <f>IF(ISNA(VLOOKUP($S497,'Liste clts frns'!$M$2:$U$233,6,FALSE)),"",VLOOKUP($S497,'Liste clts frns'!$M$2:$U$233,6,FALSE))</f>
        <v/>
      </c>
      <c r="X497" s="108" t="str">
        <f>IF(ISNA(VLOOKUP($S497,'Liste clts frns'!$M$2:$U$233,7,FALSE)),"",VLOOKUP($S497,'Liste clts frns'!$M$2:$U$233,7,FALSE))</f>
        <v/>
      </c>
      <c r="Y497" s="108" t="str">
        <f>IF(ISNA(VLOOKUP($S497,'Liste clts frns'!$M$2:$U$233,8,FALSE)),"",VLOOKUP($S497,'Liste clts frns'!$M$2:$U$233,8,FALSE))</f>
        <v/>
      </c>
      <c r="Z497" s="108" t="str">
        <f>IF(ISNA(VLOOKUP($S497,'Liste clts frns'!$M$2:$U$233,9,FALSE)),"",VLOOKUP($S497,'Liste clts frns'!$M$2:$U$233,9,FALSE))</f>
        <v/>
      </c>
      <c r="AA497" s="108"/>
    </row>
    <row r="498" spans="1:27" ht="15.75" customHeight="1" x14ac:dyDescent="0.25">
      <c r="A498" s="12">
        <v>41131000</v>
      </c>
      <c r="B498" s="12">
        <v>3018848</v>
      </c>
      <c r="C498" s="12" t="s">
        <v>544</v>
      </c>
      <c r="D498" s="12">
        <v>13</v>
      </c>
      <c r="E498" s="12">
        <v>141</v>
      </c>
      <c r="F498" s="51">
        <v>800</v>
      </c>
      <c r="G498" s="18" t="str">
        <f t="shared" si="21"/>
        <v>301884813141</v>
      </c>
      <c r="H498" s="8" t="s">
        <v>621</v>
      </c>
      <c r="I498" s="8" t="s">
        <v>1314</v>
      </c>
      <c r="J498" s="8" t="str">
        <f t="shared" si="22"/>
        <v>En cours</v>
      </c>
      <c r="P498" s="112"/>
      <c r="S498" s="10" t="str">
        <f t="shared" si="23"/>
        <v>301884813141</v>
      </c>
      <c r="T498" s="11" t="str">
        <f>IF(ISNA(VLOOKUP($S498,'Liste clts frns'!$M$2:$U$233,3,FALSE)),"",VLOOKUP($S498,'Liste clts frns'!$M$2:$U$233,3,FALSE))</f>
        <v/>
      </c>
      <c r="U498" s="108" t="str">
        <f>IF(ISNA(VLOOKUP($S498,'Liste clts frns'!$M$2:$U$233,4,FALSE)),"",VLOOKUP($S498,'Liste clts frns'!$M$2:$U$233,4,FALSE))</f>
        <v/>
      </c>
      <c r="V498" s="108" t="str">
        <f>IF(ISNA(VLOOKUP($S498,'Liste clts frns'!$M$2:$U$233,5,FALSE)),"",VLOOKUP($S498,'Liste clts frns'!$M$2:$U$233,5,FALSE))</f>
        <v/>
      </c>
      <c r="W498" s="108" t="str">
        <f>IF(ISNA(VLOOKUP($S498,'Liste clts frns'!$M$2:$U$233,6,FALSE)),"",VLOOKUP($S498,'Liste clts frns'!$M$2:$U$233,6,FALSE))</f>
        <v/>
      </c>
      <c r="X498" s="108" t="str">
        <f>IF(ISNA(VLOOKUP($S498,'Liste clts frns'!$M$2:$U$233,7,FALSE)),"",VLOOKUP($S498,'Liste clts frns'!$M$2:$U$233,7,FALSE))</f>
        <v/>
      </c>
      <c r="Y498" s="108" t="str">
        <f>IF(ISNA(VLOOKUP($S498,'Liste clts frns'!$M$2:$U$233,8,FALSE)),"",VLOOKUP($S498,'Liste clts frns'!$M$2:$U$233,8,FALSE))</f>
        <v/>
      </c>
      <c r="Z498" s="108" t="str">
        <f>IF(ISNA(VLOOKUP($S498,'Liste clts frns'!$M$2:$U$233,9,FALSE)),"",VLOOKUP($S498,'Liste clts frns'!$M$2:$U$233,9,FALSE))</f>
        <v/>
      </c>
      <c r="AA498" s="108"/>
    </row>
    <row r="499" spans="1:27" ht="15.75" customHeight="1" x14ac:dyDescent="0.25">
      <c r="A499" s="12">
        <v>41131000</v>
      </c>
      <c r="B499" s="12">
        <v>3020550</v>
      </c>
      <c r="C499" s="12" t="s">
        <v>545</v>
      </c>
      <c r="D499" s="12">
        <v>13</v>
      </c>
      <c r="E499" s="12">
        <v>201</v>
      </c>
      <c r="F499" s="51">
        <v>1000</v>
      </c>
      <c r="G499" s="18" t="str">
        <f t="shared" si="21"/>
        <v>302055013201</v>
      </c>
      <c r="H499" s="8" t="s">
        <v>621</v>
      </c>
      <c r="I499" s="8" t="s">
        <v>1318</v>
      </c>
      <c r="J499" s="8" t="str">
        <f t="shared" si="22"/>
        <v>En cours</v>
      </c>
      <c r="P499" s="112"/>
      <c r="S499" s="10" t="str">
        <f t="shared" si="23"/>
        <v>302055013201</v>
      </c>
      <c r="T499" s="11" t="str">
        <f>IF(ISNA(VLOOKUP($S499,'Liste clts frns'!$M$2:$U$233,3,FALSE)),"",VLOOKUP($S499,'Liste clts frns'!$M$2:$U$233,3,FALSE))</f>
        <v/>
      </c>
      <c r="U499" s="108" t="str">
        <f>IF(ISNA(VLOOKUP($S499,'Liste clts frns'!$M$2:$U$233,4,FALSE)),"",VLOOKUP($S499,'Liste clts frns'!$M$2:$U$233,4,FALSE))</f>
        <v/>
      </c>
      <c r="V499" s="108" t="str">
        <f>IF(ISNA(VLOOKUP($S499,'Liste clts frns'!$M$2:$U$233,5,FALSE)),"",VLOOKUP($S499,'Liste clts frns'!$M$2:$U$233,5,FALSE))</f>
        <v/>
      </c>
      <c r="W499" s="108" t="str">
        <f>IF(ISNA(VLOOKUP($S499,'Liste clts frns'!$M$2:$U$233,6,FALSE)),"",VLOOKUP($S499,'Liste clts frns'!$M$2:$U$233,6,FALSE))</f>
        <v/>
      </c>
      <c r="X499" s="108" t="str">
        <f>IF(ISNA(VLOOKUP($S499,'Liste clts frns'!$M$2:$U$233,7,FALSE)),"",VLOOKUP($S499,'Liste clts frns'!$M$2:$U$233,7,FALSE))</f>
        <v/>
      </c>
      <c r="Y499" s="108" t="str">
        <f>IF(ISNA(VLOOKUP($S499,'Liste clts frns'!$M$2:$U$233,8,FALSE)),"",VLOOKUP($S499,'Liste clts frns'!$M$2:$U$233,8,FALSE))</f>
        <v/>
      </c>
      <c r="Z499" s="108" t="str">
        <f>IF(ISNA(VLOOKUP($S499,'Liste clts frns'!$M$2:$U$233,9,FALSE)),"",VLOOKUP($S499,'Liste clts frns'!$M$2:$U$233,9,FALSE))</f>
        <v/>
      </c>
      <c r="AA499" s="108"/>
    </row>
    <row r="500" spans="1:27" ht="15.75" customHeight="1" x14ac:dyDescent="0.25">
      <c r="A500" s="12">
        <v>41131000</v>
      </c>
      <c r="B500" s="12">
        <v>987558</v>
      </c>
      <c r="C500" s="12" t="s">
        <v>546</v>
      </c>
      <c r="D500" s="12">
        <v>13</v>
      </c>
      <c r="E500" s="12">
        <v>221</v>
      </c>
      <c r="F500" s="51">
        <v>5600</v>
      </c>
      <c r="G500" s="18" t="str">
        <f t="shared" si="21"/>
        <v>98755813221</v>
      </c>
      <c r="H500" s="8" t="s">
        <v>621</v>
      </c>
      <c r="I500" s="8" t="s">
        <v>1309</v>
      </c>
      <c r="J500" s="8" t="str">
        <f t="shared" si="22"/>
        <v>En cours</v>
      </c>
      <c r="P500" s="112"/>
      <c r="S500" s="10" t="str">
        <f t="shared" si="23"/>
        <v>98755813221</v>
      </c>
      <c r="T500" s="11" t="str">
        <f>IF(ISNA(VLOOKUP($S500,'Liste clts frns'!$M$2:$U$233,3,FALSE)),"",VLOOKUP($S500,'Liste clts frns'!$M$2:$U$233,3,FALSE))</f>
        <v/>
      </c>
      <c r="U500" s="108" t="str">
        <f>IF(ISNA(VLOOKUP($S500,'Liste clts frns'!$M$2:$U$233,4,FALSE)),"",VLOOKUP($S500,'Liste clts frns'!$M$2:$U$233,4,FALSE))</f>
        <v/>
      </c>
      <c r="V500" s="108" t="str">
        <f>IF(ISNA(VLOOKUP($S500,'Liste clts frns'!$M$2:$U$233,5,FALSE)),"",VLOOKUP($S500,'Liste clts frns'!$M$2:$U$233,5,FALSE))</f>
        <v/>
      </c>
      <c r="W500" s="108" t="str">
        <f>IF(ISNA(VLOOKUP($S500,'Liste clts frns'!$M$2:$U$233,6,FALSE)),"",VLOOKUP($S500,'Liste clts frns'!$M$2:$U$233,6,FALSE))</f>
        <v/>
      </c>
      <c r="X500" s="108" t="str">
        <f>IF(ISNA(VLOOKUP($S500,'Liste clts frns'!$M$2:$U$233,7,FALSE)),"",VLOOKUP($S500,'Liste clts frns'!$M$2:$U$233,7,FALSE))</f>
        <v/>
      </c>
      <c r="Y500" s="108" t="str">
        <f>IF(ISNA(VLOOKUP($S500,'Liste clts frns'!$M$2:$U$233,8,FALSE)),"",VLOOKUP($S500,'Liste clts frns'!$M$2:$U$233,8,FALSE))</f>
        <v/>
      </c>
      <c r="Z500" s="108" t="str">
        <f>IF(ISNA(VLOOKUP($S500,'Liste clts frns'!$M$2:$U$233,9,FALSE)),"",VLOOKUP($S500,'Liste clts frns'!$M$2:$U$233,9,FALSE))</f>
        <v/>
      </c>
      <c r="AA500" s="108"/>
    </row>
    <row r="501" spans="1:27" ht="15.75" customHeight="1" x14ac:dyDescent="0.25">
      <c r="A501" s="12">
        <v>41131000</v>
      </c>
      <c r="B501" s="12">
        <v>3017165</v>
      </c>
      <c r="C501" s="12" t="s">
        <v>547</v>
      </c>
      <c r="D501" s="12">
        <v>13</v>
      </c>
      <c r="E501" s="12">
        <v>423</v>
      </c>
      <c r="F501" s="51">
        <v>1000</v>
      </c>
      <c r="G501" s="18" t="str">
        <f t="shared" si="21"/>
        <v>301716513423</v>
      </c>
      <c r="H501" s="8" t="s">
        <v>621</v>
      </c>
      <c r="I501" s="8" t="s">
        <v>1311</v>
      </c>
      <c r="J501" s="8" t="str">
        <f t="shared" si="22"/>
        <v>En cours</v>
      </c>
      <c r="P501" s="112"/>
      <c r="S501" s="10" t="str">
        <f t="shared" si="23"/>
        <v>301716513423</v>
      </c>
      <c r="T501" s="11" t="str">
        <f>IF(ISNA(VLOOKUP($S501,'Liste clts frns'!$M$2:$U$233,3,FALSE)),"",VLOOKUP($S501,'Liste clts frns'!$M$2:$U$233,3,FALSE))</f>
        <v/>
      </c>
      <c r="U501" s="108" t="str">
        <f>IF(ISNA(VLOOKUP($S501,'Liste clts frns'!$M$2:$U$233,4,FALSE)),"",VLOOKUP($S501,'Liste clts frns'!$M$2:$U$233,4,FALSE))</f>
        <v/>
      </c>
      <c r="V501" s="108" t="str">
        <f>IF(ISNA(VLOOKUP($S501,'Liste clts frns'!$M$2:$U$233,5,FALSE)),"",VLOOKUP($S501,'Liste clts frns'!$M$2:$U$233,5,FALSE))</f>
        <v/>
      </c>
      <c r="W501" s="108" t="str">
        <f>IF(ISNA(VLOOKUP($S501,'Liste clts frns'!$M$2:$U$233,6,FALSE)),"",VLOOKUP($S501,'Liste clts frns'!$M$2:$U$233,6,FALSE))</f>
        <v/>
      </c>
      <c r="X501" s="108" t="str">
        <f>IF(ISNA(VLOOKUP($S501,'Liste clts frns'!$M$2:$U$233,7,FALSE)),"",VLOOKUP($S501,'Liste clts frns'!$M$2:$U$233,7,FALSE))</f>
        <v/>
      </c>
      <c r="Y501" s="108" t="str">
        <f>IF(ISNA(VLOOKUP($S501,'Liste clts frns'!$M$2:$U$233,8,FALSE)),"",VLOOKUP($S501,'Liste clts frns'!$M$2:$U$233,8,FALSE))</f>
        <v/>
      </c>
      <c r="Z501" s="108" t="str">
        <f>IF(ISNA(VLOOKUP($S501,'Liste clts frns'!$M$2:$U$233,9,FALSE)),"",VLOOKUP($S501,'Liste clts frns'!$M$2:$U$233,9,FALSE))</f>
        <v/>
      </c>
      <c r="AA501" s="108"/>
    </row>
    <row r="502" spans="1:27" ht="15.75" customHeight="1" x14ac:dyDescent="0.25">
      <c r="A502" s="12">
        <v>41131000</v>
      </c>
      <c r="B502" s="12">
        <v>3018914</v>
      </c>
      <c r="C502" s="12" t="s">
        <v>548</v>
      </c>
      <c r="D502" s="12">
        <v>13</v>
      </c>
      <c r="E502" s="12">
        <v>703</v>
      </c>
      <c r="F502" s="51">
        <v>5486</v>
      </c>
      <c r="G502" s="18" t="str">
        <f t="shared" si="21"/>
        <v>301891413703</v>
      </c>
      <c r="H502" s="8" t="s">
        <v>621</v>
      </c>
      <c r="I502" s="8" t="s">
        <v>1315</v>
      </c>
      <c r="J502" s="8" t="str">
        <f t="shared" si="22"/>
        <v>En cours</v>
      </c>
      <c r="P502" s="112"/>
      <c r="S502" s="10" t="str">
        <f t="shared" si="23"/>
        <v>301891413703</v>
      </c>
      <c r="T502" s="11" t="str">
        <f>IF(ISNA(VLOOKUP($S502,'Liste clts frns'!$M$2:$U$233,3,FALSE)),"",VLOOKUP($S502,'Liste clts frns'!$M$2:$U$233,3,FALSE))</f>
        <v/>
      </c>
      <c r="U502" s="108" t="str">
        <f>IF(ISNA(VLOOKUP($S502,'Liste clts frns'!$M$2:$U$233,4,FALSE)),"",VLOOKUP($S502,'Liste clts frns'!$M$2:$U$233,4,FALSE))</f>
        <v/>
      </c>
      <c r="V502" s="108" t="str">
        <f>IF(ISNA(VLOOKUP($S502,'Liste clts frns'!$M$2:$U$233,5,FALSE)),"",VLOOKUP($S502,'Liste clts frns'!$M$2:$U$233,5,FALSE))</f>
        <v/>
      </c>
      <c r="W502" s="108" t="str">
        <f>IF(ISNA(VLOOKUP($S502,'Liste clts frns'!$M$2:$U$233,6,FALSE)),"",VLOOKUP($S502,'Liste clts frns'!$M$2:$U$233,6,FALSE))</f>
        <v/>
      </c>
      <c r="X502" s="108" t="str">
        <f>IF(ISNA(VLOOKUP($S502,'Liste clts frns'!$M$2:$U$233,7,FALSE)),"",VLOOKUP($S502,'Liste clts frns'!$M$2:$U$233,7,FALSE))</f>
        <v/>
      </c>
      <c r="Y502" s="108" t="str">
        <f>IF(ISNA(VLOOKUP($S502,'Liste clts frns'!$M$2:$U$233,8,FALSE)),"",VLOOKUP($S502,'Liste clts frns'!$M$2:$U$233,8,FALSE))</f>
        <v/>
      </c>
      <c r="Z502" s="108" t="str">
        <f>IF(ISNA(VLOOKUP($S502,'Liste clts frns'!$M$2:$U$233,9,FALSE)),"",VLOOKUP($S502,'Liste clts frns'!$M$2:$U$233,9,FALSE))</f>
        <v/>
      </c>
      <c r="AA502" s="108"/>
    </row>
    <row r="503" spans="1:27" ht="15.75" customHeight="1" x14ac:dyDescent="0.25">
      <c r="A503" s="12">
        <v>41131000</v>
      </c>
      <c r="B503" s="12">
        <v>896521</v>
      </c>
      <c r="C503" s="12" t="s">
        <v>634</v>
      </c>
      <c r="D503" s="12">
        <v>13</v>
      </c>
      <c r="E503" s="12">
        <v>704</v>
      </c>
      <c r="F503" s="51">
        <v>0</v>
      </c>
      <c r="G503" s="18" t="str">
        <f t="shared" si="21"/>
        <v>89652113704</v>
      </c>
      <c r="H503" s="18" t="s">
        <v>621</v>
      </c>
      <c r="J503" s="8" t="str">
        <f t="shared" si="22"/>
        <v>En cours</v>
      </c>
      <c r="P503" s="112"/>
      <c r="S503" s="10" t="str">
        <f t="shared" si="23"/>
        <v>89652113704</v>
      </c>
      <c r="T503" s="11" t="str">
        <f>IF(ISNA(VLOOKUP($S503,'Liste clts frns'!$M$2:$U$233,3,FALSE)),"",VLOOKUP($S503,'Liste clts frns'!$M$2:$U$233,3,FALSE))</f>
        <v/>
      </c>
      <c r="U503" s="108" t="str">
        <f>IF(ISNA(VLOOKUP($S503,'Liste clts frns'!$M$2:$U$233,4,FALSE)),"",VLOOKUP($S503,'Liste clts frns'!$M$2:$U$233,4,FALSE))</f>
        <v/>
      </c>
      <c r="V503" s="108" t="str">
        <f>IF(ISNA(VLOOKUP($S503,'Liste clts frns'!$M$2:$U$233,5,FALSE)),"",VLOOKUP($S503,'Liste clts frns'!$M$2:$U$233,5,FALSE))</f>
        <v/>
      </c>
      <c r="W503" s="108" t="str">
        <f>IF(ISNA(VLOOKUP($S503,'Liste clts frns'!$M$2:$U$233,6,FALSE)),"",VLOOKUP($S503,'Liste clts frns'!$M$2:$U$233,6,FALSE))</f>
        <v/>
      </c>
      <c r="X503" s="108" t="str">
        <f>IF(ISNA(VLOOKUP($S503,'Liste clts frns'!$M$2:$U$233,7,FALSE)),"",VLOOKUP($S503,'Liste clts frns'!$M$2:$U$233,7,FALSE))</f>
        <v/>
      </c>
      <c r="Y503" s="108" t="str">
        <f>IF(ISNA(VLOOKUP($S503,'Liste clts frns'!$M$2:$U$233,8,FALSE)),"",VLOOKUP($S503,'Liste clts frns'!$M$2:$U$233,8,FALSE))</f>
        <v/>
      </c>
      <c r="Z503" s="108" t="str">
        <f>IF(ISNA(VLOOKUP($S503,'Liste clts frns'!$M$2:$U$233,9,FALSE)),"",VLOOKUP($S503,'Liste clts frns'!$M$2:$U$233,9,FALSE))</f>
        <v/>
      </c>
      <c r="AA503" s="108"/>
    </row>
    <row r="504" spans="1:27" ht="15.75" customHeight="1" x14ac:dyDescent="0.25">
      <c r="A504" s="12">
        <v>41131000</v>
      </c>
      <c r="B504" s="12">
        <v>929903</v>
      </c>
      <c r="C504" s="12" t="s">
        <v>497</v>
      </c>
      <c r="D504" s="12">
        <v>13</v>
      </c>
      <c r="E504" s="12">
        <v>704</v>
      </c>
      <c r="F504" s="51">
        <v>5000</v>
      </c>
      <c r="G504" s="18" t="str">
        <f t="shared" si="21"/>
        <v>92990313704</v>
      </c>
      <c r="H504" s="8" t="s">
        <v>621</v>
      </c>
      <c r="I504" s="8" t="s">
        <v>1288</v>
      </c>
      <c r="J504" s="8" t="str">
        <f t="shared" si="22"/>
        <v>En cours</v>
      </c>
      <c r="P504" s="112"/>
      <c r="S504" s="10" t="str">
        <f t="shared" si="23"/>
        <v>92990313704</v>
      </c>
      <c r="T504" s="11" t="str">
        <f>IF(ISNA(VLOOKUP($S504,'Liste clts frns'!$M$2:$U$233,3,FALSE)),"",VLOOKUP($S504,'Liste clts frns'!$M$2:$U$233,3,FALSE))</f>
        <v/>
      </c>
      <c r="U504" s="108" t="str">
        <f>IF(ISNA(VLOOKUP($S504,'Liste clts frns'!$M$2:$U$233,4,FALSE)),"",VLOOKUP($S504,'Liste clts frns'!$M$2:$U$233,4,FALSE))</f>
        <v/>
      </c>
      <c r="V504" s="108" t="str">
        <f>IF(ISNA(VLOOKUP($S504,'Liste clts frns'!$M$2:$U$233,5,FALSE)),"",VLOOKUP($S504,'Liste clts frns'!$M$2:$U$233,5,FALSE))</f>
        <v/>
      </c>
      <c r="W504" s="108" t="str">
        <f>IF(ISNA(VLOOKUP($S504,'Liste clts frns'!$M$2:$U$233,6,FALSE)),"",VLOOKUP($S504,'Liste clts frns'!$M$2:$U$233,6,FALSE))</f>
        <v/>
      </c>
      <c r="X504" s="108" t="str">
        <f>IF(ISNA(VLOOKUP($S504,'Liste clts frns'!$M$2:$U$233,7,FALSE)),"",VLOOKUP($S504,'Liste clts frns'!$M$2:$U$233,7,FALSE))</f>
        <v/>
      </c>
      <c r="Y504" s="108" t="str">
        <f>IF(ISNA(VLOOKUP($S504,'Liste clts frns'!$M$2:$U$233,8,FALSE)),"",VLOOKUP($S504,'Liste clts frns'!$M$2:$U$233,8,FALSE))</f>
        <v/>
      </c>
      <c r="Z504" s="108" t="str">
        <f>IF(ISNA(VLOOKUP($S504,'Liste clts frns'!$M$2:$U$233,9,FALSE)),"",VLOOKUP($S504,'Liste clts frns'!$M$2:$U$233,9,FALSE))</f>
        <v/>
      </c>
      <c r="AA504" s="108"/>
    </row>
    <row r="505" spans="1:27" ht="15.75" customHeight="1" x14ac:dyDescent="0.25">
      <c r="A505" s="12">
        <v>41131000</v>
      </c>
      <c r="B505" s="12">
        <v>1342670</v>
      </c>
      <c r="C505" s="12" t="s">
        <v>540</v>
      </c>
      <c r="D505" s="12">
        <v>13</v>
      </c>
      <c r="E505" s="12">
        <v>704</v>
      </c>
      <c r="F505" s="51">
        <v>18000</v>
      </c>
      <c r="G505" s="18" t="str">
        <f t="shared" si="21"/>
        <v>134267013704</v>
      </c>
      <c r="H505" s="8" t="s">
        <v>621</v>
      </c>
      <c r="I505" s="8" t="s">
        <v>1195</v>
      </c>
      <c r="J505" s="8" t="str">
        <f t="shared" si="22"/>
        <v>En cours</v>
      </c>
      <c r="P505" s="112"/>
      <c r="S505" s="10" t="str">
        <f t="shared" si="23"/>
        <v>134267013704</v>
      </c>
      <c r="T505" s="11" t="str">
        <f>IF(ISNA(VLOOKUP($S505,'Liste clts frns'!$M$2:$U$233,3,FALSE)),"",VLOOKUP($S505,'Liste clts frns'!$M$2:$U$233,3,FALSE))</f>
        <v/>
      </c>
      <c r="U505" s="108" t="str">
        <f>IF(ISNA(VLOOKUP($S505,'Liste clts frns'!$M$2:$U$233,4,FALSE)),"",VLOOKUP($S505,'Liste clts frns'!$M$2:$U$233,4,FALSE))</f>
        <v/>
      </c>
      <c r="V505" s="108" t="str">
        <f>IF(ISNA(VLOOKUP($S505,'Liste clts frns'!$M$2:$U$233,5,FALSE)),"",VLOOKUP($S505,'Liste clts frns'!$M$2:$U$233,5,FALSE))</f>
        <v/>
      </c>
      <c r="W505" s="108" t="str">
        <f>IF(ISNA(VLOOKUP($S505,'Liste clts frns'!$M$2:$U$233,6,FALSE)),"",VLOOKUP($S505,'Liste clts frns'!$M$2:$U$233,6,FALSE))</f>
        <v/>
      </c>
      <c r="X505" s="108" t="str">
        <f>IF(ISNA(VLOOKUP($S505,'Liste clts frns'!$M$2:$U$233,7,FALSE)),"",VLOOKUP($S505,'Liste clts frns'!$M$2:$U$233,7,FALSE))</f>
        <v/>
      </c>
      <c r="Y505" s="108" t="str">
        <f>IF(ISNA(VLOOKUP($S505,'Liste clts frns'!$M$2:$U$233,8,FALSE)),"",VLOOKUP($S505,'Liste clts frns'!$M$2:$U$233,8,FALSE))</f>
        <v/>
      </c>
      <c r="Z505" s="108" t="str">
        <f>IF(ISNA(VLOOKUP($S505,'Liste clts frns'!$M$2:$U$233,9,FALSE)),"",VLOOKUP($S505,'Liste clts frns'!$M$2:$U$233,9,FALSE))</f>
        <v/>
      </c>
      <c r="AA505" s="108"/>
    </row>
    <row r="506" spans="1:27" ht="15.75" customHeight="1" x14ac:dyDescent="0.25">
      <c r="A506" s="12">
        <v>41131000</v>
      </c>
      <c r="B506" s="12">
        <v>3008119</v>
      </c>
      <c r="C506" s="12" t="s">
        <v>530</v>
      </c>
      <c r="D506" s="12">
        <v>13</v>
      </c>
      <c r="E506" s="12">
        <v>704</v>
      </c>
      <c r="F506" s="51">
        <v>19075</v>
      </c>
      <c r="G506" s="18" t="str">
        <f t="shared" si="21"/>
        <v>300811913704</v>
      </c>
      <c r="H506" s="8" t="s">
        <v>621</v>
      </c>
      <c r="I506" s="8" t="s">
        <v>1271</v>
      </c>
      <c r="J506" s="8" t="str">
        <f t="shared" si="22"/>
        <v>En cours</v>
      </c>
      <c r="P506" s="112"/>
      <c r="S506" s="10" t="str">
        <f t="shared" si="23"/>
        <v>300811913704</v>
      </c>
      <c r="T506" s="11" t="str">
        <f>IF(ISNA(VLOOKUP($S506,'Liste clts frns'!$M$2:$U$233,3,FALSE)),"",VLOOKUP($S506,'Liste clts frns'!$M$2:$U$233,3,FALSE))</f>
        <v/>
      </c>
      <c r="U506" s="108" t="str">
        <f>IF(ISNA(VLOOKUP($S506,'Liste clts frns'!$M$2:$U$233,4,FALSE)),"",VLOOKUP($S506,'Liste clts frns'!$M$2:$U$233,4,FALSE))</f>
        <v/>
      </c>
      <c r="V506" s="108" t="str">
        <f>IF(ISNA(VLOOKUP($S506,'Liste clts frns'!$M$2:$U$233,5,FALSE)),"",VLOOKUP($S506,'Liste clts frns'!$M$2:$U$233,5,FALSE))</f>
        <v/>
      </c>
      <c r="W506" s="108" t="str">
        <f>IF(ISNA(VLOOKUP($S506,'Liste clts frns'!$M$2:$U$233,6,FALSE)),"",VLOOKUP($S506,'Liste clts frns'!$M$2:$U$233,6,FALSE))</f>
        <v/>
      </c>
      <c r="X506" s="108" t="str">
        <f>IF(ISNA(VLOOKUP($S506,'Liste clts frns'!$M$2:$U$233,7,FALSE)),"",VLOOKUP($S506,'Liste clts frns'!$M$2:$U$233,7,FALSE))</f>
        <v/>
      </c>
      <c r="Y506" s="108" t="str">
        <f>IF(ISNA(VLOOKUP($S506,'Liste clts frns'!$M$2:$U$233,8,FALSE)),"",VLOOKUP($S506,'Liste clts frns'!$M$2:$U$233,8,FALSE))</f>
        <v/>
      </c>
      <c r="Z506" s="108" t="str">
        <f>IF(ISNA(VLOOKUP($S506,'Liste clts frns'!$M$2:$U$233,9,FALSE)),"",VLOOKUP($S506,'Liste clts frns'!$M$2:$U$233,9,FALSE))</f>
        <v/>
      </c>
      <c r="AA506" s="108"/>
    </row>
    <row r="507" spans="1:27" ht="15.75" customHeight="1" x14ac:dyDescent="0.25">
      <c r="A507" s="12">
        <v>41131000</v>
      </c>
      <c r="B507" s="12">
        <v>3013328</v>
      </c>
      <c r="C507" s="12" t="s">
        <v>549</v>
      </c>
      <c r="D507" s="12">
        <v>13</v>
      </c>
      <c r="E507" s="12">
        <v>704</v>
      </c>
      <c r="F507" s="51">
        <v>4000</v>
      </c>
      <c r="G507" s="18" t="str">
        <f t="shared" si="21"/>
        <v>301332813704</v>
      </c>
      <c r="H507" s="8" t="s">
        <v>621</v>
      </c>
      <c r="I507" s="8" t="s">
        <v>1310</v>
      </c>
      <c r="J507" s="8" t="str">
        <f t="shared" si="22"/>
        <v>En cours</v>
      </c>
      <c r="P507" s="112"/>
      <c r="S507" s="10" t="str">
        <f t="shared" si="23"/>
        <v>301332813704</v>
      </c>
      <c r="T507" s="11" t="str">
        <f>IF(ISNA(VLOOKUP($S507,'Liste clts frns'!$M$2:$U$233,3,FALSE)),"",VLOOKUP($S507,'Liste clts frns'!$M$2:$U$233,3,FALSE))</f>
        <v/>
      </c>
      <c r="U507" s="108" t="str">
        <f>IF(ISNA(VLOOKUP($S507,'Liste clts frns'!$M$2:$U$233,4,FALSE)),"",VLOOKUP($S507,'Liste clts frns'!$M$2:$U$233,4,FALSE))</f>
        <v/>
      </c>
      <c r="V507" s="108" t="str">
        <f>IF(ISNA(VLOOKUP($S507,'Liste clts frns'!$M$2:$U$233,5,FALSE)),"",VLOOKUP($S507,'Liste clts frns'!$M$2:$U$233,5,FALSE))</f>
        <v/>
      </c>
      <c r="W507" s="108" t="str">
        <f>IF(ISNA(VLOOKUP($S507,'Liste clts frns'!$M$2:$U$233,6,FALSE)),"",VLOOKUP($S507,'Liste clts frns'!$M$2:$U$233,6,FALSE))</f>
        <v/>
      </c>
      <c r="X507" s="108" t="str">
        <f>IF(ISNA(VLOOKUP($S507,'Liste clts frns'!$M$2:$U$233,7,FALSE)),"",VLOOKUP($S507,'Liste clts frns'!$M$2:$U$233,7,FALSE))</f>
        <v/>
      </c>
      <c r="Y507" s="108" t="str">
        <f>IF(ISNA(VLOOKUP($S507,'Liste clts frns'!$M$2:$U$233,8,FALSE)),"",VLOOKUP($S507,'Liste clts frns'!$M$2:$U$233,8,FALSE))</f>
        <v/>
      </c>
      <c r="Z507" s="108" t="str">
        <f>IF(ISNA(VLOOKUP($S507,'Liste clts frns'!$M$2:$U$233,9,FALSE)),"",VLOOKUP($S507,'Liste clts frns'!$M$2:$U$233,9,FALSE))</f>
        <v/>
      </c>
      <c r="AA507" s="108"/>
    </row>
    <row r="508" spans="1:27" ht="15.75" customHeight="1" x14ac:dyDescent="0.25">
      <c r="A508" s="12">
        <v>41131000</v>
      </c>
      <c r="B508" s="12">
        <v>3013948</v>
      </c>
      <c r="C508" s="12" t="s">
        <v>543</v>
      </c>
      <c r="D508" s="12">
        <v>13</v>
      </c>
      <c r="E508" s="12">
        <v>704</v>
      </c>
      <c r="F508" s="51">
        <v>15000</v>
      </c>
      <c r="G508" s="18" t="str">
        <f t="shared" si="21"/>
        <v>301394813704</v>
      </c>
      <c r="H508" s="8" t="s">
        <v>621</v>
      </c>
      <c r="I508" s="8" t="s">
        <v>1301</v>
      </c>
      <c r="J508" s="8" t="str">
        <f t="shared" si="22"/>
        <v>En cours</v>
      </c>
      <c r="P508" s="112"/>
      <c r="S508" s="10" t="str">
        <f t="shared" si="23"/>
        <v>301394813704</v>
      </c>
      <c r="T508" s="11" t="str">
        <f>IF(ISNA(VLOOKUP($S508,'Liste clts frns'!$M$2:$U$233,3,FALSE)),"",VLOOKUP($S508,'Liste clts frns'!$M$2:$U$233,3,FALSE))</f>
        <v/>
      </c>
      <c r="U508" s="108" t="str">
        <f>IF(ISNA(VLOOKUP($S508,'Liste clts frns'!$M$2:$U$233,4,FALSE)),"",VLOOKUP($S508,'Liste clts frns'!$M$2:$U$233,4,FALSE))</f>
        <v/>
      </c>
      <c r="V508" s="108" t="str">
        <f>IF(ISNA(VLOOKUP($S508,'Liste clts frns'!$M$2:$U$233,5,FALSE)),"",VLOOKUP($S508,'Liste clts frns'!$M$2:$U$233,5,FALSE))</f>
        <v/>
      </c>
      <c r="W508" s="108" t="str">
        <f>IF(ISNA(VLOOKUP($S508,'Liste clts frns'!$M$2:$U$233,6,FALSE)),"",VLOOKUP($S508,'Liste clts frns'!$M$2:$U$233,6,FALSE))</f>
        <v/>
      </c>
      <c r="X508" s="108" t="str">
        <f>IF(ISNA(VLOOKUP($S508,'Liste clts frns'!$M$2:$U$233,7,FALSE)),"",VLOOKUP($S508,'Liste clts frns'!$M$2:$U$233,7,FALSE))</f>
        <v/>
      </c>
      <c r="Y508" s="108" t="str">
        <f>IF(ISNA(VLOOKUP($S508,'Liste clts frns'!$M$2:$U$233,8,FALSE)),"",VLOOKUP($S508,'Liste clts frns'!$M$2:$U$233,8,FALSE))</f>
        <v/>
      </c>
      <c r="Z508" s="108" t="str">
        <f>IF(ISNA(VLOOKUP($S508,'Liste clts frns'!$M$2:$U$233,9,FALSE)),"",VLOOKUP($S508,'Liste clts frns'!$M$2:$U$233,9,FALSE))</f>
        <v/>
      </c>
      <c r="AA508" s="108"/>
    </row>
    <row r="509" spans="1:27" ht="15.75" customHeight="1" x14ac:dyDescent="0.25">
      <c r="A509" s="12">
        <v>41131000</v>
      </c>
      <c r="B509" s="12">
        <v>986528</v>
      </c>
      <c r="C509" s="12" t="s">
        <v>452</v>
      </c>
      <c r="D509" s="12">
        <v>13</v>
      </c>
      <c r="E509" s="12">
        <v>712</v>
      </c>
      <c r="F509" s="51">
        <v>5733.94</v>
      </c>
      <c r="G509" s="18" t="str">
        <f t="shared" si="21"/>
        <v>98652813712</v>
      </c>
      <c r="H509" s="8" t="s">
        <v>621</v>
      </c>
      <c r="I509" s="8" t="s">
        <v>1308</v>
      </c>
      <c r="J509" s="8" t="str">
        <f t="shared" si="22"/>
        <v>En cours</v>
      </c>
      <c r="P509" s="112"/>
      <c r="S509" s="10" t="str">
        <f t="shared" si="23"/>
        <v>98652813712</v>
      </c>
      <c r="T509" s="11" t="str">
        <f>IF(ISNA(VLOOKUP($S509,'Liste clts frns'!$M$2:$U$233,3,FALSE)),"",VLOOKUP($S509,'Liste clts frns'!$M$2:$U$233,3,FALSE))</f>
        <v/>
      </c>
      <c r="U509" s="108" t="str">
        <f>IF(ISNA(VLOOKUP($S509,'Liste clts frns'!$M$2:$U$233,4,FALSE)),"",VLOOKUP($S509,'Liste clts frns'!$M$2:$U$233,4,FALSE))</f>
        <v/>
      </c>
      <c r="V509" s="108" t="str">
        <f>IF(ISNA(VLOOKUP($S509,'Liste clts frns'!$M$2:$U$233,5,FALSE)),"",VLOOKUP($S509,'Liste clts frns'!$M$2:$U$233,5,FALSE))</f>
        <v/>
      </c>
      <c r="W509" s="108" t="str">
        <f>IF(ISNA(VLOOKUP($S509,'Liste clts frns'!$M$2:$U$233,6,FALSE)),"",VLOOKUP($S509,'Liste clts frns'!$M$2:$U$233,6,FALSE))</f>
        <v/>
      </c>
      <c r="X509" s="108" t="str">
        <f>IF(ISNA(VLOOKUP($S509,'Liste clts frns'!$M$2:$U$233,7,FALSE)),"",VLOOKUP($S509,'Liste clts frns'!$M$2:$U$233,7,FALSE))</f>
        <v/>
      </c>
      <c r="Y509" s="108" t="str">
        <f>IF(ISNA(VLOOKUP($S509,'Liste clts frns'!$M$2:$U$233,8,FALSE)),"",VLOOKUP($S509,'Liste clts frns'!$M$2:$U$233,8,FALSE))</f>
        <v/>
      </c>
      <c r="Z509" s="108" t="str">
        <f>IF(ISNA(VLOOKUP($S509,'Liste clts frns'!$M$2:$U$233,9,FALSE)),"",VLOOKUP($S509,'Liste clts frns'!$M$2:$U$233,9,FALSE))</f>
        <v/>
      </c>
      <c r="AA509" s="108"/>
    </row>
    <row r="510" spans="1:27" ht="15.75" customHeight="1" x14ac:dyDescent="0.25">
      <c r="A510" s="12">
        <v>41131000</v>
      </c>
      <c r="B510" s="12">
        <v>3026922</v>
      </c>
      <c r="C510" s="12" t="s">
        <v>550</v>
      </c>
      <c r="D510" s="12">
        <v>14</v>
      </c>
      <c r="E510" s="12">
        <v>136</v>
      </c>
      <c r="F510" s="51">
        <v>52660</v>
      </c>
      <c r="G510" s="18" t="str">
        <f t="shared" si="21"/>
        <v>302692214136</v>
      </c>
      <c r="H510" s="8" t="s">
        <v>621</v>
      </c>
      <c r="I510" s="8" t="s">
        <v>1344</v>
      </c>
      <c r="J510" s="8" t="str">
        <f t="shared" si="22"/>
        <v>En cours</v>
      </c>
      <c r="P510" s="112"/>
      <c r="S510" s="10" t="str">
        <f t="shared" si="23"/>
        <v>302692214136</v>
      </c>
      <c r="T510" s="11" t="str">
        <f>IF(ISNA(VLOOKUP($S510,'Liste clts frns'!$M$2:$U$233,3,FALSE)),"",VLOOKUP($S510,'Liste clts frns'!$M$2:$U$233,3,FALSE))</f>
        <v/>
      </c>
      <c r="U510" s="108" t="str">
        <f>IF(ISNA(VLOOKUP($S510,'Liste clts frns'!$M$2:$U$233,4,FALSE)),"",VLOOKUP($S510,'Liste clts frns'!$M$2:$U$233,4,FALSE))</f>
        <v/>
      </c>
      <c r="V510" s="108" t="str">
        <f>IF(ISNA(VLOOKUP($S510,'Liste clts frns'!$M$2:$U$233,5,FALSE)),"",VLOOKUP($S510,'Liste clts frns'!$M$2:$U$233,5,FALSE))</f>
        <v/>
      </c>
      <c r="W510" s="108" t="str">
        <f>IF(ISNA(VLOOKUP($S510,'Liste clts frns'!$M$2:$U$233,6,FALSE)),"",VLOOKUP($S510,'Liste clts frns'!$M$2:$U$233,6,FALSE))</f>
        <v/>
      </c>
      <c r="X510" s="108" t="str">
        <f>IF(ISNA(VLOOKUP($S510,'Liste clts frns'!$M$2:$U$233,7,FALSE)),"",VLOOKUP($S510,'Liste clts frns'!$M$2:$U$233,7,FALSE))</f>
        <v/>
      </c>
      <c r="Y510" s="108" t="str">
        <f>IF(ISNA(VLOOKUP($S510,'Liste clts frns'!$M$2:$U$233,8,FALSE)),"",VLOOKUP($S510,'Liste clts frns'!$M$2:$U$233,8,FALSE))</f>
        <v/>
      </c>
      <c r="Z510" s="108" t="str">
        <f>IF(ISNA(VLOOKUP($S510,'Liste clts frns'!$M$2:$U$233,9,FALSE)),"",VLOOKUP($S510,'Liste clts frns'!$M$2:$U$233,9,FALSE))</f>
        <v/>
      </c>
      <c r="AA510" s="108"/>
    </row>
    <row r="511" spans="1:27" ht="15.75" customHeight="1" x14ac:dyDescent="0.25">
      <c r="A511" s="12">
        <v>41131000</v>
      </c>
      <c r="B511" s="12">
        <v>1313017</v>
      </c>
      <c r="C511" s="12" t="s">
        <v>404</v>
      </c>
      <c r="D511" s="12">
        <v>14</v>
      </c>
      <c r="E511" s="12">
        <v>321</v>
      </c>
      <c r="F511" s="51">
        <v>1000</v>
      </c>
      <c r="G511" s="18" t="str">
        <f t="shared" si="21"/>
        <v>131301714321</v>
      </c>
      <c r="H511" s="8" t="s">
        <v>621</v>
      </c>
      <c r="I511" s="8" t="s">
        <v>1331</v>
      </c>
      <c r="J511" s="8" t="str">
        <f t="shared" si="22"/>
        <v>En cours</v>
      </c>
      <c r="P511" s="112"/>
      <c r="S511" s="10" t="str">
        <f t="shared" si="23"/>
        <v>131301714321</v>
      </c>
      <c r="T511" s="11" t="str">
        <f>IF(ISNA(VLOOKUP($S511,'Liste clts frns'!$M$2:$U$233,3,FALSE)),"",VLOOKUP($S511,'Liste clts frns'!$M$2:$U$233,3,FALSE))</f>
        <v/>
      </c>
      <c r="U511" s="108" t="str">
        <f>IF(ISNA(VLOOKUP($S511,'Liste clts frns'!$M$2:$U$233,4,FALSE)),"",VLOOKUP($S511,'Liste clts frns'!$M$2:$U$233,4,FALSE))</f>
        <v/>
      </c>
      <c r="V511" s="108" t="str">
        <f>IF(ISNA(VLOOKUP($S511,'Liste clts frns'!$M$2:$U$233,5,FALSE)),"",VLOOKUP($S511,'Liste clts frns'!$M$2:$U$233,5,FALSE))</f>
        <v/>
      </c>
      <c r="W511" s="108" t="str">
        <f>IF(ISNA(VLOOKUP($S511,'Liste clts frns'!$M$2:$U$233,6,FALSE)),"",VLOOKUP($S511,'Liste clts frns'!$M$2:$U$233,6,FALSE))</f>
        <v/>
      </c>
      <c r="X511" s="108" t="str">
        <f>IF(ISNA(VLOOKUP($S511,'Liste clts frns'!$M$2:$U$233,7,FALSE)),"",VLOOKUP($S511,'Liste clts frns'!$M$2:$U$233,7,FALSE))</f>
        <v/>
      </c>
      <c r="Y511" s="108" t="str">
        <f>IF(ISNA(VLOOKUP($S511,'Liste clts frns'!$M$2:$U$233,8,FALSE)),"",VLOOKUP($S511,'Liste clts frns'!$M$2:$U$233,8,FALSE))</f>
        <v/>
      </c>
      <c r="Z511" s="108" t="str">
        <f>IF(ISNA(VLOOKUP($S511,'Liste clts frns'!$M$2:$U$233,9,FALSE)),"",VLOOKUP($S511,'Liste clts frns'!$M$2:$U$233,9,FALSE))</f>
        <v/>
      </c>
      <c r="AA511" s="108"/>
    </row>
    <row r="512" spans="1:27" ht="15.75" customHeight="1" x14ac:dyDescent="0.25">
      <c r="A512" s="12">
        <v>41131000</v>
      </c>
      <c r="B512" s="12">
        <v>1339959</v>
      </c>
      <c r="C512" s="12" t="s">
        <v>533</v>
      </c>
      <c r="D512" s="12">
        <v>14</v>
      </c>
      <c r="E512" s="12">
        <v>321</v>
      </c>
      <c r="F512" s="51">
        <v>2100</v>
      </c>
      <c r="G512" s="18" t="str">
        <f t="shared" si="21"/>
        <v>133995914321</v>
      </c>
      <c r="H512" s="8" t="s">
        <v>621</v>
      </c>
      <c r="I512" s="8" t="s">
        <v>1333</v>
      </c>
      <c r="J512" s="8" t="str">
        <f t="shared" si="22"/>
        <v>En cours</v>
      </c>
      <c r="P512" s="112"/>
      <c r="S512" s="10" t="str">
        <f t="shared" si="23"/>
        <v>133995914321</v>
      </c>
      <c r="T512" s="11" t="str">
        <f>IF(ISNA(VLOOKUP($S512,'Liste clts frns'!$M$2:$U$233,3,FALSE)),"",VLOOKUP($S512,'Liste clts frns'!$M$2:$U$233,3,FALSE))</f>
        <v/>
      </c>
      <c r="U512" s="108" t="str">
        <f>IF(ISNA(VLOOKUP($S512,'Liste clts frns'!$M$2:$U$233,4,FALSE)),"",VLOOKUP($S512,'Liste clts frns'!$M$2:$U$233,4,FALSE))</f>
        <v/>
      </c>
      <c r="V512" s="108" t="str">
        <f>IF(ISNA(VLOOKUP($S512,'Liste clts frns'!$M$2:$U$233,5,FALSE)),"",VLOOKUP($S512,'Liste clts frns'!$M$2:$U$233,5,FALSE))</f>
        <v/>
      </c>
      <c r="W512" s="108" t="str">
        <f>IF(ISNA(VLOOKUP($S512,'Liste clts frns'!$M$2:$U$233,6,FALSE)),"",VLOOKUP($S512,'Liste clts frns'!$M$2:$U$233,6,FALSE))</f>
        <v/>
      </c>
      <c r="X512" s="108" t="str">
        <f>IF(ISNA(VLOOKUP($S512,'Liste clts frns'!$M$2:$U$233,7,FALSE)),"",VLOOKUP($S512,'Liste clts frns'!$M$2:$U$233,7,FALSE))</f>
        <v/>
      </c>
      <c r="Y512" s="108" t="str">
        <f>IF(ISNA(VLOOKUP($S512,'Liste clts frns'!$M$2:$U$233,8,FALSE)),"",VLOOKUP($S512,'Liste clts frns'!$M$2:$U$233,8,FALSE))</f>
        <v/>
      </c>
      <c r="Z512" s="108" t="str">
        <f>IF(ISNA(VLOOKUP($S512,'Liste clts frns'!$M$2:$U$233,9,FALSE)),"",VLOOKUP($S512,'Liste clts frns'!$M$2:$U$233,9,FALSE))</f>
        <v/>
      </c>
      <c r="AA512" s="108"/>
    </row>
    <row r="513" spans="1:27" ht="15.75" customHeight="1" x14ac:dyDescent="0.25">
      <c r="A513" s="12">
        <v>41131000</v>
      </c>
      <c r="B513" s="12">
        <v>1343267</v>
      </c>
      <c r="C513" s="12" t="s">
        <v>284</v>
      </c>
      <c r="D513" s="12">
        <v>14</v>
      </c>
      <c r="E513" s="12">
        <v>321</v>
      </c>
      <c r="F513" s="51">
        <v>1500</v>
      </c>
      <c r="G513" s="18" t="str">
        <f t="shared" si="21"/>
        <v>134326714321</v>
      </c>
      <c r="H513" s="8" t="s">
        <v>621</v>
      </c>
      <c r="I513" s="8" t="s">
        <v>1195</v>
      </c>
      <c r="J513" s="8" t="str">
        <f t="shared" si="22"/>
        <v>En cours</v>
      </c>
      <c r="P513" s="112"/>
      <c r="S513" s="10" t="str">
        <f t="shared" si="23"/>
        <v>134326714321</v>
      </c>
      <c r="T513" s="11" t="str">
        <f>IF(ISNA(VLOOKUP($S513,'Liste clts frns'!$M$2:$U$233,3,FALSE)),"",VLOOKUP($S513,'Liste clts frns'!$M$2:$U$233,3,FALSE))</f>
        <v/>
      </c>
      <c r="U513" s="108" t="str">
        <f>IF(ISNA(VLOOKUP($S513,'Liste clts frns'!$M$2:$U$233,4,FALSE)),"",VLOOKUP($S513,'Liste clts frns'!$M$2:$U$233,4,FALSE))</f>
        <v/>
      </c>
      <c r="V513" s="108" t="str">
        <f>IF(ISNA(VLOOKUP($S513,'Liste clts frns'!$M$2:$U$233,5,FALSE)),"",VLOOKUP($S513,'Liste clts frns'!$M$2:$U$233,5,FALSE))</f>
        <v/>
      </c>
      <c r="W513" s="108" t="str">
        <f>IF(ISNA(VLOOKUP($S513,'Liste clts frns'!$M$2:$U$233,6,FALSE)),"",VLOOKUP($S513,'Liste clts frns'!$M$2:$U$233,6,FALSE))</f>
        <v/>
      </c>
      <c r="X513" s="108" t="str">
        <f>IF(ISNA(VLOOKUP($S513,'Liste clts frns'!$M$2:$U$233,7,FALSE)),"",VLOOKUP($S513,'Liste clts frns'!$M$2:$U$233,7,FALSE))</f>
        <v/>
      </c>
      <c r="Y513" s="108" t="str">
        <f>IF(ISNA(VLOOKUP($S513,'Liste clts frns'!$M$2:$U$233,8,FALSE)),"",VLOOKUP($S513,'Liste clts frns'!$M$2:$U$233,8,FALSE))</f>
        <v/>
      </c>
      <c r="Z513" s="108" t="str">
        <f>IF(ISNA(VLOOKUP($S513,'Liste clts frns'!$M$2:$U$233,9,FALSE)),"",VLOOKUP($S513,'Liste clts frns'!$M$2:$U$233,9,FALSE))</f>
        <v/>
      </c>
      <c r="AA513" s="108"/>
    </row>
    <row r="514" spans="1:27" ht="15.75" customHeight="1" x14ac:dyDescent="0.25">
      <c r="A514" s="12">
        <v>41131000</v>
      </c>
      <c r="B514" s="12">
        <v>3023221</v>
      </c>
      <c r="C514" s="12" t="s">
        <v>551</v>
      </c>
      <c r="D514" s="12">
        <v>14</v>
      </c>
      <c r="E514" s="12">
        <v>401</v>
      </c>
      <c r="F514" s="51">
        <v>6000</v>
      </c>
      <c r="G514" s="18" t="str">
        <f t="shared" si="21"/>
        <v>302322114401</v>
      </c>
      <c r="H514" s="8" t="s">
        <v>621</v>
      </c>
      <c r="I514" s="8" t="s">
        <v>1342</v>
      </c>
      <c r="J514" s="8" t="str">
        <f t="shared" si="22"/>
        <v>En cours</v>
      </c>
      <c r="P514" s="112"/>
      <c r="S514" s="10" t="str">
        <f t="shared" si="23"/>
        <v>302322114401</v>
      </c>
      <c r="T514" s="11" t="str">
        <f>IF(ISNA(VLOOKUP($S514,'Liste clts frns'!$M$2:$U$233,3,FALSE)),"",VLOOKUP($S514,'Liste clts frns'!$M$2:$U$233,3,FALSE))</f>
        <v/>
      </c>
      <c r="U514" s="108" t="str">
        <f>IF(ISNA(VLOOKUP($S514,'Liste clts frns'!$M$2:$U$233,4,FALSE)),"",VLOOKUP($S514,'Liste clts frns'!$M$2:$U$233,4,FALSE))</f>
        <v/>
      </c>
      <c r="V514" s="108" t="str">
        <f>IF(ISNA(VLOOKUP($S514,'Liste clts frns'!$M$2:$U$233,5,FALSE)),"",VLOOKUP($S514,'Liste clts frns'!$M$2:$U$233,5,FALSE))</f>
        <v/>
      </c>
      <c r="W514" s="108" t="str">
        <f>IF(ISNA(VLOOKUP($S514,'Liste clts frns'!$M$2:$U$233,6,FALSE)),"",VLOOKUP($S514,'Liste clts frns'!$M$2:$U$233,6,FALSE))</f>
        <v/>
      </c>
      <c r="X514" s="108" t="str">
        <f>IF(ISNA(VLOOKUP($S514,'Liste clts frns'!$M$2:$U$233,7,FALSE)),"",VLOOKUP($S514,'Liste clts frns'!$M$2:$U$233,7,FALSE))</f>
        <v/>
      </c>
      <c r="Y514" s="108" t="str">
        <f>IF(ISNA(VLOOKUP($S514,'Liste clts frns'!$M$2:$U$233,8,FALSE)),"",VLOOKUP($S514,'Liste clts frns'!$M$2:$U$233,8,FALSE))</f>
        <v/>
      </c>
      <c r="Z514" s="108" t="str">
        <f>IF(ISNA(VLOOKUP($S514,'Liste clts frns'!$M$2:$U$233,9,FALSE)),"",VLOOKUP($S514,'Liste clts frns'!$M$2:$U$233,9,FALSE))</f>
        <v/>
      </c>
      <c r="AA514" s="108"/>
    </row>
    <row r="515" spans="1:27" ht="15.75" customHeight="1" x14ac:dyDescent="0.25">
      <c r="A515" s="12">
        <v>41131000</v>
      </c>
      <c r="B515" s="12">
        <v>3005905</v>
      </c>
      <c r="C515" s="12" t="s">
        <v>552</v>
      </c>
      <c r="D515" s="12">
        <v>14</v>
      </c>
      <c r="E515" s="12">
        <v>423</v>
      </c>
      <c r="F515" s="51">
        <v>1000</v>
      </c>
      <c r="G515" s="18" t="str">
        <f t="shared" ref="G515:G578" si="24">CONCATENATE(B515,D515,E515)</f>
        <v>300590514423</v>
      </c>
      <c r="H515" s="8" t="s">
        <v>629</v>
      </c>
      <c r="I515" s="8" t="s">
        <v>1335</v>
      </c>
      <c r="J515" s="8" t="str">
        <f t="shared" ref="J515:J578" si="25">IF(H515="Compensé - Soldé","Soldé",IF(H515="Société radiée","A solder",IF(H515="Soldé par un avoir","Soldé","En cours")))</f>
        <v>A solder</v>
      </c>
      <c r="P515" s="112"/>
      <c r="S515" s="10" t="str">
        <f t="shared" ref="S515:S578" si="26">CONCATENATE(B515,D515,E515)</f>
        <v>300590514423</v>
      </c>
      <c r="T515" s="11" t="str">
        <f>IF(ISNA(VLOOKUP($S515,'Liste clts frns'!$M$2:$U$233,3,FALSE)),"",VLOOKUP($S515,'Liste clts frns'!$M$2:$U$233,3,FALSE))</f>
        <v/>
      </c>
      <c r="U515" s="108" t="str">
        <f>IF(ISNA(VLOOKUP($S515,'Liste clts frns'!$M$2:$U$233,4,FALSE)),"",VLOOKUP($S515,'Liste clts frns'!$M$2:$U$233,4,FALSE))</f>
        <v/>
      </c>
      <c r="V515" s="108" t="str">
        <f>IF(ISNA(VLOOKUP($S515,'Liste clts frns'!$M$2:$U$233,5,FALSE)),"",VLOOKUP($S515,'Liste clts frns'!$M$2:$U$233,5,FALSE))</f>
        <v/>
      </c>
      <c r="W515" s="108" t="str">
        <f>IF(ISNA(VLOOKUP($S515,'Liste clts frns'!$M$2:$U$233,6,FALSE)),"",VLOOKUP($S515,'Liste clts frns'!$M$2:$U$233,6,FALSE))</f>
        <v/>
      </c>
      <c r="X515" s="108" t="str">
        <f>IF(ISNA(VLOOKUP($S515,'Liste clts frns'!$M$2:$U$233,7,FALSE)),"",VLOOKUP($S515,'Liste clts frns'!$M$2:$U$233,7,FALSE))</f>
        <v/>
      </c>
      <c r="Y515" s="108" t="str">
        <f>IF(ISNA(VLOOKUP($S515,'Liste clts frns'!$M$2:$U$233,8,FALSE)),"",VLOOKUP($S515,'Liste clts frns'!$M$2:$U$233,8,FALSE))</f>
        <v/>
      </c>
      <c r="Z515" s="108" t="str">
        <f>IF(ISNA(VLOOKUP($S515,'Liste clts frns'!$M$2:$U$233,9,FALSE)),"",VLOOKUP($S515,'Liste clts frns'!$M$2:$U$233,9,FALSE))</f>
        <v/>
      </c>
      <c r="AA515" s="108"/>
    </row>
    <row r="516" spans="1:27" ht="15.75" customHeight="1" x14ac:dyDescent="0.25">
      <c r="A516" s="12">
        <v>41131000</v>
      </c>
      <c r="B516" s="12">
        <v>951528</v>
      </c>
      <c r="C516" s="12" t="s">
        <v>429</v>
      </c>
      <c r="D516" s="12">
        <v>14</v>
      </c>
      <c r="E516" s="12">
        <v>601</v>
      </c>
      <c r="F516" s="51">
        <v>3000</v>
      </c>
      <c r="G516" s="18" t="str">
        <f t="shared" si="24"/>
        <v>95152814601</v>
      </c>
      <c r="H516" s="8" t="s">
        <v>621</v>
      </c>
      <c r="I516" s="8" t="s">
        <v>1057</v>
      </c>
      <c r="J516" s="8" t="str">
        <f t="shared" si="25"/>
        <v>En cours</v>
      </c>
      <c r="P516" s="112"/>
      <c r="S516" s="10" t="str">
        <f t="shared" si="26"/>
        <v>95152814601</v>
      </c>
      <c r="T516" s="11" t="str">
        <f>IF(ISNA(VLOOKUP($S516,'Liste clts frns'!$M$2:$U$233,3,FALSE)),"",VLOOKUP($S516,'Liste clts frns'!$M$2:$U$233,3,FALSE))</f>
        <v/>
      </c>
      <c r="U516" s="108" t="str">
        <f>IF(ISNA(VLOOKUP($S516,'Liste clts frns'!$M$2:$U$233,4,FALSE)),"",VLOOKUP($S516,'Liste clts frns'!$M$2:$U$233,4,FALSE))</f>
        <v/>
      </c>
      <c r="V516" s="108" t="str">
        <f>IF(ISNA(VLOOKUP($S516,'Liste clts frns'!$M$2:$U$233,5,FALSE)),"",VLOOKUP($S516,'Liste clts frns'!$M$2:$U$233,5,FALSE))</f>
        <v/>
      </c>
      <c r="W516" s="108" t="str">
        <f>IF(ISNA(VLOOKUP($S516,'Liste clts frns'!$M$2:$U$233,6,FALSE)),"",VLOOKUP($S516,'Liste clts frns'!$M$2:$U$233,6,FALSE))</f>
        <v/>
      </c>
      <c r="X516" s="108" t="str">
        <f>IF(ISNA(VLOOKUP($S516,'Liste clts frns'!$M$2:$U$233,7,FALSE)),"",VLOOKUP($S516,'Liste clts frns'!$M$2:$U$233,7,FALSE))</f>
        <v/>
      </c>
      <c r="Y516" s="108" t="str">
        <f>IF(ISNA(VLOOKUP($S516,'Liste clts frns'!$M$2:$U$233,8,FALSE)),"",VLOOKUP($S516,'Liste clts frns'!$M$2:$U$233,8,FALSE))</f>
        <v/>
      </c>
      <c r="Z516" s="108" t="str">
        <f>IF(ISNA(VLOOKUP($S516,'Liste clts frns'!$M$2:$U$233,9,FALSE)),"",VLOOKUP($S516,'Liste clts frns'!$M$2:$U$233,9,FALSE))</f>
        <v/>
      </c>
      <c r="AA516" s="108"/>
    </row>
    <row r="517" spans="1:27" ht="15.75" customHeight="1" x14ac:dyDescent="0.25">
      <c r="A517" s="12">
        <v>41131000</v>
      </c>
      <c r="B517" s="12">
        <v>986028</v>
      </c>
      <c r="C517" s="12" t="s">
        <v>537</v>
      </c>
      <c r="D517" s="12">
        <v>14</v>
      </c>
      <c r="E517" s="12">
        <v>601</v>
      </c>
      <c r="F517" s="51">
        <v>500</v>
      </c>
      <c r="G517" s="18" t="str">
        <f t="shared" si="24"/>
        <v>98602814601</v>
      </c>
      <c r="H517" s="8" t="s">
        <v>621</v>
      </c>
      <c r="I517" s="8" t="s">
        <v>1059</v>
      </c>
      <c r="J517" s="8" t="str">
        <f t="shared" si="25"/>
        <v>En cours</v>
      </c>
      <c r="P517" s="112"/>
      <c r="S517" s="10" t="str">
        <f t="shared" si="26"/>
        <v>98602814601</v>
      </c>
      <c r="T517" s="11" t="str">
        <f>IF(ISNA(VLOOKUP($S517,'Liste clts frns'!$M$2:$U$233,3,FALSE)),"",VLOOKUP($S517,'Liste clts frns'!$M$2:$U$233,3,FALSE))</f>
        <v/>
      </c>
      <c r="U517" s="108" t="str">
        <f>IF(ISNA(VLOOKUP($S517,'Liste clts frns'!$M$2:$U$233,4,FALSE)),"",VLOOKUP($S517,'Liste clts frns'!$M$2:$U$233,4,FALSE))</f>
        <v/>
      </c>
      <c r="V517" s="108" t="str">
        <f>IF(ISNA(VLOOKUP($S517,'Liste clts frns'!$M$2:$U$233,5,FALSE)),"",VLOOKUP($S517,'Liste clts frns'!$M$2:$U$233,5,FALSE))</f>
        <v/>
      </c>
      <c r="W517" s="108" t="str">
        <f>IF(ISNA(VLOOKUP($S517,'Liste clts frns'!$M$2:$U$233,6,FALSE)),"",VLOOKUP($S517,'Liste clts frns'!$M$2:$U$233,6,FALSE))</f>
        <v/>
      </c>
      <c r="X517" s="108" t="str">
        <f>IF(ISNA(VLOOKUP($S517,'Liste clts frns'!$M$2:$U$233,7,FALSE)),"",VLOOKUP($S517,'Liste clts frns'!$M$2:$U$233,7,FALSE))</f>
        <v/>
      </c>
      <c r="Y517" s="108" t="str">
        <f>IF(ISNA(VLOOKUP($S517,'Liste clts frns'!$M$2:$U$233,8,FALSE)),"",VLOOKUP($S517,'Liste clts frns'!$M$2:$U$233,8,FALSE))</f>
        <v/>
      </c>
      <c r="Z517" s="108" t="str">
        <f>IF(ISNA(VLOOKUP($S517,'Liste clts frns'!$M$2:$U$233,9,FALSE)),"",VLOOKUP($S517,'Liste clts frns'!$M$2:$U$233,9,FALSE))</f>
        <v/>
      </c>
      <c r="AA517" s="108"/>
    </row>
    <row r="518" spans="1:27" ht="15.75" customHeight="1" x14ac:dyDescent="0.25">
      <c r="A518" s="12">
        <v>41131000</v>
      </c>
      <c r="B518" s="12">
        <v>3020835</v>
      </c>
      <c r="C518" s="12" t="s">
        <v>553</v>
      </c>
      <c r="D518" s="12">
        <v>14</v>
      </c>
      <c r="E518" s="12">
        <v>703</v>
      </c>
      <c r="F518" s="51">
        <v>3700</v>
      </c>
      <c r="G518" s="18" t="str">
        <f t="shared" si="24"/>
        <v>302083514703</v>
      </c>
      <c r="H518" s="8" t="s">
        <v>621</v>
      </c>
      <c r="I518" s="8" t="s">
        <v>1340</v>
      </c>
      <c r="J518" s="8" t="str">
        <f t="shared" si="25"/>
        <v>En cours</v>
      </c>
      <c r="P518" s="112"/>
      <c r="S518" s="10" t="str">
        <f t="shared" si="26"/>
        <v>302083514703</v>
      </c>
      <c r="T518" s="11" t="str">
        <f>IF(ISNA(VLOOKUP($S518,'Liste clts frns'!$M$2:$U$233,3,FALSE)),"",VLOOKUP($S518,'Liste clts frns'!$M$2:$U$233,3,FALSE))</f>
        <v/>
      </c>
      <c r="U518" s="108" t="str">
        <f>IF(ISNA(VLOOKUP($S518,'Liste clts frns'!$M$2:$U$233,4,FALSE)),"",VLOOKUP($S518,'Liste clts frns'!$M$2:$U$233,4,FALSE))</f>
        <v/>
      </c>
      <c r="V518" s="108" t="str">
        <f>IF(ISNA(VLOOKUP($S518,'Liste clts frns'!$M$2:$U$233,5,FALSE)),"",VLOOKUP($S518,'Liste clts frns'!$M$2:$U$233,5,FALSE))</f>
        <v/>
      </c>
      <c r="W518" s="108" t="str">
        <f>IF(ISNA(VLOOKUP($S518,'Liste clts frns'!$M$2:$U$233,6,FALSE)),"",VLOOKUP($S518,'Liste clts frns'!$M$2:$U$233,6,FALSE))</f>
        <v/>
      </c>
      <c r="X518" s="108" t="str">
        <f>IF(ISNA(VLOOKUP($S518,'Liste clts frns'!$M$2:$U$233,7,FALSE)),"",VLOOKUP($S518,'Liste clts frns'!$M$2:$U$233,7,FALSE))</f>
        <v/>
      </c>
      <c r="Y518" s="108" t="str">
        <f>IF(ISNA(VLOOKUP($S518,'Liste clts frns'!$M$2:$U$233,8,FALSE)),"",VLOOKUP($S518,'Liste clts frns'!$M$2:$U$233,8,FALSE))</f>
        <v/>
      </c>
      <c r="Z518" s="108" t="str">
        <f>IF(ISNA(VLOOKUP($S518,'Liste clts frns'!$M$2:$U$233,9,FALSE)),"",VLOOKUP($S518,'Liste clts frns'!$M$2:$U$233,9,FALSE))</f>
        <v/>
      </c>
      <c r="AA518" s="108"/>
    </row>
    <row r="519" spans="1:27" ht="15.75" customHeight="1" x14ac:dyDescent="0.25">
      <c r="A519" s="12">
        <v>41131000</v>
      </c>
      <c r="B519" s="12">
        <v>505518</v>
      </c>
      <c r="C519" s="12" t="s">
        <v>554</v>
      </c>
      <c r="D519" s="12">
        <v>14</v>
      </c>
      <c r="E519" s="12">
        <v>704</v>
      </c>
      <c r="F519" s="51">
        <v>2600</v>
      </c>
      <c r="G519" s="18" t="str">
        <f t="shared" si="24"/>
        <v>50551814704</v>
      </c>
      <c r="H519" s="8" t="s">
        <v>626</v>
      </c>
      <c r="I519" s="8" t="s">
        <v>655</v>
      </c>
      <c r="J519" s="8" t="str">
        <f t="shared" si="25"/>
        <v>En cours</v>
      </c>
      <c r="P519" s="112"/>
      <c r="S519" s="10" t="str">
        <f t="shared" si="26"/>
        <v>50551814704</v>
      </c>
      <c r="T519" s="11" t="str">
        <f>IF(ISNA(VLOOKUP($S519,'Liste clts frns'!$M$2:$U$233,3,FALSE)),"",VLOOKUP($S519,'Liste clts frns'!$M$2:$U$233,3,FALSE))</f>
        <v/>
      </c>
      <c r="U519" s="108" t="str">
        <f>IF(ISNA(VLOOKUP($S519,'Liste clts frns'!$M$2:$U$233,4,FALSE)),"",VLOOKUP($S519,'Liste clts frns'!$M$2:$U$233,4,FALSE))</f>
        <v/>
      </c>
      <c r="V519" s="108" t="str">
        <f>IF(ISNA(VLOOKUP($S519,'Liste clts frns'!$M$2:$U$233,5,FALSE)),"",VLOOKUP($S519,'Liste clts frns'!$M$2:$U$233,5,FALSE))</f>
        <v/>
      </c>
      <c r="W519" s="108" t="str">
        <f>IF(ISNA(VLOOKUP($S519,'Liste clts frns'!$M$2:$U$233,6,FALSE)),"",VLOOKUP($S519,'Liste clts frns'!$M$2:$U$233,6,FALSE))</f>
        <v/>
      </c>
      <c r="X519" s="108" t="str">
        <f>IF(ISNA(VLOOKUP($S519,'Liste clts frns'!$M$2:$U$233,7,FALSE)),"",VLOOKUP($S519,'Liste clts frns'!$M$2:$U$233,7,FALSE))</f>
        <v/>
      </c>
      <c r="Y519" s="108" t="str">
        <f>IF(ISNA(VLOOKUP($S519,'Liste clts frns'!$M$2:$U$233,8,FALSE)),"",VLOOKUP($S519,'Liste clts frns'!$M$2:$U$233,8,FALSE))</f>
        <v/>
      </c>
      <c r="Z519" s="108" t="str">
        <f>IF(ISNA(VLOOKUP($S519,'Liste clts frns'!$M$2:$U$233,9,FALSE)),"",VLOOKUP($S519,'Liste clts frns'!$M$2:$U$233,9,FALSE))</f>
        <v/>
      </c>
      <c r="AA519" s="108"/>
    </row>
    <row r="520" spans="1:27" ht="15.75" customHeight="1" x14ac:dyDescent="0.25">
      <c r="A520" s="12">
        <v>41131000</v>
      </c>
      <c r="B520" s="12">
        <v>884585</v>
      </c>
      <c r="C520" s="12" t="s">
        <v>539</v>
      </c>
      <c r="D520" s="12">
        <v>14</v>
      </c>
      <c r="E520" s="12">
        <v>704</v>
      </c>
      <c r="F520" s="51">
        <v>9000</v>
      </c>
      <c r="G520" s="18" t="str">
        <f t="shared" si="24"/>
        <v>88458514704</v>
      </c>
      <c r="H520" s="8" t="s">
        <v>621</v>
      </c>
      <c r="I520" s="8" t="s">
        <v>1324</v>
      </c>
      <c r="J520" s="8" t="str">
        <f t="shared" si="25"/>
        <v>En cours</v>
      </c>
      <c r="P520" s="112"/>
      <c r="S520" s="10" t="str">
        <f t="shared" si="26"/>
        <v>88458514704</v>
      </c>
      <c r="T520" s="11" t="str">
        <f>IF(ISNA(VLOOKUP($S520,'Liste clts frns'!$M$2:$U$233,3,FALSE)),"",VLOOKUP($S520,'Liste clts frns'!$M$2:$U$233,3,FALSE))</f>
        <v/>
      </c>
      <c r="U520" s="108" t="str">
        <f>IF(ISNA(VLOOKUP($S520,'Liste clts frns'!$M$2:$U$233,4,FALSE)),"",VLOOKUP($S520,'Liste clts frns'!$M$2:$U$233,4,FALSE))</f>
        <v/>
      </c>
      <c r="V520" s="108" t="str">
        <f>IF(ISNA(VLOOKUP($S520,'Liste clts frns'!$M$2:$U$233,5,FALSE)),"",VLOOKUP($S520,'Liste clts frns'!$M$2:$U$233,5,FALSE))</f>
        <v/>
      </c>
      <c r="W520" s="108" t="str">
        <f>IF(ISNA(VLOOKUP($S520,'Liste clts frns'!$M$2:$U$233,6,FALSE)),"",VLOOKUP($S520,'Liste clts frns'!$M$2:$U$233,6,FALSE))</f>
        <v/>
      </c>
      <c r="X520" s="108" t="str">
        <f>IF(ISNA(VLOOKUP($S520,'Liste clts frns'!$M$2:$U$233,7,FALSE)),"",VLOOKUP($S520,'Liste clts frns'!$M$2:$U$233,7,FALSE))</f>
        <v/>
      </c>
      <c r="Y520" s="108" t="str">
        <f>IF(ISNA(VLOOKUP($S520,'Liste clts frns'!$M$2:$U$233,8,FALSE)),"",VLOOKUP($S520,'Liste clts frns'!$M$2:$U$233,8,FALSE))</f>
        <v/>
      </c>
      <c r="Z520" s="108" t="str">
        <f>IF(ISNA(VLOOKUP($S520,'Liste clts frns'!$M$2:$U$233,9,FALSE)),"",VLOOKUP($S520,'Liste clts frns'!$M$2:$U$233,9,FALSE))</f>
        <v/>
      </c>
      <c r="AA520" s="108"/>
    </row>
    <row r="521" spans="1:27" ht="15.75" customHeight="1" x14ac:dyDescent="0.25">
      <c r="A521" s="12">
        <v>41131000</v>
      </c>
      <c r="B521" s="12">
        <v>929903</v>
      </c>
      <c r="C521" s="12" t="s">
        <v>497</v>
      </c>
      <c r="D521" s="12">
        <v>14</v>
      </c>
      <c r="E521" s="12">
        <v>704</v>
      </c>
      <c r="F521" s="51">
        <v>5150</v>
      </c>
      <c r="G521" s="18" t="str">
        <f t="shared" si="24"/>
        <v>92990314704</v>
      </c>
      <c r="H521" s="8" t="s">
        <v>621</v>
      </c>
      <c r="I521" s="8" t="s">
        <v>1325</v>
      </c>
      <c r="J521" s="8" t="str">
        <f t="shared" si="25"/>
        <v>En cours</v>
      </c>
      <c r="P521" s="112"/>
      <c r="S521" s="10" t="str">
        <f t="shared" si="26"/>
        <v>92990314704</v>
      </c>
      <c r="T521" s="11" t="str">
        <f>IF(ISNA(VLOOKUP($S521,'Liste clts frns'!$M$2:$U$233,3,FALSE)),"",VLOOKUP($S521,'Liste clts frns'!$M$2:$U$233,3,FALSE))</f>
        <v/>
      </c>
      <c r="U521" s="108" t="str">
        <f>IF(ISNA(VLOOKUP($S521,'Liste clts frns'!$M$2:$U$233,4,FALSE)),"",VLOOKUP($S521,'Liste clts frns'!$M$2:$U$233,4,FALSE))</f>
        <v/>
      </c>
      <c r="V521" s="108" t="str">
        <f>IF(ISNA(VLOOKUP($S521,'Liste clts frns'!$M$2:$U$233,5,FALSE)),"",VLOOKUP($S521,'Liste clts frns'!$M$2:$U$233,5,FALSE))</f>
        <v/>
      </c>
      <c r="W521" s="108" t="str">
        <f>IF(ISNA(VLOOKUP($S521,'Liste clts frns'!$M$2:$U$233,6,FALSE)),"",VLOOKUP($S521,'Liste clts frns'!$M$2:$U$233,6,FALSE))</f>
        <v/>
      </c>
      <c r="X521" s="108" t="str">
        <f>IF(ISNA(VLOOKUP($S521,'Liste clts frns'!$M$2:$U$233,7,FALSE)),"",VLOOKUP($S521,'Liste clts frns'!$M$2:$U$233,7,FALSE))</f>
        <v/>
      </c>
      <c r="Y521" s="108" t="str">
        <f>IF(ISNA(VLOOKUP($S521,'Liste clts frns'!$M$2:$U$233,8,FALSE)),"",VLOOKUP($S521,'Liste clts frns'!$M$2:$U$233,8,FALSE))</f>
        <v/>
      </c>
      <c r="Z521" s="108" t="str">
        <f>IF(ISNA(VLOOKUP($S521,'Liste clts frns'!$M$2:$U$233,9,FALSE)),"",VLOOKUP($S521,'Liste clts frns'!$M$2:$U$233,9,FALSE))</f>
        <v/>
      </c>
      <c r="AA521" s="108"/>
    </row>
    <row r="522" spans="1:27" ht="15.75" customHeight="1" x14ac:dyDescent="0.25">
      <c r="A522" s="12">
        <v>41131000</v>
      </c>
      <c r="B522" s="12">
        <v>3002474</v>
      </c>
      <c r="C522" s="12" t="s">
        <v>542</v>
      </c>
      <c r="D522" s="12">
        <v>14</v>
      </c>
      <c r="E522" s="12">
        <v>704</v>
      </c>
      <c r="F522" s="51">
        <v>23895.360000000001</v>
      </c>
      <c r="G522" s="18" t="str">
        <f t="shared" si="24"/>
        <v>300247414704</v>
      </c>
      <c r="H522" s="8" t="s">
        <v>621</v>
      </c>
      <c r="I522" s="8" t="s">
        <v>1334</v>
      </c>
      <c r="J522" s="8" t="str">
        <f t="shared" si="25"/>
        <v>En cours</v>
      </c>
      <c r="P522" s="112"/>
      <c r="S522" s="10" t="str">
        <f t="shared" si="26"/>
        <v>300247414704</v>
      </c>
      <c r="T522" s="11" t="str">
        <f>IF(ISNA(VLOOKUP($S522,'Liste clts frns'!$M$2:$U$233,3,FALSE)),"",VLOOKUP($S522,'Liste clts frns'!$M$2:$U$233,3,FALSE))</f>
        <v/>
      </c>
      <c r="U522" s="108" t="str">
        <f>IF(ISNA(VLOOKUP($S522,'Liste clts frns'!$M$2:$U$233,4,FALSE)),"",VLOOKUP($S522,'Liste clts frns'!$M$2:$U$233,4,FALSE))</f>
        <v/>
      </c>
      <c r="V522" s="108" t="str">
        <f>IF(ISNA(VLOOKUP($S522,'Liste clts frns'!$M$2:$U$233,5,FALSE)),"",VLOOKUP($S522,'Liste clts frns'!$M$2:$U$233,5,FALSE))</f>
        <v/>
      </c>
      <c r="W522" s="108" t="str">
        <f>IF(ISNA(VLOOKUP($S522,'Liste clts frns'!$M$2:$U$233,6,FALSE)),"",VLOOKUP($S522,'Liste clts frns'!$M$2:$U$233,6,FALSE))</f>
        <v/>
      </c>
      <c r="X522" s="108" t="str">
        <f>IF(ISNA(VLOOKUP($S522,'Liste clts frns'!$M$2:$U$233,7,FALSE)),"",VLOOKUP($S522,'Liste clts frns'!$M$2:$U$233,7,FALSE))</f>
        <v/>
      </c>
      <c r="Y522" s="108" t="str">
        <f>IF(ISNA(VLOOKUP($S522,'Liste clts frns'!$M$2:$U$233,8,FALSE)),"",VLOOKUP($S522,'Liste clts frns'!$M$2:$U$233,8,FALSE))</f>
        <v/>
      </c>
      <c r="Z522" s="108" t="str">
        <f>IF(ISNA(VLOOKUP($S522,'Liste clts frns'!$M$2:$U$233,9,FALSE)),"",VLOOKUP($S522,'Liste clts frns'!$M$2:$U$233,9,FALSE))</f>
        <v/>
      </c>
      <c r="AA522" s="108"/>
    </row>
    <row r="523" spans="1:27" ht="15.75" customHeight="1" x14ac:dyDescent="0.25">
      <c r="A523" s="12">
        <v>41131000</v>
      </c>
      <c r="B523" s="12">
        <v>3008119</v>
      </c>
      <c r="C523" s="12" t="s">
        <v>530</v>
      </c>
      <c r="D523" s="12">
        <v>14</v>
      </c>
      <c r="E523" s="12">
        <v>704</v>
      </c>
      <c r="F523" s="51">
        <v>17310</v>
      </c>
      <c r="G523" s="18" t="str">
        <f t="shared" si="24"/>
        <v>300811914704</v>
      </c>
      <c r="H523" s="8" t="s">
        <v>621</v>
      </c>
      <c r="I523" s="8" t="s">
        <v>1271</v>
      </c>
      <c r="J523" s="8" t="str">
        <f t="shared" si="25"/>
        <v>En cours</v>
      </c>
      <c r="P523" s="112"/>
      <c r="S523" s="10" t="str">
        <f t="shared" si="26"/>
        <v>300811914704</v>
      </c>
      <c r="T523" s="11" t="str">
        <f>IF(ISNA(VLOOKUP($S523,'Liste clts frns'!$M$2:$U$233,3,FALSE)),"",VLOOKUP($S523,'Liste clts frns'!$M$2:$U$233,3,FALSE))</f>
        <v/>
      </c>
      <c r="U523" s="108" t="str">
        <f>IF(ISNA(VLOOKUP($S523,'Liste clts frns'!$M$2:$U$233,4,FALSE)),"",VLOOKUP($S523,'Liste clts frns'!$M$2:$U$233,4,FALSE))</f>
        <v/>
      </c>
      <c r="V523" s="108" t="str">
        <f>IF(ISNA(VLOOKUP($S523,'Liste clts frns'!$M$2:$U$233,5,FALSE)),"",VLOOKUP($S523,'Liste clts frns'!$M$2:$U$233,5,FALSE))</f>
        <v/>
      </c>
      <c r="W523" s="108" t="str">
        <f>IF(ISNA(VLOOKUP($S523,'Liste clts frns'!$M$2:$U$233,6,FALSE)),"",VLOOKUP($S523,'Liste clts frns'!$M$2:$U$233,6,FALSE))</f>
        <v/>
      </c>
      <c r="X523" s="108" t="str">
        <f>IF(ISNA(VLOOKUP($S523,'Liste clts frns'!$M$2:$U$233,7,FALSE)),"",VLOOKUP($S523,'Liste clts frns'!$M$2:$U$233,7,FALSE))</f>
        <v/>
      </c>
      <c r="Y523" s="108" t="str">
        <f>IF(ISNA(VLOOKUP($S523,'Liste clts frns'!$M$2:$U$233,8,FALSE)),"",VLOOKUP($S523,'Liste clts frns'!$M$2:$U$233,8,FALSE))</f>
        <v/>
      </c>
      <c r="Z523" s="108" t="str">
        <f>IF(ISNA(VLOOKUP($S523,'Liste clts frns'!$M$2:$U$233,9,FALSE)),"",VLOOKUP($S523,'Liste clts frns'!$M$2:$U$233,9,FALSE))</f>
        <v/>
      </c>
      <c r="AA523" s="108"/>
    </row>
    <row r="524" spans="1:27" ht="15.75" customHeight="1" x14ac:dyDescent="0.25">
      <c r="A524" s="12">
        <v>41131000</v>
      </c>
      <c r="B524" s="12">
        <v>3013412</v>
      </c>
      <c r="C524" s="12" t="s">
        <v>555</v>
      </c>
      <c r="D524" s="12">
        <v>14</v>
      </c>
      <c r="E524" s="12">
        <v>704</v>
      </c>
      <c r="F524" s="51">
        <v>3290</v>
      </c>
      <c r="G524" s="18" t="str">
        <f t="shared" si="24"/>
        <v>301341214704</v>
      </c>
      <c r="H524" s="8" t="s">
        <v>621</v>
      </c>
      <c r="I524" s="8" t="s">
        <v>1336</v>
      </c>
      <c r="J524" s="8" t="str">
        <f t="shared" si="25"/>
        <v>En cours</v>
      </c>
      <c r="P524" s="112"/>
      <c r="S524" s="10" t="str">
        <f t="shared" si="26"/>
        <v>301341214704</v>
      </c>
      <c r="T524" s="11" t="str">
        <f>IF(ISNA(VLOOKUP($S524,'Liste clts frns'!$M$2:$U$233,3,FALSE)),"",VLOOKUP($S524,'Liste clts frns'!$M$2:$U$233,3,FALSE))</f>
        <v/>
      </c>
      <c r="U524" s="108" t="str">
        <f>IF(ISNA(VLOOKUP($S524,'Liste clts frns'!$M$2:$U$233,4,FALSE)),"",VLOOKUP($S524,'Liste clts frns'!$M$2:$U$233,4,FALSE))</f>
        <v/>
      </c>
      <c r="V524" s="108" t="str">
        <f>IF(ISNA(VLOOKUP($S524,'Liste clts frns'!$M$2:$U$233,5,FALSE)),"",VLOOKUP($S524,'Liste clts frns'!$M$2:$U$233,5,FALSE))</f>
        <v/>
      </c>
      <c r="W524" s="108" t="str">
        <f>IF(ISNA(VLOOKUP($S524,'Liste clts frns'!$M$2:$U$233,6,FALSE)),"",VLOOKUP($S524,'Liste clts frns'!$M$2:$U$233,6,FALSE))</f>
        <v/>
      </c>
      <c r="X524" s="108" t="str">
        <f>IF(ISNA(VLOOKUP($S524,'Liste clts frns'!$M$2:$U$233,7,FALSE)),"",VLOOKUP($S524,'Liste clts frns'!$M$2:$U$233,7,FALSE))</f>
        <v/>
      </c>
      <c r="Y524" s="108" t="str">
        <f>IF(ISNA(VLOOKUP($S524,'Liste clts frns'!$M$2:$U$233,8,FALSE)),"",VLOOKUP($S524,'Liste clts frns'!$M$2:$U$233,8,FALSE))</f>
        <v/>
      </c>
      <c r="Z524" s="108" t="str">
        <f>IF(ISNA(VLOOKUP($S524,'Liste clts frns'!$M$2:$U$233,9,FALSE)),"",VLOOKUP($S524,'Liste clts frns'!$M$2:$U$233,9,FALSE))</f>
        <v/>
      </c>
      <c r="AA524" s="108"/>
    </row>
    <row r="525" spans="1:27" ht="15.75" customHeight="1" x14ac:dyDescent="0.25">
      <c r="A525" s="12">
        <v>41131000</v>
      </c>
      <c r="B525" s="12">
        <v>3014100</v>
      </c>
      <c r="C525" s="12" t="s">
        <v>556</v>
      </c>
      <c r="D525" s="12">
        <v>14</v>
      </c>
      <c r="E525" s="12">
        <v>704</v>
      </c>
      <c r="F525" s="51">
        <v>7560</v>
      </c>
      <c r="G525" s="18" t="str">
        <f t="shared" si="24"/>
        <v>301410014704</v>
      </c>
      <c r="H525" s="8" t="s">
        <v>621</v>
      </c>
      <c r="I525" s="8" t="s">
        <v>1338</v>
      </c>
      <c r="J525" s="8" t="str">
        <f t="shared" si="25"/>
        <v>En cours</v>
      </c>
      <c r="P525" s="112"/>
      <c r="S525" s="10" t="str">
        <f t="shared" si="26"/>
        <v>301410014704</v>
      </c>
      <c r="T525" s="11" t="str">
        <f>IF(ISNA(VLOOKUP($S525,'Liste clts frns'!$M$2:$U$233,3,FALSE)),"",VLOOKUP($S525,'Liste clts frns'!$M$2:$U$233,3,FALSE))</f>
        <v/>
      </c>
      <c r="U525" s="108" t="str">
        <f>IF(ISNA(VLOOKUP($S525,'Liste clts frns'!$M$2:$U$233,4,FALSE)),"",VLOOKUP($S525,'Liste clts frns'!$M$2:$U$233,4,FALSE))</f>
        <v/>
      </c>
      <c r="V525" s="108" t="str">
        <f>IF(ISNA(VLOOKUP($S525,'Liste clts frns'!$M$2:$U$233,5,FALSE)),"",VLOOKUP($S525,'Liste clts frns'!$M$2:$U$233,5,FALSE))</f>
        <v/>
      </c>
      <c r="W525" s="108" t="str">
        <f>IF(ISNA(VLOOKUP($S525,'Liste clts frns'!$M$2:$U$233,6,FALSE)),"",VLOOKUP($S525,'Liste clts frns'!$M$2:$U$233,6,FALSE))</f>
        <v/>
      </c>
      <c r="X525" s="108" t="str">
        <f>IF(ISNA(VLOOKUP($S525,'Liste clts frns'!$M$2:$U$233,7,FALSE)),"",VLOOKUP($S525,'Liste clts frns'!$M$2:$U$233,7,FALSE))</f>
        <v/>
      </c>
      <c r="Y525" s="108" t="str">
        <f>IF(ISNA(VLOOKUP($S525,'Liste clts frns'!$M$2:$U$233,8,FALSE)),"",VLOOKUP($S525,'Liste clts frns'!$M$2:$U$233,8,FALSE))</f>
        <v/>
      </c>
      <c r="Z525" s="108" t="str">
        <f>IF(ISNA(VLOOKUP($S525,'Liste clts frns'!$M$2:$U$233,9,FALSE)),"",VLOOKUP($S525,'Liste clts frns'!$M$2:$U$233,9,FALSE))</f>
        <v/>
      </c>
      <c r="AA525" s="108"/>
    </row>
    <row r="526" spans="1:27" ht="15.75" customHeight="1" x14ac:dyDescent="0.25">
      <c r="A526" s="12">
        <v>41131000</v>
      </c>
      <c r="B526" s="12">
        <v>3019112</v>
      </c>
      <c r="C526" s="12" t="s">
        <v>557</v>
      </c>
      <c r="D526" s="12">
        <v>14</v>
      </c>
      <c r="E526" s="12">
        <v>704</v>
      </c>
      <c r="F526" s="51">
        <v>6500</v>
      </c>
      <c r="G526" s="18" t="str">
        <f t="shared" si="24"/>
        <v>301911214704</v>
      </c>
      <c r="H526" s="8" t="s">
        <v>621</v>
      </c>
      <c r="I526" s="8" t="s">
        <v>1117</v>
      </c>
      <c r="J526" s="8" t="str">
        <f t="shared" si="25"/>
        <v>En cours</v>
      </c>
      <c r="P526" s="112"/>
      <c r="S526" s="10" t="str">
        <f t="shared" si="26"/>
        <v>301911214704</v>
      </c>
      <c r="T526" s="11" t="str">
        <f>IF(ISNA(VLOOKUP($S526,'Liste clts frns'!$M$2:$U$233,3,FALSE)),"",VLOOKUP($S526,'Liste clts frns'!$M$2:$U$233,3,FALSE))</f>
        <v/>
      </c>
      <c r="U526" s="108" t="str">
        <f>IF(ISNA(VLOOKUP($S526,'Liste clts frns'!$M$2:$U$233,4,FALSE)),"",VLOOKUP($S526,'Liste clts frns'!$M$2:$U$233,4,FALSE))</f>
        <v/>
      </c>
      <c r="V526" s="108" t="str">
        <f>IF(ISNA(VLOOKUP($S526,'Liste clts frns'!$M$2:$U$233,5,FALSE)),"",VLOOKUP($S526,'Liste clts frns'!$M$2:$U$233,5,FALSE))</f>
        <v/>
      </c>
      <c r="W526" s="108" t="str">
        <f>IF(ISNA(VLOOKUP($S526,'Liste clts frns'!$M$2:$U$233,6,FALSE)),"",VLOOKUP($S526,'Liste clts frns'!$M$2:$U$233,6,FALSE))</f>
        <v/>
      </c>
      <c r="X526" s="108" t="str">
        <f>IF(ISNA(VLOOKUP($S526,'Liste clts frns'!$M$2:$U$233,7,FALSE)),"",VLOOKUP($S526,'Liste clts frns'!$M$2:$U$233,7,FALSE))</f>
        <v/>
      </c>
      <c r="Y526" s="108" t="str">
        <f>IF(ISNA(VLOOKUP($S526,'Liste clts frns'!$M$2:$U$233,8,FALSE)),"",VLOOKUP($S526,'Liste clts frns'!$M$2:$U$233,8,FALSE))</f>
        <v/>
      </c>
      <c r="Z526" s="108" t="str">
        <f>IF(ISNA(VLOOKUP($S526,'Liste clts frns'!$M$2:$U$233,9,FALSE)),"",VLOOKUP($S526,'Liste clts frns'!$M$2:$U$233,9,FALSE))</f>
        <v/>
      </c>
      <c r="AA526" s="108"/>
    </row>
    <row r="527" spans="1:27" ht="15.75" customHeight="1" x14ac:dyDescent="0.25">
      <c r="A527" s="12">
        <v>41131000</v>
      </c>
      <c r="B527" s="12">
        <v>716778</v>
      </c>
      <c r="C527" s="12" t="s">
        <v>558</v>
      </c>
      <c r="D527" s="12">
        <v>14</v>
      </c>
      <c r="E527" s="12">
        <v>717</v>
      </c>
      <c r="F527" s="51">
        <v>2538.27</v>
      </c>
      <c r="G527" s="18" t="str">
        <f t="shared" si="24"/>
        <v>71677814717</v>
      </c>
      <c r="H527" s="8" t="s">
        <v>621</v>
      </c>
      <c r="I527" s="8" t="s">
        <v>1059</v>
      </c>
      <c r="J527" s="8" t="str">
        <f t="shared" si="25"/>
        <v>En cours</v>
      </c>
      <c r="P527" s="112"/>
      <c r="S527" s="10" t="str">
        <f t="shared" si="26"/>
        <v>71677814717</v>
      </c>
      <c r="T527" s="11" t="str">
        <f>IF(ISNA(VLOOKUP($S527,'Liste clts frns'!$M$2:$U$233,3,FALSE)),"",VLOOKUP($S527,'Liste clts frns'!$M$2:$U$233,3,FALSE))</f>
        <v/>
      </c>
      <c r="U527" s="108" t="str">
        <f>IF(ISNA(VLOOKUP($S527,'Liste clts frns'!$M$2:$U$233,4,FALSE)),"",VLOOKUP($S527,'Liste clts frns'!$M$2:$U$233,4,FALSE))</f>
        <v/>
      </c>
      <c r="V527" s="108" t="str">
        <f>IF(ISNA(VLOOKUP($S527,'Liste clts frns'!$M$2:$U$233,5,FALSE)),"",VLOOKUP($S527,'Liste clts frns'!$M$2:$U$233,5,FALSE))</f>
        <v/>
      </c>
      <c r="W527" s="108" t="str">
        <f>IF(ISNA(VLOOKUP($S527,'Liste clts frns'!$M$2:$U$233,6,FALSE)),"",VLOOKUP($S527,'Liste clts frns'!$M$2:$U$233,6,FALSE))</f>
        <v/>
      </c>
      <c r="X527" s="108" t="str">
        <f>IF(ISNA(VLOOKUP($S527,'Liste clts frns'!$M$2:$U$233,7,FALSE)),"",VLOOKUP($S527,'Liste clts frns'!$M$2:$U$233,7,FALSE))</f>
        <v/>
      </c>
      <c r="Y527" s="108" t="str">
        <f>IF(ISNA(VLOOKUP($S527,'Liste clts frns'!$M$2:$U$233,8,FALSE)),"",VLOOKUP($S527,'Liste clts frns'!$M$2:$U$233,8,FALSE))</f>
        <v/>
      </c>
      <c r="Z527" s="108" t="str">
        <f>IF(ISNA(VLOOKUP($S527,'Liste clts frns'!$M$2:$U$233,9,FALSE)),"",VLOOKUP($S527,'Liste clts frns'!$M$2:$U$233,9,FALSE))</f>
        <v/>
      </c>
      <c r="AA527" s="108"/>
    </row>
    <row r="528" spans="1:27" ht="15.75" customHeight="1" x14ac:dyDescent="0.25">
      <c r="A528" s="12">
        <v>41131000</v>
      </c>
      <c r="B528" s="12">
        <v>3014971</v>
      </c>
      <c r="C528" s="12" t="s">
        <v>559</v>
      </c>
      <c r="D528" s="12">
        <v>14</v>
      </c>
      <c r="E528" s="12">
        <v>717</v>
      </c>
      <c r="F528" s="51">
        <v>2175.66</v>
      </c>
      <c r="G528" s="18" t="str">
        <f t="shared" si="24"/>
        <v>301497114717</v>
      </c>
      <c r="H528" s="8" t="s">
        <v>621</v>
      </c>
      <c r="I528" s="8" t="s">
        <v>1339</v>
      </c>
      <c r="J528" s="8" t="str">
        <f t="shared" si="25"/>
        <v>En cours</v>
      </c>
      <c r="P528" s="112"/>
      <c r="S528" s="10" t="str">
        <f t="shared" si="26"/>
        <v>301497114717</v>
      </c>
      <c r="T528" s="11" t="str">
        <f>IF(ISNA(VLOOKUP($S528,'Liste clts frns'!$M$2:$U$233,3,FALSE)),"",VLOOKUP($S528,'Liste clts frns'!$M$2:$U$233,3,FALSE))</f>
        <v/>
      </c>
      <c r="U528" s="108" t="str">
        <f>IF(ISNA(VLOOKUP($S528,'Liste clts frns'!$M$2:$U$233,4,FALSE)),"",VLOOKUP($S528,'Liste clts frns'!$M$2:$U$233,4,FALSE))</f>
        <v/>
      </c>
      <c r="V528" s="108" t="str">
        <f>IF(ISNA(VLOOKUP($S528,'Liste clts frns'!$M$2:$U$233,5,FALSE)),"",VLOOKUP($S528,'Liste clts frns'!$M$2:$U$233,5,FALSE))</f>
        <v/>
      </c>
      <c r="W528" s="108" t="str">
        <f>IF(ISNA(VLOOKUP($S528,'Liste clts frns'!$M$2:$U$233,6,FALSE)),"",VLOOKUP($S528,'Liste clts frns'!$M$2:$U$233,6,FALSE))</f>
        <v/>
      </c>
      <c r="X528" s="108" t="str">
        <f>IF(ISNA(VLOOKUP($S528,'Liste clts frns'!$M$2:$U$233,7,FALSE)),"",VLOOKUP($S528,'Liste clts frns'!$M$2:$U$233,7,FALSE))</f>
        <v/>
      </c>
      <c r="Y528" s="108" t="str">
        <f>IF(ISNA(VLOOKUP($S528,'Liste clts frns'!$M$2:$U$233,8,FALSE)),"",VLOOKUP($S528,'Liste clts frns'!$M$2:$U$233,8,FALSE))</f>
        <v/>
      </c>
      <c r="Z528" s="108" t="str">
        <f>IF(ISNA(VLOOKUP($S528,'Liste clts frns'!$M$2:$U$233,9,FALSE)),"",VLOOKUP($S528,'Liste clts frns'!$M$2:$U$233,9,FALSE))</f>
        <v/>
      </c>
      <c r="AA528" s="108"/>
    </row>
    <row r="529" spans="1:27" ht="15.75" customHeight="1" x14ac:dyDescent="0.25">
      <c r="A529" s="12">
        <v>41131000</v>
      </c>
      <c r="B529" s="12">
        <v>11911</v>
      </c>
      <c r="C529" s="12" t="s">
        <v>560</v>
      </c>
      <c r="D529" s="12">
        <v>15</v>
      </c>
      <c r="E529" s="12">
        <v>141</v>
      </c>
      <c r="F529" s="51">
        <v>4336</v>
      </c>
      <c r="G529" s="18" t="str">
        <f t="shared" si="24"/>
        <v>1191115141</v>
      </c>
      <c r="H529" s="8" t="s">
        <v>621</v>
      </c>
      <c r="I529" s="8" t="s">
        <v>1347</v>
      </c>
      <c r="J529" s="8" t="str">
        <f t="shared" si="25"/>
        <v>En cours</v>
      </c>
      <c r="P529" s="112"/>
      <c r="S529" s="10" t="str">
        <f t="shared" si="26"/>
        <v>1191115141</v>
      </c>
      <c r="T529" s="11" t="str">
        <f>IF(ISNA(VLOOKUP($S529,'Liste clts frns'!$M$2:$U$233,3,FALSE)),"",VLOOKUP($S529,'Liste clts frns'!$M$2:$U$233,3,FALSE))</f>
        <v/>
      </c>
      <c r="U529" s="108" t="str">
        <f>IF(ISNA(VLOOKUP($S529,'Liste clts frns'!$M$2:$U$233,4,FALSE)),"",VLOOKUP($S529,'Liste clts frns'!$M$2:$U$233,4,FALSE))</f>
        <v/>
      </c>
      <c r="V529" s="108" t="str">
        <f>IF(ISNA(VLOOKUP($S529,'Liste clts frns'!$M$2:$U$233,5,FALSE)),"",VLOOKUP($S529,'Liste clts frns'!$M$2:$U$233,5,FALSE))</f>
        <v/>
      </c>
      <c r="W529" s="108" t="str">
        <f>IF(ISNA(VLOOKUP($S529,'Liste clts frns'!$M$2:$U$233,6,FALSE)),"",VLOOKUP($S529,'Liste clts frns'!$M$2:$U$233,6,FALSE))</f>
        <v/>
      </c>
      <c r="X529" s="108" t="str">
        <f>IF(ISNA(VLOOKUP($S529,'Liste clts frns'!$M$2:$U$233,7,FALSE)),"",VLOOKUP($S529,'Liste clts frns'!$M$2:$U$233,7,FALSE))</f>
        <v/>
      </c>
      <c r="Y529" s="108" t="str">
        <f>IF(ISNA(VLOOKUP($S529,'Liste clts frns'!$M$2:$U$233,8,FALSE)),"",VLOOKUP($S529,'Liste clts frns'!$M$2:$U$233,8,FALSE))</f>
        <v/>
      </c>
      <c r="Z529" s="108" t="str">
        <f>IF(ISNA(VLOOKUP($S529,'Liste clts frns'!$M$2:$U$233,9,FALSE)),"",VLOOKUP($S529,'Liste clts frns'!$M$2:$U$233,9,FALSE))</f>
        <v/>
      </c>
      <c r="AA529" s="108"/>
    </row>
    <row r="530" spans="1:27" ht="15.75" customHeight="1" x14ac:dyDescent="0.25">
      <c r="A530" s="12">
        <v>41131000</v>
      </c>
      <c r="B530" s="12">
        <v>3020550</v>
      </c>
      <c r="C530" s="12" t="s">
        <v>545</v>
      </c>
      <c r="D530" s="12">
        <v>15</v>
      </c>
      <c r="E530" s="12">
        <v>141</v>
      </c>
      <c r="F530" s="51">
        <v>2000</v>
      </c>
      <c r="G530" s="18" t="str">
        <f t="shared" si="24"/>
        <v>302055015141</v>
      </c>
      <c r="H530" s="8" t="s">
        <v>621</v>
      </c>
      <c r="I530" s="8" t="s">
        <v>1318</v>
      </c>
      <c r="J530" s="8" t="str">
        <f t="shared" si="25"/>
        <v>En cours</v>
      </c>
      <c r="P530" s="112"/>
      <c r="S530" s="10" t="str">
        <f t="shared" si="26"/>
        <v>302055015141</v>
      </c>
      <c r="T530" s="11" t="str">
        <f>IF(ISNA(VLOOKUP($S530,'Liste clts frns'!$M$2:$U$233,3,FALSE)),"",VLOOKUP($S530,'Liste clts frns'!$M$2:$U$233,3,FALSE))</f>
        <v/>
      </c>
      <c r="U530" s="108" t="str">
        <f>IF(ISNA(VLOOKUP($S530,'Liste clts frns'!$M$2:$U$233,4,FALSE)),"",VLOOKUP($S530,'Liste clts frns'!$M$2:$U$233,4,FALSE))</f>
        <v/>
      </c>
      <c r="V530" s="108" t="str">
        <f>IF(ISNA(VLOOKUP($S530,'Liste clts frns'!$M$2:$U$233,5,FALSE)),"",VLOOKUP($S530,'Liste clts frns'!$M$2:$U$233,5,FALSE))</f>
        <v/>
      </c>
      <c r="W530" s="108" t="str">
        <f>IF(ISNA(VLOOKUP($S530,'Liste clts frns'!$M$2:$U$233,6,FALSE)),"",VLOOKUP($S530,'Liste clts frns'!$M$2:$U$233,6,FALSE))</f>
        <v/>
      </c>
      <c r="X530" s="108" t="str">
        <f>IF(ISNA(VLOOKUP($S530,'Liste clts frns'!$M$2:$U$233,7,FALSE)),"",VLOOKUP($S530,'Liste clts frns'!$M$2:$U$233,7,FALSE))</f>
        <v/>
      </c>
      <c r="Y530" s="108" t="str">
        <f>IF(ISNA(VLOOKUP($S530,'Liste clts frns'!$M$2:$U$233,8,FALSE)),"",VLOOKUP($S530,'Liste clts frns'!$M$2:$U$233,8,FALSE))</f>
        <v/>
      </c>
      <c r="Z530" s="108" t="str">
        <f>IF(ISNA(VLOOKUP($S530,'Liste clts frns'!$M$2:$U$233,9,FALSE)),"",VLOOKUP($S530,'Liste clts frns'!$M$2:$U$233,9,FALSE))</f>
        <v/>
      </c>
      <c r="AA530" s="108"/>
    </row>
    <row r="531" spans="1:27" ht="15.75" customHeight="1" x14ac:dyDescent="0.25">
      <c r="A531" s="12">
        <v>41131000</v>
      </c>
      <c r="B531" s="12">
        <v>3031647</v>
      </c>
      <c r="C531" s="12" t="s">
        <v>561</v>
      </c>
      <c r="D531" s="12">
        <v>15</v>
      </c>
      <c r="E531" s="12">
        <v>141</v>
      </c>
      <c r="F531" s="51">
        <v>1000</v>
      </c>
      <c r="G531" s="18" t="str">
        <f t="shared" si="24"/>
        <v>303164715141</v>
      </c>
      <c r="H531" s="8" t="s">
        <v>621</v>
      </c>
      <c r="I531" s="8" t="s">
        <v>1361</v>
      </c>
      <c r="J531" s="8" t="str">
        <f t="shared" si="25"/>
        <v>En cours</v>
      </c>
      <c r="P531" s="112"/>
      <c r="S531" s="10" t="str">
        <f t="shared" si="26"/>
        <v>303164715141</v>
      </c>
      <c r="T531" s="11" t="str">
        <f>IF(ISNA(VLOOKUP($S531,'Liste clts frns'!$M$2:$U$233,3,FALSE)),"",VLOOKUP($S531,'Liste clts frns'!$M$2:$U$233,3,FALSE))</f>
        <v/>
      </c>
      <c r="U531" s="108" t="str">
        <f>IF(ISNA(VLOOKUP($S531,'Liste clts frns'!$M$2:$U$233,4,FALSE)),"",VLOOKUP($S531,'Liste clts frns'!$M$2:$U$233,4,FALSE))</f>
        <v/>
      </c>
      <c r="V531" s="108" t="str">
        <f>IF(ISNA(VLOOKUP($S531,'Liste clts frns'!$M$2:$U$233,5,FALSE)),"",VLOOKUP($S531,'Liste clts frns'!$M$2:$U$233,5,FALSE))</f>
        <v/>
      </c>
      <c r="W531" s="108" t="str">
        <f>IF(ISNA(VLOOKUP($S531,'Liste clts frns'!$M$2:$U$233,6,FALSE)),"",VLOOKUP($S531,'Liste clts frns'!$M$2:$U$233,6,FALSE))</f>
        <v/>
      </c>
      <c r="X531" s="108" t="str">
        <f>IF(ISNA(VLOOKUP($S531,'Liste clts frns'!$M$2:$U$233,7,FALSE)),"",VLOOKUP($S531,'Liste clts frns'!$M$2:$U$233,7,FALSE))</f>
        <v/>
      </c>
      <c r="Y531" s="108" t="str">
        <f>IF(ISNA(VLOOKUP($S531,'Liste clts frns'!$M$2:$U$233,8,FALSE)),"",VLOOKUP($S531,'Liste clts frns'!$M$2:$U$233,8,FALSE))</f>
        <v/>
      </c>
      <c r="Z531" s="108" t="str">
        <f>IF(ISNA(VLOOKUP($S531,'Liste clts frns'!$M$2:$U$233,9,FALSE)),"",VLOOKUP($S531,'Liste clts frns'!$M$2:$U$233,9,FALSE))</f>
        <v/>
      </c>
      <c r="AA531" s="108"/>
    </row>
    <row r="532" spans="1:27" ht="15.75" customHeight="1" x14ac:dyDescent="0.25">
      <c r="A532" s="12">
        <v>41131000</v>
      </c>
      <c r="B532" s="12">
        <v>3005905</v>
      </c>
      <c r="C532" s="12" t="s">
        <v>552</v>
      </c>
      <c r="D532" s="12">
        <v>15</v>
      </c>
      <c r="E532" s="12">
        <v>423</v>
      </c>
      <c r="F532" s="51">
        <v>2000</v>
      </c>
      <c r="G532" s="18" t="str">
        <f t="shared" si="24"/>
        <v>300590515423</v>
      </c>
      <c r="H532" s="8" t="s">
        <v>629</v>
      </c>
      <c r="I532" s="8" t="s">
        <v>1353</v>
      </c>
      <c r="J532" s="8" t="str">
        <f t="shared" si="25"/>
        <v>A solder</v>
      </c>
      <c r="P532" s="112"/>
      <c r="S532" s="10" t="str">
        <f t="shared" si="26"/>
        <v>300590515423</v>
      </c>
      <c r="T532" s="11" t="str">
        <f>IF(ISNA(VLOOKUP($S532,'Liste clts frns'!$M$2:$U$233,3,FALSE)),"",VLOOKUP($S532,'Liste clts frns'!$M$2:$U$233,3,FALSE))</f>
        <v/>
      </c>
      <c r="U532" s="108" t="str">
        <f>IF(ISNA(VLOOKUP($S532,'Liste clts frns'!$M$2:$U$233,4,FALSE)),"",VLOOKUP($S532,'Liste clts frns'!$M$2:$U$233,4,FALSE))</f>
        <v/>
      </c>
      <c r="V532" s="108" t="str">
        <f>IF(ISNA(VLOOKUP($S532,'Liste clts frns'!$M$2:$U$233,5,FALSE)),"",VLOOKUP($S532,'Liste clts frns'!$M$2:$U$233,5,FALSE))</f>
        <v/>
      </c>
      <c r="W532" s="108" t="str">
        <f>IF(ISNA(VLOOKUP($S532,'Liste clts frns'!$M$2:$U$233,6,FALSE)),"",VLOOKUP($S532,'Liste clts frns'!$M$2:$U$233,6,FALSE))</f>
        <v/>
      </c>
      <c r="X532" s="108" t="str">
        <f>IF(ISNA(VLOOKUP($S532,'Liste clts frns'!$M$2:$U$233,7,FALSE)),"",VLOOKUP($S532,'Liste clts frns'!$M$2:$U$233,7,FALSE))</f>
        <v/>
      </c>
      <c r="Y532" s="108" t="str">
        <f>IF(ISNA(VLOOKUP($S532,'Liste clts frns'!$M$2:$U$233,8,FALSE)),"",VLOOKUP($S532,'Liste clts frns'!$M$2:$U$233,8,FALSE))</f>
        <v/>
      </c>
      <c r="Z532" s="108" t="str">
        <f>IF(ISNA(VLOOKUP($S532,'Liste clts frns'!$M$2:$U$233,9,FALSE)),"",VLOOKUP($S532,'Liste clts frns'!$M$2:$U$233,9,FALSE))</f>
        <v/>
      </c>
      <c r="AA532" s="108"/>
    </row>
    <row r="533" spans="1:27" ht="15.75" customHeight="1" x14ac:dyDescent="0.25">
      <c r="A533" s="12">
        <v>41131000</v>
      </c>
      <c r="B533" s="12">
        <v>3027824</v>
      </c>
      <c r="C533" s="12" t="s">
        <v>562</v>
      </c>
      <c r="D533" s="12">
        <v>15</v>
      </c>
      <c r="E533" s="12">
        <v>423</v>
      </c>
      <c r="F533" s="51">
        <v>2000</v>
      </c>
      <c r="G533" s="18" t="str">
        <f t="shared" si="24"/>
        <v>302782415423</v>
      </c>
      <c r="H533" s="8" t="s">
        <v>621</v>
      </c>
      <c r="I533" s="8" t="s">
        <v>1356</v>
      </c>
      <c r="J533" s="8" t="str">
        <f t="shared" si="25"/>
        <v>En cours</v>
      </c>
      <c r="P533" s="112"/>
      <c r="S533" s="10" t="str">
        <f t="shared" si="26"/>
        <v>302782415423</v>
      </c>
      <c r="T533" s="11" t="str">
        <f>IF(ISNA(VLOOKUP($S533,'Liste clts frns'!$M$2:$U$233,3,FALSE)),"",VLOOKUP($S533,'Liste clts frns'!$M$2:$U$233,3,FALSE))</f>
        <v/>
      </c>
      <c r="U533" s="108" t="str">
        <f>IF(ISNA(VLOOKUP($S533,'Liste clts frns'!$M$2:$U$233,4,FALSE)),"",VLOOKUP($S533,'Liste clts frns'!$M$2:$U$233,4,FALSE))</f>
        <v/>
      </c>
      <c r="V533" s="108" t="str">
        <f>IF(ISNA(VLOOKUP($S533,'Liste clts frns'!$M$2:$U$233,5,FALSE)),"",VLOOKUP($S533,'Liste clts frns'!$M$2:$U$233,5,FALSE))</f>
        <v/>
      </c>
      <c r="W533" s="108" t="str">
        <f>IF(ISNA(VLOOKUP($S533,'Liste clts frns'!$M$2:$U$233,6,FALSE)),"",VLOOKUP($S533,'Liste clts frns'!$M$2:$U$233,6,FALSE))</f>
        <v/>
      </c>
      <c r="X533" s="108" t="str">
        <f>IF(ISNA(VLOOKUP($S533,'Liste clts frns'!$M$2:$U$233,7,FALSE)),"",VLOOKUP($S533,'Liste clts frns'!$M$2:$U$233,7,FALSE))</f>
        <v/>
      </c>
      <c r="Y533" s="108" t="str">
        <f>IF(ISNA(VLOOKUP($S533,'Liste clts frns'!$M$2:$U$233,8,FALSE)),"",VLOOKUP($S533,'Liste clts frns'!$M$2:$U$233,8,FALSE))</f>
        <v/>
      </c>
      <c r="Z533" s="108" t="str">
        <f>IF(ISNA(VLOOKUP($S533,'Liste clts frns'!$M$2:$U$233,9,FALSE)),"",VLOOKUP($S533,'Liste clts frns'!$M$2:$U$233,9,FALSE))</f>
        <v/>
      </c>
      <c r="AA533" s="108"/>
    </row>
    <row r="534" spans="1:27" ht="15.75" customHeight="1" x14ac:dyDescent="0.25">
      <c r="A534" s="12">
        <v>41131000</v>
      </c>
      <c r="B534" s="12">
        <v>884585</v>
      </c>
      <c r="C534" s="12" t="s">
        <v>539</v>
      </c>
      <c r="D534" s="12">
        <v>15</v>
      </c>
      <c r="E534" s="12">
        <v>704</v>
      </c>
      <c r="F534" s="51">
        <v>9225</v>
      </c>
      <c r="G534" s="18" t="str">
        <f t="shared" si="24"/>
        <v>88458515704</v>
      </c>
      <c r="H534" s="8" t="s">
        <v>621</v>
      </c>
      <c r="I534" s="8" t="s">
        <v>1352</v>
      </c>
      <c r="J534" s="8" t="str">
        <f t="shared" si="25"/>
        <v>En cours</v>
      </c>
      <c r="P534" s="112"/>
      <c r="S534" s="10" t="str">
        <f t="shared" si="26"/>
        <v>88458515704</v>
      </c>
      <c r="T534" s="11" t="str">
        <f>IF(ISNA(VLOOKUP($S534,'Liste clts frns'!$M$2:$U$233,3,FALSE)),"",VLOOKUP($S534,'Liste clts frns'!$M$2:$U$233,3,FALSE))</f>
        <v/>
      </c>
      <c r="U534" s="108" t="str">
        <f>IF(ISNA(VLOOKUP($S534,'Liste clts frns'!$M$2:$U$233,4,FALSE)),"",VLOOKUP($S534,'Liste clts frns'!$M$2:$U$233,4,FALSE))</f>
        <v/>
      </c>
      <c r="V534" s="108" t="str">
        <f>IF(ISNA(VLOOKUP($S534,'Liste clts frns'!$M$2:$U$233,5,FALSE)),"",VLOOKUP($S534,'Liste clts frns'!$M$2:$U$233,5,FALSE))</f>
        <v/>
      </c>
      <c r="W534" s="108" t="str">
        <f>IF(ISNA(VLOOKUP($S534,'Liste clts frns'!$M$2:$U$233,6,FALSE)),"",VLOOKUP($S534,'Liste clts frns'!$M$2:$U$233,6,FALSE))</f>
        <v/>
      </c>
      <c r="X534" s="108" t="str">
        <f>IF(ISNA(VLOOKUP($S534,'Liste clts frns'!$M$2:$U$233,7,FALSE)),"",VLOOKUP($S534,'Liste clts frns'!$M$2:$U$233,7,FALSE))</f>
        <v/>
      </c>
      <c r="Y534" s="108" t="str">
        <f>IF(ISNA(VLOOKUP($S534,'Liste clts frns'!$M$2:$U$233,8,FALSE)),"",VLOOKUP($S534,'Liste clts frns'!$M$2:$U$233,8,FALSE))</f>
        <v/>
      </c>
      <c r="Z534" s="108" t="str">
        <f>IF(ISNA(VLOOKUP($S534,'Liste clts frns'!$M$2:$U$233,9,FALSE)),"",VLOOKUP($S534,'Liste clts frns'!$M$2:$U$233,9,FALSE))</f>
        <v/>
      </c>
      <c r="AA534" s="108"/>
    </row>
    <row r="535" spans="1:27" ht="15.75" customHeight="1" x14ac:dyDescent="0.25">
      <c r="A535" s="12">
        <v>41131000</v>
      </c>
      <c r="B535" s="12">
        <v>3014100</v>
      </c>
      <c r="C535" s="12" t="s">
        <v>556</v>
      </c>
      <c r="D535" s="12">
        <v>15</v>
      </c>
      <c r="E535" s="12">
        <v>704</v>
      </c>
      <c r="F535" s="51">
        <v>35070.54</v>
      </c>
      <c r="G535" s="18" t="str">
        <f t="shared" si="24"/>
        <v>301410015704</v>
      </c>
      <c r="H535" s="8" t="s">
        <v>621</v>
      </c>
      <c r="I535" s="8" t="s">
        <v>1338</v>
      </c>
      <c r="J535" s="8" t="str">
        <f t="shared" si="25"/>
        <v>En cours</v>
      </c>
      <c r="P535" s="112"/>
      <c r="S535" s="10" t="str">
        <f t="shared" si="26"/>
        <v>301410015704</v>
      </c>
      <c r="T535" s="11" t="str">
        <f>IF(ISNA(VLOOKUP($S535,'Liste clts frns'!$M$2:$U$233,3,FALSE)),"",VLOOKUP($S535,'Liste clts frns'!$M$2:$U$233,3,FALSE))</f>
        <v/>
      </c>
      <c r="U535" s="108" t="str">
        <f>IF(ISNA(VLOOKUP($S535,'Liste clts frns'!$M$2:$U$233,4,FALSE)),"",VLOOKUP($S535,'Liste clts frns'!$M$2:$U$233,4,FALSE))</f>
        <v/>
      </c>
      <c r="V535" s="108" t="str">
        <f>IF(ISNA(VLOOKUP($S535,'Liste clts frns'!$M$2:$U$233,5,FALSE)),"",VLOOKUP($S535,'Liste clts frns'!$M$2:$U$233,5,FALSE))</f>
        <v/>
      </c>
      <c r="W535" s="108" t="str">
        <f>IF(ISNA(VLOOKUP($S535,'Liste clts frns'!$M$2:$U$233,6,FALSE)),"",VLOOKUP($S535,'Liste clts frns'!$M$2:$U$233,6,FALSE))</f>
        <v/>
      </c>
      <c r="X535" s="108" t="str">
        <f>IF(ISNA(VLOOKUP($S535,'Liste clts frns'!$M$2:$U$233,7,FALSE)),"",VLOOKUP($S535,'Liste clts frns'!$M$2:$U$233,7,FALSE))</f>
        <v/>
      </c>
      <c r="Y535" s="108" t="str">
        <f>IF(ISNA(VLOOKUP($S535,'Liste clts frns'!$M$2:$U$233,8,FALSE)),"",VLOOKUP($S535,'Liste clts frns'!$M$2:$U$233,8,FALSE))</f>
        <v/>
      </c>
      <c r="Z535" s="108" t="str">
        <f>IF(ISNA(VLOOKUP($S535,'Liste clts frns'!$M$2:$U$233,9,FALSE)),"",VLOOKUP($S535,'Liste clts frns'!$M$2:$U$233,9,FALSE))</f>
        <v/>
      </c>
      <c r="AA535" s="108"/>
    </row>
    <row r="536" spans="1:27" ht="15.75" customHeight="1" x14ac:dyDescent="0.25">
      <c r="A536" s="12">
        <v>41131000</v>
      </c>
      <c r="B536" s="12">
        <v>3028789</v>
      </c>
      <c r="C536" s="12" t="s">
        <v>563</v>
      </c>
      <c r="D536" s="12">
        <v>15</v>
      </c>
      <c r="E536" s="12">
        <v>704</v>
      </c>
      <c r="F536" s="51">
        <v>3500</v>
      </c>
      <c r="G536" s="18" t="str">
        <f t="shared" si="24"/>
        <v>302878915704</v>
      </c>
      <c r="H536" s="8" t="s">
        <v>621</v>
      </c>
      <c r="I536" s="8" t="s">
        <v>1357</v>
      </c>
      <c r="J536" s="8" t="str">
        <f t="shared" si="25"/>
        <v>En cours</v>
      </c>
      <c r="P536" s="112"/>
      <c r="S536" s="10" t="str">
        <f t="shared" si="26"/>
        <v>302878915704</v>
      </c>
      <c r="T536" s="11" t="str">
        <f>IF(ISNA(VLOOKUP($S536,'Liste clts frns'!$M$2:$U$233,3,FALSE)),"",VLOOKUP($S536,'Liste clts frns'!$M$2:$U$233,3,FALSE))</f>
        <v/>
      </c>
      <c r="U536" s="108" t="str">
        <f>IF(ISNA(VLOOKUP($S536,'Liste clts frns'!$M$2:$U$233,4,FALSE)),"",VLOOKUP($S536,'Liste clts frns'!$M$2:$U$233,4,FALSE))</f>
        <v/>
      </c>
      <c r="V536" s="108" t="str">
        <f>IF(ISNA(VLOOKUP($S536,'Liste clts frns'!$M$2:$U$233,5,FALSE)),"",VLOOKUP($S536,'Liste clts frns'!$M$2:$U$233,5,FALSE))</f>
        <v/>
      </c>
      <c r="W536" s="108" t="str">
        <f>IF(ISNA(VLOOKUP($S536,'Liste clts frns'!$M$2:$U$233,6,FALSE)),"",VLOOKUP($S536,'Liste clts frns'!$M$2:$U$233,6,FALSE))</f>
        <v/>
      </c>
      <c r="X536" s="108" t="str">
        <f>IF(ISNA(VLOOKUP($S536,'Liste clts frns'!$M$2:$U$233,7,FALSE)),"",VLOOKUP($S536,'Liste clts frns'!$M$2:$U$233,7,FALSE))</f>
        <v/>
      </c>
      <c r="Y536" s="108" t="str">
        <f>IF(ISNA(VLOOKUP($S536,'Liste clts frns'!$M$2:$U$233,8,FALSE)),"",VLOOKUP($S536,'Liste clts frns'!$M$2:$U$233,8,FALSE))</f>
        <v/>
      </c>
      <c r="Z536" s="108" t="str">
        <f>IF(ISNA(VLOOKUP($S536,'Liste clts frns'!$M$2:$U$233,9,FALSE)),"",VLOOKUP($S536,'Liste clts frns'!$M$2:$U$233,9,FALSE))</f>
        <v/>
      </c>
      <c r="AA536" s="108"/>
    </row>
    <row r="537" spans="1:27" ht="15.75" customHeight="1" x14ac:dyDescent="0.25">
      <c r="A537" s="12">
        <v>41131000</v>
      </c>
      <c r="B537" s="12">
        <v>767579</v>
      </c>
      <c r="C537" s="12" t="s">
        <v>564</v>
      </c>
      <c r="D537" s="12">
        <v>16</v>
      </c>
      <c r="E537" s="12">
        <v>101</v>
      </c>
      <c r="F537" s="51">
        <v>1000</v>
      </c>
      <c r="G537" s="18" t="str">
        <f t="shared" si="24"/>
        <v>76757916101</v>
      </c>
      <c r="H537" s="8" t="s">
        <v>621</v>
      </c>
      <c r="I537" s="8" t="s">
        <v>1364</v>
      </c>
      <c r="J537" s="8" t="str">
        <f t="shared" si="25"/>
        <v>En cours</v>
      </c>
      <c r="P537" s="112"/>
      <c r="S537" s="10" t="str">
        <f t="shared" si="26"/>
        <v>76757916101</v>
      </c>
      <c r="T537" s="11" t="str">
        <f>IF(ISNA(VLOOKUP($S537,'Liste clts frns'!$M$2:$U$233,3,FALSE)),"",VLOOKUP($S537,'Liste clts frns'!$M$2:$U$233,3,FALSE))</f>
        <v/>
      </c>
      <c r="U537" s="108" t="str">
        <f>IF(ISNA(VLOOKUP($S537,'Liste clts frns'!$M$2:$U$233,4,FALSE)),"",VLOOKUP($S537,'Liste clts frns'!$M$2:$U$233,4,FALSE))</f>
        <v/>
      </c>
      <c r="V537" s="108" t="str">
        <f>IF(ISNA(VLOOKUP($S537,'Liste clts frns'!$M$2:$U$233,5,FALSE)),"",VLOOKUP($S537,'Liste clts frns'!$M$2:$U$233,5,FALSE))</f>
        <v/>
      </c>
      <c r="W537" s="108" t="str">
        <f>IF(ISNA(VLOOKUP($S537,'Liste clts frns'!$M$2:$U$233,6,FALSE)),"",VLOOKUP($S537,'Liste clts frns'!$M$2:$U$233,6,FALSE))</f>
        <v/>
      </c>
      <c r="X537" s="108" t="str">
        <f>IF(ISNA(VLOOKUP($S537,'Liste clts frns'!$M$2:$U$233,7,FALSE)),"",VLOOKUP($S537,'Liste clts frns'!$M$2:$U$233,7,FALSE))</f>
        <v/>
      </c>
      <c r="Y537" s="108" t="str">
        <f>IF(ISNA(VLOOKUP($S537,'Liste clts frns'!$M$2:$U$233,8,FALSE)),"",VLOOKUP($S537,'Liste clts frns'!$M$2:$U$233,8,FALSE))</f>
        <v/>
      </c>
      <c r="Z537" s="108" t="str">
        <f>IF(ISNA(VLOOKUP($S537,'Liste clts frns'!$M$2:$U$233,9,FALSE)),"",VLOOKUP($S537,'Liste clts frns'!$M$2:$U$233,9,FALSE))</f>
        <v/>
      </c>
      <c r="AA537" s="108"/>
    </row>
    <row r="538" spans="1:27" ht="15.75" customHeight="1" x14ac:dyDescent="0.25">
      <c r="A538" s="12">
        <v>41131000</v>
      </c>
      <c r="B538" s="12">
        <v>3026922</v>
      </c>
      <c r="C538" s="12" t="s">
        <v>550</v>
      </c>
      <c r="D538" s="12">
        <v>16</v>
      </c>
      <c r="E538" s="12">
        <v>136</v>
      </c>
      <c r="F538" s="51">
        <v>10000</v>
      </c>
      <c r="G538" s="18" t="str">
        <f t="shared" si="24"/>
        <v>302692216136</v>
      </c>
      <c r="H538" s="8" t="s">
        <v>621</v>
      </c>
      <c r="I538" s="8" t="s">
        <v>1380</v>
      </c>
      <c r="J538" s="8" t="str">
        <f t="shared" si="25"/>
        <v>En cours</v>
      </c>
      <c r="P538" s="112"/>
      <c r="S538" s="10" t="str">
        <f t="shared" si="26"/>
        <v>302692216136</v>
      </c>
      <c r="T538" s="11" t="str">
        <f>IF(ISNA(VLOOKUP($S538,'Liste clts frns'!$M$2:$U$233,3,FALSE)),"",VLOOKUP($S538,'Liste clts frns'!$M$2:$U$233,3,FALSE))</f>
        <v/>
      </c>
      <c r="U538" s="108" t="str">
        <f>IF(ISNA(VLOOKUP($S538,'Liste clts frns'!$M$2:$U$233,4,FALSE)),"",VLOOKUP($S538,'Liste clts frns'!$M$2:$U$233,4,FALSE))</f>
        <v/>
      </c>
      <c r="V538" s="108" t="str">
        <f>IF(ISNA(VLOOKUP($S538,'Liste clts frns'!$M$2:$U$233,5,FALSE)),"",VLOOKUP($S538,'Liste clts frns'!$M$2:$U$233,5,FALSE))</f>
        <v/>
      </c>
      <c r="W538" s="108" t="str">
        <f>IF(ISNA(VLOOKUP($S538,'Liste clts frns'!$M$2:$U$233,6,FALSE)),"",VLOOKUP($S538,'Liste clts frns'!$M$2:$U$233,6,FALSE))</f>
        <v/>
      </c>
      <c r="X538" s="108" t="str">
        <f>IF(ISNA(VLOOKUP($S538,'Liste clts frns'!$M$2:$U$233,7,FALSE)),"",VLOOKUP($S538,'Liste clts frns'!$M$2:$U$233,7,FALSE))</f>
        <v/>
      </c>
      <c r="Y538" s="108" t="str">
        <f>IF(ISNA(VLOOKUP($S538,'Liste clts frns'!$M$2:$U$233,8,FALSE)),"",VLOOKUP($S538,'Liste clts frns'!$M$2:$U$233,8,FALSE))</f>
        <v/>
      </c>
      <c r="Z538" s="108" t="str">
        <f>IF(ISNA(VLOOKUP($S538,'Liste clts frns'!$M$2:$U$233,9,FALSE)),"",VLOOKUP($S538,'Liste clts frns'!$M$2:$U$233,9,FALSE))</f>
        <v/>
      </c>
      <c r="AA538" s="108"/>
    </row>
    <row r="539" spans="1:27" ht="15.75" customHeight="1" x14ac:dyDescent="0.25">
      <c r="A539" s="12">
        <v>41131000</v>
      </c>
      <c r="B539" s="12">
        <v>187425</v>
      </c>
      <c r="C539" s="12" t="s">
        <v>385</v>
      </c>
      <c r="D539" s="12">
        <v>16</v>
      </c>
      <c r="E539" s="12">
        <v>201</v>
      </c>
      <c r="F539" s="51">
        <v>6000</v>
      </c>
      <c r="G539" s="18" t="str">
        <f t="shared" si="24"/>
        <v>18742516201</v>
      </c>
      <c r="H539" s="8" t="s">
        <v>621</v>
      </c>
      <c r="I539" s="8" t="s">
        <v>1017</v>
      </c>
      <c r="J539" s="8" t="str">
        <f t="shared" si="25"/>
        <v>En cours</v>
      </c>
      <c r="P539" s="112"/>
      <c r="S539" s="10" t="str">
        <f t="shared" si="26"/>
        <v>18742516201</v>
      </c>
      <c r="T539" s="11" t="str">
        <f>IF(ISNA(VLOOKUP($S539,'Liste clts frns'!$M$2:$U$233,3,FALSE)),"",VLOOKUP($S539,'Liste clts frns'!$M$2:$U$233,3,FALSE))</f>
        <v/>
      </c>
      <c r="U539" s="108" t="str">
        <f>IF(ISNA(VLOOKUP($S539,'Liste clts frns'!$M$2:$U$233,4,FALSE)),"",VLOOKUP($S539,'Liste clts frns'!$M$2:$U$233,4,FALSE))</f>
        <v/>
      </c>
      <c r="V539" s="108" t="str">
        <f>IF(ISNA(VLOOKUP($S539,'Liste clts frns'!$M$2:$U$233,5,FALSE)),"",VLOOKUP($S539,'Liste clts frns'!$M$2:$U$233,5,FALSE))</f>
        <v/>
      </c>
      <c r="W539" s="108" t="str">
        <f>IF(ISNA(VLOOKUP($S539,'Liste clts frns'!$M$2:$U$233,6,FALSE)),"",VLOOKUP($S539,'Liste clts frns'!$M$2:$U$233,6,FALSE))</f>
        <v/>
      </c>
      <c r="X539" s="108" t="str">
        <f>IF(ISNA(VLOOKUP($S539,'Liste clts frns'!$M$2:$U$233,7,FALSE)),"",VLOOKUP($S539,'Liste clts frns'!$M$2:$U$233,7,FALSE))</f>
        <v/>
      </c>
      <c r="Y539" s="108" t="str">
        <f>IF(ISNA(VLOOKUP($S539,'Liste clts frns'!$M$2:$U$233,8,FALSE)),"",VLOOKUP($S539,'Liste clts frns'!$M$2:$U$233,8,FALSE))</f>
        <v/>
      </c>
      <c r="Z539" s="108" t="str">
        <f>IF(ISNA(VLOOKUP($S539,'Liste clts frns'!$M$2:$U$233,9,FALSE)),"",VLOOKUP($S539,'Liste clts frns'!$M$2:$U$233,9,FALSE))</f>
        <v/>
      </c>
      <c r="AA539" s="108"/>
    </row>
    <row r="540" spans="1:27" ht="15.75" customHeight="1" x14ac:dyDescent="0.25">
      <c r="A540" s="12">
        <v>41131000</v>
      </c>
      <c r="B540" s="12">
        <v>954347</v>
      </c>
      <c r="C540" s="12" t="s">
        <v>522</v>
      </c>
      <c r="D540" s="12">
        <v>16</v>
      </c>
      <c r="E540" s="12">
        <v>201</v>
      </c>
      <c r="F540" s="51">
        <v>6000</v>
      </c>
      <c r="G540" s="18" t="str">
        <f t="shared" si="24"/>
        <v>95434716201</v>
      </c>
      <c r="H540" s="8" t="s">
        <v>621</v>
      </c>
      <c r="I540" s="8" t="s">
        <v>1253</v>
      </c>
      <c r="J540" s="8" t="str">
        <f t="shared" si="25"/>
        <v>En cours</v>
      </c>
      <c r="P540" s="112"/>
      <c r="S540" s="10" t="str">
        <f t="shared" si="26"/>
        <v>95434716201</v>
      </c>
      <c r="T540" s="11" t="str">
        <f>IF(ISNA(VLOOKUP($S540,'Liste clts frns'!$M$2:$U$233,3,FALSE)),"",VLOOKUP($S540,'Liste clts frns'!$M$2:$U$233,3,FALSE))</f>
        <v/>
      </c>
      <c r="U540" s="108" t="str">
        <f>IF(ISNA(VLOOKUP($S540,'Liste clts frns'!$M$2:$U$233,4,FALSE)),"",VLOOKUP($S540,'Liste clts frns'!$M$2:$U$233,4,FALSE))</f>
        <v/>
      </c>
      <c r="V540" s="108" t="str">
        <f>IF(ISNA(VLOOKUP($S540,'Liste clts frns'!$M$2:$U$233,5,FALSE)),"",VLOOKUP($S540,'Liste clts frns'!$M$2:$U$233,5,FALSE))</f>
        <v/>
      </c>
      <c r="W540" s="108" t="str">
        <f>IF(ISNA(VLOOKUP($S540,'Liste clts frns'!$M$2:$U$233,6,FALSE)),"",VLOOKUP($S540,'Liste clts frns'!$M$2:$U$233,6,FALSE))</f>
        <v/>
      </c>
      <c r="X540" s="108" t="str">
        <f>IF(ISNA(VLOOKUP($S540,'Liste clts frns'!$M$2:$U$233,7,FALSE)),"",VLOOKUP($S540,'Liste clts frns'!$M$2:$U$233,7,FALSE))</f>
        <v/>
      </c>
      <c r="Y540" s="108" t="str">
        <f>IF(ISNA(VLOOKUP($S540,'Liste clts frns'!$M$2:$U$233,8,FALSE)),"",VLOOKUP($S540,'Liste clts frns'!$M$2:$U$233,8,FALSE))</f>
        <v/>
      </c>
      <c r="Z540" s="108" t="str">
        <f>IF(ISNA(VLOOKUP($S540,'Liste clts frns'!$M$2:$U$233,9,FALSE)),"",VLOOKUP($S540,'Liste clts frns'!$M$2:$U$233,9,FALSE))</f>
        <v/>
      </c>
      <c r="AA540" s="108"/>
    </row>
    <row r="541" spans="1:27" ht="15.75" customHeight="1" x14ac:dyDescent="0.25">
      <c r="A541" s="12">
        <v>41131000</v>
      </c>
      <c r="B541" s="12">
        <v>960253</v>
      </c>
      <c r="C541" s="12" t="s">
        <v>565</v>
      </c>
      <c r="D541" s="12">
        <v>16</v>
      </c>
      <c r="E541" s="12">
        <v>423</v>
      </c>
      <c r="F541" s="51">
        <v>1500</v>
      </c>
      <c r="G541" s="18" t="str">
        <f t="shared" si="24"/>
        <v>96025316423</v>
      </c>
      <c r="H541" s="8" t="s">
        <v>621</v>
      </c>
      <c r="I541" s="8" t="s">
        <v>1370</v>
      </c>
      <c r="J541" s="8" t="str">
        <f t="shared" si="25"/>
        <v>En cours</v>
      </c>
      <c r="P541" s="112"/>
      <c r="S541" s="10" t="str">
        <f t="shared" si="26"/>
        <v>96025316423</v>
      </c>
      <c r="T541" s="11" t="str">
        <f>IF(ISNA(VLOOKUP($S541,'Liste clts frns'!$M$2:$U$233,3,FALSE)),"",VLOOKUP($S541,'Liste clts frns'!$M$2:$U$233,3,FALSE))</f>
        <v/>
      </c>
      <c r="U541" s="108" t="str">
        <f>IF(ISNA(VLOOKUP($S541,'Liste clts frns'!$M$2:$U$233,4,FALSE)),"",VLOOKUP($S541,'Liste clts frns'!$M$2:$U$233,4,FALSE))</f>
        <v/>
      </c>
      <c r="V541" s="108" t="str">
        <f>IF(ISNA(VLOOKUP($S541,'Liste clts frns'!$M$2:$U$233,5,FALSE)),"",VLOOKUP($S541,'Liste clts frns'!$M$2:$U$233,5,FALSE))</f>
        <v/>
      </c>
      <c r="W541" s="108" t="str">
        <f>IF(ISNA(VLOOKUP($S541,'Liste clts frns'!$M$2:$U$233,6,FALSE)),"",VLOOKUP($S541,'Liste clts frns'!$M$2:$U$233,6,FALSE))</f>
        <v/>
      </c>
      <c r="X541" s="108" t="str">
        <f>IF(ISNA(VLOOKUP($S541,'Liste clts frns'!$M$2:$U$233,7,FALSE)),"",VLOOKUP($S541,'Liste clts frns'!$M$2:$U$233,7,FALSE))</f>
        <v/>
      </c>
      <c r="Y541" s="108" t="str">
        <f>IF(ISNA(VLOOKUP($S541,'Liste clts frns'!$M$2:$U$233,8,FALSE)),"",VLOOKUP($S541,'Liste clts frns'!$M$2:$U$233,8,FALSE))</f>
        <v/>
      </c>
      <c r="Z541" s="108" t="str">
        <f>IF(ISNA(VLOOKUP($S541,'Liste clts frns'!$M$2:$U$233,9,FALSE)),"",VLOOKUP($S541,'Liste clts frns'!$M$2:$U$233,9,FALSE))</f>
        <v/>
      </c>
      <c r="AA541" s="108"/>
    </row>
    <row r="542" spans="1:27" ht="15.75" customHeight="1" x14ac:dyDescent="0.25">
      <c r="A542" s="12">
        <v>41131000</v>
      </c>
      <c r="B542" s="12">
        <v>763584</v>
      </c>
      <c r="C542" s="12" t="s">
        <v>538</v>
      </c>
      <c r="D542" s="12">
        <v>16</v>
      </c>
      <c r="E542" s="12">
        <v>704</v>
      </c>
      <c r="F542" s="51">
        <v>10500</v>
      </c>
      <c r="G542" s="18" t="str">
        <f t="shared" si="24"/>
        <v>76358416704</v>
      </c>
      <c r="H542" s="8" t="s">
        <v>626</v>
      </c>
      <c r="I542" s="5" t="s">
        <v>1443</v>
      </c>
      <c r="J542" s="8" t="str">
        <f t="shared" si="25"/>
        <v>En cours</v>
      </c>
      <c r="P542" s="112"/>
      <c r="S542" s="10" t="str">
        <f t="shared" si="26"/>
        <v>76358416704</v>
      </c>
      <c r="T542" s="11">
        <f>IF(ISNA(VLOOKUP($S542,'Liste clts frns'!$M$2:$U$233,3,FALSE)),"",VLOOKUP($S542,'Liste clts frns'!$M$2:$U$233,3,FALSE))</f>
        <v>40130000</v>
      </c>
      <c r="U542" s="108" t="str">
        <f>IF(ISNA(VLOOKUP($S542,'Liste clts frns'!$M$2:$U$233,4,FALSE)),"",VLOOKUP($S542,'Liste clts frns'!$M$2:$U$233,4,FALSE))</f>
        <v>PANAMA</v>
      </c>
      <c r="V542" s="108" t="str">
        <f>IF(ISNA(VLOOKUP($S542,'Liste clts frns'!$M$2:$U$233,5,FALSE)),"",VLOOKUP($S542,'Liste clts frns'!$M$2:$U$233,5,FALSE))</f>
        <v>PANAMA EDITORE SPA</v>
      </c>
      <c r="W542" s="108">
        <f>IF(ISNA(VLOOKUP($S542,'Liste clts frns'!$M$2:$U$233,6,FALSE)),"",VLOOKUP($S542,'Liste clts frns'!$M$2:$U$233,6,FALSE))</f>
        <v>16</v>
      </c>
      <c r="X542" s="108">
        <f>IF(ISNA(VLOOKUP($S542,'Liste clts frns'!$M$2:$U$233,7,FALSE)),"",VLOOKUP($S542,'Liste clts frns'!$M$2:$U$233,7,FALSE))</f>
        <v>704</v>
      </c>
      <c r="Y542" s="108">
        <f>IF(ISNA(VLOOKUP($S542,'Liste clts frns'!$M$2:$U$233,8,FALSE)),"",VLOOKUP($S542,'Liste clts frns'!$M$2:$U$233,8,FALSE))</f>
        <v>7000</v>
      </c>
      <c r="Z542" s="108" t="str">
        <f>IF(ISNA(VLOOKUP($S542,'Liste clts frns'!$M$2:$U$233,9,FALSE)),"",VLOOKUP($S542,'Liste clts frns'!$M$2:$U$233,9,FALSE))</f>
        <v/>
      </c>
      <c r="AA542" s="108"/>
    </row>
    <row r="543" spans="1:27" ht="15.75" customHeight="1" x14ac:dyDescent="0.25">
      <c r="A543" s="12">
        <v>41131000</v>
      </c>
      <c r="B543" s="12">
        <v>884585</v>
      </c>
      <c r="C543" s="12" t="s">
        <v>539</v>
      </c>
      <c r="D543" s="12">
        <v>16</v>
      </c>
      <c r="E543" s="12">
        <v>704</v>
      </c>
      <c r="F543" s="51">
        <v>9450</v>
      </c>
      <c r="G543" s="18" t="str">
        <f t="shared" si="24"/>
        <v>88458516704</v>
      </c>
      <c r="H543" s="8" t="s">
        <v>621</v>
      </c>
      <c r="I543" s="8" t="s">
        <v>1352</v>
      </c>
      <c r="J543" s="8" t="str">
        <f t="shared" si="25"/>
        <v>En cours</v>
      </c>
      <c r="P543" s="112"/>
      <c r="S543" s="10" t="str">
        <f t="shared" si="26"/>
        <v>88458516704</v>
      </c>
      <c r="T543" s="11" t="str">
        <f>IF(ISNA(VLOOKUP($S543,'Liste clts frns'!$M$2:$U$233,3,FALSE)),"",VLOOKUP($S543,'Liste clts frns'!$M$2:$U$233,3,FALSE))</f>
        <v/>
      </c>
      <c r="U543" s="108" t="str">
        <f>IF(ISNA(VLOOKUP($S543,'Liste clts frns'!$M$2:$U$233,4,FALSE)),"",VLOOKUP($S543,'Liste clts frns'!$M$2:$U$233,4,FALSE))</f>
        <v/>
      </c>
      <c r="V543" s="108" t="str">
        <f>IF(ISNA(VLOOKUP($S543,'Liste clts frns'!$M$2:$U$233,5,FALSE)),"",VLOOKUP($S543,'Liste clts frns'!$M$2:$U$233,5,FALSE))</f>
        <v/>
      </c>
      <c r="W543" s="108" t="str">
        <f>IF(ISNA(VLOOKUP($S543,'Liste clts frns'!$M$2:$U$233,6,FALSE)),"",VLOOKUP($S543,'Liste clts frns'!$M$2:$U$233,6,FALSE))</f>
        <v/>
      </c>
      <c r="X543" s="108" t="str">
        <f>IF(ISNA(VLOOKUP($S543,'Liste clts frns'!$M$2:$U$233,7,FALSE)),"",VLOOKUP($S543,'Liste clts frns'!$M$2:$U$233,7,FALSE))</f>
        <v/>
      </c>
      <c r="Y543" s="108" t="str">
        <f>IF(ISNA(VLOOKUP($S543,'Liste clts frns'!$M$2:$U$233,8,FALSE)),"",VLOOKUP($S543,'Liste clts frns'!$M$2:$U$233,8,FALSE))</f>
        <v/>
      </c>
      <c r="Z543" s="108" t="str">
        <f>IF(ISNA(VLOOKUP($S543,'Liste clts frns'!$M$2:$U$233,9,FALSE)),"",VLOOKUP($S543,'Liste clts frns'!$M$2:$U$233,9,FALSE))</f>
        <v/>
      </c>
      <c r="AA543" s="108"/>
    </row>
    <row r="544" spans="1:27" ht="15.75" customHeight="1" x14ac:dyDescent="0.25">
      <c r="A544" s="12">
        <v>41131000</v>
      </c>
      <c r="B544" s="12">
        <v>3003853</v>
      </c>
      <c r="C544" s="12" t="s">
        <v>566</v>
      </c>
      <c r="D544" s="12">
        <v>16</v>
      </c>
      <c r="E544" s="12">
        <v>704</v>
      </c>
      <c r="F544" s="51">
        <v>24600</v>
      </c>
      <c r="G544" s="18" t="str">
        <f t="shared" si="24"/>
        <v>300385316704</v>
      </c>
      <c r="H544" s="8" t="s">
        <v>621</v>
      </c>
      <c r="I544" s="8" t="s">
        <v>1373</v>
      </c>
      <c r="J544" s="8" t="str">
        <f t="shared" si="25"/>
        <v>En cours</v>
      </c>
      <c r="P544" s="112"/>
      <c r="S544" s="10" t="str">
        <f t="shared" si="26"/>
        <v>300385316704</v>
      </c>
      <c r="T544" s="11" t="str">
        <f>IF(ISNA(VLOOKUP($S544,'Liste clts frns'!$M$2:$U$233,3,FALSE)),"",VLOOKUP($S544,'Liste clts frns'!$M$2:$U$233,3,FALSE))</f>
        <v/>
      </c>
      <c r="U544" s="108" t="str">
        <f>IF(ISNA(VLOOKUP($S544,'Liste clts frns'!$M$2:$U$233,4,FALSE)),"",VLOOKUP($S544,'Liste clts frns'!$M$2:$U$233,4,FALSE))</f>
        <v/>
      </c>
      <c r="V544" s="108" t="str">
        <f>IF(ISNA(VLOOKUP($S544,'Liste clts frns'!$M$2:$U$233,5,FALSE)),"",VLOOKUP($S544,'Liste clts frns'!$M$2:$U$233,5,FALSE))</f>
        <v/>
      </c>
      <c r="W544" s="108" t="str">
        <f>IF(ISNA(VLOOKUP($S544,'Liste clts frns'!$M$2:$U$233,6,FALSE)),"",VLOOKUP($S544,'Liste clts frns'!$M$2:$U$233,6,FALSE))</f>
        <v/>
      </c>
      <c r="X544" s="108" t="str">
        <f>IF(ISNA(VLOOKUP($S544,'Liste clts frns'!$M$2:$U$233,7,FALSE)),"",VLOOKUP($S544,'Liste clts frns'!$M$2:$U$233,7,FALSE))</f>
        <v/>
      </c>
      <c r="Y544" s="108" t="str">
        <f>IF(ISNA(VLOOKUP($S544,'Liste clts frns'!$M$2:$U$233,8,FALSE)),"",VLOOKUP($S544,'Liste clts frns'!$M$2:$U$233,8,FALSE))</f>
        <v/>
      </c>
      <c r="Z544" s="108" t="str">
        <f>IF(ISNA(VLOOKUP($S544,'Liste clts frns'!$M$2:$U$233,9,FALSE)),"",VLOOKUP($S544,'Liste clts frns'!$M$2:$U$233,9,FALSE))</f>
        <v/>
      </c>
      <c r="AA544" s="108"/>
    </row>
    <row r="545" spans="1:27" ht="15.75" customHeight="1" x14ac:dyDescent="0.25">
      <c r="A545" s="12">
        <v>41131000</v>
      </c>
      <c r="B545" s="12">
        <v>3019009</v>
      </c>
      <c r="C545" s="12" t="s">
        <v>567</v>
      </c>
      <c r="D545" s="12">
        <v>16</v>
      </c>
      <c r="E545" s="12">
        <v>704</v>
      </c>
      <c r="F545" s="51">
        <v>2750</v>
      </c>
      <c r="G545" s="18" t="str">
        <f t="shared" si="24"/>
        <v>301900916704</v>
      </c>
      <c r="H545" s="8" t="s">
        <v>626</v>
      </c>
      <c r="I545" s="8" t="s">
        <v>1461</v>
      </c>
      <c r="J545" s="8" t="str">
        <f t="shared" si="25"/>
        <v>En cours</v>
      </c>
      <c r="P545" s="112"/>
      <c r="S545" s="10" t="str">
        <f t="shared" si="26"/>
        <v>301900916704</v>
      </c>
      <c r="T545" s="11">
        <f>IF(ISNA(VLOOKUP($S545,'Liste clts frns'!$M$2:$U$233,3,FALSE)),"",VLOOKUP($S545,'Liste clts frns'!$M$2:$U$233,3,FALSE))</f>
        <v>40130000</v>
      </c>
      <c r="U545" s="108" t="str">
        <f>IF(ISNA(VLOOKUP($S545,'Liste clts frns'!$M$2:$U$233,4,FALSE)),"",VLOOKUP($S545,'Liste clts frns'!$M$2:$U$233,4,FALSE))</f>
        <v>VIDOTE</v>
      </c>
      <c r="V545" s="108" t="str">
        <f>IF(ISNA(VLOOKUP($S545,'Liste clts frns'!$M$2:$U$233,5,FALSE)),"",VLOOKUP($S545,'Liste clts frns'!$M$2:$U$233,5,FALSE))</f>
        <v>VIDO TELEDOMUNIKASYON LTD</v>
      </c>
      <c r="W545" s="108">
        <f>IF(ISNA(VLOOKUP($S545,'Liste clts frns'!$M$2:$U$233,6,FALSE)),"",VLOOKUP($S545,'Liste clts frns'!$M$2:$U$233,6,FALSE))</f>
        <v>16</v>
      </c>
      <c r="X545" s="108">
        <f>IF(ISNA(VLOOKUP($S545,'Liste clts frns'!$M$2:$U$233,7,FALSE)),"",VLOOKUP($S545,'Liste clts frns'!$M$2:$U$233,7,FALSE))</f>
        <v>704</v>
      </c>
      <c r="Y545" s="108">
        <f>IF(ISNA(VLOOKUP($S545,'Liste clts frns'!$M$2:$U$233,8,FALSE)),"",VLOOKUP($S545,'Liste clts frns'!$M$2:$U$233,8,FALSE))</f>
        <v>2650</v>
      </c>
      <c r="Z545" s="108" t="str">
        <f>IF(ISNA(VLOOKUP($S545,'Liste clts frns'!$M$2:$U$233,9,FALSE)),"",VLOOKUP($S545,'Liste clts frns'!$M$2:$U$233,9,FALSE))</f>
        <v/>
      </c>
      <c r="AA545" s="108"/>
    </row>
    <row r="546" spans="1:27" ht="15.75" customHeight="1" x14ac:dyDescent="0.25">
      <c r="A546" s="12">
        <v>41131000</v>
      </c>
      <c r="B546" s="12">
        <v>3028789</v>
      </c>
      <c r="C546" s="12" t="s">
        <v>563</v>
      </c>
      <c r="D546" s="12">
        <v>16</v>
      </c>
      <c r="E546" s="12">
        <v>704</v>
      </c>
      <c r="F546" s="51">
        <v>3940</v>
      </c>
      <c r="G546" s="18" t="str">
        <f t="shared" si="24"/>
        <v>302878916704</v>
      </c>
      <c r="H546" s="8" t="s">
        <v>621</v>
      </c>
      <c r="I546" s="8" t="s">
        <v>1357</v>
      </c>
      <c r="J546" s="8" t="str">
        <f t="shared" si="25"/>
        <v>En cours</v>
      </c>
      <c r="P546" s="112"/>
      <c r="S546" s="10" t="str">
        <f t="shared" si="26"/>
        <v>302878916704</v>
      </c>
      <c r="T546" s="11" t="str">
        <f>IF(ISNA(VLOOKUP($S546,'Liste clts frns'!$M$2:$U$233,3,FALSE)),"",VLOOKUP($S546,'Liste clts frns'!$M$2:$U$233,3,FALSE))</f>
        <v/>
      </c>
      <c r="U546" s="108" t="str">
        <f>IF(ISNA(VLOOKUP($S546,'Liste clts frns'!$M$2:$U$233,4,FALSE)),"",VLOOKUP($S546,'Liste clts frns'!$M$2:$U$233,4,FALSE))</f>
        <v/>
      </c>
      <c r="V546" s="108" t="str">
        <f>IF(ISNA(VLOOKUP($S546,'Liste clts frns'!$M$2:$U$233,5,FALSE)),"",VLOOKUP($S546,'Liste clts frns'!$M$2:$U$233,5,FALSE))</f>
        <v/>
      </c>
      <c r="W546" s="108" t="str">
        <f>IF(ISNA(VLOOKUP($S546,'Liste clts frns'!$M$2:$U$233,6,FALSE)),"",VLOOKUP($S546,'Liste clts frns'!$M$2:$U$233,6,FALSE))</f>
        <v/>
      </c>
      <c r="X546" s="108" t="str">
        <f>IF(ISNA(VLOOKUP($S546,'Liste clts frns'!$M$2:$U$233,7,FALSE)),"",VLOOKUP($S546,'Liste clts frns'!$M$2:$U$233,7,FALSE))</f>
        <v/>
      </c>
      <c r="Y546" s="108" t="str">
        <f>IF(ISNA(VLOOKUP($S546,'Liste clts frns'!$M$2:$U$233,8,FALSE)),"",VLOOKUP($S546,'Liste clts frns'!$M$2:$U$233,8,FALSE))</f>
        <v/>
      </c>
      <c r="Z546" s="108" t="str">
        <f>IF(ISNA(VLOOKUP($S546,'Liste clts frns'!$M$2:$U$233,9,FALSE)),"",VLOOKUP($S546,'Liste clts frns'!$M$2:$U$233,9,FALSE))</f>
        <v/>
      </c>
      <c r="AA546" s="108"/>
    </row>
    <row r="547" spans="1:27" ht="15.75" customHeight="1" x14ac:dyDescent="0.25">
      <c r="A547" s="12">
        <v>41131000</v>
      </c>
      <c r="B547" s="12">
        <v>3033887</v>
      </c>
      <c r="C547" s="12" t="s">
        <v>568</v>
      </c>
      <c r="D547" s="12">
        <v>16</v>
      </c>
      <c r="E547" s="12">
        <v>704</v>
      </c>
      <c r="F547" s="51">
        <v>21150</v>
      </c>
      <c r="G547" s="18" t="str">
        <f t="shared" si="24"/>
        <v>303388716704</v>
      </c>
      <c r="H547" s="8" t="s">
        <v>621</v>
      </c>
      <c r="I547" s="8" t="s">
        <v>1382</v>
      </c>
      <c r="J547" s="8" t="str">
        <f t="shared" si="25"/>
        <v>En cours</v>
      </c>
      <c r="P547" s="112"/>
      <c r="S547" s="10" t="str">
        <f t="shared" si="26"/>
        <v>303388716704</v>
      </c>
      <c r="T547" s="11" t="str">
        <f>IF(ISNA(VLOOKUP($S547,'Liste clts frns'!$M$2:$U$233,3,FALSE)),"",VLOOKUP($S547,'Liste clts frns'!$M$2:$U$233,3,FALSE))</f>
        <v/>
      </c>
      <c r="U547" s="108" t="str">
        <f>IF(ISNA(VLOOKUP($S547,'Liste clts frns'!$M$2:$U$233,4,FALSE)),"",VLOOKUP($S547,'Liste clts frns'!$M$2:$U$233,4,FALSE))</f>
        <v/>
      </c>
      <c r="V547" s="108" t="str">
        <f>IF(ISNA(VLOOKUP($S547,'Liste clts frns'!$M$2:$U$233,5,FALSE)),"",VLOOKUP($S547,'Liste clts frns'!$M$2:$U$233,5,FALSE))</f>
        <v/>
      </c>
      <c r="W547" s="108" t="str">
        <f>IF(ISNA(VLOOKUP($S547,'Liste clts frns'!$M$2:$U$233,6,FALSE)),"",VLOOKUP($S547,'Liste clts frns'!$M$2:$U$233,6,FALSE))</f>
        <v/>
      </c>
      <c r="X547" s="108" t="str">
        <f>IF(ISNA(VLOOKUP($S547,'Liste clts frns'!$M$2:$U$233,7,FALSE)),"",VLOOKUP($S547,'Liste clts frns'!$M$2:$U$233,7,FALSE))</f>
        <v/>
      </c>
      <c r="Y547" s="108" t="str">
        <f>IF(ISNA(VLOOKUP($S547,'Liste clts frns'!$M$2:$U$233,8,FALSE)),"",VLOOKUP($S547,'Liste clts frns'!$M$2:$U$233,8,FALSE))</f>
        <v/>
      </c>
      <c r="Z547" s="108" t="str">
        <f>IF(ISNA(VLOOKUP($S547,'Liste clts frns'!$M$2:$U$233,9,FALSE)),"",VLOOKUP($S547,'Liste clts frns'!$M$2:$U$233,9,FALSE))</f>
        <v/>
      </c>
      <c r="AA547" s="108"/>
    </row>
    <row r="548" spans="1:27" ht="15.75" customHeight="1" x14ac:dyDescent="0.25">
      <c r="A548" s="12">
        <v>41131000</v>
      </c>
      <c r="B548" s="12">
        <v>3034158</v>
      </c>
      <c r="C548" s="12" t="s">
        <v>569</v>
      </c>
      <c r="D548" s="12">
        <v>16</v>
      </c>
      <c r="E548" s="12">
        <v>704</v>
      </c>
      <c r="F548" s="51">
        <v>6000</v>
      </c>
      <c r="G548" s="18" t="str">
        <f t="shared" si="24"/>
        <v>303415816704</v>
      </c>
      <c r="H548" s="8" t="s">
        <v>621</v>
      </c>
      <c r="I548" s="8" t="s">
        <v>1385</v>
      </c>
      <c r="J548" s="8" t="str">
        <f t="shared" si="25"/>
        <v>En cours</v>
      </c>
      <c r="P548" s="112"/>
      <c r="S548" s="10" t="str">
        <f t="shared" si="26"/>
        <v>303415816704</v>
      </c>
      <c r="T548" s="11" t="str">
        <f>IF(ISNA(VLOOKUP($S548,'Liste clts frns'!$M$2:$U$233,3,FALSE)),"",VLOOKUP($S548,'Liste clts frns'!$M$2:$U$233,3,FALSE))</f>
        <v/>
      </c>
      <c r="U548" s="108" t="str">
        <f>IF(ISNA(VLOOKUP($S548,'Liste clts frns'!$M$2:$U$233,4,FALSE)),"",VLOOKUP($S548,'Liste clts frns'!$M$2:$U$233,4,FALSE))</f>
        <v/>
      </c>
      <c r="V548" s="108" t="str">
        <f>IF(ISNA(VLOOKUP($S548,'Liste clts frns'!$M$2:$U$233,5,FALSE)),"",VLOOKUP($S548,'Liste clts frns'!$M$2:$U$233,5,FALSE))</f>
        <v/>
      </c>
      <c r="W548" s="108" t="str">
        <f>IF(ISNA(VLOOKUP($S548,'Liste clts frns'!$M$2:$U$233,6,FALSE)),"",VLOOKUP($S548,'Liste clts frns'!$M$2:$U$233,6,FALSE))</f>
        <v/>
      </c>
      <c r="X548" s="108" t="str">
        <f>IF(ISNA(VLOOKUP($S548,'Liste clts frns'!$M$2:$U$233,7,FALSE)),"",VLOOKUP($S548,'Liste clts frns'!$M$2:$U$233,7,FALSE))</f>
        <v/>
      </c>
      <c r="Y548" s="108" t="str">
        <f>IF(ISNA(VLOOKUP($S548,'Liste clts frns'!$M$2:$U$233,8,FALSE)),"",VLOOKUP($S548,'Liste clts frns'!$M$2:$U$233,8,FALSE))</f>
        <v/>
      </c>
      <c r="Z548" s="108" t="str">
        <f>IF(ISNA(VLOOKUP($S548,'Liste clts frns'!$M$2:$U$233,9,FALSE)),"",VLOOKUP($S548,'Liste clts frns'!$M$2:$U$233,9,FALSE))</f>
        <v/>
      </c>
      <c r="AA548" s="108"/>
    </row>
    <row r="549" spans="1:27" ht="15.75" customHeight="1" x14ac:dyDescent="0.25">
      <c r="A549" s="12">
        <v>41131000</v>
      </c>
      <c r="B549" s="12">
        <v>3035788</v>
      </c>
      <c r="C549" s="12" t="s">
        <v>570</v>
      </c>
      <c r="D549" s="12">
        <v>16</v>
      </c>
      <c r="E549" s="12">
        <v>704</v>
      </c>
      <c r="F549" s="51">
        <v>8700</v>
      </c>
      <c r="G549" s="18" t="str">
        <f t="shared" si="24"/>
        <v>303578816704</v>
      </c>
      <c r="H549" s="8" t="s">
        <v>621</v>
      </c>
      <c r="I549" s="8" t="s">
        <v>1386</v>
      </c>
      <c r="J549" s="8" t="str">
        <f t="shared" si="25"/>
        <v>En cours</v>
      </c>
      <c r="P549" s="112"/>
      <c r="S549" s="10" t="str">
        <f t="shared" si="26"/>
        <v>303578816704</v>
      </c>
      <c r="T549" s="11" t="str">
        <f>IF(ISNA(VLOOKUP($S549,'Liste clts frns'!$M$2:$U$233,3,FALSE)),"",VLOOKUP($S549,'Liste clts frns'!$M$2:$U$233,3,FALSE))</f>
        <v/>
      </c>
      <c r="U549" s="108" t="str">
        <f>IF(ISNA(VLOOKUP($S549,'Liste clts frns'!$M$2:$U$233,4,FALSE)),"",VLOOKUP($S549,'Liste clts frns'!$M$2:$U$233,4,FALSE))</f>
        <v/>
      </c>
      <c r="V549" s="108" t="str">
        <f>IF(ISNA(VLOOKUP($S549,'Liste clts frns'!$M$2:$U$233,5,FALSE)),"",VLOOKUP($S549,'Liste clts frns'!$M$2:$U$233,5,FALSE))</f>
        <v/>
      </c>
      <c r="W549" s="108" t="str">
        <f>IF(ISNA(VLOOKUP($S549,'Liste clts frns'!$M$2:$U$233,6,FALSE)),"",VLOOKUP($S549,'Liste clts frns'!$M$2:$U$233,6,FALSE))</f>
        <v/>
      </c>
      <c r="X549" s="108" t="str">
        <f>IF(ISNA(VLOOKUP($S549,'Liste clts frns'!$M$2:$U$233,7,FALSE)),"",VLOOKUP($S549,'Liste clts frns'!$M$2:$U$233,7,FALSE))</f>
        <v/>
      </c>
      <c r="Y549" s="108" t="str">
        <f>IF(ISNA(VLOOKUP($S549,'Liste clts frns'!$M$2:$U$233,8,FALSE)),"",VLOOKUP($S549,'Liste clts frns'!$M$2:$U$233,8,FALSE))</f>
        <v/>
      </c>
      <c r="Z549" s="108" t="str">
        <f>IF(ISNA(VLOOKUP($S549,'Liste clts frns'!$M$2:$U$233,9,FALSE)),"",VLOOKUP($S549,'Liste clts frns'!$M$2:$U$233,9,FALSE))</f>
        <v/>
      </c>
      <c r="AA549" s="108"/>
    </row>
    <row r="550" spans="1:27" ht="15.75" customHeight="1" x14ac:dyDescent="0.25">
      <c r="A550" s="12">
        <v>41131000</v>
      </c>
      <c r="B550" s="12">
        <v>1349187</v>
      </c>
      <c r="C550" s="12" t="s">
        <v>478</v>
      </c>
      <c r="D550" s="12">
        <v>17</v>
      </c>
      <c r="E550" s="12">
        <v>201</v>
      </c>
      <c r="F550" s="51">
        <v>2500</v>
      </c>
      <c r="G550" s="18" t="str">
        <f t="shared" si="24"/>
        <v>134918717201</v>
      </c>
      <c r="H550" s="8" t="s">
        <v>621</v>
      </c>
      <c r="I550" s="8" t="e">
        <v>#N/A</v>
      </c>
      <c r="J550" s="8" t="str">
        <f t="shared" si="25"/>
        <v>En cours</v>
      </c>
      <c r="P550" s="112"/>
      <c r="S550" s="10" t="str">
        <f t="shared" si="26"/>
        <v>134918717201</v>
      </c>
      <c r="T550" s="11" t="str">
        <f>IF(ISNA(VLOOKUP($S550,'Liste clts frns'!$M$2:$U$233,3,FALSE)),"",VLOOKUP($S550,'Liste clts frns'!$M$2:$U$233,3,FALSE))</f>
        <v/>
      </c>
      <c r="U550" s="108" t="str">
        <f>IF(ISNA(VLOOKUP($S550,'Liste clts frns'!$M$2:$U$233,4,FALSE)),"",VLOOKUP($S550,'Liste clts frns'!$M$2:$U$233,4,FALSE))</f>
        <v/>
      </c>
      <c r="V550" s="108" t="str">
        <f>IF(ISNA(VLOOKUP($S550,'Liste clts frns'!$M$2:$U$233,5,FALSE)),"",VLOOKUP($S550,'Liste clts frns'!$M$2:$U$233,5,FALSE))</f>
        <v/>
      </c>
      <c r="W550" s="108" t="str">
        <f>IF(ISNA(VLOOKUP($S550,'Liste clts frns'!$M$2:$U$233,6,FALSE)),"",VLOOKUP($S550,'Liste clts frns'!$M$2:$U$233,6,FALSE))</f>
        <v/>
      </c>
      <c r="X550" s="108" t="str">
        <f>IF(ISNA(VLOOKUP($S550,'Liste clts frns'!$M$2:$U$233,7,FALSE)),"",VLOOKUP($S550,'Liste clts frns'!$M$2:$U$233,7,FALSE))</f>
        <v/>
      </c>
      <c r="Y550" s="108" t="str">
        <f>IF(ISNA(VLOOKUP($S550,'Liste clts frns'!$M$2:$U$233,8,FALSE)),"",VLOOKUP($S550,'Liste clts frns'!$M$2:$U$233,8,FALSE))</f>
        <v/>
      </c>
      <c r="Z550" s="108" t="str">
        <f>IF(ISNA(VLOOKUP($S550,'Liste clts frns'!$M$2:$U$233,9,FALSE)),"",VLOOKUP($S550,'Liste clts frns'!$M$2:$U$233,9,FALSE))</f>
        <v/>
      </c>
      <c r="AA550" s="108"/>
    </row>
    <row r="551" spans="1:27" ht="15.75" customHeight="1" x14ac:dyDescent="0.25">
      <c r="A551" s="12">
        <v>41131000</v>
      </c>
      <c r="B551" s="12">
        <v>3005051</v>
      </c>
      <c r="C551" s="12" t="s">
        <v>571</v>
      </c>
      <c r="D551" s="12">
        <v>17</v>
      </c>
      <c r="E551" s="12">
        <v>201</v>
      </c>
      <c r="F551" s="51">
        <v>1000</v>
      </c>
      <c r="G551" s="18" t="str">
        <f t="shared" si="24"/>
        <v>300505117201</v>
      </c>
      <c r="H551" s="8" t="s">
        <v>621</v>
      </c>
      <c r="I551" s="8" t="e">
        <v>#N/A</v>
      </c>
      <c r="J551" s="8" t="str">
        <f t="shared" si="25"/>
        <v>En cours</v>
      </c>
      <c r="P551" s="112"/>
      <c r="S551" s="10" t="str">
        <f t="shared" si="26"/>
        <v>300505117201</v>
      </c>
      <c r="T551" s="11" t="str">
        <f>IF(ISNA(VLOOKUP($S551,'Liste clts frns'!$M$2:$U$233,3,FALSE)),"",VLOOKUP($S551,'Liste clts frns'!$M$2:$U$233,3,FALSE))</f>
        <v/>
      </c>
      <c r="U551" s="108" t="str">
        <f>IF(ISNA(VLOOKUP($S551,'Liste clts frns'!$M$2:$U$233,4,FALSE)),"",VLOOKUP($S551,'Liste clts frns'!$M$2:$U$233,4,FALSE))</f>
        <v/>
      </c>
      <c r="V551" s="108" t="str">
        <f>IF(ISNA(VLOOKUP($S551,'Liste clts frns'!$M$2:$U$233,5,FALSE)),"",VLOOKUP($S551,'Liste clts frns'!$M$2:$U$233,5,FALSE))</f>
        <v/>
      </c>
      <c r="W551" s="108" t="str">
        <f>IF(ISNA(VLOOKUP($S551,'Liste clts frns'!$M$2:$U$233,6,FALSE)),"",VLOOKUP($S551,'Liste clts frns'!$M$2:$U$233,6,FALSE))</f>
        <v/>
      </c>
      <c r="X551" s="108" t="str">
        <f>IF(ISNA(VLOOKUP($S551,'Liste clts frns'!$M$2:$U$233,7,FALSE)),"",VLOOKUP($S551,'Liste clts frns'!$M$2:$U$233,7,FALSE))</f>
        <v/>
      </c>
      <c r="Y551" s="108" t="str">
        <f>IF(ISNA(VLOOKUP($S551,'Liste clts frns'!$M$2:$U$233,8,FALSE)),"",VLOOKUP($S551,'Liste clts frns'!$M$2:$U$233,8,FALSE))</f>
        <v/>
      </c>
      <c r="Z551" s="108" t="str">
        <f>IF(ISNA(VLOOKUP($S551,'Liste clts frns'!$M$2:$U$233,9,FALSE)),"",VLOOKUP($S551,'Liste clts frns'!$M$2:$U$233,9,FALSE))</f>
        <v/>
      </c>
      <c r="AA551" s="108"/>
    </row>
    <row r="552" spans="1:27" ht="15.75" customHeight="1" x14ac:dyDescent="0.25">
      <c r="A552" s="12">
        <v>41131000</v>
      </c>
      <c r="B552" s="12">
        <v>3039172</v>
      </c>
      <c r="C552" s="12" t="s">
        <v>572</v>
      </c>
      <c r="D552" s="12">
        <v>17</v>
      </c>
      <c r="E552" s="12">
        <v>221</v>
      </c>
      <c r="F552" s="51">
        <v>1500</v>
      </c>
      <c r="G552" s="18" t="str">
        <f t="shared" si="24"/>
        <v>303917217221</v>
      </c>
      <c r="H552" s="8" t="s">
        <v>621</v>
      </c>
      <c r="I552" s="8" t="e">
        <v>#N/A</v>
      </c>
      <c r="J552" s="8" t="str">
        <f t="shared" si="25"/>
        <v>En cours</v>
      </c>
      <c r="P552" s="112"/>
      <c r="S552" s="10" t="str">
        <f t="shared" si="26"/>
        <v>303917217221</v>
      </c>
      <c r="T552" s="11" t="str">
        <f>IF(ISNA(VLOOKUP($S552,'Liste clts frns'!$M$2:$U$233,3,FALSE)),"",VLOOKUP($S552,'Liste clts frns'!$M$2:$U$233,3,FALSE))</f>
        <v/>
      </c>
      <c r="U552" s="108" t="str">
        <f>IF(ISNA(VLOOKUP($S552,'Liste clts frns'!$M$2:$U$233,4,FALSE)),"",VLOOKUP($S552,'Liste clts frns'!$M$2:$U$233,4,FALSE))</f>
        <v/>
      </c>
      <c r="V552" s="108" t="str">
        <f>IF(ISNA(VLOOKUP($S552,'Liste clts frns'!$M$2:$U$233,5,FALSE)),"",VLOOKUP($S552,'Liste clts frns'!$M$2:$U$233,5,FALSE))</f>
        <v/>
      </c>
      <c r="W552" s="108" t="str">
        <f>IF(ISNA(VLOOKUP($S552,'Liste clts frns'!$M$2:$U$233,6,FALSE)),"",VLOOKUP($S552,'Liste clts frns'!$M$2:$U$233,6,FALSE))</f>
        <v/>
      </c>
      <c r="X552" s="108" t="str">
        <f>IF(ISNA(VLOOKUP($S552,'Liste clts frns'!$M$2:$U$233,7,FALSE)),"",VLOOKUP($S552,'Liste clts frns'!$M$2:$U$233,7,FALSE))</f>
        <v/>
      </c>
      <c r="Y552" s="108" t="str">
        <f>IF(ISNA(VLOOKUP($S552,'Liste clts frns'!$M$2:$U$233,8,FALSE)),"",VLOOKUP($S552,'Liste clts frns'!$M$2:$U$233,8,FALSE))</f>
        <v/>
      </c>
      <c r="Z552" s="108" t="str">
        <f>IF(ISNA(VLOOKUP($S552,'Liste clts frns'!$M$2:$U$233,9,FALSE)),"",VLOOKUP($S552,'Liste clts frns'!$M$2:$U$233,9,FALSE))</f>
        <v/>
      </c>
      <c r="AA552" s="108"/>
    </row>
    <row r="553" spans="1:27" ht="15.75" customHeight="1" x14ac:dyDescent="0.25">
      <c r="A553" s="12">
        <v>41131000</v>
      </c>
      <c r="B553" s="12">
        <v>3040558</v>
      </c>
      <c r="C553" s="12" t="s">
        <v>573</v>
      </c>
      <c r="D553" s="12">
        <v>17</v>
      </c>
      <c r="E553" s="12">
        <v>352</v>
      </c>
      <c r="F553" s="51">
        <v>16622.5</v>
      </c>
      <c r="G553" s="18" t="str">
        <f t="shared" si="24"/>
        <v>304055817352</v>
      </c>
      <c r="H553" s="8" t="s">
        <v>621</v>
      </c>
      <c r="I553" s="8" t="e">
        <v>#N/A</v>
      </c>
      <c r="J553" s="8" t="str">
        <f t="shared" si="25"/>
        <v>En cours</v>
      </c>
      <c r="P553" s="112"/>
      <c r="S553" s="10" t="str">
        <f t="shared" si="26"/>
        <v>304055817352</v>
      </c>
      <c r="T553" s="11" t="str">
        <f>IF(ISNA(VLOOKUP($S553,'Liste clts frns'!$M$2:$U$233,3,FALSE)),"",VLOOKUP($S553,'Liste clts frns'!$M$2:$U$233,3,FALSE))</f>
        <v/>
      </c>
      <c r="U553" s="108" t="str">
        <f>IF(ISNA(VLOOKUP($S553,'Liste clts frns'!$M$2:$U$233,4,FALSE)),"",VLOOKUP($S553,'Liste clts frns'!$M$2:$U$233,4,FALSE))</f>
        <v/>
      </c>
      <c r="V553" s="108" t="str">
        <f>IF(ISNA(VLOOKUP($S553,'Liste clts frns'!$M$2:$U$233,5,FALSE)),"",VLOOKUP($S553,'Liste clts frns'!$M$2:$U$233,5,FALSE))</f>
        <v/>
      </c>
      <c r="W553" s="108" t="str">
        <f>IF(ISNA(VLOOKUP($S553,'Liste clts frns'!$M$2:$U$233,6,FALSE)),"",VLOOKUP($S553,'Liste clts frns'!$M$2:$U$233,6,FALSE))</f>
        <v/>
      </c>
      <c r="X553" s="108" t="str">
        <f>IF(ISNA(VLOOKUP($S553,'Liste clts frns'!$M$2:$U$233,7,FALSE)),"",VLOOKUP($S553,'Liste clts frns'!$M$2:$U$233,7,FALSE))</f>
        <v/>
      </c>
      <c r="Y553" s="108" t="str">
        <f>IF(ISNA(VLOOKUP($S553,'Liste clts frns'!$M$2:$U$233,8,FALSE)),"",VLOOKUP($S553,'Liste clts frns'!$M$2:$U$233,8,FALSE))</f>
        <v/>
      </c>
      <c r="Z553" s="108" t="str">
        <f>IF(ISNA(VLOOKUP($S553,'Liste clts frns'!$M$2:$U$233,9,FALSE)),"",VLOOKUP($S553,'Liste clts frns'!$M$2:$U$233,9,FALSE))</f>
        <v/>
      </c>
      <c r="AA553" s="108"/>
    </row>
    <row r="554" spans="1:27" ht="15.75" customHeight="1" x14ac:dyDescent="0.25">
      <c r="A554" s="12">
        <v>41131000</v>
      </c>
      <c r="B554" s="12">
        <v>3021342</v>
      </c>
      <c r="C554" s="12" t="s">
        <v>574</v>
      </c>
      <c r="D554" s="12">
        <v>17</v>
      </c>
      <c r="E554" s="12">
        <v>403</v>
      </c>
      <c r="F554" s="51">
        <v>5300</v>
      </c>
      <c r="G554" s="18" t="str">
        <f t="shared" si="24"/>
        <v>302134217403</v>
      </c>
      <c r="H554" s="8" t="s">
        <v>621</v>
      </c>
      <c r="I554" s="8" t="e">
        <v>#N/A</v>
      </c>
      <c r="J554" s="8" t="str">
        <f t="shared" si="25"/>
        <v>En cours</v>
      </c>
      <c r="P554" s="112"/>
      <c r="S554" s="10" t="str">
        <f t="shared" si="26"/>
        <v>302134217403</v>
      </c>
      <c r="T554" s="11" t="str">
        <f>IF(ISNA(VLOOKUP($S554,'Liste clts frns'!$M$2:$U$233,3,FALSE)),"",VLOOKUP($S554,'Liste clts frns'!$M$2:$U$233,3,FALSE))</f>
        <v/>
      </c>
      <c r="U554" s="108" t="str">
        <f>IF(ISNA(VLOOKUP($S554,'Liste clts frns'!$M$2:$U$233,4,FALSE)),"",VLOOKUP($S554,'Liste clts frns'!$M$2:$U$233,4,FALSE))</f>
        <v/>
      </c>
      <c r="V554" s="108" t="str">
        <f>IF(ISNA(VLOOKUP($S554,'Liste clts frns'!$M$2:$U$233,5,FALSE)),"",VLOOKUP($S554,'Liste clts frns'!$M$2:$U$233,5,FALSE))</f>
        <v/>
      </c>
      <c r="W554" s="108" t="str">
        <f>IF(ISNA(VLOOKUP($S554,'Liste clts frns'!$M$2:$U$233,6,FALSE)),"",VLOOKUP($S554,'Liste clts frns'!$M$2:$U$233,6,FALSE))</f>
        <v/>
      </c>
      <c r="X554" s="108" t="str">
        <f>IF(ISNA(VLOOKUP($S554,'Liste clts frns'!$M$2:$U$233,7,FALSE)),"",VLOOKUP($S554,'Liste clts frns'!$M$2:$U$233,7,FALSE))</f>
        <v/>
      </c>
      <c r="Y554" s="108" t="str">
        <f>IF(ISNA(VLOOKUP($S554,'Liste clts frns'!$M$2:$U$233,8,FALSE)),"",VLOOKUP($S554,'Liste clts frns'!$M$2:$U$233,8,FALSE))</f>
        <v/>
      </c>
      <c r="Z554" s="108" t="str">
        <f>IF(ISNA(VLOOKUP($S554,'Liste clts frns'!$M$2:$U$233,9,FALSE)),"",VLOOKUP($S554,'Liste clts frns'!$M$2:$U$233,9,FALSE))</f>
        <v/>
      </c>
      <c r="AA554" s="108"/>
    </row>
    <row r="555" spans="1:27" ht="15.75" customHeight="1" x14ac:dyDescent="0.25">
      <c r="A555" s="12">
        <v>41131000</v>
      </c>
      <c r="B555" s="12">
        <v>3037439</v>
      </c>
      <c r="C555" s="12" t="s">
        <v>536</v>
      </c>
      <c r="D555" s="12">
        <v>17</v>
      </c>
      <c r="E555" s="12">
        <v>403</v>
      </c>
      <c r="F555" s="51">
        <v>1500</v>
      </c>
      <c r="G555" s="18" t="str">
        <f t="shared" si="24"/>
        <v>303743917403</v>
      </c>
      <c r="H555" s="8" t="s">
        <v>621</v>
      </c>
      <c r="I555" s="8" t="e">
        <v>#N/A</v>
      </c>
      <c r="J555" s="8" t="str">
        <f t="shared" si="25"/>
        <v>En cours</v>
      </c>
      <c r="P555" s="112"/>
      <c r="S555" s="10" t="str">
        <f t="shared" si="26"/>
        <v>303743917403</v>
      </c>
      <c r="T555" s="11" t="str">
        <f>IF(ISNA(VLOOKUP($S555,'Liste clts frns'!$M$2:$U$233,3,FALSE)),"",VLOOKUP($S555,'Liste clts frns'!$M$2:$U$233,3,FALSE))</f>
        <v/>
      </c>
      <c r="U555" s="108" t="str">
        <f>IF(ISNA(VLOOKUP($S555,'Liste clts frns'!$M$2:$U$233,4,FALSE)),"",VLOOKUP($S555,'Liste clts frns'!$M$2:$U$233,4,FALSE))</f>
        <v/>
      </c>
      <c r="V555" s="108" t="str">
        <f>IF(ISNA(VLOOKUP($S555,'Liste clts frns'!$M$2:$U$233,5,FALSE)),"",VLOOKUP($S555,'Liste clts frns'!$M$2:$U$233,5,FALSE))</f>
        <v/>
      </c>
      <c r="W555" s="108" t="str">
        <f>IF(ISNA(VLOOKUP($S555,'Liste clts frns'!$M$2:$U$233,6,FALSE)),"",VLOOKUP($S555,'Liste clts frns'!$M$2:$U$233,6,FALSE))</f>
        <v/>
      </c>
      <c r="X555" s="108" t="str">
        <f>IF(ISNA(VLOOKUP($S555,'Liste clts frns'!$M$2:$U$233,7,FALSE)),"",VLOOKUP($S555,'Liste clts frns'!$M$2:$U$233,7,FALSE))</f>
        <v/>
      </c>
      <c r="Y555" s="108" t="str">
        <f>IF(ISNA(VLOOKUP($S555,'Liste clts frns'!$M$2:$U$233,8,FALSE)),"",VLOOKUP($S555,'Liste clts frns'!$M$2:$U$233,8,FALSE))</f>
        <v/>
      </c>
      <c r="Z555" s="108" t="str">
        <f>IF(ISNA(VLOOKUP($S555,'Liste clts frns'!$M$2:$U$233,9,FALSE)),"",VLOOKUP($S555,'Liste clts frns'!$M$2:$U$233,9,FALSE))</f>
        <v/>
      </c>
      <c r="AA555" s="108"/>
    </row>
    <row r="556" spans="1:27" ht="15.75" customHeight="1" x14ac:dyDescent="0.25">
      <c r="A556" s="12">
        <v>41131000</v>
      </c>
      <c r="B556" s="12">
        <v>3028106</v>
      </c>
      <c r="C556" s="12" t="s">
        <v>575</v>
      </c>
      <c r="D556" s="12">
        <v>17</v>
      </c>
      <c r="E556" s="12">
        <v>407</v>
      </c>
      <c r="F556" s="51">
        <v>12400</v>
      </c>
      <c r="G556" s="18" t="str">
        <f t="shared" si="24"/>
        <v>302810617407</v>
      </c>
      <c r="H556" s="8" t="s">
        <v>621</v>
      </c>
      <c r="I556" s="8" t="e">
        <v>#N/A</v>
      </c>
      <c r="J556" s="8" t="str">
        <f t="shared" si="25"/>
        <v>En cours</v>
      </c>
      <c r="P556" s="112"/>
      <c r="S556" s="10" t="str">
        <f t="shared" si="26"/>
        <v>302810617407</v>
      </c>
      <c r="T556" s="11" t="str">
        <f>IF(ISNA(VLOOKUP($S556,'Liste clts frns'!$M$2:$U$233,3,FALSE)),"",VLOOKUP($S556,'Liste clts frns'!$M$2:$U$233,3,FALSE))</f>
        <v/>
      </c>
      <c r="U556" s="108" t="str">
        <f>IF(ISNA(VLOOKUP($S556,'Liste clts frns'!$M$2:$U$233,4,FALSE)),"",VLOOKUP($S556,'Liste clts frns'!$M$2:$U$233,4,FALSE))</f>
        <v/>
      </c>
      <c r="V556" s="108" t="str">
        <f>IF(ISNA(VLOOKUP($S556,'Liste clts frns'!$M$2:$U$233,5,FALSE)),"",VLOOKUP($S556,'Liste clts frns'!$M$2:$U$233,5,FALSE))</f>
        <v/>
      </c>
      <c r="W556" s="108" t="str">
        <f>IF(ISNA(VLOOKUP($S556,'Liste clts frns'!$M$2:$U$233,6,FALSE)),"",VLOOKUP($S556,'Liste clts frns'!$M$2:$U$233,6,FALSE))</f>
        <v/>
      </c>
      <c r="X556" s="108" t="str">
        <f>IF(ISNA(VLOOKUP($S556,'Liste clts frns'!$M$2:$U$233,7,FALSE)),"",VLOOKUP($S556,'Liste clts frns'!$M$2:$U$233,7,FALSE))</f>
        <v/>
      </c>
      <c r="Y556" s="108" t="str">
        <f>IF(ISNA(VLOOKUP($S556,'Liste clts frns'!$M$2:$U$233,8,FALSE)),"",VLOOKUP($S556,'Liste clts frns'!$M$2:$U$233,8,FALSE))</f>
        <v/>
      </c>
      <c r="Z556" s="108" t="str">
        <f>IF(ISNA(VLOOKUP($S556,'Liste clts frns'!$M$2:$U$233,9,FALSE)),"",VLOOKUP($S556,'Liste clts frns'!$M$2:$U$233,9,FALSE))</f>
        <v/>
      </c>
      <c r="AA556" s="108"/>
    </row>
    <row r="557" spans="1:27" ht="15.75" customHeight="1" x14ac:dyDescent="0.25">
      <c r="A557" s="12">
        <v>41131000</v>
      </c>
      <c r="B557" s="12">
        <v>958792</v>
      </c>
      <c r="C557" s="12" t="s">
        <v>423</v>
      </c>
      <c r="D557" s="12">
        <v>17</v>
      </c>
      <c r="E557" s="12">
        <v>423</v>
      </c>
      <c r="F557" s="51">
        <v>4000</v>
      </c>
      <c r="G557" s="18" t="str">
        <f t="shared" si="24"/>
        <v>95879217423</v>
      </c>
      <c r="H557" s="8" t="s">
        <v>621</v>
      </c>
      <c r="I557" s="8" t="e">
        <v>#N/A</v>
      </c>
      <c r="J557" s="8" t="str">
        <f t="shared" si="25"/>
        <v>En cours</v>
      </c>
      <c r="P557" s="112"/>
      <c r="S557" s="10" t="str">
        <f t="shared" si="26"/>
        <v>95879217423</v>
      </c>
      <c r="T557" s="11" t="str">
        <f>IF(ISNA(VLOOKUP($S557,'Liste clts frns'!$M$2:$U$233,3,FALSE)),"",VLOOKUP($S557,'Liste clts frns'!$M$2:$U$233,3,FALSE))</f>
        <v/>
      </c>
      <c r="U557" s="108" t="str">
        <f>IF(ISNA(VLOOKUP($S557,'Liste clts frns'!$M$2:$U$233,4,FALSE)),"",VLOOKUP($S557,'Liste clts frns'!$M$2:$U$233,4,FALSE))</f>
        <v/>
      </c>
      <c r="V557" s="108" t="str">
        <f>IF(ISNA(VLOOKUP($S557,'Liste clts frns'!$M$2:$U$233,5,FALSE)),"",VLOOKUP($S557,'Liste clts frns'!$M$2:$U$233,5,FALSE))</f>
        <v/>
      </c>
      <c r="W557" s="108" t="str">
        <f>IF(ISNA(VLOOKUP($S557,'Liste clts frns'!$M$2:$U$233,6,FALSE)),"",VLOOKUP($S557,'Liste clts frns'!$M$2:$U$233,6,FALSE))</f>
        <v/>
      </c>
      <c r="X557" s="108" t="str">
        <f>IF(ISNA(VLOOKUP($S557,'Liste clts frns'!$M$2:$U$233,7,FALSE)),"",VLOOKUP($S557,'Liste clts frns'!$M$2:$U$233,7,FALSE))</f>
        <v/>
      </c>
      <c r="Y557" s="108" t="str">
        <f>IF(ISNA(VLOOKUP($S557,'Liste clts frns'!$M$2:$U$233,8,FALSE)),"",VLOOKUP($S557,'Liste clts frns'!$M$2:$U$233,8,FALSE))</f>
        <v/>
      </c>
      <c r="Z557" s="108" t="str">
        <f>IF(ISNA(VLOOKUP($S557,'Liste clts frns'!$M$2:$U$233,9,FALSE)),"",VLOOKUP($S557,'Liste clts frns'!$M$2:$U$233,9,FALSE))</f>
        <v/>
      </c>
      <c r="AA557" s="108"/>
    </row>
    <row r="558" spans="1:27" ht="15.75" customHeight="1" x14ac:dyDescent="0.25">
      <c r="A558" s="12">
        <v>41131000</v>
      </c>
      <c r="B558" s="12">
        <v>3026908</v>
      </c>
      <c r="C558" s="12" t="s">
        <v>576</v>
      </c>
      <c r="D558" s="12">
        <v>17</v>
      </c>
      <c r="E558" s="12">
        <v>423</v>
      </c>
      <c r="F558" s="51">
        <v>3900</v>
      </c>
      <c r="G558" s="18" t="str">
        <f t="shared" si="24"/>
        <v>302690817423</v>
      </c>
      <c r="H558" s="8" t="s">
        <v>621</v>
      </c>
      <c r="I558" s="8" t="e">
        <v>#N/A</v>
      </c>
      <c r="J558" s="8" t="str">
        <f t="shared" si="25"/>
        <v>En cours</v>
      </c>
      <c r="P558" s="112"/>
      <c r="S558" s="10" t="str">
        <f t="shared" si="26"/>
        <v>302690817423</v>
      </c>
      <c r="T558" s="11" t="str">
        <f>IF(ISNA(VLOOKUP($S558,'Liste clts frns'!$M$2:$U$233,3,FALSE)),"",VLOOKUP($S558,'Liste clts frns'!$M$2:$U$233,3,FALSE))</f>
        <v/>
      </c>
      <c r="U558" s="108" t="str">
        <f>IF(ISNA(VLOOKUP($S558,'Liste clts frns'!$M$2:$U$233,4,FALSE)),"",VLOOKUP($S558,'Liste clts frns'!$M$2:$U$233,4,FALSE))</f>
        <v/>
      </c>
      <c r="V558" s="108" t="str">
        <f>IF(ISNA(VLOOKUP($S558,'Liste clts frns'!$M$2:$U$233,5,FALSE)),"",VLOOKUP($S558,'Liste clts frns'!$M$2:$U$233,5,FALSE))</f>
        <v/>
      </c>
      <c r="W558" s="108" t="str">
        <f>IF(ISNA(VLOOKUP($S558,'Liste clts frns'!$M$2:$U$233,6,FALSE)),"",VLOOKUP($S558,'Liste clts frns'!$M$2:$U$233,6,FALSE))</f>
        <v/>
      </c>
      <c r="X558" s="108" t="str">
        <f>IF(ISNA(VLOOKUP($S558,'Liste clts frns'!$M$2:$U$233,7,FALSE)),"",VLOOKUP($S558,'Liste clts frns'!$M$2:$U$233,7,FALSE))</f>
        <v/>
      </c>
      <c r="Y558" s="108" t="str">
        <f>IF(ISNA(VLOOKUP($S558,'Liste clts frns'!$M$2:$U$233,8,FALSE)),"",VLOOKUP($S558,'Liste clts frns'!$M$2:$U$233,8,FALSE))</f>
        <v/>
      </c>
      <c r="Z558" s="108" t="str">
        <f>IF(ISNA(VLOOKUP($S558,'Liste clts frns'!$M$2:$U$233,9,FALSE)),"",VLOOKUP($S558,'Liste clts frns'!$M$2:$U$233,9,FALSE))</f>
        <v/>
      </c>
      <c r="AA558" s="108"/>
    </row>
    <row r="559" spans="1:27" ht="15.75" customHeight="1" x14ac:dyDescent="0.25">
      <c r="A559" s="12">
        <v>41131000</v>
      </c>
      <c r="B559" s="12">
        <v>3027825</v>
      </c>
      <c r="C559" s="12" t="s">
        <v>577</v>
      </c>
      <c r="D559" s="12">
        <v>17</v>
      </c>
      <c r="E559" s="12">
        <v>423</v>
      </c>
      <c r="F559" s="51">
        <v>3900</v>
      </c>
      <c r="G559" s="18" t="str">
        <f t="shared" si="24"/>
        <v>302782517423</v>
      </c>
      <c r="H559" s="8" t="s">
        <v>621</v>
      </c>
      <c r="I559" s="8" t="e">
        <v>#N/A</v>
      </c>
      <c r="J559" s="8" t="str">
        <f t="shared" si="25"/>
        <v>En cours</v>
      </c>
      <c r="P559" s="112"/>
      <c r="S559" s="10" t="str">
        <f t="shared" si="26"/>
        <v>302782517423</v>
      </c>
      <c r="T559" s="11" t="str">
        <f>IF(ISNA(VLOOKUP($S559,'Liste clts frns'!$M$2:$U$233,3,FALSE)),"",VLOOKUP($S559,'Liste clts frns'!$M$2:$U$233,3,FALSE))</f>
        <v/>
      </c>
      <c r="U559" s="108" t="str">
        <f>IF(ISNA(VLOOKUP($S559,'Liste clts frns'!$M$2:$U$233,4,FALSE)),"",VLOOKUP($S559,'Liste clts frns'!$M$2:$U$233,4,FALSE))</f>
        <v/>
      </c>
      <c r="V559" s="108" t="str">
        <f>IF(ISNA(VLOOKUP($S559,'Liste clts frns'!$M$2:$U$233,5,FALSE)),"",VLOOKUP($S559,'Liste clts frns'!$M$2:$U$233,5,FALSE))</f>
        <v/>
      </c>
      <c r="W559" s="108" t="str">
        <f>IF(ISNA(VLOOKUP($S559,'Liste clts frns'!$M$2:$U$233,6,FALSE)),"",VLOOKUP($S559,'Liste clts frns'!$M$2:$U$233,6,FALSE))</f>
        <v/>
      </c>
      <c r="X559" s="108" t="str">
        <f>IF(ISNA(VLOOKUP($S559,'Liste clts frns'!$M$2:$U$233,7,FALSE)),"",VLOOKUP($S559,'Liste clts frns'!$M$2:$U$233,7,FALSE))</f>
        <v/>
      </c>
      <c r="Y559" s="108" t="str">
        <f>IF(ISNA(VLOOKUP($S559,'Liste clts frns'!$M$2:$U$233,8,FALSE)),"",VLOOKUP($S559,'Liste clts frns'!$M$2:$U$233,8,FALSE))</f>
        <v/>
      </c>
      <c r="Z559" s="108" t="str">
        <f>IF(ISNA(VLOOKUP($S559,'Liste clts frns'!$M$2:$U$233,9,FALSE)),"",VLOOKUP($S559,'Liste clts frns'!$M$2:$U$233,9,FALSE))</f>
        <v/>
      </c>
      <c r="AA559" s="108"/>
    </row>
    <row r="560" spans="1:27" ht="15.75" customHeight="1" x14ac:dyDescent="0.25">
      <c r="A560" s="12">
        <v>41131000</v>
      </c>
      <c r="B560" s="12">
        <v>3027860</v>
      </c>
      <c r="C560" s="12" t="s">
        <v>578</v>
      </c>
      <c r="D560" s="12">
        <v>17</v>
      </c>
      <c r="E560" s="12">
        <v>423</v>
      </c>
      <c r="F560" s="51">
        <v>1000</v>
      </c>
      <c r="G560" s="18" t="str">
        <f t="shared" si="24"/>
        <v>302786017423</v>
      </c>
      <c r="H560" s="8" t="s">
        <v>621</v>
      </c>
      <c r="I560" s="8" t="e">
        <v>#N/A</v>
      </c>
      <c r="J560" s="8" t="str">
        <f t="shared" si="25"/>
        <v>En cours</v>
      </c>
      <c r="P560" s="112"/>
      <c r="S560" s="10" t="str">
        <f t="shared" si="26"/>
        <v>302786017423</v>
      </c>
      <c r="T560" s="11" t="str">
        <f>IF(ISNA(VLOOKUP($S560,'Liste clts frns'!$M$2:$U$233,3,FALSE)),"",VLOOKUP($S560,'Liste clts frns'!$M$2:$U$233,3,FALSE))</f>
        <v/>
      </c>
      <c r="U560" s="108" t="str">
        <f>IF(ISNA(VLOOKUP($S560,'Liste clts frns'!$M$2:$U$233,4,FALSE)),"",VLOOKUP($S560,'Liste clts frns'!$M$2:$U$233,4,FALSE))</f>
        <v/>
      </c>
      <c r="V560" s="108" t="str">
        <f>IF(ISNA(VLOOKUP($S560,'Liste clts frns'!$M$2:$U$233,5,FALSE)),"",VLOOKUP($S560,'Liste clts frns'!$M$2:$U$233,5,FALSE))</f>
        <v/>
      </c>
      <c r="W560" s="108" t="str">
        <f>IF(ISNA(VLOOKUP($S560,'Liste clts frns'!$M$2:$U$233,6,FALSE)),"",VLOOKUP($S560,'Liste clts frns'!$M$2:$U$233,6,FALSE))</f>
        <v/>
      </c>
      <c r="X560" s="108" t="str">
        <f>IF(ISNA(VLOOKUP($S560,'Liste clts frns'!$M$2:$U$233,7,FALSE)),"",VLOOKUP($S560,'Liste clts frns'!$M$2:$U$233,7,FALSE))</f>
        <v/>
      </c>
      <c r="Y560" s="108" t="str">
        <f>IF(ISNA(VLOOKUP($S560,'Liste clts frns'!$M$2:$U$233,8,FALSE)),"",VLOOKUP($S560,'Liste clts frns'!$M$2:$U$233,8,FALSE))</f>
        <v/>
      </c>
      <c r="Z560" s="108" t="str">
        <f>IF(ISNA(VLOOKUP($S560,'Liste clts frns'!$M$2:$U$233,9,FALSE)),"",VLOOKUP($S560,'Liste clts frns'!$M$2:$U$233,9,FALSE))</f>
        <v/>
      </c>
      <c r="AA560" s="108"/>
    </row>
    <row r="561" spans="1:27" ht="15.75" customHeight="1" x14ac:dyDescent="0.25">
      <c r="A561" s="12">
        <v>41131000</v>
      </c>
      <c r="B561" s="12">
        <v>3038911</v>
      </c>
      <c r="C561" s="12" t="s">
        <v>1485</v>
      </c>
      <c r="D561" s="12">
        <v>17</v>
      </c>
      <c r="E561" s="12">
        <v>423</v>
      </c>
      <c r="F561" s="51">
        <v>2000</v>
      </c>
      <c r="G561" s="18" t="str">
        <f t="shared" si="24"/>
        <v>303891117423</v>
      </c>
      <c r="H561" s="8" t="s">
        <v>621</v>
      </c>
      <c r="I561" s="8" t="e">
        <v>#N/A</v>
      </c>
      <c r="J561" s="8" t="str">
        <f t="shared" si="25"/>
        <v>En cours</v>
      </c>
      <c r="P561" s="112"/>
      <c r="S561" s="10" t="str">
        <f t="shared" si="26"/>
        <v>303891117423</v>
      </c>
      <c r="T561" s="11" t="str">
        <f>IF(ISNA(VLOOKUP($S561,'Liste clts frns'!$M$2:$U$233,3,FALSE)),"",VLOOKUP($S561,'Liste clts frns'!$M$2:$U$233,3,FALSE))</f>
        <v/>
      </c>
      <c r="U561" s="108" t="str">
        <f>IF(ISNA(VLOOKUP($S561,'Liste clts frns'!$M$2:$U$233,4,FALSE)),"",VLOOKUP($S561,'Liste clts frns'!$M$2:$U$233,4,FALSE))</f>
        <v/>
      </c>
      <c r="V561" s="108" t="str">
        <f>IF(ISNA(VLOOKUP($S561,'Liste clts frns'!$M$2:$U$233,5,FALSE)),"",VLOOKUP($S561,'Liste clts frns'!$M$2:$U$233,5,FALSE))</f>
        <v/>
      </c>
      <c r="W561" s="108" t="str">
        <f>IF(ISNA(VLOOKUP($S561,'Liste clts frns'!$M$2:$U$233,6,FALSE)),"",VLOOKUP($S561,'Liste clts frns'!$M$2:$U$233,6,FALSE))</f>
        <v/>
      </c>
      <c r="X561" s="108" t="str">
        <f>IF(ISNA(VLOOKUP($S561,'Liste clts frns'!$M$2:$U$233,7,FALSE)),"",VLOOKUP($S561,'Liste clts frns'!$M$2:$U$233,7,FALSE))</f>
        <v/>
      </c>
      <c r="Y561" s="108" t="str">
        <f>IF(ISNA(VLOOKUP($S561,'Liste clts frns'!$M$2:$U$233,8,FALSE)),"",VLOOKUP($S561,'Liste clts frns'!$M$2:$U$233,8,FALSE))</f>
        <v/>
      </c>
      <c r="Z561" s="108" t="str">
        <f>IF(ISNA(VLOOKUP($S561,'Liste clts frns'!$M$2:$U$233,9,FALSE)),"",VLOOKUP($S561,'Liste clts frns'!$M$2:$U$233,9,FALSE))</f>
        <v/>
      </c>
      <c r="AA561" s="108"/>
    </row>
    <row r="562" spans="1:27" ht="15.75" customHeight="1" x14ac:dyDescent="0.25">
      <c r="A562" s="12">
        <v>41131000</v>
      </c>
      <c r="B562" s="12">
        <v>3027791</v>
      </c>
      <c r="C562" s="12" t="s">
        <v>579</v>
      </c>
      <c r="D562" s="12">
        <v>17</v>
      </c>
      <c r="E562" s="12">
        <v>425</v>
      </c>
      <c r="F562" s="51">
        <v>1000</v>
      </c>
      <c r="G562" s="18" t="str">
        <f t="shared" si="24"/>
        <v>302779117425</v>
      </c>
      <c r="H562" s="8" t="s">
        <v>621</v>
      </c>
      <c r="I562" s="8" t="e">
        <v>#N/A</v>
      </c>
      <c r="J562" s="8" t="str">
        <f t="shared" si="25"/>
        <v>En cours</v>
      </c>
      <c r="P562" s="112"/>
      <c r="S562" s="10" t="str">
        <f t="shared" si="26"/>
        <v>302779117425</v>
      </c>
      <c r="T562" s="11" t="str">
        <f>IF(ISNA(VLOOKUP($S562,'Liste clts frns'!$M$2:$U$233,3,FALSE)),"",VLOOKUP($S562,'Liste clts frns'!$M$2:$U$233,3,FALSE))</f>
        <v/>
      </c>
      <c r="U562" s="108" t="str">
        <f>IF(ISNA(VLOOKUP($S562,'Liste clts frns'!$M$2:$U$233,4,FALSE)),"",VLOOKUP($S562,'Liste clts frns'!$M$2:$U$233,4,FALSE))</f>
        <v/>
      </c>
      <c r="V562" s="108" t="str">
        <f>IF(ISNA(VLOOKUP($S562,'Liste clts frns'!$M$2:$U$233,5,FALSE)),"",VLOOKUP($S562,'Liste clts frns'!$M$2:$U$233,5,FALSE))</f>
        <v/>
      </c>
      <c r="W562" s="108" t="str">
        <f>IF(ISNA(VLOOKUP($S562,'Liste clts frns'!$M$2:$U$233,6,FALSE)),"",VLOOKUP($S562,'Liste clts frns'!$M$2:$U$233,6,FALSE))</f>
        <v/>
      </c>
      <c r="X562" s="108" t="str">
        <f>IF(ISNA(VLOOKUP($S562,'Liste clts frns'!$M$2:$U$233,7,FALSE)),"",VLOOKUP($S562,'Liste clts frns'!$M$2:$U$233,7,FALSE))</f>
        <v/>
      </c>
      <c r="Y562" s="108" t="str">
        <f>IF(ISNA(VLOOKUP($S562,'Liste clts frns'!$M$2:$U$233,8,FALSE)),"",VLOOKUP($S562,'Liste clts frns'!$M$2:$U$233,8,FALSE))</f>
        <v/>
      </c>
      <c r="Z562" s="108" t="str">
        <f>IF(ISNA(VLOOKUP($S562,'Liste clts frns'!$M$2:$U$233,9,FALSE)),"",VLOOKUP($S562,'Liste clts frns'!$M$2:$U$233,9,FALSE))</f>
        <v/>
      </c>
      <c r="AA562" s="108"/>
    </row>
    <row r="563" spans="1:27" ht="15.75" customHeight="1" x14ac:dyDescent="0.25">
      <c r="A563" s="12">
        <v>41131000</v>
      </c>
      <c r="B563" s="12">
        <v>208396</v>
      </c>
      <c r="C563" s="12" t="s">
        <v>580</v>
      </c>
      <c r="D563" s="12">
        <v>17</v>
      </c>
      <c r="E563" s="12">
        <v>601</v>
      </c>
      <c r="F563" s="51">
        <v>4500</v>
      </c>
      <c r="G563" s="18" t="str">
        <f t="shared" si="24"/>
        <v>20839617601</v>
      </c>
      <c r="H563" s="8" t="s">
        <v>621</v>
      </c>
      <c r="I563" s="8" t="e">
        <v>#N/A</v>
      </c>
      <c r="J563" s="8" t="str">
        <f t="shared" si="25"/>
        <v>En cours</v>
      </c>
      <c r="P563" s="112"/>
      <c r="S563" s="10" t="str">
        <f t="shared" si="26"/>
        <v>20839617601</v>
      </c>
      <c r="T563" s="11" t="str">
        <f>IF(ISNA(VLOOKUP($S563,'Liste clts frns'!$M$2:$U$233,3,FALSE)),"",VLOOKUP($S563,'Liste clts frns'!$M$2:$U$233,3,FALSE))</f>
        <v/>
      </c>
      <c r="U563" s="108" t="str">
        <f>IF(ISNA(VLOOKUP($S563,'Liste clts frns'!$M$2:$U$233,4,FALSE)),"",VLOOKUP($S563,'Liste clts frns'!$M$2:$U$233,4,FALSE))</f>
        <v/>
      </c>
      <c r="V563" s="108" t="str">
        <f>IF(ISNA(VLOOKUP($S563,'Liste clts frns'!$M$2:$U$233,5,FALSE)),"",VLOOKUP($S563,'Liste clts frns'!$M$2:$U$233,5,FALSE))</f>
        <v/>
      </c>
      <c r="W563" s="108" t="str">
        <f>IF(ISNA(VLOOKUP($S563,'Liste clts frns'!$M$2:$U$233,6,FALSE)),"",VLOOKUP($S563,'Liste clts frns'!$M$2:$U$233,6,FALSE))</f>
        <v/>
      </c>
      <c r="X563" s="108" t="str">
        <f>IF(ISNA(VLOOKUP($S563,'Liste clts frns'!$M$2:$U$233,7,FALSE)),"",VLOOKUP($S563,'Liste clts frns'!$M$2:$U$233,7,FALSE))</f>
        <v/>
      </c>
      <c r="Y563" s="108" t="str">
        <f>IF(ISNA(VLOOKUP($S563,'Liste clts frns'!$M$2:$U$233,8,FALSE)),"",VLOOKUP($S563,'Liste clts frns'!$M$2:$U$233,8,FALSE))</f>
        <v/>
      </c>
      <c r="Z563" s="108" t="str">
        <f>IF(ISNA(VLOOKUP($S563,'Liste clts frns'!$M$2:$U$233,9,FALSE)),"",VLOOKUP($S563,'Liste clts frns'!$M$2:$U$233,9,FALSE))</f>
        <v/>
      </c>
      <c r="AA563" s="108"/>
    </row>
    <row r="564" spans="1:27" ht="15.75" customHeight="1" x14ac:dyDescent="0.25">
      <c r="A564" s="12">
        <v>41131000</v>
      </c>
      <c r="B564" s="12">
        <v>3018945</v>
      </c>
      <c r="C564" s="12" t="s">
        <v>581</v>
      </c>
      <c r="D564" s="12">
        <v>17</v>
      </c>
      <c r="E564" s="12">
        <v>601</v>
      </c>
      <c r="F564" s="51">
        <v>2000</v>
      </c>
      <c r="G564" s="18" t="str">
        <f t="shared" si="24"/>
        <v>301894517601</v>
      </c>
      <c r="H564" s="8" t="s">
        <v>621</v>
      </c>
      <c r="I564" s="8" t="e">
        <v>#N/A</v>
      </c>
      <c r="J564" s="8" t="str">
        <f t="shared" si="25"/>
        <v>En cours</v>
      </c>
      <c r="P564" s="112"/>
      <c r="S564" s="10" t="str">
        <f t="shared" si="26"/>
        <v>301894517601</v>
      </c>
      <c r="T564" s="11" t="str">
        <f>IF(ISNA(VLOOKUP($S564,'Liste clts frns'!$M$2:$U$233,3,FALSE)),"",VLOOKUP($S564,'Liste clts frns'!$M$2:$U$233,3,FALSE))</f>
        <v/>
      </c>
      <c r="U564" s="108" t="str">
        <f>IF(ISNA(VLOOKUP($S564,'Liste clts frns'!$M$2:$U$233,4,FALSE)),"",VLOOKUP($S564,'Liste clts frns'!$M$2:$U$233,4,FALSE))</f>
        <v/>
      </c>
      <c r="V564" s="108" t="str">
        <f>IF(ISNA(VLOOKUP($S564,'Liste clts frns'!$M$2:$U$233,5,FALSE)),"",VLOOKUP($S564,'Liste clts frns'!$M$2:$U$233,5,FALSE))</f>
        <v/>
      </c>
      <c r="W564" s="108" t="str">
        <f>IF(ISNA(VLOOKUP($S564,'Liste clts frns'!$M$2:$U$233,6,FALSE)),"",VLOOKUP($S564,'Liste clts frns'!$M$2:$U$233,6,FALSE))</f>
        <v/>
      </c>
      <c r="X564" s="108" t="str">
        <f>IF(ISNA(VLOOKUP($S564,'Liste clts frns'!$M$2:$U$233,7,FALSE)),"",VLOOKUP($S564,'Liste clts frns'!$M$2:$U$233,7,FALSE))</f>
        <v/>
      </c>
      <c r="Y564" s="108" t="str">
        <f>IF(ISNA(VLOOKUP($S564,'Liste clts frns'!$M$2:$U$233,8,FALSE)),"",VLOOKUP($S564,'Liste clts frns'!$M$2:$U$233,8,FALSE))</f>
        <v/>
      </c>
      <c r="Z564" s="108" t="str">
        <f>IF(ISNA(VLOOKUP($S564,'Liste clts frns'!$M$2:$U$233,9,FALSE)),"",VLOOKUP($S564,'Liste clts frns'!$M$2:$U$233,9,FALSE))</f>
        <v/>
      </c>
      <c r="AA564" s="108"/>
    </row>
    <row r="565" spans="1:27" ht="15.75" customHeight="1" x14ac:dyDescent="0.25">
      <c r="A565" s="12">
        <v>41131000</v>
      </c>
      <c r="B565" s="12">
        <v>3031269</v>
      </c>
      <c r="C565" s="12" t="s">
        <v>582</v>
      </c>
      <c r="D565" s="12">
        <v>17</v>
      </c>
      <c r="E565" s="12">
        <v>601</v>
      </c>
      <c r="F565" s="51">
        <v>1500</v>
      </c>
      <c r="G565" s="18" t="str">
        <f t="shared" si="24"/>
        <v>303126917601</v>
      </c>
      <c r="H565" s="8" t="s">
        <v>621</v>
      </c>
      <c r="I565" s="8" t="e">
        <v>#N/A</v>
      </c>
      <c r="J565" s="8" t="str">
        <f t="shared" si="25"/>
        <v>En cours</v>
      </c>
      <c r="P565" s="112"/>
      <c r="S565" s="10" t="str">
        <f t="shared" si="26"/>
        <v>303126917601</v>
      </c>
      <c r="T565" s="11" t="str">
        <f>IF(ISNA(VLOOKUP($S565,'Liste clts frns'!$M$2:$U$233,3,FALSE)),"",VLOOKUP($S565,'Liste clts frns'!$M$2:$U$233,3,FALSE))</f>
        <v/>
      </c>
      <c r="U565" s="108" t="str">
        <f>IF(ISNA(VLOOKUP($S565,'Liste clts frns'!$M$2:$U$233,4,FALSE)),"",VLOOKUP($S565,'Liste clts frns'!$M$2:$U$233,4,FALSE))</f>
        <v/>
      </c>
      <c r="V565" s="108" t="str">
        <f>IF(ISNA(VLOOKUP($S565,'Liste clts frns'!$M$2:$U$233,5,FALSE)),"",VLOOKUP($S565,'Liste clts frns'!$M$2:$U$233,5,FALSE))</f>
        <v/>
      </c>
      <c r="W565" s="108" t="str">
        <f>IF(ISNA(VLOOKUP($S565,'Liste clts frns'!$M$2:$U$233,6,FALSE)),"",VLOOKUP($S565,'Liste clts frns'!$M$2:$U$233,6,FALSE))</f>
        <v/>
      </c>
      <c r="X565" s="108" t="str">
        <f>IF(ISNA(VLOOKUP($S565,'Liste clts frns'!$M$2:$U$233,7,FALSE)),"",VLOOKUP($S565,'Liste clts frns'!$M$2:$U$233,7,FALSE))</f>
        <v/>
      </c>
      <c r="Y565" s="108" t="str">
        <f>IF(ISNA(VLOOKUP($S565,'Liste clts frns'!$M$2:$U$233,8,FALSE)),"",VLOOKUP($S565,'Liste clts frns'!$M$2:$U$233,8,FALSE))</f>
        <v/>
      </c>
      <c r="Z565" s="108" t="str">
        <f>IF(ISNA(VLOOKUP($S565,'Liste clts frns'!$M$2:$U$233,9,FALSE)),"",VLOOKUP($S565,'Liste clts frns'!$M$2:$U$233,9,FALSE))</f>
        <v/>
      </c>
      <c r="AA565" s="108"/>
    </row>
    <row r="566" spans="1:27" ht="15.75" customHeight="1" x14ac:dyDescent="0.25">
      <c r="A566" s="12">
        <v>41131000</v>
      </c>
      <c r="B566" s="12">
        <v>3039399</v>
      </c>
      <c r="C566" s="12" t="s">
        <v>583</v>
      </c>
      <c r="D566" s="12">
        <v>17</v>
      </c>
      <c r="E566" s="12">
        <v>601</v>
      </c>
      <c r="F566" s="51">
        <v>3000</v>
      </c>
      <c r="G566" s="18" t="str">
        <f t="shared" si="24"/>
        <v>303939917601</v>
      </c>
      <c r="H566" s="8" t="s">
        <v>621</v>
      </c>
      <c r="I566" s="8" t="e">
        <v>#N/A</v>
      </c>
      <c r="J566" s="8" t="str">
        <f t="shared" si="25"/>
        <v>En cours</v>
      </c>
      <c r="P566" s="112"/>
      <c r="S566" s="10" t="str">
        <f t="shared" si="26"/>
        <v>303939917601</v>
      </c>
      <c r="T566" s="11" t="str">
        <f>IF(ISNA(VLOOKUP($S566,'Liste clts frns'!$M$2:$U$233,3,FALSE)),"",VLOOKUP($S566,'Liste clts frns'!$M$2:$U$233,3,FALSE))</f>
        <v/>
      </c>
      <c r="U566" s="108" t="str">
        <f>IF(ISNA(VLOOKUP($S566,'Liste clts frns'!$M$2:$U$233,4,FALSE)),"",VLOOKUP($S566,'Liste clts frns'!$M$2:$U$233,4,FALSE))</f>
        <v/>
      </c>
      <c r="V566" s="108" t="str">
        <f>IF(ISNA(VLOOKUP($S566,'Liste clts frns'!$M$2:$U$233,5,FALSE)),"",VLOOKUP($S566,'Liste clts frns'!$M$2:$U$233,5,FALSE))</f>
        <v/>
      </c>
      <c r="W566" s="108" t="str">
        <f>IF(ISNA(VLOOKUP($S566,'Liste clts frns'!$M$2:$U$233,6,FALSE)),"",VLOOKUP($S566,'Liste clts frns'!$M$2:$U$233,6,FALSE))</f>
        <v/>
      </c>
      <c r="X566" s="108" t="str">
        <f>IF(ISNA(VLOOKUP($S566,'Liste clts frns'!$M$2:$U$233,7,FALSE)),"",VLOOKUP($S566,'Liste clts frns'!$M$2:$U$233,7,FALSE))</f>
        <v/>
      </c>
      <c r="Y566" s="108" t="str">
        <f>IF(ISNA(VLOOKUP($S566,'Liste clts frns'!$M$2:$U$233,8,FALSE)),"",VLOOKUP($S566,'Liste clts frns'!$M$2:$U$233,8,FALSE))</f>
        <v/>
      </c>
      <c r="Z566" s="108" t="str">
        <f>IF(ISNA(VLOOKUP($S566,'Liste clts frns'!$M$2:$U$233,9,FALSE)),"",VLOOKUP($S566,'Liste clts frns'!$M$2:$U$233,9,FALSE))</f>
        <v/>
      </c>
      <c r="AA566" s="108"/>
    </row>
    <row r="567" spans="1:27" ht="15.75" customHeight="1" x14ac:dyDescent="0.25">
      <c r="A567" s="12">
        <v>41131000</v>
      </c>
      <c r="B567" s="12">
        <v>3039651</v>
      </c>
      <c r="C567" s="12" t="s">
        <v>584</v>
      </c>
      <c r="D567" s="12">
        <v>17</v>
      </c>
      <c r="E567" s="12">
        <v>601</v>
      </c>
      <c r="F567" s="51">
        <v>2000</v>
      </c>
      <c r="G567" s="18" t="str">
        <f t="shared" si="24"/>
        <v>303965117601</v>
      </c>
      <c r="H567" s="8" t="s">
        <v>621</v>
      </c>
      <c r="I567" s="8" t="e">
        <v>#N/A</v>
      </c>
      <c r="J567" s="8" t="str">
        <f t="shared" si="25"/>
        <v>En cours</v>
      </c>
      <c r="P567" s="112"/>
      <c r="S567" s="10" t="str">
        <f t="shared" si="26"/>
        <v>303965117601</v>
      </c>
      <c r="T567" s="11" t="str">
        <f>IF(ISNA(VLOOKUP($S567,'Liste clts frns'!$M$2:$U$233,3,FALSE)),"",VLOOKUP($S567,'Liste clts frns'!$M$2:$U$233,3,FALSE))</f>
        <v/>
      </c>
      <c r="U567" s="108" t="str">
        <f>IF(ISNA(VLOOKUP($S567,'Liste clts frns'!$M$2:$U$233,4,FALSE)),"",VLOOKUP($S567,'Liste clts frns'!$M$2:$U$233,4,FALSE))</f>
        <v/>
      </c>
      <c r="V567" s="108" t="str">
        <f>IF(ISNA(VLOOKUP($S567,'Liste clts frns'!$M$2:$U$233,5,FALSE)),"",VLOOKUP($S567,'Liste clts frns'!$M$2:$U$233,5,FALSE))</f>
        <v/>
      </c>
      <c r="W567" s="108" t="str">
        <f>IF(ISNA(VLOOKUP($S567,'Liste clts frns'!$M$2:$U$233,6,FALSE)),"",VLOOKUP($S567,'Liste clts frns'!$M$2:$U$233,6,FALSE))</f>
        <v/>
      </c>
      <c r="X567" s="108" t="str">
        <f>IF(ISNA(VLOOKUP($S567,'Liste clts frns'!$M$2:$U$233,7,FALSE)),"",VLOOKUP($S567,'Liste clts frns'!$M$2:$U$233,7,FALSE))</f>
        <v/>
      </c>
      <c r="Y567" s="108" t="str">
        <f>IF(ISNA(VLOOKUP($S567,'Liste clts frns'!$M$2:$U$233,8,FALSE)),"",VLOOKUP($S567,'Liste clts frns'!$M$2:$U$233,8,FALSE))</f>
        <v/>
      </c>
      <c r="Z567" s="108" t="str">
        <f>IF(ISNA(VLOOKUP($S567,'Liste clts frns'!$M$2:$U$233,9,FALSE)),"",VLOOKUP($S567,'Liste clts frns'!$M$2:$U$233,9,FALSE))</f>
        <v/>
      </c>
      <c r="AA567" s="108"/>
    </row>
    <row r="568" spans="1:27" ht="15.75" customHeight="1" x14ac:dyDescent="0.25">
      <c r="A568" s="12">
        <v>41131000</v>
      </c>
      <c r="B568" s="12">
        <v>3018945</v>
      </c>
      <c r="C568" s="12" t="s">
        <v>581</v>
      </c>
      <c r="D568" s="12">
        <v>17</v>
      </c>
      <c r="E568" s="12">
        <v>615</v>
      </c>
      <c r="F568" s="51">
        <v>500</v>
      </c>
      <c r="G568" s="18" t="str">
        <f t="shared" si="24"/>
        <v>301894517615</v>
      </c>
      <c r="H568" s="8" t="s">
        <v>621</v>
      </c>
      <c r="I568" s="8" t="e">
        <v>#N/A</v>
      </c>
      <c r="J568" s="8" t="str">
        <f t="shared" si="25"/>
        <v>En cours</v>
      </c>
      <c r="P568" s="112"/>
      <c r="S568" s="10" t="str">
        <f t="shared" si="26"/>
        <v>301894517615</v>
      </c>
      <c r="T568" s="11" t="str">
        <f>IF(ISNA(VLOOKUP($S568,'Liste clts frns'!$M$2:$U$233,3,FALSE)),"",VLOOKUP($S568,'Liste clts frns'!$M$2:$U$233,3,FALSE))</f>
        <v/>
      </c>
      <c r="U568" s="108" t="str">
        <f>IF(ISNA(VLOOKUP($S568,'Liste clts frns'!$M$2:$U$233,4,FALSE)),"",VLOOKUP($S568,'Liste clts frns'!$M$2:$U$233,4,FALSE))</f>
        <v/>
      </c>
      <c r="V568" s="108" t="str">
        <f>IF(ISNA(VLOOKUP($S568,'Liste clts frns'!$M$2:$U$233,5,FALSE)),"",VLOOKUP($S568,'Liste clts frns'!$M$2:$U$233,5,FALSE))</f>
        <v/>
      </c>
      <c r="W568" s="108" t="str">
        <f>IF(ISNA(VLOOKUP($S568,'Liste clts frns'!$M$2:$U$233,6,FALSE)),"",VLOOKUP($S568,'Liste clts frns'!$M$2:$U$233,6,FALSE))</f>
        <v/>
      </c>
      <c r="X568" s="108" t="str">
        <f>IF(ISNA(VLOOKUP($S568,'Liste clts frns'!$M$2:$U$233,7,FALSE)),"",VLOOKUP($S568,'Liste clts frns'!$M$2:$U$233,7,FALSE))</f>
        <v/>
      </c>
      <c r="Y568" s="108" t="str">
        <f>IF(ISNA(VLOOKUP($S568,'Liste clts frns'!$M$2:$U$233,8,FALSE)),"",VLOOKUP($S568,'Liste clts frns'!$M$2:$U$233,8,FALSE))</f>
        <v/>
      </c>
      <c r="Z568" s="108" t="str">
        <f>IF(ISNA(VLOOKUP($S568,'Liste clts frns'!$M$2:$U$233,9,FALSE)),"",VLOOKUP($S568,'Liste clts frns'!$M$2:$U$233,9,FALSE))</f>
        <v/>
      </c>
      <c r="AA568" s="108"/>
    </row>
    <row r="569" spans="1:27" ht="15.75" customHeight="1" x14ac:dyDescent="0.25">
      <c r="A569" s="12">
        <v>41131000</v>
      </c>
      <c r="B569" s="12">
        <v>3001706</v>
      </c>
      <c r="C569" s="12" t="s">
        <v>585</v>
      </c>
      <c r="D569" s="12">
        <v>17</v>
      </c>
      <c r="E569" s="12">
        <v>704</v>
      </c>
      <c r="F569" s="51">
        <v>15038</v>
      </c>
      <c r="G569" s="18" t="str">
        <f t="shared" si="24"/>
        <v>300170617704</v>
      </c>
      <c r="H569" s="8" t="s">
        <v>621</v>
      </c>
      <c r="I569" s="8" t="e">
        <v>#N/A</v>
      </c>
      <c r="J569" s="8" t="str">
        <f t="shared" si="25"/>
        <v>En cours</v>
      </c>
      <c r="P569" s="112"/>
      <c r="S569" s="10" t="str">
        <f t="shared" si="26"/>
        <v>300170617704</v>
      </c>
      <c r="T569" s="11" t="str">
        <f>IF(ISNA(VLOOKUP($S569,'Liste clts frns'!$M$2:$U$233,3,FALSE)),"",VLOOKUP($S569,'Liste clts frns'!$M$2:$U$233,3,FALSE))</f>
        <v/>
      </c>
      <c r="U569" s="108" t="str">
        <f>IF(ISNA(VLOOKUP($S569,'Liste clts frns'!$M$2:$U$233,4,FALSE)),"",VLOOKUP($S569,'Liste clts frns'!$M$2:$U$233,4,FALSE))</f>
        <v/>
      </c>
      <c r="V569" s="108" t="str">
        <f>IF(ISNA(VLOOKUP($S569,'Liste clts frns'!$M$2:$U$233,5,FALSE)),"",VLOOKUP($S569,'Liste clts frns'!$M$2:$U$233,5,FALSE))</f>
        <v/>
      </c>
      <c r="W569" s="108" t="str">
        <f>IF(ISNA(VLOOKUP($S569,'Liste clts frns'!$M$2:$U$233,6,FALSE)),"",VLOOKUP($S569,'Liste clts frns'!$M$2:$U$233,6,FALSE))</f>
        <v/>
      </c>
      <c r="X569" s="108" t="str">
        <f>IF(ISNA(VLOOKUP($S569,'Liste clts frns'!$M$2:$U$233,7,FALSE)),"",VLOOKUP($S569,'Liste clts frns'!$M$2:$U$233,7,FALSE))</f>
        <v/>
      </c>
      <c r="Y569" s="108" t="str">
        <f>IF(ISNA(VLOOKUP($S569,'Liste clts frns'!$M$2:$U$233,8,FALSE)),"",VLOOKUP($S569,'Liste clts frns'!$M$2:$U$233,8,FALSE))</f>
        <v/>
      </c>
      <c r="Z569" s="108" t="str">
        <f>IF(ISNA(VLOOKUP($S569,'Liste clts frns'!$M$2:$U$233,9,FALSE)),"",VLOOKUP($S569,'Liste clts frns'!$M$2:$U$233,9,FALSE))</f>
        <v/>
      </c>
      <c r="AA569" s="108"/>
    </row>
    <row r="570" spans="1:27" ht="15.75" customHeight="1" x14ac:dyDescent="0.25">
      <c r="A570" s="12">
        <v>41131000</v>
      </c>
      <c r="B570" s="12">
        <v>3002474</v>
      </c>
      <c r="C570" s="12" t="s">
        <v>542</v>
      </c>
      <c r="D570" s="12">
        <v>17</v>
      </c>
      <c r="E570" s="12">
        <v>704</v>
      </c>
      <c r="F570" s="51">
        <v>30550</v>
      </c>
      <c r="G570" s="18" t="str">
        <f t="shared" si="24"/>
        <v>300247417704</v>
      </c>
      <c r="H570" s="8" t="s">
        <v>621</v>
      </c>
      <c r="I570" s="8" t="e">
        <v>#N/A</v>
      </c>
      <c r="J570" s="8" t="str">
        <f t="shared" si="25"/>
        <v>En cours</v>
      </c>
      <c r="P570" s="112"/>
      <c r="S570" s="10" t="str">
        <f t="shared" si="26"/>
        <v>300247417704</v>
      </c>
      <c r="T570" s="11" t="str">
        <f>IF(ISNA(VLOOKUP($S570,'Liste clts frns'!$M$2:$U$233,3,FALSE)),"",VLOOKUP($S570,'Liste clts frns'!$M$2:$U$233,3,FALSE))</f>
        <v/>
      </c>
      <c r="U570" s="108" t="str">
        <f>IF(ISNA(VLOOKUP($S570,'Liste clts frns'!$M$2:$U$233,4,FALSE)),"",VLOOKUP($S570,'Liste clts frns'!$M$2:$U$233,4,FALSE))</f>
        <v/>
      </c>
      <c r="V570" s="108" t="str">
        <f>IF(ISNA(VLOOKUP($S570,'Liste clts frns'!$M$2:$U$233,5,FALSE)),"",VLOOKUP($S570,'Liste clts frns'!$M$2:$U$233,5,FALSE))</f>
        <v/>
      </c>
      <c r="W570" s="108" t="str">
        <f>IF(ISNA(VLOOKUP($S570,'Liste clts frns'!$M$2:$U$233,6,FALSE)),"",VLOOKUP($S570,'Liste clts frns'!$M$2:$U$233,6,FALSE))</f>
        <v/>
      </c>
      <c r="X570" s="108" t="str">
        <f>IF(ISNA(VLOOKUP($S570,'Liste clts frns'!$M$2:$U$233,7,FALSE)),"",VLOOKUP($S570,'Liste clts frns'!$M$2:$U$233,7,FALSE))</f>
        <v/>
      </c>
      <c r="Y570" s="108" t="str">
        <f>IF(ISNA(VLOOKUP($S570,'Liste clts frns'!$M$2:$U$233,8,FALSE)),"",VLOOKUP($S570,'Liste clts frns'!$M$2:$U$233,8,FALSE))</f>
        <v/>
      </c>
      <c r="Z570" s="108" t="str">
        <f>IF(ISNA(VLOOKUP($S570,'Liste clts frns'!$M$2:$U$233,9,FALSE)),"",VLOOKUP($S570,'Liste clts frns'!$M$2:$U$233,9,FALSE))</f>
        <v/>
      </c>
      <c r="AA570" s="108"/>
    </row>
    <row r="571" spans="1:27" ht="15.75" customHeight="1" x14ac:dyDescent="0.25">
      <c r="A571" s="12">
        <v>41131000</v>
      </c>
      <c r="B571" s="12">
        <v>3014100</v>
      </c>
      <c r="C571" s="12" t="s">
        <v>556</v>
      </c>
      <c r="D571" s="12">
        <v>17</v>
      </c>
      <c r="E571" s="12">
        <v>704</v>
      </c>
      <c r="F571" s="51">
        <v>37191</v>
      </c>
      <c r="G571" s="18" t="str">
        <f t="shared" si="24"/>
        <v>301410017704</v>
      </c>
      <c r="H571" s="8" t="s">
        <v>621</v>
      </c>
      <c r="I571" s="8" t="e">
        <v>#N/A</v>
      </c>
      <c r="J571" s="8" t="str">
        <f t="shared" si="25"/>
        <v>En cours</v>
      </c>
      <c r="P571" s="112"/>
      <c r="S571" s="10" t="str">
        <f t="shared" si="26"/>
        <v>301410017704</v>
      </c>
      <c r="T571" s="11" t="str">
        <f>IF(ISNA(VLOOKUP($S571,'Liste clts frns'!$M$2:$U$233,3,FALSE)),"",VLOOKUP($S571,'Liste clts frns'!$M$2:$U$233,3,FALSE))</f>
        <v/>
      </c>
      <c r="U571" s="108" t="str">
        <f>IF(ISNA(VLOOKUP($S571,'Liste clts frns'!$M$2:$U$233,4,FALSE)),"",VLOOKUP($S571,'Liste clts frns'!$M$2:$U$233,4,FALSE))</f>
        <v/>
      </c>
      <c r="V571" s="108" t="str">
        <f>IF(ISNA(VLOOKUP($S571,'Liste clts frns'!$M$2:$U$233,5,FALSE)),"",VLOOKUP($S571,'Liste clts frns'!$M$2:$U$233,5,FALSE))</f>
        <v/>
      </c>
      <c r="W571" s="108" t="str">
        <f>IF(ISNA(VLOOKUP($S571,'Liste clts frns'!$M$2:$U$233,6,FALSE)),"",VLOOKUP($S571,'Liste clts frns'!$M$2:$U$233,6,FALSE))</f>
        <v/>
      </c>
      <c r="X571" s="108" t="str">
        <f>IF(ISNA(VLOOKUP($S571,'Liste clts frns'!$M$2:$U$233,7,FALSE)),"",VLOOKUP($S571,'Liste clts frns'!$M$2:$U$233,7,FALSE))</f>
        <v/>
      </c>
      <c r="Y571" s="108" t="str">
        <f>IF(ISNA(VLOOKUP($S571,'Liste clts frns'!$M$2:$U$233,8,FALSE)),"",VLOOKUP($S571,'Liste clts frns'!$M$2:$U$233,8,FALSE))</f>
        <v/>
      </c>
      <c r="Z571" s="108" t="str">
        <f>IF(ISNA(VLOOKUP($S571,'Liste clts frns'!$M$2:$U$233,9,FALSE)),"",VLOOKUP($S571,'Liste clts frns'!$M$2:$U$233,9,FALSE))</f>
        <v/>
      </c>
      <c r="AA571" s="108"/>
    </row>
    <row r="572" spans="1:27" ht="15.75" customHeight="1" x14ac:dyDescent="0.25">
      <c r="A572" s="12">
        <v>41131000</v>
      </c>
      <c r="B572" s="12">
        <v>3035788</v>
      </c>
      <c r="C572" s="12" t="s">
        <v>570</v>
      </c>
      <c r="D572" s="12">
        <v>17</v>
      </c>
      <c r="E572" s="12">
        <v>704</v>
      </c>
      <c r="F572" s="51">
        <v>4941</v>
      </c>
      <c r="G572" s="18" t="str">
        <f t="shared" si="24"/>
        <v>303578817704</v>
      </c>
      <c r="H572" s="8" t="s">
        <v>621</v>
      </c>
      <c r="I572" s="8" t="e">
        <v>#N/A</v>
      </c>
      <c r="J572" s="8" t="str">
        <f t="shared" si="25"/>
        <v>En cours</v>
      </c>
      <c r="P572" s="112"/>
      <c r="S572" s="10" t="str">
        <f t="shared" si="26"/>
        <v>303578817704</v>
      </c>
      <c r="T572" s="11" t="str">
        <f>IF(ISNA(VLOOKUP($S572,'Liste clts frns'!$M$2:$U$233,3,FALSE)),"",VLOOKUP($S572,'Liste clts frns'!$M$2:$U$233,3,FALSE))</f>
        <v/>
      </c>
      <c r="U572" s="108" t="str">
        <f>IF(ISNA(VLOOKUP($S572,'Liste clts frns'!$M$2:$U$233,4,FALSE)),"",VLOOKUP($S572,'Liste clts frns'!$M$2:$U$233,4,FALSE))</f>
        <v/>
      </c>
      <c r="V572" s="108" t="str">
        <f>IF(ISNA(VLOOKUP($S572,'Liste clts frns'!$M$2:$U$233,5,FALSE)),"",VLOOKUP($S572,'Liste clts frns'!$M$2:$U$233,5,FALSE))</f>
        <v/>
      </c>
      <c r="W572" s="108" t="str">
        <f>IF(ISNA(VLOOKUP($S572,'Liste clts frns'!$M$2:$U$233,6,FALSE)),"",VLOOKUP($S572,'Liste clts frns'!$M$2:$U$233,6,FALSE))</f>
        <v/>
      </c>
      <c r="X572" s="108" t="str">
        <f>IF(ISNA(VLOOKUP($S572,'Liste clts frns'!$M$2:$U$233,7,FALSE)),"",VLOOKUP($S572,'Liste clts frns'!$M$2:$U$233,7,FALSE))</f>
        <v/>
      </c>
      <c r="Y572" s="108" t="str">
        <f>IF(ISNA(VLOOKUP($S572,'Liste clts frns'!$M$2:$U$233,8,FALSE)),"",VLOOKUP($S572,'Liste clts frns'!$M$2:$U$233,8,FALSE))</f>
        <v/>
      </c>
      <c r="Z572" s="108" t="str">
        <f>IF(ISNA(VLOOKUP($S572,'Liste clts frns'!$M$2:$U$233,9,FALSE)),"",VLOOKUP($S572,'Liste clts frns'!$M$2:$U$233,9,FALSE))</f>
        <v/>
      </c>
      <c r="AA572" s="108"/>
    </row>
    <row r="573" spans="1:27" ht="15.75" customHeight="1" x14ac:dyDescent="0.25">
      <c r="A573" s="12">
        <v>41131000</v>
      </c>
      <c r="B573" s="12">
        <v>3039995</v>
      </c>
      <c r="C573" s="12" t="s">
        <v>587</v>
      </c>
      <c r="D573" s="12">
        <v>17</v>
      </c>
      <c r="E573" s="12">
        <v>704</v>
      </c>
      <c r="F573" s="51">
        <v>8000</v>
      </c>
      <c r="G573" s="18" t="str">
        <f t="shared" si="24"/>
        <v>303999517704</v>
      </c>
      <c r="H573" s="8" t="s">
        <v>621</v>
      </c>
      <c r="I573" s="8" t="e">
        <v>#N/A</v>
      </c>
      <c r="J573" s="8" t="str">
        <f t="shared" si="25"/>
        <v>En cours</v>
      </c>
      <c r="P573" s="112"/>
      <c r="S573" s="10" t="str">
        <f t="shared" si="26"/>
        <v>303999517704</v>
      </c>
      <c r="T573" s="11" t="str">
        <f>IF(ISNA(VLOOKUP($S573,'Liste clts frns'!$M$2:$U$233,3,FALSE)),"",VLOOKUP($S573,'Liste clts frns'!$M$2:$U$233,3,FALSE))</f>
        <v/>
      </c>
      <c r="U573" s="108" t="str">
        <f>IF(ISNA(VLOOKUP($S573,'Liste clts frns'!$M$2:$U$233,4,FALSE)),"",VLOOKUP($S573,'Liste clts frns'!$M$2:$U$233,4,FALSE))</f>
        <v/>
      </c>
      <c r="V573" s="108" t="str">
        <f>IF(ISNA(VLOOKUP($S573,'Liste clts frns'!$M$2:$U$233,5,FALSE)),"",VLOOKUP($S573,'Liste clts frns'!$M$2:$U$233,5,FALSE))</f>
        <v/>
      </c>
      <c r="W573" s="108" t="str">
        <f>IF(ISNA(VLOOKUP($S573,'Liste clts frns'!$M$2:$U$233,6,FALSE)),"",VLOOKUP($S573,'Liste clts frns'!$M$2:$U$233,6,FALSE))</f>
        <v/>
      </c>
      <c r="X573" s="108" t="str">
        <f>IF(ISNA(VLOOKUP($S573,'Liste clts frns'!$M$2:$U$233,7,FALSE)),"",VLOOKUP($S573,'Liste clts frns'!$M$2:$U$233,7,FALSE))</f>
        <v/>
      </c>
      <c r="Y573" s="108" t="str">
        <f>IF(ISNA(VLOOKUP($S573,'Liste clts frns'!$M$2:$U$233,8,FALSE)),"",VLOOKUP($S573,'Liste clts frns'!$M$2:$U$233,8,FALSE))</f>
        <v/>
      </c>
      <c r="Z573" s="108" t="str">
        <f>IF(ISNA(VLOOKUP($S573,'Liste clts frns'!$M$2:$U$233,9,FALSE)),"",VLOOKUP($S573,'Liste clts frns'!$M$2:$U$233,9,FALSE))</f>
        <v/>
      </c>
      <c r="AA573" s="108"/>
    </row>
    <row r="574" spans="1:27" ht="15.75" customHeight="1" x14ac:dyDescent="0.25">
      <c r="A574" s="12">
        <v>41131000</v>
      </c>
      <c r="B574" s="12">
        <v>3040225</v>
      </c>
      <c r="C574" s="12" t="s">
        <v>588</v>
      </c>
      <c r="D574" s="12">
        <v>17</v>
      </c>
      <c r="E574" s="12">
        <v>704</v>
      </c>
      <c r="F574" s="51">
        <v>10700</v>
      </c>
      <c r="G574" s="18" t="str">
        <f t="shared" si="24"/>
        <v>304022517704</v>
      </c>
      <c r="H574" s="8" t="s">
        <v>621</v>
      </c>
      <c r="I574" s="8" t="e">
        <v>#N/A</v>
      </c>
      <c r="J574" s="8" t="str">
        <f t="shared" si="25"/>
        <v>En cours</v>
      </c>
      <c r="P574" s="112"/>
      <c r="S574" s="10" t="str">
        <f t="shared" si="26"/>
        <v>304022517704</v>
      </c>
      <c r="T574" s="11" t="str">
        <f>IF(ISNA(VLOOKUP($S574,'Liste clts frns'!$M$2:$U$233,3,FALSE)),"",VLOOKUP($S574,'Liste clts frns'!$M$2:$U$233,3,FALSE))</f>
        <v/>
      </c>
      <c r="U574" s="108" t="str">
        <f>IF(ISNA(VLOOKUP($S574,'Liste clts frns'!$M$2:$U$233,4,FALSE)),"",VLOOKUP($S574,'Liste clts frns'!$M$2:$U$233,4,FALSE))</f>
        <v/>
      </c>
      <c r="V574" s="108" t="str">
        <f>IF(ISNA(VLOOKUP($S574,'Liste clts frns'!$M$2:$U$233,5,FALSE)),"",VLOOKUP($S574,'Liste clts frns'!$M$2:$U$233,5,FALSE))</f>
        <v/>
      </c>
      <c r="W574" s="108" t="str">
        <f>IF(ISNA(VLOOKUP($S574,'Liste clts frns'!$M$2:$U$233,6,FALSE)),"",VLOOKUP($S574,'Liste clts frns'!$M$2:$U$233,6,FALSE))</f>
        <v/>
      </c>
      <c r="X574" s="108" t="str">
        <f>IF(ISNA(VLOOKUP($S574,'Liste clts frns'!$M$2:$U$233,7,FALSE)),"",VLOOKUP($S574,'Liste clts frns'!$M$2:$U$233,7,FALSE))</f>
        <v/>
      </c>
      <c r="Y574" s="108" t="str">
        <f>IF(ISNA(VLOOKUP($S574,'Liste clts frns'!$M$2:$U$233,8,FALSE)),"",VLOOKUP($S574,'Liste clts frns'!$M$2:$U$233,8,FALSE))</f>
        <v/>
      </c>
      <c r="Z574" s="108" t="str">
        <f>IF(ISNA(VLOOKUP($S574,'Liste clts frns'!$M$2:$U$233,9,FALSE)),"",VLOOKUP($S574,'Liste clts frns'!$M$2:$U$233,9,FALSE))</f>
        <v/>
      </c>
      <c r="AA574" s="108"/>
    </row>
    <row r="575" spans="1:27" ht="15.75" customHeight="1" x14ac:dyDescent="0.25">
      <c r="A575" s="12">
        <v>41131000</v>
      </c>
      <c r="B575" s="12">
        <v>3040452</v>
      </c>
      <c r="C575" s="12" t="s">
        <v>589</v>
      </c>
      <c r="D575" s="12">
        <v>17</v>
      </c>
      <c r="E575" s="12">
        <v>704</v>
      </c>
      <c r="F575" s="51">
        <v>6100</v>
      </c>
      <c r="G575" s="18" t="str">
        <f t="shared" si="24"/>
        <v>304045217704</v>
      </c>
      <c r="H575" s="8" t="s">
        <v>621</v>
      </c>
      <c r="I575" s="8" t="e">
        <v>#N/A</v>
      </c>
      <c r="J575" s="8" t="str">
        <f t="shared" si="25"/>
        <v>En cours</v>
      </c>
      <c r="P575" s="112"/>
      <c r="S575" s="10" t="str">
        <f t="shared" si="26"/>
        <v>304045217704</v>
      </c>
      <c r="T575" s="11" t="str">
        <f>IF(ISNA(VLOOKUP($S575,'Liste clts frns'!$M$2:$U$233,3,FALSE)),"",VLOOKUP($S575,'Liste clts frns'!$M$2:$U$233,3,FALSE))</f>
        <v/>
      </c>
      <c r="U575" s="108" t="str">
        <f>IF(ISNA(VLOOKUP($S575,'Liste clts frns'!$M$2:$U$233,4,FALSE)),"",VLOOKUP($S575,'Liste clts frns'!$M$2:$U$233,4,FALSE))</f>
        <v/>
      </c>
      <c r="V575" s="108" t="str">
        <f>IF(ISNA(VLOOKUP($S575,'Liste clts frns'!$M$2:$U$233,5,FALSE)),"",VLOOKUP($S575,'Liste clts frns'!$M$2:$U$233,5,FALSE))</f>
        <v/>
      </c>
      <c r="W575" s="108" t="str">
        <f>IF(ISNA(VLOOKUP($S575,'Liste clts frns'!$M$2:$U$233,6,FALSE)),"",VLOOKUP($S575,'Liste clts frns'!$M$2:$U$233,6,FALSE))</f>
        <v/>
      </c>
      <c r="X575" s="108" t="str">
        <f>IF(ISNA(VLOOKUP($S575,'Liste clts frns'!$M$2:$U$233,7,FALSE)),"",VLOOKUP($S575,'Liste clts frns'!$M$2:$U$233,7,FALSE))</f>
        <v/>
      </c>
      <c r="Y575" s="108" t="str">
        <f>IF(ISNA(VLOOKUP($S575,'Liste clts frns'!$M$2:$U$233,8,FALSE)),"",VLOOKUP($S575,'Liste clts frns'!$M$2:$U$233,8,FALSE))</f>
        <v/>
      </c>
      <c r="Z575" s="108" t="str">
        <f>IF(ISNA(VLOOKUP($S575,'Liste clts frns'!$M$2:$U$233,9,FALSE)),"",VLOOKUP($S575,'Liste clts frns'!$M$2:$U$233,9,FALSE))</f>
        <v/>
      </c>
      <c r="AA575" s="108"/>
    </row>
    <row r="576" spans="1:27" ht="15.75" customHeight="1" x14ac:dyDescent="0.25">
      <c r="A576" s="12">
        <v>41131000</v>
      </c>
      <c r="B576" s="12">
        <v>3040740</v>
      </c>
      <c r="C576" s="12" t="s">
        <v>540</v>
      </c>
      <c r="D576" s="12">
        <v>17</v>
      </c>
      <c r="E576" s="12">
        <v>704</v>
      </c>
      <c r="F576" s="51">
        <v>18900</v>
      </c>
      <c r="G576" s="18" t="str">
        <f t="shared" si="24"/>
        <v>304074017704</v>
      </c>
      <c r="H576" s="8" t="s">
        <v>621</v>
      </c>
      <c r="I576" s="8" t="e">
        <v>#N/A</v>
      </c>
      <c r="J576" s="8" t="str">
        <f t="shared" si="25"/>
        <v>En cours</v>
      </c>
      <c r="P576" s="112"/>
      <c r="S576" s="10" t="str">
        <f t="shared" si="26"/>
        <v>304074017704</v>
      </c>
      <c r="T576" s="11" t="str">
        <f>IF(ISNA(VLOOKUP($S576,'Liste clts frns'!$M$2:$U$233,3,FALSE)),"",VLOOKUP($S576,'Liste clts frns'!$M$2:$U$233,3,FALSE))</f>
        <v/>
      </c>
      <c r="U576" s="108" t="str">
        <f>IF(ISNA(VLOOKUP($S576,'Liste clts frns'!$M$2:$U$233,4,FALSE)),"",VLOOKUP($S576,'Liste clts frns'!$M$2:$U$233,4,FALSE))</f>
        <v/>
      </c>
      <c r="V576" s="108" t="str">
        <f>IF(ISNA(VLOOKUP($S576,'Liste clts frns'!$M$2:$U$233,5,FALSE)),"",VLOOKUP($S576,'Liste clts frns'!$M$2:$U$233,5,FALSE))</f>
        <v/>
      </c>
      <c r="W576" s="108" t="str">
        <f>IF(ISNA(VLOOKUP($S576,'Liste clts frns'!$M$2:$U$233,6,FALSE)),"",VLOOKUP($S576,'Liste clts frns'!$M$2:$U$233,6,FALSE))</f>
        <v/>
      </c>
      <c r="X576" s="108" t="str">
        <f>IF(ISNA(VLOOKUP($S576,'Liste clts frns'!$M$2:$U$233,7,FALSE)),"",VLOOKUP($S576,'Liste clts frns'!$M$2:$U$233,7,FALSE))</f>
        <v/>
      </c>
      <c r="Y576" s="108" t="str">
        <f>IF(ISNA(VLOOKUP($S576,'Liste clts frns'!$M$2:$U$233,8,FALSE)),"",VLOOKUP($S576,'Liste clts frns'!$M$2:$U$233,8,FALSE))</f>
        <v/>
      </c>
      <c r="Z576" s="108" t="str">
        <f>IF(ISNA(VLOOKUP($S576,'Liste clts frns'!$M$2:$U$233,9,FALSE)),"",VLOOKUP($S576,'Liste clts frns'!$M$2:$U$233,9,FALSE))</f>
        <v/>
      </c>
      <c r="AA576" s="108"/>
    </row>
    <row r="577" spans="1:27" ht="15.75" customHeight="1" x14ac:dyDescent="0.25">
      <c r="A577" s="12">
        <v>41131000</v>
      </c>
      <c r="B577" s="12">
        <v>3040758</v>
      </c>
      <c r="C577" s="12" t="s">
        <v>590</v>
      </c>
      <c r="D577" s="12">
        <v>17</v>
      </c>
      <c r="E577" s="12">
        <v>704</v>
      </c>
      <c r="F577" s="51">
        <v>6000</v>
      </c>
      <c r="G577" s="18" t="str">
        <f t="shared" si="24"/>
        <v>304075817704</v>
      </c>
      <c r="H577" s="8" t="s">
        <v>621</v>
      </c>
      <c r="I577" s="8" t="e">
        <v>#N/A</v>
      </c>
      <c r="J577" s="8" t="str">
        <f t="shared" si="25"/>
        <v>En cours</v>
      </c>
      <c r="P577" s="112"/>
      <c r="S577" s="10" t="str">
        <f t="shared" si="26"/>
        <v>304075817704</v>
      </c>
      <c r="T577" s="11" t="str">
        <f>IF(ISNA(VLOOKUP($S577,'Liste clts frns'!$M$2:$U$233,3,FALSE)),"",VLOOKUP($S577,'Liste clts frns'!$M$2:$U$233,3,FALSE))</f>
        <v/>
      </c>
      <c r="U577" s="108" t="str">
        <f>IF(ISNA(VLOOKUP($S577,'Liste clts frns'!$M$2:$U$233,4,FALSE)),"",VLOOKUP($S577,'Liste clts frns'!$M$2:$U$233,4,FALSE))</f>
        <v/>
      </c>
      <c r="V577" s="108" t="str">
        <f>IF(ISNA(VLOOKUP($S577,'Liste clts frns'!$M$2:$U$233,5,FALSE)),"",VLOOKUP($S577,'Liste clts frns'!$M$2:$U$233,5,FALSE))</f>
        <v/>
      </c>
      <c r="W577" s="108" t="str">
        <f>IF(ISNA(VLOOKUP($S577,'Liste clts frns'!$M$2:$U$233,6,FALSE)),"",VLOOKUP($S577,'Liste clts frns'!$M$2:$U$233,6,FALSE))</f>
        <v/>
      </c>
      <c r="X577" s="108" t="str">
        <f>IF(ISNA(VLOOKUP($S577,'Liste clts frns'!$M$2:$U$233,7,FALSE)),"",VLOOKUP($S577,'Liste clts frns'!$M$2:$U$233,7,FALSE))</f>
        <v/>
      </c>
      <c r="Y577" s="108" t="str">
        <f>IF(ISNA(VLOOKUP($S577,'Liste clts frns'!$M$2:$U$233,8,FALSE)),"",VLOOKUP($S577,'Liste clts frns'!$M$2:$U$233,8,FALSE))</f>
        <v/>
      </c>
      <c r="Z577" s="108" t="str">
        <f>IF(ISNA(VLOOKUP($S577,'Liste clts frns'!$M$2:$U$233,9,FALSE)),"",VLOOKUP($S577,'Liste clts frns'!$M$2:$U$233,9,FALSE))</f>
        <v/>
      </c>
      <c r="AA577" s="108"/>
    </row>
    <row r="578" spans="1:27" ht="15.75" customHeight="1" x14ac:dyDescent="0.25">
      <c r="A578" s="12">
        <v>41131000</v>
      </c>
      <c r="B578" s="12">
        <v>425371</v>
      </c>
      <c r="C578" s="12" t="s">
        <v>455</v>
      </c>
      <c r="D578" s="12">
        <v>17</v>
      </c>
      <c r="E578" s="12">
        <v>711</v>
      </c>
      <c r="F578" s="51">
        <v>11300</v>
      </c>
      <c r="G578" s="18" t="str">
        <f t="shared" si="24"/>
        <v>42537117711</v>
      </c>
      <c r="H578" s="8" t="s">
        <v>621</v>
      </c>
      <c r="I578" s="8" t="e">
        <v>#N/A</v>
      </c>
      <c r="J578" s="8" t="str">
        <f t="shared" si="25"/>
        <v>En cours</v>
      </c>
      <c r="P578" s="112"/>
      <c r="S578" s="10" t="str">
        <f t="shared" si="26"/>
        <v>42537117711</v>
      </c>
      <c r="T578" s="11" t="str">
        <f>IF(ISNA(VLOOKUP($S578,'Liste clts frns'!$M$2:$U$233,3,FALSE)),"",VLOOKUP($S578,'Liste clts frns'!$M$2:$U$233,3,FALSE))</f>
        <v/>
      </c>
      <c r="U578" s="108" t="str">
        <f>IF(ISNA(VLOOKUP($S578,'Liste clts frns'!$M$2:$U$233,4,FALSE)),"",VLOOKUP($S578,'Liste clts frns'!$M$2:$U$233,4,FALSE))</f>
        <v/>
      </c>
      <c r="V578" s="108" t="str">
        <f>IF(ISNA(VLOOKUP($S578,'Liste clts frns'!$M$2:$U$233,5,FALSE)),"",VLOOKUP($S578,'Liste clts frns'!$M$2:$U$233,5,FALSE))</f>
        <v/>
      </c>
      <c r="W578" s="108" t="str">
        <f>IF(ISNA(VLOOKUP($S578,'Liste clts frns'!$M$2:$U$233,6,FALSE)),"",VLOOKUP($S578,'Liste clts frns'!$M$2:$U$233,6,FALSE))</f>
        <v/>
      </c>
      <c r="X578" s="108" t="str">
        <f>IF(ISNA(VLOOKUP($S578,'Liste clts frns'!$M$2:$U$233,7,FALSE)),"",VLOOKUP($S578,'Liste clts frns'!$M$2:$U$233,7,FALSE))</f>
        <v/>
      </c>
      <c r="Y578" s="108" t="str">
        <f>IF(ISNA(VLOOKUP($S578,'Liste clts frns'!$M$2:$U$233,8,FALSE)),"",VLOOKUP($S578,'Liste clts frns'!$M$2:$U$233,8,FALSE))</f>
        <v/>
      </c>
      <c r="Z578" s="108" t="str">
        <f>IF(ISNA(VLOOKUP($S578,'Liste clts frns'!$M$2:$U$233,9,FALSE)),"",VLOOKUP($S578,'Liste clts frns'!$M$2:$U$233,9,FALSE))</f>
        <v/>
      </c>
      <c r="AA578" s="108"/>
    </row>
    <row r="579" spans="1:27" ht="15.75" customHeight="1" x14ac:dyDescent="0.25">
      <c r="A579" s="12">
        <v>41131000</v>
      </c>
      <c r="B579" s="12">
        <v>768388</v>
      </c>
      <c r="C579" s="12" t="s">
        <v>591</v>
      </c>
      <c r="D579" s="12">
        <v>17</v>
      </c>
      <c r="E579" s="12">
        <v>711</v>
      </c>
      <c r="F579" s="51">
        <v>6000</v>
      </c>
      <c r="G579" s="18" t="str">
        <f t="shared" ref="G579:G642" si="27">CONCATENATE(B579,D579,E579)</f>
        <v>76838817711</v>
      </c>
      <c r="H579" s="8" t="s">
        <v>621</v>
      </c>
      <c r="I579" s="8" t="e">
        <v>#N/A</v>
      </c>
      <c r="J579" s="8" t="str">
        <f t="shared" ref="J579:J642" si="28">IF(H579="Compensé - Soldé","Soldé",IF(H579="Société radiée","A solder",IF(H579="Soldé par un avoir","Soldé","En cours")))</f>
        <v>En cours</v>
      </c>
      <c r="P579" s="112"/>
      <c r="S579" s="10" t="str">
        <f t="shared" ref="S579:S642" si="29">CONCATENATE(B579,D579,E579)</f>
        <v>76838817711</v>
      </c>
      <c r="T579" s="11" t="str">
        <f>IF(ISNA(VLOOKUP($S579,'Liste clts frns'!$M$2:$U$233,3,FALSE)),"",VLOOKUP($S579,'Liste clts frns'!$M$2:$U$233,3,FALSE))</f>
        <v/>
      </c>
      <c r="U579" s="108" t="str">
        <f>IF(ISNA(VLOOKUP($S579,'Liste clts frns'!$M$2:$U$233,4,FALSE)),"",VLOOKUP($S579,'Liste clts frns'!$M$2:$U$233,4,FALSE))</f>
        <v/>
      </c>
      <c r="V579" s="108" t="str">
        <f>IF(ISNA(VLOOKUP($S579,'Liste clts frns'!$M$2:$U$233,5,FALSE)),"",VLOOKUP($S579,'Liste clts frns'!$M$2:$U$233,5,FALSE))</f>
        <v/>
      </c>
      <c r="W579" s="108" t="str">
        <f>IF(ISNA(VLOOKUP($S579,'Liste clts frns'!$M$2:$U$233,6,FALSE)),"",VLOOKUP($S579,'Liste clts frns'!$M$2:$U$233,6,FALSE))</f>
        <v/>
      </c>
      <c r="X579" s="108" t="str">
        <f>IF(ISNA(VLOOKUP($S579,'Liste clts frns'!$M$2:$U$233,7,FALSE)),"",VLOOKUP($S579,'Liste clts frns'!$M$2:$U$233,7,FALSE))</f>
        <v/>
      </c>
      <c r="Y579" s="108" t="str">
        <f>IF(ISNA(VLOOKUP($S579,'Liste clts frns'!$M$2:$U$233,8,FALSE)),"",VLOOKUP($S579,'Liste clts frns'!$M$2:$U$233,8,FALSE))</f>
        <v/>
      </c>
      <c r="Z579" s="108" t="str">
        <f>IF(ISNA(VLOOKUP($S579,'Liste clts frns'!$M$2:$U$233,9,FALSE)),"",VLOOKUP($S579,'Liste clts frns'!$M$2:$U$233,9,FALSE))</f>
        <v/>
      </c>
      <c r="AA579" s="108"/>
    </row>
    <row r="580" spans="1:27" ht="15.75" customHeight="1" x14ac:dyDescent="0.25">
      <c r="A580" s="12">
        <v>41131000</v>
      </c>
      <c r="B580" s="12">
        <v>865311</v>
      </c>
      <c r="C580" s="12" t="s">
        <v>501</v>
      </c>
      <c r="D580" s="12">
        <v>17</v>
      </c>
      <c r="E580" s="12">
        <v>711</v>
      </c>
      <c r="F580" s="51">
        <v>10000</v>
      </c>
      <c r="G580" s="18" t="str">
        <f t="shared" si="27"/>
        <v>86531117711</v>
      </c>
      <c r="H580" s="8" t="s">
        <v>621</v>
      </c>
      <c r="I580" s="8" t="e">
        <v>#N/A</v>
      </c>
      <c r="J580" s="8" t="str">
        <f t="shared" si="28"/>
        <v>En cours</v>
      </c>
      <c r="P580" s="112"/>
      <c r="S580" s="10" t="str">
        <f t="shared" si="29"/>
        <v>86531117711</v>
      </c>
      <c r="T580" s="11" t="str">
        <f>IF(ISNA(VLOOKUP($S580,'Liste clts frns'!$M$2:$U$233,3,FALSE)),"",VLOOKUP($S580,'Liste clts frns'!$M$2:$U$233,3,FALSE))</f>
        <v/>
      </c>
      <c r="U580" s="108" t="str">
        <f>IF(ISNA(VLOOKUP($S580,'Liste clts frns'!$M$2:$U$233,4,FALSE)),"",VLOOKUP($S580,'Liste clts frns'!$M$2:$U$233,4,FALSE))</f>
        <v/>
      </c>
      <c r="V580" s="108" t="str">
        <f>IF(ISNA(VLOOKUP($S580,'Liste clts frns'!$M$2:$U$233,5,FALSE)),"",VLOOKUP($S580,'Liste clts frns'!$M$2:$U$233,5,FALSE))</f>
        <v/>
      </c>
      <c r="W580" s="108" t="str">
        <f>IF(ISNA(VLOOKUP($S580,'Liste clts frns'!$M$2:$U$233,6,FALSE)),"",VLOOKUP($S580,'Liste clts frns'!$M$2:$U$233,6,FALSE))</f>
        <v/>
      </c>
      <c r="X580" s="108" t="str">
        <f>IF(ISNA(VLOOKUP($S580,'Liste clts frns'!$M$2:$U$233,7,FALSE)),"",VLOOKUP($S580,'Liste clts frns'!$M$2:$U$233,7,FALSE))</f>
        <v/>
      </c>
      <c r="Y580" s="108" t="str">
        <f>IF(ISNA(VLOOKUP($S580,'Liste clts frns'!$M$2:$U$233,8,FALSE)),"",VLOOKUP($S580,'Liste clts frns'!$M$2:$U$233,8,FALSE))</f>
        <v/>
      </c>
      <c r="Z580" s="108" t="str">
        <f>IF(ISNA(VLOOKUP($S580,'Liste clts frns'!$M$2:$U$233,9,FALSE)),"",VLOOKUP($S580,'Liste clts frns'!$M$2:$U$233,9,FALSE))</f>
        <v/>
      </c>
      <c r="AA580" s="108"/>
    </row>
    <row r="581" spans="1:27" ht="15.75" customHeight="1" x14ac:dyDescent="0.25">
      <c r="A581" s="12">
        <v>41131000</v>
      </c>
      <c r="B581" s="12">
        <v>3009546</v>
      </c>
      <c r="C581" s="12" t="s">
        <v>592</v>
      </c>
      <c r="D581" s="12">
        <v>17</v>
      </c>
      <c r="E581" s="12">
        <v>711</v>
      </c>
      <c r="F581" s="51">
        <v>30000</v>
      </c>
      <c r="G581" s="18" t="str">
        <f t="shared" si="27"/>
        <v>300954617711</v>
      </c>
      <c r="H581" s="8" t="s">
        <v>621</v>
      </c>
      <c r="I581" s="8" t="e">
        <v>#N/A</v>
      </c>
      <c r="J581" s="8" t="str">
        <f t="shared" si="28"/>
        <v>En cours</v>
      </c>
      <c r="P581" s="112"/>
      <c r="S581" s="10" t="str">
        <f t="shared" si="29"/>
        <v>300954617711</v>
      </c>
      <c r="T581" s="11" t="str">
        <f>IF(ISNA(VLOOKUP($S581,'Liste clts frns'!$M$2:$U$233,3,FALSE)),"",VLOOKUP($S581,'Liste clts frns'!$M$2:$U$233,3,FALSE))</f>
        <v/>
      </c>
      <c r="U581" s="108" t="str">
        <f>IF(ISNA(VLOOKUP($S581,'Liste clts frns'!$M$2:$U$233,4,FALSE)),"",VLOOKUP($S581,'Liste clts frns'!$M$2:$U$233,4,FALSE))</f>
        <v/>
      </c>
      <c r="V581" s="108" t="str">
        <f>IF(ISNA(VLOOKUP($S581,'Liste clts frns'!$M$2:$U$233,5,FALSE)),"",VLOOKUP($S581,'Liste clts frns'!$M$2:$U$233,5,FALSE))</f>
        <v/>
      </c>
      <c r="W581" s="108" t="str">
        <f>IF(ISNA(VLOOKUP($S581,'Liste clts frns'!$M$2:$U$233,6,FALSE)),"",VLOOKUP($S581,'Liste clts frns'!$M$2:$U$233,6,FALSE))</f>
        <v/>
      </c>
      <c r="X581" s="108" t="str">
        <f>IF(ISNA(VLOOKUP($S581,'Liste clts frns'!$M$2:$U$233,7,FALSE)),"",VLOOKUP($S581,'Liste clts frns'!$M$2:$U$233,7,FALSE))</f>
        <v/>
      </c>
      <c r="Y581" s="108" t="str">
        <f>IF(ISNA(VLOOKUP($S581,'Liste clts frns'!$M$2:$U$233,8,FALSE)),"",VLOOKUP($S581,'Liste clts frns'!$M$2:$U$233,8,FALSE))</f>
        <v/>
      </c>
      <c r="Z581" s="108" t="str">
        <f>IF(ISNA(VLOOKUP($S581,'Liste clts frns'!$M$2:$U$233,9,FALSE)),"",VLOOKUP($S581,'Liste clts frns'!$M$2:$U$233,9,FALSE))</f>
        <v/>
      </c>
      <c r="AA581" s="108"/>
    </row>
    <row r="582" spans="1:27" ht="15.75" customHeight="1" x14ac:dyDescent="0.25">
      <c r="A582" s="12">
        <v>41131000</v>
      </c>
      <c r="B582" s="12">
        <v>3035529</v>
      </c>
      <c r="C582" s="12" t="s">
        <v>593</v>
      </c>
      <c r="D582" s="12">
        <v>17</v>
      </c>
      <c r="E582" s="12">
        <v>711</v>
      </c>
      <c r="F582" s="51">
        <v>51217</v>
      </c>
      <c r="G582" s="18" t="str">
        <f t="shared" si="27"/>
        <v>303552917711</v>
      </c>
      <c r="H582" s="8" t="s">
        <v>621</v>
      </c>
      <c r="I582" s="8" t="e">
        <v>#N/A</v>
      </c>
      <c r="J582" s="8" t="str">
        <f t="shared" si="28"/>
        <v>En cours</v>
      </c>
      <c r="P582" s="112"/>
      <c r="S582" s="10" t="str">
        <f t="shared" si="29"/>
        <v>303552917711</v>
      </c>
      <c r="T582" s="11" t="str">
        <f>IF(ISNA(VLOOKUP($S582,'Liste clts frns'!$M$2:$U$233,3,FALSE)),"",VLOOKUP($S582,'Liste clts frns'!$M$2:$U$233,3,FALSE))</f>
        <v/>
      </c>
      <c r="U582" s="108" t="str">
        <f>IF(ISNA(VLOOKUP($S582,'Liste clts frns'!$M$2:$U$233,4,FALSE)),"",VLOOKUP($S582,'Liste clts frns'!$M$2:$U$233,4,FALSE))</f>
        <v/>
      </c>
      <c r="V582" s="108" t="str">
        <f>IF(ISNA(VLOOKUP($S582,'Liste clts frns'!$M$2:$U$233,5,FALSE)),"",VLOOKUP($S582,'Liste clts frns'!$M$2:$U$233,5,FALSE))</f>
        <v/>
      </c>
      <c r="W582" s="108" t="str">
        <f>IF(ISNA(VLOOKUP($S582,'Liste clts frns'!$M$2:$U$233,6,FALSE)),"",VLOOKUP($S582,'Liste clts frns'!$M$2:$U$233,6,FALSE))</f>
        <v/>
      </c>
      <c r="X582" s="108" t="str">
        <f>IF(ISNA(VLOOKUP($S582,'Liste clts frns'!$M$2:$U$233,7,FALSE)),"",VLOOKUP($S582,'Liste clts frns'!$M$2:$U$233,7,FALSE))</f>
        <v/>
      </c>
      <c r="Y582" s="108" t="str">
        <f>IF(ISNA(VLOOKUP($S582,'Liste clts frns'!$M$2:$U$233,8,FALSE)),"",VLOOKUP($S582,'Liste clts frns'!$M$2:$U$233,8,FALSE))</f>
        <v/>
      </c>
      <c r="Z582" s="108" t="str">
        <f>IF(ISNA(VLOOKUP($S582,'Liste clts frns'!$M$2:$U$233,9,FALSE)),"",VLOOKUP($S582,'Liste clts frns'!$M$2:$U$233,9,FALSE))</f>
        <v/>
      </c>
      <c r="AA582" s="108"/>
    </row>
    <row r="583" spans="1:27" ht="15.75" customHeight="1" x14ac:dyDescent="0.25">
      <c r="A583" s="12">
        <v>41131000</v>
      </c>
      <c r="B583" s="12">
        <v>3035770</v>
      </c>
      <c r="C583" s="12" t="s">
        <v>594</v>
      </c>
      <c r="D583" s="12">
        <v>17</v>
      </c>
      <c r="E583" s="12">
        <v>711</v>
      </c>
      <c r="F583" s="51">
        <v>6000</v>
      </c>
      <c r="G583" s="18" t="str">
        <f t="shared" si="27"/>
        <v>303577017711</v>
      </c>
      <c r="H583" s="8" t="s">
        <v>621</v>
      </c>
      <c r="I583" s="8" t="e">
        <v>#N/A</v>
      </c>
      <c r="J583" s="8" t="str">
        <f t="shared" si="28"/>
        <v>En cours</v>
      </c>
      <c r="P583" s="112"/>
      <c r="S583" s="10" t="str">
        <f t="shared" si="29"/>
        <v>303577017711</v>
      </c>
      <c r="T583" s="11" t="str">
        <f>IF(ISNA(VLOOKUP($S583,'Liste clts frns'!$M$2:$U$233,3,FALSE)),"",VLOOKUP($S583,'Liste clts frns'!$M$2:$U$233,3,FALSE))</f>
        <v/>
      </c>
      <c r="U583" s="108" t="str">
        <f>IF(ISNA(VLOOKUP($S583,'Liste clts frns'!$M$2:$U$233,4,FALSE)),"",VLOOKUP($S583,'Liste clts frns'!$M$2:$U$233,4,FALSE))</f>
        <v/>
      </c>
      <c r="V583" s="108" t="str">
        <f>IF(ISNA(VLOOKUP($S583,'Liste clts frns'!$M$2:$U$233,5,FALSE)),"",VLOOKUP($S583,'Liste clts frns'!$M$2:$U$233,5,FALSE))</f>
        <v/>
      </c>
      <c r="W583" s="108" t="str">
        <f>IF(ISNA(VLOOKUP($S583,'Liste clts frns'!$M$2:$U$233,6,FALSE)),"",VLOOKUP($S583,'Liste clts frns'!$M$2:$U$233,6,FALSE))</f>
        <v/>
      </c>
      <c r="X583" s="108" t="str">
        <f>IF(ISNA(VLOOKUP($S583,'Liste clts frns'!$M$2:$U$233,7,FALSE)),"",VLOOKUP($S583,'Liste clts frns'!$M$2:$U$233,7,FALSE))</f>
        <v/>
      </c>
      <c r="Y583" s="108" t="str">
        <f>IF(ISNA(VLOOKUP($S583,'Liste clts frns'!$M$2:$U$233,8,FALSE)),"",VLOOKUP($S583,'Liste clts frns'!$M$2:$U$233,8,FALSE))</f>
        <v/>
      </c>
      <c r="Z583" s="108" t="str">
        <f>IF(ISNA(VLOOKUP($S583,'Liste clts frns'!$M$2:$U$233,9,FALSE)),"",VLOOKUP($S583,'Liste clts frns'!$M$2:$U$233,9,FALSE))</f>
        <v/>
      </c>
      <c r="AA583" s="108"/>
    </row>
    <row r="584" spans="1:27" ht="15.75" customHeight="1" x14ac:dyDescent="0.25">
      <c r="A584" s="12">
        <v>41131000</v>
      </c>
      <c r="B584" s="12">
        <v>3037674</v>
      </c>
      <c r="C584" s="12" t="s">
        <v>595</v>
      </c>
      <c r="D584" s="12">
        <v>17</v>
      </c>
      <c r="E584" s="12">
        <v>711</v>
      </c>
      <c r="F584" s="51">
        <v>9000</v>
      </c>
      <c r="G584" s="18" t="str">
        <f t="shared" si="27"/>
        <v>303767417711</v>
      </c>
      <c r="H584" s="8" t="s">
        <v>621</v>
      </c>
      <c r="I584" s="8" t="e">
        <v>#N/A</v>
      </c>
      <c r="J584" s="8" t="str">
        <f t="shared" si="28"/>
        <v>En cours</v>
      </c>
      <c r="P584" s="112"/>
      <c r="S584" s="10" t="str">
        <f t="shared" si="29"/>
        <v>303767417711</v>
      </c>
      <c r="T584" s="11" t="str">
        <f>IF(ISNA(VLOOKUP($S584,'Liste clts frns'!$M$2:$U$233,3,FALSE)),"",VLOOKUP($S584,'Liste clts frns'!$M$2:$U$233,3,FALSE))</f>
        <v/>
      </c>
      <c r="U584" s="108" t="str">
        <f>IF(ISNA(VLOOKUP($S584,'Liste clts frns'!$M$2:$U$233,4,FALSE)),"",VLOOKUP($S584,'Liste clts frns'!$M$2:$U$233,4,FALSE))</f>
        <v/>
      </c>
      <c r="V584" s="108" t="str">
        <f>IF(ISNA(VLOOKUP($S584,'Liste clts frns'!$M$2:$U$233,5,FALSE)),"",VLOOKUP($S584,'Liste clts frns'!$M$2:$U$233,5,FALSE))</f>
        <v/>
      </c>
      <c r="W584" s="108" t="str">
        <f>IF(ISNA(VLOOKUP($S584,'Liste clts frns'!$M$2:$U$233,6,FALSE)),"",VLOOKUP($S584,'Liste clts frns'!$M$2:$U$233,6,FALSE))</f>
        <v/>
      </c>
      <c r="X584" s="108" t="str">
        <f>IF(ISNA(VLOOKUP($S584,'Liste clts frns'!$M$2:$U$233,7,FALSE)),"",VLOOKUP($S584,'Liste clts frns'!$M$2:$U$233,7,FALSE))</f>
        <v/>
      </c>
      <c r="Y584" s="108" t="str">
        <f>IF(ISNA(VLOOKUP($S584,'Liste clts frns'!$M$2:$U$233,8,FALSE)),"",VLOOKUP($S584,'Liste clts frns'!$M$2:$U$233,8,FALSE))</f>
        <v/>
      </c>
      <c r="Z584" s="108" t="str">
        <f>IF(ISNA(VLOOKUP($S584,'Liste clts frns'!$M$2:$U$233,9,FALSE)),"",VLOOKUP($S584,'Liste clts frns'!$M$2:$U$233,9,FALSE))</f>
        <v/>
      </c>
      <c r="AA584" s="108"/>
    </row>
    <row r="585" spans="1:27" ht="15.75" customHeight="1" x14ac:dyDescent="0.25">
      <c r="A585" s="12">
        <v>41131000</v>
      </c>
      <c r="B585" s="12">
        <v>425371</v>
      </c>
      <c r="C585" s="12" t="s">
        <v>455</v>
      </c>
      <c r="D585" s="12">
        <v>17</v>
      </c>
      <c r="E585" s="12">
        <v>712</v>
      </c>
      <c r="F585" s="51">
        <v>11300</v>
      </c>
      <c r="G585" s="18" t="str">
        <f t="shared" si="27"/>
        <v>42537117712</v>
      </c>
      <c r="H585" s="8" t="s">
        <v>621</v>
      </c>
      <c r="I585" s="8" t="e">
        <v>#N/A</v>
      </c>
      <c r="J585" s="8" t="str">
        <f t="shared" si="28"/>
        <v>En cours</v>
      </c>
      <c r="P585" s="112"/>
      <c r="S585" s="10" t="str">
        <f t="shared" si="29"/>
        <v>42537117712</v>
      </c>
      <c r="T585" s="11" t="str">
        <f>IF(ISNA(VLOOKUP($S585,'Liste clts frns'!$M$2:$U$233,3,FALSE)),"",VLOOKUP($S585,'Liste clts frns'!$M$2:$U$233,3,FALSE))</f>
        <v/>
      </c>
      <c r="U585" s="108" t="str">
        <f>IF(ISNA(VLOOKUP($S585,'Liste clts frns'!$M$2:$U$233,4,FALSE)),"",VLOOKUP($S585,'Liste clts frns'!$M$2:$U$233,4,FALSE))</f>
        <v/>
      </c>
      <c r="V585" s="108" t="str">
        <f>IF(ISNA(VLOOKUP($S585,'Liste clts frns'!$M$2:$U$233,5,FALSE)),"",VLOOKUP($S585,'Liste clts frns'!$M$2:$U$233,5,FALSE))</f>
        <v/>
      </c>
      <c r="W585" s="108" t="str">
        <f>IF(ISNA(VLOOKUP($S585,'Liste clts frns'!$M$2:$U$233,6,FALSE)),"",VLOOKUP($S585,'Liste clts frns'!$M$2:$U$233,6,FALSE))</f>
        <v/>
      </c>
      <c r="X585" s="108" t="str">
        <f>IF(ISNA(VLOOKUP($S585,'Liste clts frns'!$M$2:$U$233,7,FALSE)),"",VLOOKUP($S585,'Liste clts frns'!$M$2:$U$233,7,FALSE))</f>
        <v/>
      </c>
      <c r="Y585" s="108" t="str">
        <f>IF(ISNA(VLOOKUP($S585,'Liste clts frns'!$M$2:$U$233,8,FALSE)),"",VLOOKUP($S585,'Liste clts frns'!$M$2:$U$233,8,FALSE))</f>
        <v/>
      </c>
      <c r="Z585" s="108" t="str">
        <f>IF(ISNA(VLOOKUP($S585,'Liste clts frns'!$M$2:$U$233,9,FALSE)),"",VLOOKUP($S585,'Liste clts frns'!$M$2:$U$233,9,FALSE))</f>
        <v/>
      </c>
      <c r="AA585" s="108"/>
    </row>
    <row r="586" spans="1:27" ht="15.75" customHeight="1" x14ac:dyDescent="0.25">
      <c r="A586" s="12">
        <v>41131000</v>
      </c>
      <c r="B586" s="12">
        <v>865311</v>
      </c>
      <c r="C586" s="12" t="s">
        <v>501</v>
      </c>
      <c r="D586" s="12">
        <v>17</v>
      </c>
      <c r="E586" s="12">
        <v>712</v>
      </c>
      <c r="F586" s="51">
        <v>10000</v>
      </c>
      <c r="G586" s="18" t="str">
        <f t="shared" si="27"/>
        <v>86531117712</v>
      </c>
      <c r="H586" s="8" t="s">
        <v>621</v>
      </c>
      <c r="I586" s="8" t="e">
        <v>#N/A</v>
      </c>
      <c r="J586" s="8" t="str">
        <f t="shared" si="28"/>
        <v>En cours</v>
      </c>
      <c r="P586" s="112"/>
      <c r="S586" s="10" t="str">
        <f t="shared" si="29"/>
        <v>86531117712</v>
      </c>
      <c r="T586" s="11" t="str">
        <f>IF(ISNA(VLOOKUP($S586,'Liste clts frns'!$M$2:$U$233,3,FALSE)),"",VLOOKUP($S586,'Liste clts frns'!$M$2:$U$233,3,FALSE))</f>
        <v/>
      </c>
      <c r="U586" s="108" t="str">
        <f>IF(ISNA(VLOOKUP($S586,'Liste clts frns'!$M$2:$U$233,4,FALSE)),"",VLOOKUP($S586,'Liste clts frns'!$M$2:$U$233,4,FALSE))</f>
        <v/>
      </c>
      <c r="V586" s="108" t="str">
        <f>IF(ISNA(VLOOKUP($S586,'Liste clts frns'!$M$2:$U$233,5,FALSE)),"",VLOOKUP($S586,'Liste clts frns'!$M$2:$U$233,5,FALSE))</f>
        <v/>
      </c>
      <c r="W586" s="108" t="str">
        <f>IF(ISNA(VLOOKUP($S586,'Liste clts frns'!$M$2:$U$233,6,FALSE)),"",VLOOKUP($S586,'Liste clts frns'!$M$2:$U$233,6,FALSE))</f>
        <v/>
      </c>
      <c r="X586" s="108" t="str">
        <f>IF(ISNA(VLOOKUP($S586,'Liste clts frns'!$M$2:$U$233,7,FALSE)),"",VLOOKUP($S586,'Liste clts frns'!$M$2:$U$233,7,FALSE))</f>
        <v/>
      </c>
      <c r="Y586" s="108" t="str">
        <f>IF(ISNA(VLOOKUP($S586,'Liste clts frns'!$M$2:$U$233,8,FALSE)),"",VLOOKUP($S586,'Liste clts frns'!$M$2:$U$233,8,FALSE))</f>
        <v/>
      </c>
      <c r="Z586" s="108" t="str">
        <f>IF(ISNA(VLOOKUP($S586,'Liste clts frns'!$M$2:$U$233,9,FALSE)),"",VLOOKUP($S586,'Liste clts frns'!$M$2:$U$233,9,FALSE))</f>
        <v/>
      </c>
      <c r="AA586" s="108"/>
    </row>
    <row r="587" spans="1:27" ht="15.75" customHeight="1" x14ac:dyDescent="0.25">
      <c r="A587" s="12">
        <v>41131000</v>
      </c>
      <c r="B587" s="12">
        <v>865349</v>
      </c>
      <c r="C587" s="12" t="s">
        <v>596</v>
      </c>
      <c r="D587" s="12">
        <v>17</v>
      </c>
      <c r="E587" s="12">
        <v>712</v>
      </c>
      <c r="F587" s="51">
        <v>5000</v>
      </c>
      <c r="G587" s="18" t="str">
        <f t="shared" si="27"/>
        <v>86534917712</v>
      </c>
      <c r="H587" s="8" t="s">
        <v>621</v>
      </c>
      <c r="I587" s="8" t="e">
        <v>#N/A</v>
      </c>
      <c r="J587" s="8" t="str">
        <f t="shared" si="28"/>
        <v>En cours</v>
      </c>
      <c r="P587" s="112"/>
      <c r="S587" s="10" t="str">
        <f t="shared" si="29"/>
        <v>86534917712</v>
      </c>
      <c r="T587" s="11" t="str">
        <f>IF(ISNA(VLOOKUP($S587,'Liste clts frns'!$M$2:$U$233,3,FALSE)),"",VLOOKUP($S587,'Liste clts frns'!$M$2:$U$233,3,FALSE))</f>
        <v/>
      </c>
      <c r="U587" s="108" t="str">
        <f>IF(ISNA(VLOOKUP($S587,'Liste clts frns'!$M$2:$U$233,4,FALSE)),"",VLOOKUP($S587,'Liste clts frns'!$M$2:$U$233,4,FALSE))</f>
        <v/>
      </c>
      <c r="V587" s="108" t="str">
        <f>IF(ISNA(VLOOKUP($S587,'Liste clts frns'!$M$2:$U$233,5,FALSE)),"",VLOOKUP($S587,'Liste clts frns'!$M$2:$U$233,5,FALSE))</f>
        <v/>
      </c>
      <c r="W587" s="108" t="str">
        <f>IF(ISNA(VLOOKUP($S587,'Liste clts frns'!$M$2:$U$233,6,FALSE)),"",VLOOKUP($S587,'Liste clts frns'!$M$2:$U$233,6,FALSE))</f>
        <v/>
      </c>
      <c r="X587" s="108" t="str">
        <f>IF(ISNA(VLOOKUP($S587,'Liste clts frns'!$M$2:$U$233,7,FALSE)),"",VLOOKUP($S587,'Liste clts frns'!$M$2:$U$233,7,FALSE))</f>
        <v/>
      </c>
      <c r="Y587" s="108" t="str">
        <f>IF(ISNA(VLOOKUP($S587,'Liste clts frns'!$M$2:$U$233,8,FALSE)),"",VLOOKUP($S587,'Liste clts frns'!$M$2:$U$233,8,FALSE))</f>
        <v/>
      </c>
      <c r="Z587" s="108" t="str">
        <f>IF(ISNA(VLOOKUP($S587,'Liste clts frns'!$M$2:$U$233,9,FALSE)),"",VLOOKUP($S587,'Liste clts frns'!$M$2:$U$233,9,FALSE))</f>
        <v/>
      </c>
      <c r="AA587" s="108"/>
    </row>
    <row r="588" spans="1:27" ht="15.75" customHeight="1" x14ac:dyDescent="0.25">
      <c r="A588" s="12">
        <v>41131000</v>
      </c>
      <c r="B588" s="12">
        <v>940600</v>
      </c>
      <c r="C588" s="12" t="s">
        <v>459</v>
      </c>
      <c r="D588" s="12">
        <v>17</v>
      </c>
      <c r="E588" s="12">
        <v>712</v>
      </c>
      <c r="F588" s="51">
        <v>5000</v>
      </c>
      <c r="G588" s="18" t="str">
        <f t="shared" si="27"/>
        <v>94060017712</v>
      </c>
      <c r="H588" s="8" t="s">
        <v>621</v>
      </c>
      <c r="I588" s="8" t="e">
        <v>#N/A</v>
      </c>
      <c r="J588" s="8" t="str">
        <f t="shared" si="28"/>
        <v>En cours</v>
      </c>
      <c r="P588" s="112"/>
      <c r="S588" s="10" t="str">
        <f t="shared" si="29"/>
        <v>94060017712</v>
      </c>
      <c r="T588" s="11" t="str">
        <f>IF(ISNA(VLOOKUP($S588,'Liste clts frns'!$M$2:$U$233,3,FALSE)),"",VLOOKUP($S588,'Liste clts frns'!$M$2:$U$233,3,FALSE))</f>
        <v/>
      </c>
      <c r="U588" s="108" t="str">
        <f>IF(ISNA(VLOOKUP($S588,'Liste clts frns'!$M$2:$U$233,4,FALSE)),"",VLOOKUP($S588,'Liste clts frns'!$M$2:$U$233,4,FALSE))</f>
        <v/>
      </c>
      <c r="V588" s="108" t="str">
        <f>IF(ISNA(VLOOKUP($S588,'Liste clts frns'!$M$2:$U$233,5,FALSE)),"",VLOOKUP($S588,'Liste clts frns'!$M$2:$U$233,5,FALSE))</f>
        <v/>
      </c>
      <c r="W588" s="108" t="str">
        <f>IF(ISNA(VLOOKUP($S588,'Liste clts frns'!$M$2:$U$233,6,FALSE)),"",VLOOKUP($S588,'Liste clts frns'!$M$2:$U$233,6,FALSE))</f>
        <v/>
      </c>
      <c r="X588" s="108" t="str">
        <f>IF(ISNA(VLOOKUP($S588,'Liste clts frns'!$M$2:$U$233,7,FALSE)),"",VLOOKUP($S588,'Liste clts frns'!$M$2:$U$233,7,FALSE))</f>
        <v/>
      </c>
      <c r="Y588" s="108" t="str">
        <f>IF(ISNA(VLOOKUP($S588,'Liste clts frns'!$M$2:$U$233,8,FALSE)),"",VLOOKUP($S588,'Liste clts frns'!$M$2:$U$233,8,FALSE))</f>
        <v/>
      </c>
      <c r="Z588" s="108" t="str">
        <f>IF(ISNA(VLOOKUP($S588,'Liste clts frns'!$M$2:$U$233,9,FALSE)),"",VLOOKUP($S588,'Liste clts frns'!$M$2:$U$233,9,FALSE))</f>
        <v/>
      </c>
      <c r="AA588" s="108"/>
    </row>
    <row r="589" spans="1:27" ht="15.75" customHeight="1" x14ac:dyDescent="0.25">
      <c r="A589" s="12">
        <v>41131000</v>
      </c>
      <c r="B589" s="12">
        <v>3009514</v>
      </c>
      <c r="C589" s="12" t="s">
        <v>597</v>
      </c>
      <c r="D589" s="12">
        <v>17</v>
      </c>
      <c r="E589" s="12">
        <v>712</v>
      </c>
      <c r="F589" s="51">
        <v>5000</v>
      </c>
      <c r="G589" s="18" t="str">
        <f t="shared" si="27"/>
        <v>300951417712</v>
      </c>
      <c r="H589" s="8" t="s">
        <v>621</v>
      </c>
      <c r="I589" s="8" t="e">
        <v>#N/A</v>
      </c>
      <c r="J589" s="8" t="str">
        <f t="shared" si="28"/>
        <v>En cours</v>
      </c>
      <c r="P589" s="112"/>
      <c r="S589" s="10" t="str">
        <f t="shared" si="29"/>
        <v>300951417712</v>
      </c>
      <c r="T589" s="11" t="str">
        <f>IF(ISNA(VLOOKUP($S589,'Liste clts frns'!$M$2:$U$233,3,FALSE)),"",VLOOKUP($S589,'Liste clts frns'!$M$2:$U$233,3,FALSE))</f>
        <v/>
      </c>
      <c r="U589" s="108" t="str">
        <f>IF(ISNA(VLOOKUP($S589,'Liste clts frns'!$M$2:$U$233,4,FALSE)),"",VLOOKUP($S589,'Liste clts frns'!$M$2:$U$233,4,FALSE))</f>
        <v/>
      </c>
      <c r="V589" s="108" t="str">
        <f>IF(ISNA(VLOOKUP($S589,'Liste clts frns'!$M$2:$U$233,5,FALSE)),"",VLOOKUP($S589,'Liste clts frns'!$M$2:$U$233,5,FALSE))</f>
        <v/>
      </c>
      <c r="W589" s="108" t="str">
        <f>IF(ISNA(VLOOKUP($S589,'Liste clts frns'!$M$2:$U$233,6,FALSE)),"",VLOOKUP($S589,'Liste clts frns'!$M$2:$U$233,6,FALSE))</f>
        <v/>
      </c>
      <c r="X589" s="108" t="str">
        <f>IF(ISNA(VLOOKUP($S589,'Liste clts frns'!$M$2:$U$233,7,FALSE)),"",VLOOKUP($S589,'Liste clts frns'!$M$2:$U$233,7,FALSE))</f>
        <v/>
      </c>
      <c r="Y589" s="108" t="str">
        <f>IF(ISNA(VLOOKUP($S589,'Liste clts frns'!$M$2:$U$233,8,FALSE)),"",VLOOKUP($S589,'Liste clts frns'!$M$2:$U$233,8,FALSE))</f>
        <v/>
      </c>
      <c r="Z589" s="108" t="str">
        <f>IF(ISNA(VLOOKUP($S589,'Liste clts frns'!$M$2:$U$233,9,FALSE)),"",VLOOKUP($S589,'Liste clts frns'!$M$2:$U$233,9,FALSE))</f>
        <v/>
      </c>
      <c r="AA589" s="108"/>
    </row>
    <row r="590" spans="1:27" ht="15.75" customHeight="1" x14ac:dyDescent="0.25">
      <c r="A590" s="12">
        <v>41131000</v>
      </c>
      <c r="B590" s="12">
        <v>3009546</v>
      </c>
      <c r="C590" s="12" t="s">
        <v>592</v>
      </c>
      <c r="D590" s="12">
        <v>17</v>
      </c>
      <c r="E590" s="12">
        <v>712</v>
      </c>
      <c r="F590" s="51">
        <v>16500</v>
      </c>
      <c r="G590" s="18" t="str">
        <f t="shared" si="27"/>
        <v>300954617712</v>
      </c>
      <c r="H590" s="8" t="s">
        <v>621</v>
      </c>
      <c r="I590" s="8" t="e">
        <v>#N/A</v>
      </c>
      <c r="J590" s="8" t="str">
        <f t="shared" si="28"/>
        <v>En cours</v>
      </c>
      <c r="P590" s="112"/>
      <c r="S590" s="10" t="str">
        <f t="shared" si="29"/>
        <v>300954617712</v>
      </c>
      <c r="T590" s="11" t="str">
        <f>IF(ISNA(VLOOKUP($S590,'Liste clts frns'!$M$2:$U$233,3,FALSE)),"",VLOOKUP($S590,'Liste clts frns'!$M$2:$U$233,3,FALSE))</f>
        <v/>
      </c>
      <c r="U590" s="108" t="str">
        <f>IF(ISNA(VLOOKUP($S590,'Liste clts frns'!$M$2:$U$233,4,FALSE)),"",VLOOKUP($S590,'Liste clts frns'!$M$2:$U$233,4,FALSE))</f>
        <v/>
      </c>
      <c r="V590" s="108" t="str">
        <f>IF(ISNA(VLOOKUP($S590,'Liste clts frns'!$M$2:$U$233,5,FALSE)),"",VLOOKUP($S590,'Liste clts frns'!$M$2:$U$233,5,FALSE))</f>
        <v/>
      </c>
      <c r="W590" s="108" t="str">
        <f>IF(ISNA(VLOOKUP($S590,'Liste clts frns'!$M$2:$U$233,6,FALSE)),"",VLOOKUP($S590,'Liste clts frns'!$M$2:$U$233,6,FALSE))</f>
        <v/>
      </c>
      <c r="X590" s="108" t="str">
        <f>IF(ISNA(VLOOKUP($S590,'Liste clts frns'!$M$2:$U$233,7,FALSE)),"",VLOOKUP($S590,'Liste clts frns'!$M$2:$U$233,7,FALSE))</f>
        <v/>
      </c>
      <c r="Y590" s="108" t="str">
        <f>IF(ISNA(VLOOKUP($S590,'Liste clts frns'!$M$2:$U$233,8,FALSE)),"",VLOOKUP($S590,'Liste clts frns'!$M$2:$U$233,8,FALSE))</f>
        <v/>
      </c>
      <c r="Z590" s="108" t="str">
        <f>IF(ISNA(VLOOKUP($S590,'Liste clts frns'!$M$2:$U$233,9,FALSE)),"",VLOOKUP($S590,'Liste clts frns'!$M$2:$U$233,9,FALSE))</f>
        <v/>
      </c>
      <c r="AA590" s="108"/>
    </row>
    <row r="591" spans="1:27" ht="15.75" customHeight="1" x14ac:dyDescent="0.25">
      <c r="A591" s="12">
        <v>41131000</v>
      </c>
      <c r="B591" s="12">
        <v>3014431</v>
      </c>
      <c r="C591" s="12" t="s">
        <v>598</v>
      </c>
      <c r="D591" s="12">
        <v>17</v>
      </c>
      <c r="E591" s="12">
        <v>712</v>
      </c>
      <c r="F591" s="51">
        <v>2535</v>
      </c>
      <c r="G591" s="18" t="str">
        <f t="shared" si="27"/>
        <v>301443117712</v>
      </c>
      <c r="H591" s="8" t="s">
        <v>621</v>
      </c>
      <c r="I591" s="8" t="e">
        <v>#N/A</v>
      </c>
      <c r="J591" s="8" t="str">
        <f t="shared" si="28"/>
        <v>En cours</v>
      </c>
      <c r="P591" s="112"/>
      <c r="S591" s="10" t="str">
        <f t="shared" si="29"/>
        <v>301443117712</v>
      </c>
      <c r="T591" s="11" t="str">
        <f>IF(ISNA(VLOOKUP($S591,'Liste clts frns'!$M$2:$U$233,3,FALSE)),"",VLOOKUP($S591,'Liste clts frns'!$M$2:$U$233,3,FALSE))</f>
        <v/>
      </c>
      <c r="U591" s="108" t="str">
        <f>IF(ISNA(VLOOKUP($S591,'Liste clts frns'!$M$2:$U$233,4,FALSE)),"",VLOOKUP($S591,'Liste clts frns'!$M$2:$U$233,4,FALSE))</f>
        <v/>
      </c>
      <c r="V591" s="108" t="str">
        <f>IF(ISNA(VLOOKUP($S591,'Liste clts frns'!$M$2:$U$233,5,FALSE)),"",VLOOKUP($S591,'Liste clts frns'!$M$2:$U$233,5,FALSE))</f>
        <v/>
      </c>
      <c r="W591" s="108" t="str">
        <f>IF(ISNA(VLOOKUP($S591,'Liste clts frns'!$M$2:$U$233,6,FALSE)),"",VLOOKUP($S591,'Liste clts frns'!$M$2:$U$233,6,FALSE))</f>
        <v/>
      </c>
      <c r="X591" s="108" t="str">
        <f>IF(ISNA(VLOOKUP($S591,'Liste clts frns'!$M$2:$U$233,7,FALSE)),"",VLOOKUP($S591,'Liste clts frns'!$M$2:$U$233,7,FALSE))</f>
        <v/>
      </c>
      <c r="Y591" s="108" t="str">
        <f>IF(ISNA(VLOOKUP($S591,'Liste clts frns'!$M$2:$U$233,8,FALSE)),"",VLOOKUP($S591,'Liste clts frns'!$M$2:$U$233,8,FALSE))</f>
        <v/>
      </c>
      <c r="Z591" s="108" t="str">
        <f>IF(ISNA(VLOOKUP($S591,'Liste clts frns'!$M$2:$U$233,9,FALSE)),"",VLOOKUP($S591,'Liste clts frns'!$M$2:$U$233,9,FALSE))</f>
        <v/>
      </c>
      <c r="AA591" s="108"/>
    </row>
    <row r="592" spans="1:27" ht="15.75" customHeight="1" x14ac:dyDescent="0.25">
      <c r="A592" s="12">
        <v>41131000</v>
      </c>
      <c r="B592" s="12">
        <v>3025442</v>
      </c>
      <c r="C592" s="12" t="s">
        <v>599</v>
      </c>
      <c r="D592" s="12">
        <v>17</v>
      </c>
      <c r="E592" s="12">
        <v>712</v>
      </c>
      <c r="F592" s="51">
        <v>6000</v>
      </c>
      <c r="G592" s="18" t="str">
        <f t="shared" si="27"/>
        <v>302544217712</v>
      </c>
      <c r="H592" s="8" t="s">
        <v>621</v>
      </c>
      <c r="I592" s="8" t="e">
        <v>#N/A</v>
      </c>
      <c r="J592" s="8" t="str">
        <f t="shared" si="28"/>
        <v>En cours</v>
      </c>
      <c r="P592" s="112"/>
      <c r="S592" s="10" t="str">
        <f t="shared" si="29"/>
        <v>302544217712</v>
      </c>
      <c r="T592" s="11" t="str">
        <f>IF(ISNA(VLOOKUP($S592,'Liste clts frns'!$M$2:$U$233,3,FALSE)),"",VLOOKUP($S592,'Liste clts frns'!$M$2:$U$233,3,FALSE))</f>
        <v/>
      </c>
      <c r="U592" s="108" t="str">
        <f>IF(ISNA(VLOOKUP($S592,'Liste clts frns'!$M$2:$U$233,4,FALSE)),"",VLOOKUP($S592,'Liste clts frns'!$M$2:$U$233,4,FALSE))</f>
        <v/>
      </c>
      <c r="V592" s="108" t="str">
        <f>IF(ISNA(VLOOKUP($S592,'Liste clts frns'!$M$2:$U$233,5,FALSE)),"",VLOOKUP($S592,'Liste clts frns'!$M$2:$U$233,5,FALSE))</f>
        <v/>
      </c>
      <c r="W592" s="108" t="str">
        <f>IF(ISNA(VLOOKUP($S592,'Liste clts frns'!$M$2:$U$233,6,FALSE)),"",VLOOKUP($S592,'Liste clts frns'!$M$2:$U$233,6,FALSE))</f>
        <v/>
      </c>
      <c r="X592" s="108" t="str">
        <f>IF(ISNA(VLOOKUP($S592,'Liste clts frns'!$M$2:$U$233,7,FALSE)),"",VLOOKUP($S592,'Liste clts frns'!$M$2:$U$233,7,FALSE))</f>
        <v/>
      </c>
      <c r="Y592" s="108" t="str">
        <f>IF(ISNA(VLOOKUP($S592,'Liste clts frns'!$M$2:$U$233,8,FALSE)),"",VLOOKUP($S592,'Liste clts frns'!$M$2:$U$233,8,FALSE))</f>
        <v/>
      </c>
      <c r="Z592" s="108" t="str">
        <f>IF(ISNA(VLOOKUP($S592,'Liste clts frns'!$M$2:$U$233,9,FALSE)),"",VLOOKUP($S592,'Liste clts frns'!$M$2:$U$233,9,FALSE))</f>
        <v/>
      </c>
      <c r="AA592" s="108"/>
    </row>
    <row r="593" spans="1:27" ht="15.75" customHeight="1" x14ac:dyDescent="0.25">
      <c r="A593" s="12">
        <v>41131000</v>
      </c>
      <c r="B593" s="12">
        <v>3037674</v>
      </c>
      <c r="C593" s="12" t="s">
        <v>595</v>
      </c>
      <c r="D593" s="12">
        <v>17</v>
      </c>
      <c r="E593" s="12">
        <v>712</v>
      </c>
      <c r="F593" s="51">
        <v>9000</v>
      </c>
      <c r="G593" s="18" t="str">
        <f t="shared" si="27"/>
        <v>303767417712</v>
      </c>
      <c r="H593" s="8" t="s">
        <v>621</v>
      </c>
      <c r="I593" s="8" t="e">
        <v>#N/A</v>
      </c>
      <c r="J593" s="8" t="str">
        <f t="shared" si="28"/>
        <v>En cours</v>
      </c>
      <c r="P593" s="112"/>
      <c r="S593" s="10" t="str">
        <f t="shared" si="29"/>
        <v>303767417712</v>
      </c>
      <c r="T593" s="11" t="str">
        <f>IF(ISNA(VLOOKUP($S593,'Liste clts frns'!$M$2:$U$233,3,FALSE)),"",VLOOKUP($S593,'Liste clts frns'!$M$2:$U$233,3,FALSE))</f>
        <v/>
      </c>
      <c r="U593" s="108" t="str">
        <f>IF(ISNA(VLOOKUP($S593,'Liste clts frns'!$M$2:$U$233,4,FALSE)),"",VLOOKUP($S593,'Liste clts frns'!$M$2:$U$233,4,FALSE))</f>
        <v/>
      </c>
      <c r="V593" s="108" t="str">
        <f>IF(ISNA(VLOOKUP($S593,'Liste clts frns'!$M$2:$U$233,5,FALSE)),"",VLOOKUP($S593,'Liste clts frns'!$M$2:$U$233,5,FALSE))</f>
        <v/>
      </c>
      <c r="W593" s="108" t="str">
        <f>IF(ISNA(VLOOKUP($S593,'Liste clts frns'!$M$2:$U$233,6,FALSE)),"",VLOOKUP($S593,'Liste clts frns'!$M$2:$U$233,6,FALSE))</f>
        <v/>
      </c>
      <c r="X593" s="108" t="str">
        <f>IF(ISNA(VLOOKUP($S593,'Liste clts frns'!$M$2:$U$233,7,FALSE)),"",VLOOKUP($S593,'Liste clts frns'!$M$2:$U$233,7,FALSE))</f>
        <v/>
      </c>
      <c r="Y593" s="108" t="str">
        <f>IF(ISNA(VLOOKUP($S593,'Liste clts frns'!$M$2:$U$233,8,FALSE)),"",VLOOKUP($S593,'Liste clts frns'!$M$2:$U$233,8,FALSE))</f>
        <v/>
      </c>
      <c r="Z593" s="108" t="str">
        <f>IF(ISNA(VLOOKUP($S593,'Liste clts frns'!$M$2:$U$233,9,FALSE)),"",VLOOKUP($S593,'Liste clts frns'!$M$2:$U$233,9,FALSE))</f>
        <v/>
      </c>
      <c r="AA593" s="108"/>
    </row>
    <row r="594" spans="1:27" ht="15.75" customHeight="1" x14ac:dyDescent="0.25">
      <c r="A594" s="12">
        <v>41131000</v>
      </c>
      <c r="B594" s="12">
        <v>3026922</v>
      </c>
      <c r="C594" s="12" t="s">
        <v>550</v>
      </c>
      <c r="D594" s="12">
        <v>18</v>
      </c>
      <c r="E594" s="12">
        <v>136</v>
      </c>
      <c r="F594" s="51">
        <v>10000</v>
      </c>
      <c r="G594" s="18" t="str">
        <f t="shared" si="27"/>
        <v>302692218136</v>
      </c>
      <c r="H594" s="8" t="s">
        <v>621</v>
      </c>
      <c r="I594" s="8" t="e">
        <v>#N/A</v>
      </c>
      <c r="J594" s="8" t="str">
        <f t="shared" si="28"/>
        <v>En cours</v>
      </c>
      <c r="P594" s="112"/>
      <c r="S594" s="10" t="str">
        <f t="shared" si="29"/>
        <v>302692218136</v>
      </c>
      <c r="T594" s="11" t="str">
        <f>IF(ISNA(VLOOKUP($S594,'Liste clts frns'!$M$2:$U$233,3,FALSE)),"",VLOOKUP($S594,'Liste clts frns'!$M$2:$U$233,3,FALSE))</f>
        <v/>
      </c>
      <c r="U594" s="108" t="str">
        <f>IF(ISNA(VLOOKUP($S594,'Liste clts frns'!$M$2:$U$233,4,FALSE)),"",VLOOKUP($S594,'Liste clts frns'!$M$2:$U$233,4,FALSE))</f>
        <v/>
      </c>
      <c r="V594" s="108" t="str">
        <f>IF(ISNA(VLOOKUP($S594,'Liste clts frns'!$M$2:$U$233,5,FALSE)),"",VLOOKUP($S594,'Liste clts frns'!$M$2:$U$233,5,FALSE))</f>
        <v/>
      </c>
      <c r="W594" s="108" t="str">
        <f>IF(ISNA(VLOOKUP($S594,'Liste clts frns'!$M$2:$U$233,6,FALSE)),"",VLOOKUP($S594,'Liste clts frns'!$M$2:$U$233,6,FALSE))</f>
        <v/>
      </c>
      <c r="X594" s="108" t="str">
        <f>IF(ISNA(VLOOKUP($S594,'Liste clts frns'!$M$2:$U$233,7,FALSE)),"",VLOOKUP($S594,'Liste clts frns'!$M$2:$U$233,7,FALSE))</f>
        <v/>
      </c>
      <c r="Y594" s="108" t="str">
        <f>IF(ISNA(VLOOKUP($S594,'Liste clts frns'!$M$2:$U$233,8,FALSE)),"",VLOOKUP($S594,'Liste clts frns'!$M$2:$U$233,8,FALSE))</f>
        <v/>
      </c>
      <c r="Z594" s="108" t="str">
        <f>IF(ISNA(VLOOKUP($S594,'Liste clts frns'!$M$2:$U$233,9,FALSE)),"",VLOOKUP($S594,'Liste clts frns'!$M$2:$U$233,9,FALSE))</f>
        <v/>
      </c>
      <c r="AA594" s="108"/>
    </row>
    <row r="595" spans="1:27" ht="15.75" customHeight="1" x14ac:dyDescent="0.25">
      <c r="A595" s="12">
        <v>41131000</v>
      </c>
      <c r="B595" s="12">
        <v>3031893</v>
      </c>
      <c r="C595" s="12" t="s">
        <v>600</v>
      </c>
      <c r="D595" s="12">
        <v>18</v>
      </c>
      <c r="E595" s="12">
        <v>136</v>
      </c>
      <c r="F595" s="51">
        <v>8904</v>
      </c>
      <c r="G595" s="18" t="str">
        <f t="shared" si="27"/>
        <v>303189318136</v>
      </c>
      <c r="H595" s="8" t="s">
        <v>621</v>
      </c>
      <c r="I595" s="8" t="e">
        <v>#N/A</v>
      </c>
      <c r="J595" s="8" t="str">
        <f t="shared" si="28"/>
        <v>En cours</v>
      </c>
      <c r="P595" s="112"/>
      <c r="S595" s="10" t="str">
        <f t="shared" si="29"/>
        <v>303189318136</v>
      </c>
      <c r="T595" s="11" t="str">
        <f>IF(ISNA(VLOOKUP($S595,'Liste clts frns'!$M$2:$U$233,3,FALSE)),"",VLOOKUP($S595,'Liste clts frns'!$M$2:$U$233,3,FALSE))</f>
        <v/>
      </c>
      <c r="U595" s="108" t="str">
        <f>IF(ISNA(VLOOKUP($S595,'Liste clts frns'!$M$2:$U$233,4,FALSE)),"",VLOOKUP($S595,'Liste clts frns'!$M$2:$U$233,4,FALSE))</f>
        <v/>
      </c>
      <c r="V595" s="108" t="str">
        <f>IF(ISNA(VLOOKUP($S595,'Liste clts frns'!$M$2:$U$233,5,FALSE)),"",VLOOKUP($S595,'Liste clts frns'!$M$2:$U$233,5,FALSE))</f>
        <v/>
      </c>
      <c r="W595" s="108" t="str">
        <f>IF(ISNA(VLOOKUP($S595,'Liste clts frns'!$M$2:$U$233,6,FALSE)),"",VLOOKUP($S595,'Liste clts frns'!$M$2:$U$233,6,FALSE))</f>
        <v/>
      </c>
      <c r="X595" s="108" t="str">
        <f>IF(ISNA(VLOOKUP($S595,'Liste clts frns'!$M$2:$U$233,7,FALSE)),"",VLOOKUP($S595,'Liste clts frns'!$M$2:$U$233,7,FALSE))</f>
        <v/>
      </c>
      <c r="Y595" s="108" t="str">
        <f>IF(ISNA(VLOOKUP($S595,'Liste clts frns'!$M$2:$U$233,8,FALSE)),"",VLOOKUP($S595,'Liste clts frns'!$M$2:$U$233,8,FALSE))</f>
        <v/>
      </c>
      <c r="Z595" s="108" t="str">
        <f>IF(ISNA(VLOOKUP($S595,'Liste clts frns'!$M$2:$U$233,9,FALSE)),"",VLOOKUP($S595,'Liste clts frns'!$M$2:$U$233,9,FALSE))</f>
        <v/>
      </c>
      <c r="AA595" s="108"/>
    </row>
    <row r="596" spans="1:27" ht="15.75" customHeight="1" x14ac:dyDescent="0.25">
      <c r="A596" s="12">
        <v>41131000</v>
      </c>
      <c r="B596" s="12">
        <v>3017824</v>
      </c>
      <c r="C596" s="12" t="s">
        <v>601</v>
      </c>
      <c r="D596" s="12">
        <v>18</v>
      </c>
      <c r="E596" s="12">
        <v>314</v>
      </c>
      <c r="F596" s="51">
        <v>8000</v>
      </c>
      <c r="G596" s="18" t="str">
        <f t="shared" si="27"/>
        <v>301782418314</v>
      </c>
      <c r="H596" s="8" t="s">
        <v>621</v>
      </c>
      <c r="I596" s="8" t="e">
        <v>#N/A</v>
      </c>
      <c r="J596" s="8" t="str">
        <f t="shared" si="28"/>
        <v>En cours</v>
      </c>
      <c r="P596" s="112"/>
      <c r="S596" s="10" t="str">
        <f t="shared" si="29"/>
        <v>301782418314</v>
      </c>
      <c r="T596" s="11" t="str">
        <f>IF(ISNA(VLOOKUP($S596,'Liste clts frns'!$M$2:$U$233,3,FALSE)),"",VLOOKUP($S596,'Liste clts frns'!$M$2:$U$233,3,FALSE))</f>
        <v/>
      </c>
      <c r="U596" s="108" t="str">
        <f>IF(ISNA(VLOOKUP($S596,'Liste clts frns'!$M$2:$U$233,4,FALSE)),"",VLOOKUP($S596,'Liste clts frns'!$M$2:$U$233,4,FALSE))</f>
        <v/>
      </c>
      <c r="V596" s="108" t="str">
        <f>IF(ISNA(VLOOKUP($S596,'Liste clts frns'!$M$2:$U$233,5,FALSE)),"",VLOOKUP($S596,'Liste clts frns'!$M$2:$U$233,5,FALSE))</f>
        <v/>
      </c>
      <c r="W596" s="108" t="str">
        <f>IF(ISNA(VLOOKUP($S596,'Liste clts frns'!$M$2:$U$233,6,FALSE)),"",VLOOKUP($S596,'Liste clts frns'!$M$2:$U$233,6,FALSE))</f>
        <v/>
      </c>
      <c r="X596" s="108" t="str">
        <f>IF(ISNA(VLOOKUP($S596,'Liste clts frns'!$M$2:$U$233,7,FALSE)),"",VLOOKUP($S596,'Liste clts frns'!$M$2:$U$233,7,FALSE))</f>
        <v/>
      </c>
      <c r="Y596" s="108" t="str">
        <f>IF(ISNA(VLOOKUP($S596,'Liste clts frns'!$M$2:$U$233,8,FALSE)),"",VLOOKUP($S596,'Liste clts frns'!$M$2:$U$233,8,FALSE))</f>
        <v/>
      </c>
      <c r="Z596" s="108" t="str">
        <f>IF(ISNA(VLOOKUP($S596,'Liste clts frns'!$M$2:$U$233,9,FALSE)),"",VLOOKUP($S596,'Liste clts frns'!$M$2:$U$233,9,FALSE))</f>
        <v/>
      </c>
      <c r="AA596" s="108"/>
    </row>
    <row r="597" spans="1:27" ht="15.75" customHeight="1" x14ac:dyDescent="0.25">
      <c r="A597" s="12">
        <v>41131000</v>
      </c>
      <c r="B597" s="12">
        <v>800580</v>
      </c>
      <c r="C597" s="12" t="s">
        <v>1486</v>
      </c>
      <c r="D597" s="12">
        <v>18</v>
      </c>
      <c r="E597" s="12">
        <v>423</v>
      </c>
      <c r="F597" s="51">
        <v>1000</v>
      </c>
      <c r="G597" s="18" t="str">
        <f t="shared" si="27"/>
        <v>80058018423</v>
      </c>
      <c r="H597" s="18" t="s">
        <v>621</v>
      </c>
      <c r="J597" s="8" t="str">
        <f t="shared" si="28"/>
        <v>En cours</v>
      </c>
      <c r="P597" s="112"/>
      <c r="S597" s="10" t="str">
        <f t="shared" si="29"/>
        <v>80058018423</v>
      </c>
      <c r="T597" s="11" t="str">
        <f>IF(ISNA(VLOOKUP($S597,'Liste clts frns'!$M$2:$U$233,3,FALSE)),"",VLOOKUP($S597,'Liste clts frns'!$M$2:$U$233,3,FALSE))</f>
        <v/>
      </c>
      <c r="U597" s="108" t="str">
        <f>IF(ISNA(VLOOKUP($S597,'Liste clts frns'!$M$2:$U$233,4,FALSE)),"",VLOOKUP($S597,'Liste clts frns'!$M$2:$U$233,4,FALSE))</f>
        <v/>
      </c>
      <c r="V597" s="108" t="str">
        <f>IF(ISNA(VLOOKUP($S597,'Liste clts frns'!$M$2:$U$233,5,FALSE)),"",VLOOKUP($S597,'Liste clts frns'!$M$2:$U$233,5,FALSE))</f>
        <v/>
      </c>
      <c r="W597" s="108" t="str">
        <f>IF(ISNA(VLOOKUP($S597,'Liste clts frns'!$M$2:$U$233,6,FALSE)),"",VLOOKUP($S597,'Liste clts frns'!$M$2:$U$233,6,FALSE))</f>
        <v/>
      </c>
      <c r="X597" s="108" t="str">
        <f>IF(ISNA(VLOOKUP($S597,'Liste clts frns'!$M$2:$U$233,7,FALSE)),"",VLOOKUP($S597,'Liste clts frns'!$M$2:$U$233,7,FALSE))</f>
        <v/>
      </c>
      <c r="Y597" s="108" t="str">
        <f>IF(ISNA(VLOOKUP($S597,'Liste clts frns'!$M$2:$U$233,8,FALSE)),"",VLOOKUP($S597,'Liste clts frns'!$M$2:$U$233,8,FALSE))</f>
        <v/>
      </c>
      <c r="Z597" s="108" t="str">
        <f>IF(ISNA(VLOOKUP($S597,'Liste clts frns'!$M$2:$U$233,9,FALSE)),"",VLOOKUP($S597,'Liste clts frns'!$M$2:$U$233,9,FALSE))</f>
        <v/>
      </c>
      <c r="AA597" s="108"/>
    </row>
    <row r="598" spans="1:27" ht="15.75" customHeight="1" x14ac:dyDescent="0.25">
      <c r="A598" s="12">
        <v>41131000</v>
      </c>
      <c r="B598" s="12">
        <v>880871</v>
      </c>
      <c r="C598" s="12" t="s">
        <v>421</v>
      </c>
      <c r="D598" s="12">
        <v>18</v>
      </c>
      <c r="E598" s="12">
        <v>423</v>
      </c>
      <c r="F598" s="51">
        <v>3900</v>
      </c>
      <c r="G598" s="18" t="str">
        <f t="shared" si="27"/>
        <v>88087118423</v>
      </c>
      <c r="H598" s="8" t="s">
        <v>621</v>
      </c>
      <c r="I598" s="8" t="e">
        <v>#N/A</v>
      </c>
      <c r="J598" s="8" t="str">
        <f t="shared" si="28"/>
        <v>En cours</v>
      </c>
      <c r="P598" s="112"/>
      <c r="S598" s="10" t="str">
        <f t="shared" si="29"/>
        <v>88087118423</v>
      </c>
      <c r="T598" s="11" t="str">
        <f>IF(ISNA(VLOOKUP($S598,'Liste clts frns'!$M$2:$U$233,3,FALSE)),"",VLOOKUP($S598,'Liste clts frns'!$M$2:$U$233,3,FALSE))</f>
        <v/>
      </c>
      <c r="U598" s="108" t="str">
        <f>IF(ISNA(VLOOKUP($S598,'Liste clts frns'!$M$2:$U$233,4,FALSE)),"",VLOOKUP($S598,'Liste clts frns'!$M$2:$U$233,4,FALSE))</f>
        <v/>
      </c>
      <c r="V598" s="108" t="str">
        <f>IF(ISNA(VLOOKUP($S598,'Liste clts frns'!$M$2:$U$233,5,FALSE)),"",VLOOKUP($S598,'Liste clts frns'!$M$2:$U$233,5,FALSE))</f>
        <v/>
      </c>
      <c r="W598" s="108" t="str">
        <f>IF(ISNA(VLOOKUP($S598,'Liste clts frns'!$M$2:$U$233,6,FALSE)),"",VLOOKUP($S598,'Liste clts frns'!$M$2:$U$233,6,FALSE))</f>
        <v/>
      </c>
      <c r="X598" s="108" t="str">
        <f>IF(ISNA(VLOOKUP($S598,'Liste clts frns'!$M$2:$U$233,7,FALSE)),"",VLOOKUP($S598,'Liste clts frns'!$M$2:$U$233,7,FALSE))</f>
        <v/>
      </c>
      <c r="Y598" s="108" t="str">
        <f>IF(ISNA(VLOOKUP($S598,'Liste clts frns'!$M$2:$U$233,8,FALSE)),"",VLOOKUP($S598,'Liste clts frns'!$M$2:$U$233,8,FALSE))</f>
        <v/>
      </c>
      <c r="Z598" s="108" t="str">
        <f>IF(ISNA(VLOOKUP($S598,'Liste clts frns'!$M$2:$U$233,9,FALSE)),"",VLOOKUP($S598,'Liste clts frns'!$M$2:$U$233,9,FALSE))</f>
        <v/>
      </c>
      <c r="AA598" s="108"/>
    </row>
    <row r="599" spans="1:27" ht="15.75" customHeight="1" x14ac:dyDescent="0.25">
      <c r="A599" s="12">
        <v>41131000</v>
      </c>
      <c r="B599" s="12">
        <v>958376</v>
      </c>
      <c r="C599" s="12" t="s">
        <v>489</v>
      </c>
      <c r="D599" s="12">
        <v>18</v>
      </c>
      <c r="E599" s="12">
        <v>423</v>
      </c>
      <c r="F599" s="51">
        <v>2000</v>
      </c>
      <c r="G599" s="18" t="str">
        <f t="shared" si="27"/>
        <v>95837618423</v>
      </c>
      <c r="H599" s="8" t="s">
        <v>621</v>
      </c>
      <c r="I599" s="8" t="e">
        <v>#N/A</v>
      </c>
      <c r="J599" s="8" t="str">
        <f t="shared" si="28"/>
        <v>En cours</v>
      </c>
      <c r="P599" s="112"/>
      <c r="S599" s="10" t="str">
        <f t="shared" si="29"/>
        <v>95837618423</v>
      </c>
      <c r="T599" s="11" t="str">
        <f>IF(ISNA(VLOOKUP($S599,'Liste clts frns'!$M$2:$U$233,3,FALSE)),"",VLOOKUP($S599,'Liste clts frns'!$M$2:$U$233,3,FALSE))</f>
        <v/>
      </c>
      <c r="U599" s="108" t="str">
        <f>IF(ISNA(VLOOKUP($S599,'Liste clts frns'!$M$2:$U$233,4,FALSE)),"",VLOOKUP($S599,'Liste clts frns'!$M$2:$U$233,4,FALSE))</f>
        <v/>
      </c>
      <c r="V599" s="108" t="str">
        <f>IF(ISNA(VLOOKUP($S599,'Liste clts frns'!$M$2:$U$233,5,FALSE)),"",VLOOKUP($S599,'Liste clts frns'!$M$2:$U$233,5,FALSE))</f>
        <v/>
      </c>
      <c r="W599" s="108" t="str">
        <f>IF(ISNA(VLOOKUP($S599,'Liste clts frns'!$M$2:$U$233,6,FALSE)),"",VLOOKUP($S599,'Liste clts frns'!$M$2:$U$233,6,FALSE))</f>
        <v/>
      </c>
      <c r="X599" s="108" t="str">
        <f>IF(ISNA(VLOOKUP($S599,'Liste clts frns'!$M$2:$U$233,7,FALSE)),"",VLOOKUP($S599,'Liste clts frns'!$M$2:$U$233,7,FALSE))</f>
        <v/>
      </c>
      <c r="Y599" s="108" t="str">
        <f>IF(ISNA(VLOOKUP($S599,'Liste clts frns'!$M$2:$U$233,8,FALSE)),"",VLOOKUP($S599,'Liste clts frns'!$M$2:$U$233,8,FALSE))</f>
        <v/>
      </c>
      <c r="Z599" s="108" t="str">
        <f>IF(ISNA(VLOOKUP($S599,'Liste clts frns'!$M$2:$U$233,9,FALSE)),"",VLOOKUP($S599,'Liste clts frns'!$M$2:$U$233,9,FALSE))</f>
        <v/>
      </c>
      <c r="AA599" s="108"/>
    </row>
    <row r="600" spans="1:27" ht="15.75" customHeight="1" x14ac:dyDescent="0.25">
      <c r="A600" s="12">
        <v>41131000</v>
      </c>
      <c r="B600" s="12">
        <v>958383</v>
      </c>
      <c r="C600" s="12" t="s">
        <v>1487</v>
      </c>
      <c r="D600" s="12">
        <v>18</v>
      </c>
      <c r="E600" s="12">
        <v>423</v>
      </c>
      <c r="F600" s="51">
        <v>2000</v>
      </c>
      <c r="G600" s="18" t="str">
        <f t="shared" si="27"/>
        <v>95838318423</v>
      </c>
      <c r="H600" s="18" t="s">
        <v>621</v>
      </c>
      <c r="J600" s="8" t="str">
        <f t="shared" si="28"/>
        <v>En cours</v>
      </c>
      <c r="P600" s="112"/>
      <c r="S600" s="10" t="str">
        <f t="shared" si="29"/>
        <v>95838318423</v>
      </c>
      <c r="T600" s="11" t="str">
        <f>IF(ISNA(VLOOKUP($S600,'Liste clts frns'!$M$2:$U$233,3,FALSE)),"",VLOOKUP($S600,'Liste clts frns'!$M$2:$U$233,3,FALSE))</f>
        <v/>
      </c>
      <c r="U600" s="108" t="str">
        <f>IF(ISNA(VLOOKUP($S600,'Liste clts frns'!$M$2:$U$233,4,FALSE)),"",VLOOKUP($S600,'Liste clts frns'!$M$2:$U$233,4,FALSE))</f>
        <v/>
      </c>
      <c r="V600" s="108" t="str">
        <f>IF(ISNA(VLOOKUP($S600,'Liste clts frns'!$M$2:$U$233,5,FALSE)),"",VLOOKUP($S600,'Liste clts frns'!$M$2:$U$233,5,FALSE))</f>
        <v/>
      </c>
      <c r="W600" s="108" t="str">
        <f>IF(ISNA(VLOOKUP($S600,'Liste clts frns'!$M$2:$U$233,6,FALSE)),"",VLOOKUP($S600,'Liste clts frns'!$M$2:$U$233,6,FALSE))</f>
        <v/>
      </c>
      <c r="X600" s="108" t="str">
        <f>IF(ISNA(VLOOKUP($S600,'Liste clts frns'!$M$2:$U$233,7,FALSE)),"",VLOOKUP($S600,'Liste clts frns'!$M$2:$U$233,7,FALSE))</f>
        <v/>
      </c>
      <c r="Y600" s="108" t="str">
        <f>IF(ISNA(VLOOKUP($S600,'Liste clts frns'!$M$2:$U$233,8,FALSE)),"",VLOOKUP($S600,'Liste clts frns'!$M$2:$U$233,8,FALSE))</f>
        <v/>
      </c>
      <c r="Z600" s="108" t="str">
        <f>IF(ISNA(VLOOKUP($S600,'Liste clts frns'!$M$2:$U$233,9,FALSE)),"",VLOOKUP($S600,'Liste clts frns'!$M$2:$U$233,9,FALSE))</f>
        <v/>
      </c>
      <c r="AA600" s="108"/>
    </row>
    <row r="601" spans="1:27" ht="15.75" customHeight="1" x14ac:dyDescent="0.25">
      <c r="A601" s="12">
        <v>41131000</v>
      </c>
      <c r="B601" s="12">
        <v>958792</v>
      </c>
      <c r="C601" s="12" t="s">
        <v>423</v>
      </c>
      <c r="D601" s="12">
        <v>18</v>
      </c>
      <c r="E601" s="12">
        <v>423</v>
      </c>
      <c r="F601" s="51">
        <v>4000</v>
      </c>
      <c r="G601" s="18" t="str">
        <f t="shared" si="27"/>
        <v>95879218423</v>
      </c>
      <c r="H601" s="18" t="s">
        <v>621</v>
      </c>
      <c r="J601" s="8" t="str">
        <f t="shared" si="28"/>
        <v>En cours</v>
      </c>
      <c r="P601" s="112"/>
      <c r="S601" s="10" t="str">
        <f t="shared" si="29"/>
        <v>95879218423</v>
      </c>
      <c r="T601" s="11" t="str">
        <f>IF(ISNA(VLOOKUP($S601,'Liste clts frns'!$M$2:$U$233,3,FALSE)),"",VLOOKUP($S601,'Liste clts frns'!$M$2:$U$233,3,FALSE))</f>
        <v/>
      </c>
      <c r="U601" s="108" t="str">
        <f>IF(ISNA(VLOOKUP($S601,'Liste clts frns'!$M$2:$U$233,4,FALSE)),"",VLOOKUP($S601,'Liste clts frns'!$M$2:$U$233,4,FALSE))</f>
        <v/>
      </c>
      <c r="V601" s="108" t="str">
        <f>IF(ISNA(VLOOKUP($S601,'Liste clts frns'!$M$2:$U$233,5,FALSE)),"",VLOOKUP($S601,'Liste clts frns'!$M$2:$U$233,5,FALSE))</f>
        <v/>
      </c>
      <c r="W601" s="108" t="str">
        <f>IF(ISNA(VLOOKUP($S601,'Liste clts frns'!$M$2:$U$233,6,FALSE)),"",VLOOKUP($S601,'Liste clts frns'!$M$2:$U$233,6,FALSE))</f>
        <v/>
      </c>
      <c r="X601" s="108" t="str">
        <f>IF(ISNA(VLOOKUP($S601,'Liste clts frns'!$M$2:$U$233,7,FALSE)),"",VLOOKUP($S601,'Liste clts frns'!$M$2:$U$233,7,FALSE))</f>
        <v/>
      </c>
      <c r="Y601" s="108" t="str">
        <f>IF(ISNA(VLOOKUP($S601,'Liste clts frns'!$M$2:$U$233,8,FALSE)),"",VLOOKUP($S601,'Liste clts frns'!$M$2:$U$233,8,FALSE))</f>
        <v/>
      </c>
      <c r="Z601" s="108" t="str">
        <f>IF(ISNA(VLOOKUP($S601,'Liste clts frns'!$M$2:$U$233,9,FALSE)),"",VLOOKUP($S601,'Liste clts frns'!$M$2:$U$233,9,FALSE))</f>
        <v/>
      </c>
      <c r="AA601" s="108"/>
    </row>
    <row r="602" spans="1:27" ht="15.75" customHeight="1" x14ac:dyDescent="0.25">
      <c r="A602" s="12">
        <v>41131000</v>
      </c>
      <c r="B602" s="12">
        <v>958795</v>
      </c>
      <c r="C602" s="12" t="s">
        <v>1488</v>
      </c>
      <c r="D602" s="12">
        <v>18</v>
      </c>
      <c r="E602" s="12">
        <v>423</v>
      </c>
      <c r="F602" s="51">
        <v>2000</v>
      </c>
      <c r="G602" s="18" t="str">
        <f t="shared" si="27"/>
        <v>95879518423</v>
      </c>
      <c r="H602" s="18" t="s">
        <v>621</v>
      </c>
      <c r="J602" s="8" t="str">
        <f t="shared" si="28"/>
        <v>En cours</v>
      </c>
      <c r="P602" s="112"/>
      <c r="S602" s="10" t="str">
        <f t="shared" si="29"/>
        <v>95879518423</v>
      </c>
      <c r="T602" s="11" t="str">
        <f>IF(ISNA(VLOOKUP($S602,'Liste clts frns'!$M$2:$U$233,3,FALSE)),"",VLOOKUP($S602,'Liste clts frns'!$M$2:$U$233,3,FALSE))</f>
        <v/>
      </c>
      <c r="U602" s="108" t="str">
        <f>IF(ISNA(VLOOKUP($S602,'Liste clts frns'!$M$2:$U$233,4,FALSE)),"",VLOOKUP($S602,'Liste clts frns'!$M$2:$U$233,4,FALSE))</f>
        <v/>
      </c>
      <c r="V602" s="108" t="str">
        <f>IF(ISNA(VLOOKUP($S602,'Liste clts frns'!$M$2:$U$233,5,FALSE)),"",VLOOKUP($S602,'Liste clts frns'!$M$2:$U$233,5,FALSE))</f>
        <v/>
      </c>
      <c r="W602" s="108" t="str">
        <f>IF(ISNA(VLOOKUP($S602,'Liste clts frns'!$M$2:$U$233,6,FALSE)),"",VLOOKUP($S602,'Liste clts frns'!$M$2:$U$233,6,FALSE))</f>
        <v/>
      </c>
      <c r="X602" s="108" t="str">
        <f>IF(ISNA(VLOOKUP($S602,'Liste clts frns'!$M$2:$U$233,7,FALSE)),"",VLOOKUP($S602,'Liste clts frns'!$M$2:$U$233,7,FALSE))</f>
        <v/>
      </c>
      <c r="Y602" s="108" t="str">
        <f>IF(ISNA(VLOOKUP($S602,'Liste clts frns'!$M$2:$U$233,8,FALSE)),"",VLOOKUP($S602,'Liste clts frns'!$M$2:$U$233,8,FALSE))</f>
        <v/>
      </c>
      <c r="Z602" s="108" t="str">
        <f>IF(ISNA(VLOOKUP($S602,'Liste clts frns'!$M$2:$U$233,9,FALSE)),"",VLOOKUP($S602,'Liste clts frns'!$M$2:$U$233,9,FALSE))</f>
        <v/>
      </c>
      <c r="AA602" s="108"/>
    </row>
    <row r="603" spans="1:27" ht="15.75" customHeight="1" x14ac:dyDescent="0.25">
      <c r="A603" s="12">
        <v>41131000</v>
      </c>
      <c r="B603" s="12">
        <v>3026192</v>
      </c>
      <c r="C603" s="12" t="s">
        <v>781</v>
      </c>
      <c r="D603" s="12">
        <v>18</v>
      </c>
      <c r="E603" s="12">
        <v>423</v>
      </c>
      <c r="F603" s="51">
        <v>1999</v>
      </c>
      <c r="G603" s="18" t="str">
        <f t="shared" si="27"/>
        <v>302619218423</v>
      </c>
      <c r="H603" s="18" t="s">
        <v>621</v>
      </c>
      <c r="J603" s="8" t="str">
        <f t="shared" si="28"/>
        <v>En cours</v>
      </c>
      <c r="P603" s="112"/>
      <c r="S603" s="10" t="str">
        <f t="shared" si="29"/>
        <v>302619218423</v>
      </c>
      <c r="T603" s="11" t="str">
        <f>IF(ISNA(VLOOKUP($S603,'Liste clts frns'!$M$2:$U$233,3,FALSE)),"",VLOOKUP($S603,'Liste clts frns'!$M$2:$U$233,3,FALSE))</f>
        <v/>
      </c>
      <c r="U603" s="108" t="str">
        <f>IF(ISNA(VLOOKUP($S603,'Liste clts frns'!$M$2:$U$233,4,FALSE)),"",VLOOKUP($S603,'Liste clts frns'!$M$2:$U$233,4,FALSE))</f>
        <v/>
      </c>
      <c r="V603" s="108" t="str">
        <f>IF(ISNA(VLOOKUP($S603,'Liste clts frns'!$M$2:$U$233,5,FALSE)),"",VLOOKUP($S603,'Liste clts frns'!$M$2:$U$233,5,FALSE))</f>
        <v/>
      </c>
      <c r="W603" s="108" t="str">
        <f>IF(ISNA(VLOOKUP($S603,'Liste clts frns'!$M$2:$U$233,6,FALSE)),"",VLOOKUP($S603,'Liste clts frns'!$M$2:$U$233,6,FALSE))</f>
        <v/>
      </c>
      <c r="X603" s="108" t="str">
        <f>IF(ISNA(VLOOKUP($S603,'Liste clts frns'!$M$2:$U$233,7,FALSE)),"",VLOOKUP($S603,'Liste clts frns'!$M$2:$U$233,7,FALSE))</f>
        <v/>
      </c>
      <c r="Y603" s="108" t="str">
        <f>IF(ISNA(VLOOKUP($S603,'Liste clts frns'!$M$2:$U$233,8,FALSE)),"",VLOOKUP($S603,'Liste clts frns'!$M$2:$U$233,8,FALSE))</f>
        <v/>
      </c>
      <c r="Z603" s="108" t="str">
        <f>IF(ISNA(VLOOKUP($S603,'Liste clts frns'!$M$2:$U$233,9,FALSE)),"",VLOOKUP($S603,'Liste clts frns'!$M$2:$U$233,9,FALSE))</f>
        <v/>
      </c>
      <c r="AA603" s="108"/>
    </row>
    <row r="604" spans="1:27" ht="15.75" customHeight="1" x14ac:dyDescent="0.25">
      <c r="A604" s="12">
        <v>41131000</v>
      </c>
      <c r="B604" s="12">
        <v>3026908</v>
      </c>
      <c r="C604" s="12" t="s">
        <v>576</v>
      </c>
      <c r="D604" s="12">
        <v>18</v>
      </c>
      <c r="E604" s="12">
        <v>423</v>
      </c>
      <c r="F604" s="51">
        <v>3900</v>
      </c>
      <c r="G604" s="18" t="str">
        <f t="shared" si="27"/>
        <v>302690818423</v>
      </c>
      <c r="H604" s="18" t="s">
        <v>621</v>
      </c>
      <c r="J604" s="8" t="str">
        <f t="shared" si="28"/>
        <v>En cours</v>
      </c>
      <c r="P604" s="112"/>
      <c r="S604" s="10" t="str">
        <f t="shared" si="29"/>
        <v>302690818423</v>
      </c>
      <c r="T604" s="11" t="str">
        <f>IF(ISNA(VLOOKUP($S604,'Liste clts frns'!$M$2:$U$233,3,FALSE)),"",VLOOKUP($S604,'Liste clts frns'!$M$2:$U$233,3,FALSE))</f>
        <v/>
      </c>
      <c r="U604" s="108" t="str">
        <f>IF(ISNA(VLOOKUP($S604,'Liste clts frns'!$M$2:$U$233,4,FALSE)),"",VLOOKUP($S604,'Liste clts frns'!$M$2:$U$233,4,FALSE))</f>
        <v/>
      </c>
      <c r="V604" s="108" t="str">
        <f>IF(ISNA(VLOOKUP($S604,'Liste clts frns'!$M$2:$U$233,5,FALSE)),"",VLOOKUP($S604,'Liste clts frns'!$M$2:$U$233,5,FALSE))</f>
        <v/>
      </c>
      <c r="W604" s="108" t="str">
        <f>IF(ISNA(VLOOKUP($S604,'Liste clts frns'!$M$2:$U$233,6,FALSE)),"",VLOOKUP($S604,'Liste clts frns'!$M$2:$U$233,6,FALSE))</f>
        <v/>
      </c>
      <c r="X604" s="108" t="str">
        <f>IF(ISNA(VLOOKUP($S604,'Liste clts frns'!$M$2:$U$233,7,FALSE)),"",VLOOKUP($S604,'Liste clts frns'!$M$2:$U$233,7,FALSE))</f>
        <v/>
      </c>
      <c r="Y604" s="108" t="str">
        <f>IF(ISNA(VLOOKUP($S604,'Liste clts frns'!$M$2:$U$233,8,FALSE)),"",VLOOKUP($S604,'Liste clts frns'!$M$2:$U$233,8,FALSE))</f>
        <v/>
      </c>
      <c r="Z604" s="108" t="str">
        <f>IF(ISNA(VLOOKUP($S604,'Liste clts frns'!$M$2:$U$233,9,FALSE)),"",VLOOKUP($S604,'Liste clts frns'!$M$2:$U$233,9,FALSE))</f>
        <v/>
      </c>
      <c r="AA604" s="108"/>
    </row>
    <row r="605" spans="1:27" ht="15.75" customHeight="1" x14ac:dyDescent="0.25">
      <c r="A605" s="12">
        <v>41131000</v>
      </c>
      <c r="B605" s="12">
        <v>3027791</v>
      </c>
      <c r="C605" s="12" t="s">
        <v>579</v>
      </c>
      <c r="D605" s="12">
        <v>18</v>
      </c>
      <c r="E605" s="12">
        <v>423</v>
      </c>
      <c r="F605" s="51">
        <v>2000</v>
      </c>
      <c r="G605" s="18" t="str">
        <f t="shared" si="27"/>
        <v>302779118423</v>
      </c>
      <c r="H605" s="8" t="s">
        <v>621</v>
      </c>
      <c r="I605" s="8" t="e">
        <v>#N/A</v>
      </c>
      <c r="J605" s="8" t="str">
        <f t="shared" si="28"/>
        <v>En cours</v>
      </c>
      <c r="P605" s="112"/>
      <c r="S605" s="10" t="str">
        <f t="shared" si="29"/>
        <v>302779118423</v>
      </c>
      <c r="T605" s="11" t="str">
        <f>IF(ISNA(VLOOKUP($S605,'Liste clts frns'!$M$2:$U$233,3,FALSE)),"",VLOOKUP($S605,'Liste clts frns'!$M$2:$U$233,3,FALSE))</f>
        <v/>
      </c>
      <c r="U605" s="108" t="str">
        <f>IF(ISNA(VLOOKUP($S605,'Liste clts frns'!$M$2:$U$233,4,FALSE)),"",VLOOKUP($S605,'Liste clts frns'!$M$2:$U$233,4,FALSE))</f>
        <v/>
      </c>
      <c r="V605" s="108" t="str">
        <f>IF(ISNA(VLOOKUP($S605,'Liste clts frns'!$M$2:$U$233,5,FALSE)),"",VLOOKUP($S605,'Liste clts frns'!$M$2:$U$233,5,FALSE))</f>
        <v/>
      </c>
      <c r="W605" s="108" t="str">
        <f>IF(ISNA(VLOOKUP($S605,'Liste clts frns'!$M$2:$U$233,6,FALSE)),"",VLOOKUP($S605,'Liste clts frns'!$M$2:$U$233,6,FALSE))</f>
        <v/>
      </c>
      <c r="X605" s="108" t="str">
        <f>IF(ISNA(VLOOKUP($S605,'Liste clts frns'!$M$2:$U$233,7,FALSE)),"",VLOOKUP($S605,'Liste clts frns'!$M$2:$U$233,7,FALSE))</f>
        <v/>
      </c>
      <c r="Y605" s="108" t="str">
        <f>IF(ISNA(VLOOKUP($S605,'Liste clts frns'!$M$2:$U$233,8,FALSE)),"",VLOOKUP($S605,'Liste clts frns'!$M$2:$U$233,8,FALSE))</f>
        <v/>
      </c>
      <c r="Z605" s="108" t="str">
        <f>IF(ISNA(VLOOKUP($S605,'Liste clts frns'!$M$2:$U$233,9,FALSE)),"",VLOOKUP($S605,'Liste clts frns'!$M$2:$U$233,9,FALSE))</f>
        <v/>
      </c>
      <c r="AA605" s="108"/>
    </row>
    <row r="606" spans="1:27" ht="15.75" customHeight="1" x14ac:dyDescent="0.25">
      <c r="A606" s="12">
        <v>41131000</v>
      </c>
      <c r="B606" s="12">
        <v>3027825</v>
      </c>
      <c r="C606" s="12" t="s">
        <v>577</v>
      </c>
      <c r="D606" s="12">
        <v>18</v>
      </c>
      <c r="E606" s="12">
        <v>423</v>
      </c>
      <c r="F606" s="51">
        <v>3900</v>
      </c>
      <c r="G606" s="18" t="str">
        <f t="shared" si="27"/>
        <v>302782518423</v>
      </c>
      <c r="H606" s="18" t="s">
        <v>621</v>
      </c>
      <c r="J606" s="8" t="str">
        <f t="shared" si="28"/>
        <v>En cours</v>
      </c>
      <c r="P606" s="112"/>
      <c r="S606" s="10" t="str">
        <f t="shared" si="29"/>
        <v>302782518423</v>
      </c>
      <c r="T606" s="11" t="str">
        <f>IF(ISNA(VLOOKUP($S606,'Liste clts frns'!$M$2:$U$233,3,FALSE)),"",VLOOKUP($S606,'Liste clts frns'!$M$2:$U$233,3,FALSE))</f>
        <v/>
      </c>
      <c r="U606" s="108" t="str">
        <f>IF(ISNA(VLOOKUP($S606,'Liste clts frns'!$M$2:$U$233,4,FALSE)),"",VLOOKUP($S606,'Liste clts frns'!$M$2:$U$233,4,FALSE))</f>
        <v/>
      </c>
      <c r="V606" s="108" t="str">
        <f>IF(ISNA(VLOOKUP($S606,'Liste clts frns'!$M$2:$U$233,5,FALSE)),"",VLOOKUP($S606,'Liste clts frns'!$M$2:$U$233,5,FALSE))</f>
        <v/>
      </c>
      <c r="W606" s="108" t="str">
        <f>IF(ISNA(VLOOKUP($S606,'Liste clts frns'!$M$2:$U$233,6,FALSE)),"",VLOOKUP($S606,'Liste clts frns'!$M$2:$U$233,6,FALSE))</f>
        <v/>
      </c>
      <c r="X606" s="108" t="str">
        <f>IF(ISNA(VLOOKUP($S606,'Liste clts frns'!$M$2:$U$233,7,FALSE)),"",VLOOKUP($S606,'Liste clts frns'!$M$2:$U$233,7,FALSE))</f>
        <v/>
      </c>
      <c r="Y606" s="108" t="str">
        <f>IF(ISNA(VLOOKUP($S606,'Liste clts frns'!$M$2:$U$233,8,FALSE)),"",VLOOKUP($S606,'Liste clts frns'!$M$2:$U$233,8,FALSE))</f>
        <v/>
      </c>
      <c r="Z606" s="108" t="str">
        <f>IF(ISNA(VLOOKUP($S606,'Liste clts frns'!$M$2:$U$233,9,FALSE)),"",VLOOKUP($S606,'Liste clts frns'!$M$2:$U$233,9,FALSE))</f>
        <v/>
      </c>
      <c r="AA606" s="108"/>
    </row>
    <row r="607" spans="1:27" ht="15.75" customHeight="1" x14ac:dyDescent="0.25">
      <c r="A607" s="12">
        <v>41131000</v>
      </c>
      <c r="B607" s="12">
        <v>3027829</v>
      </c>
      <c r="C607" s="12" t="s">
        <v>1489</v>
      </c>
      <c r="D607" s="12">
        <v>18</v>
      </c>
      <c r="E607" s="12">
        <v>423</v>
      </c>
      <c r="F607" s="51">
        <v>2295</v>
      </c>
      <c r="G607" s="18" t="str">
        <f t="shared" si="27"/>
        <v>302782918423</v>
      </c>
      <c r="H607" s="18" t="s">
        <v>621</v>
      </c>
      <c r="J607" s="8" t="str">
        <f t="shared" si="28"/>
        <v>En cours</v>
      </c>
      <c r="P607" s="112"/>
      <c r="S607" s="10" t="str">
        <f t="shared" si="29"/>
        <v>302782918423</v>
      </c>
      <c r="T607" s="11" t="str">
        <f>IF(ISNA(VLOOKUP($S607,'Liste clts frns'!$M$2:$U$233,3,FALSE)),"",VLOOKUP($S607,'Liste clts frns'!$M$2:$U$233,3,FALSE))</f>
        <v/>
      </c>
      <c r="U607" s="108" t="str">
        <f>IF(ISNA(VLOOKUP($S607,'Liste clts frns'!$M$2:$U$233,4,FALSE)),"",VLOOKUP($S607,'Liste clts frns'!$M$2:$U$233,4,FALSE))</f>
        <v/>
      </c>
      <c r="V607" s="108" t="str">
        <f>IF(ISNA(VLOOKUP($S607,'Liste clts frns'!$M$2:$U$233,5,FALSE)),"",VLOOKUP($S607,'Liste clts frns'!$M$2:$U$233,5,FALSE))</f>
        <v/>
      </c>
      <c r="W607" s="108" t="str">
        <f>IF(ISNA(VLOOKUP($S607,'Liste clts frns'!$M$2:$U$233,6,FALSE)),"",VLOOKUP($S607,'Liste clts frns'!$M$2:$U$233,6,FALSE))</f>
        <v/>
      </c>
      <c r="X607" s="108" t="str">
        <f>IF(ISNA(VLOOKUP($S607,'Liste clts frns'!$M$2:$U$233,7,FALSE)),"",VLOOKUP($S607,'Liste clts frns'!$M$2:$U$233,7,FALSE))</f>
        <v/>
      </c>
      <c r="Y607" s="108" t="str">
        <f>IF(ISNA(VLOOKUP($S607,'Liste clts frns'!$M$2:$U$233,8,FALSE)),"",VLOOKUP($S607,'Liste clts frns'!$M$2:$U$233,8,FALSE))</f>
        <v/>
      </c>
      <c r="Z607" s="108" t="str">
        <f>IF(ISNA(VLOOKUP($S607,'Liste clts frns'!$M$2:$U$233,9,FALSE)),"",VLOOKUP($S607,'Liste clts frns'!$M$2:$U$233,9,FALSE))</f>
        <v/>
      </c>
      <c r="AA607" s="108"/>
    </row>
    <row r="608" spans="1:27" ht="15.75" customHeight="1" x14ac:dyDescent="0.25">
      <c r="A608" s="12">
        <v>41131000</v>
      </c>
      <c r="B608" s="12">
        <v>3028394</v>
      </c>
      <c r="C608" s="12" t="s">
        <v>1490</v>
      </c>
      <c r="D608" s="12">
        <v>18</v>
      </c>
      <c r="E608" s="12">
        <v>423</v>
      </c>
      <c r="F608" s="51">
        <v>3900</v>
      </c>
      <c r="G608" s="18" t="str">
        <f t="shared" si="27"/>
        <v>302839418423</v>
      </c>
      <c r="H608" s="18" t="s">
        <v>621</v>
      </c>
      <c r="J608" s="8" t="str">
        <f t="shared" si="28"/>
        <v>En cours</v>
      </c>
      <c r="P608" s="112"/>
      <c r="S608" s="10" t="str">
        <f t="shared" si="29"/>
        <v>302839418423</v>
      </c>
      <c r="T608" s="11" t="str">
        <f>IF(ISNA(VLOOKUP($S608,'Liste clts frns'!$M$2:$U$233,3,FALSE)),"",VLOOKUP($S608,'Liste clts frns'!$M$2:$U$233,3,FALSE))</f>
        <v/>
      </c>
      <c r="U608" s="108" t="str">
        <f>IF(ISNA(VLOOKUP($S608,'Liste clts frns'!$M$2:$U$233,4,FALSE)),"",VLOOKUP($S608,'Liste clts frns'!$M$2:$U$233,4,FALSE))</f>
        <v/>
      </c>
      <c r="V608" s="108" t="str">
        <f>IF(ISNA(VLOOKUP($S608,'Liste clts frns'!$M$2:$U$233,5,FALSE)),"",VLOOKUP($S608,'Liste clts frns'!$M$2:$U$233,5,FALSE))</f>
        <v/>
      </c>
      <c r="W608" s="108" t="str">
        <f>IF(ISNA(VLOOKUP($S608,'Liste clts frns'!$M$2:$U$233,6,FALSE)),"",VLOOKUP($S608,'Liste clts frns'!$M$2:$U$233,6,FALSE))</f>
        <v/>
      </c>
      <c r="X608" s="108" t="str">
        <f>IF(ISNA(VLOOKUP($S608,'Liste clts frns'!$M$2:$U$233,7,FALSE)),"",VLOOKUP($S608,'Liste clts frns'!$M$2:$U$233,7,FALSE))</f>
        <v/>
      </c>
      <c r="Y608" s="108" t="str">
        <f>IF(ISNA(VLOOKUP($S608,'Liste clts frns'!$M$2:$U$233,8,FALSE)),"",VLOOKUP($S608,'Liste clts frns'!$M$2:$U$233,8,FALSE))</f>
        <v/>
      </c>
      <c r="Z608" s="108" t="str">
        <f>IF(ISNA(VLOOKUP($S608,'Liste clts frns'!$M$2:$U$233,9,FALSE)),"",VLOOKUP($S608,'Liste clts frns'!$M$2:$U$233,9,FALSE))</f>
        <v/>
      </c>
      <c r="AA608" s="108"/>
    </row>
    <row r="609" spans="1:27" ht="15.75" customHeight="1" x14ac:dyDescent="0.25">
      <c r="A609" s="12">
        <v>41131000</v>
      </c>
      <c r="B609" s="12">
        <v>3036725</v>
      </c>
      <c r="C609" s="12" t="s">
        <v>603</v>
      </c>
      <c r="D609" s="12">
        <v>18</v>
      </c>
      <c r="E609" s="12">
        <v>423</v>
      </c>
      <c r="F609" s="51">
        <v>4000</v>
      </c>
      <c r="G609" s="18" t="str">
        <f t="shared" si="27"/>
        <v>303672518423</v>
      </c>
      <c r="H609" s="8" t="s">
        <v>621</v>
      </c>
      <c r="I609" s="8" t="e">
        <v>#N/A</v>
      </c>
      <c r="J609" s="8" t="str">
        <f t="shared" si="28"/>
        <v>En cours</v>
      </c>
      <c r="P609" s="112"/>
      <c r="S609" s="10" t="str">
        <f t="shared" si="29"/>
        <v>303672518423</v>
      </c>
      <c r="T609" s="11" t="str">
        <f>IF(ISNA(VLOOKUP($S609,'Liste clts frns'!$M$2:$U$233,3,FALSE)),"",VLOOKUP($S609,'Liste clts frns'!$M$2:$U$233,3,FALSE))</f>
        <v/>
      </c>
      <c r="U609" s="108" t="str">
        <f>IF(ISNA(VLOOKUP($S609,'Liste clts frns'!$M$2:$U$233,4,FALSE)),"",VLOOKUP($S609,'Liste clts frns'!$M$2:$U$233,4,FALSE))</f>
        <v/>
      </c>
      <c r="V609" s="108" t="str">
        <f>IF(ISNA(VLOOKUP($S609,'Liste clts frns'!$M$2:$U$233,5,FALSE)),"",VLOOKUP($S609,'Liste clts frns'!$M$2:$U$233,5,FALSE))</f>
        <v/>
      </c>
      <c r="W609" s="108" t="str">
        <f>IF(ISNA(VLOOKUP($S609,'Liste clts frns'!$M$2:$U$233,6,FALSE)),"",VLOOKUP($S609,'Liste clts frns'!$M$2:$U$233,6,FALSE))</f>
        <v/>
      </c>
      <c r="X609" s="108" t="str">
        <f>IF(ISNA(VLOOKUP($S609,'Liste clts frns'!$M$2:$U$233,7,FALSE)),"",VLOOKUP($S609,'Liste clts frns'!$M$2:$U$233,7,FALSE))</f>
        <v/>
      </c>
      <c r="Y609" s="108" t="str">
        <f>IF(ISNA(VLOOKUP($S609,'Liste clts frns'!$M$2:$U$233,8,FALSE)),"",VLOOKUP($S609,'Liste clts frns'!$M$2:$U$233,8,FALSE))</f>
        <v/>
      </c>
      <c r="Z609" s="108" t="str">
        <f>IF(ISNA(VLOOKUP($S609,'Liste clts frns'!$M$2:$U$233,9,FALSE)),"",VLOOKUP($S609,'Liste clts frns'!$M$2:$U$233,9,FALSE))</f>
        <v/>
      </c>
      <c r="AA609" s="108"/>
    </row>
    <row r="610" spans="1:27" ht="15.75" customHeight="1" x14ac:dyDescent="0.25">
      <c r="A610" s="12">
        <v>41131000</v>
      </c>
      <c r="B610" s="12">
        <v>3038910</v>
      </c>
      <c r="C610" s="12" t="s">
        <v>1491</v>
      </c>
      <c r="D610" s="12">
        <v>18</v>
      </c>
      <c r="E610" s="12">
        <v>423</v>
      </c>
      <c r="F610" s="51">
        <v>2295</v>
      </c>
      <c r="G610" s="18" t="str">
        <f t="shared" si="27"/>
        <v>303891018423</v>
      </c>
      <c r="H610" s="18" t="s">
        <v>621</v>
      </c>
      <c r="J610" s="8" t="str">
        <f t="shared" si="28"/>
        <v>En cours</v>
      </c>
      <c r="P610" s="112"/>
      <c r="S610" s="10" t="str">
        <f t="shared" si="29"/>
        <v>303891018423</v>
      </c>
      <c r="T610" s="11" t="str">
        <f>IF(ISNA(VLOOKUP($S610,'Liste clts frns'!$M$2:$U$233,3,FALSE)),"",VLOOKUP($S610,'Liste clts frns'!$M$2:$U$233,3,FALSE))</f>
        <v/>
      </c>
      <c r="U610" s="108" t="str">
        <f>IF(ISNA(VLOOKUP($S610,'Liste clts frns'!$M$2:$U$233,4,FALSE)),"",VLOOKUP($S610,'Liste clts frns'!$M$2:$U$233,4,FALSE))</f>
        <v/>
      </c>
      <c r="V610" s="108" t="str">
        <f>IF(ISNA(VLOOKUP($S610,'Liste clts frns'!$M$2:$U$233,5,FALSE)),"",VLOOKUP($S610,'Liste clts frns'!$M$2:$U$233,5,FALSE))</f>
        <v/>
      </c>
      <c r="W610" s="108" t="str">
        <f>IF(ISNA(VLOOKUP($S610,'Liste clts frns'!$M$2:$U$233,6,FALSE)),"",VLOOKUP($S610,'Liste clts frns'!$M$2:$U$233,6,FALSE))</f>
        <v/>
      </c>
      <c r="X610" s="108" t="str">
        <f>IF(ISNA(VLOOKUP($S610,'Liste clts frns'!$M$2:$U$233,7,FALSE)),"",VLOOKUP($S610,'Liste clts frns'!$M$2:$U$233,7,FALSE))</f>
        <v/>
      </c>
      <c r="Y610" s="108" t="str">
        <f>IF(ISNA(VLOOKUP($S610,'Liste clts frns'!$M$2:$U$233,8,FALSE)),"",VLOOKUP($S610,'Liste clts frns'!$M$2:$U$233,8,FALSE))</f>
        <v/>
      </c>
      <c r="Z610" s="108" t="str">
        <f>IF(ISNA(VLOOKUP($S610,'Liste clts frns'!$M$2:$U$233,9,FALSE)),"",VLOOKUP($S610,'Liste clts frns'!$M$2:$U$233,9,FALSE))</f>
        <v/>
      </c>
      <c r="AA610" s="108"/>
    </row>
    <row r="611" spans="1:27" ht="15.75" customHeight="1" x14ac:dyDescent="0.25">
      <c r="A611" s="12">
        <v>41131000</v>
      </c>
      <c r="B611" s="12">
        <v>3038911</v>
      </c>
      <c r="C611" s="12" t="s">
        <v>1485</v>
      </c>
      <c r="D611" s="12">
        <v>18</v>
      </c>
      <c r="E611" s="12">
        <v>423</v>
      </c>
      <c r="F611" s="51">
        <v>2000</v>
      </c>
      <c r="G611" s="18" t="str">
        <f t="shared" si="27"/>
        <v>303891118423</v>
      </c>
      <c r="H611" s="18" t="s">
        <v>621</v>
      </c>
      <c r="J611" s="8" t="str">
        <f t="shared" si="28"/>
        <v>En cours</v>
      </c>
      <c r="P611" s="112"/>
      <c r="S611" s="10" t="str">
        <f t="shared" si="29"/>
        <v>303891118423</v>
      </c>
      <c r="T611" s="11" t="str">
        <f>IF(ISNA(VLOOKUP($S611,'Liste clts frns'!$M$2:$U$233,3,FALSE)),"",VLOOKUP($S611,'Liste clts frns'!$M$2:$U$233,3,FALSE))</f>
        <v/>
      </c>
      <c r="U611" s="108" t="str">
        <f>IF(ISNA(VLOOKUP($S611,'Liste clts frns'!$M$2:$U$233,4,FALSE)),"",VLOOKUP($S611,'Liste clts frns'!$M$2:$U$233,4,FALSE))</f>
        <v/>
      </c>
      <c r="V611" s="108" t="str">
        <f>IF(ISNA(VLOOKUP($S611,'Liste clts frns'!$M$2:$U$233,5,FALSE)),"",VLOOKUP($S611,'Liste clts frns'!$M$2:$U$233,5,FALSE))</f>
        <v/>
      </c>
      <c r="W611" s="108" t="str">
        <f>IF(ISNA(VLOOKUP($S611,'Liste clts frns'!$M$2:$U$233,6,FALSE)),"",VLOOKUP($S611,'Liste clts frns'!$M$2:$U$233,6,FALSE))</f>
        <v/>
      </c>
      <c r="X611" s="108" t="str">
        <f>IF(ISNA(VLOOKUP($S611,'Liste clts frns'!$M$2:$U$233,7,FALSE)),"",VLOOKUP($S611,'Liste clts frns'!$M$2:$U$233,7,FALSE))</f>
        <v/>
      </c>
      <c r="Y611" s="108" t="str">
        <f>IF(ISNA(VLOOKUP($S611,'Liste clts frns'!$M$2:$U$233,8,FALSE)),"",VLOOKUP($S611,'Liste clts frns'!$M$2:$U$233,8,FALSE))</f>
        <v/>
      </c>
      <c r="Z611" s="108" t="str">
        <f>IF(ISNA(VLOOKUP($S611,'Liste clts frns'!$M$2:$U$233,9,FALSE)),"",VLOOKUP($S611,'Liste clts frns'!$M$2:$U$233,9,FALSE))</f>
        <v/>
      </c>
      <c r="AA611" s="108"/>
    </row>
    <row r="612" spans="1:27" ht="15.75" customHeight="1" x14ac:dyDescent="0.25">
      <c r="A612" s="12">
        <v>41131000</v>
      </c>
      <c r="B612" s="12">
        <v>936521</v>
      </c>
      <c r="C612" s="12" t="s">
        <v>767</v>
      </c>
      <c r="D612" s="12">
        <v>18</v>
      </c>
      <c r="E612" s="12">
        <v>704</v>
      </c>
      <c r="F612" s="51">
        <v>24400</v>
      </c>
      <c r="G612" s="18" t="str">
        <f t="shared" si="27"/>
        <v>93652118704</v>
      </c>
      <c r="H612" s="8" t="s">
        <v>1429</v>
      </c>
      <c r="I612" s="15"/>
      <c r="J612" s="8" t="str">
        <f t="shared" si="28"/>
        <v>En cours</v>
      </c>
      <c r="P612" s="112"/>
      <c r="S612" s="10" t="str">
        <f t="shared" si="29"/>
        <v>93652118704</v>
      </c>
      <c r="T612" s="11">
        <f>IF(ISNA(VLOOKUP($S612,'Liste clts frns'!$M$2:$U$233,3,FALSE)),"",VLOOKUP($S612,'Liste clts frns'!$M$2:$U$233,3,FALSE))</f>
        <v>40130000</v>
      </c>
      <c r="U612" s="108" t="str">
        <f>IF(ISNA(VLOOKUP($S612,'Liste clts frns'!$M$2:$U$233,4,FALSE)),"",VLOOKUP($S612,'Liste clts frns'!$M$2:$U$233,4,FALSE))</f>
        <v>ADVSER</v>
      </c>
      <c r="V612" s="108" t="str">
        <f>IF(ISNA(VLOOKUP($S612,'Liste clts frns'!$M$2:$U$233,5,FALSE)),"",VLOOKUP($S612,'Liste clts frns'!$M$2:$U$233,5,FALSE))</f>
        <v>ADVERTISING SERVICES LTD</v>
      </c>
      <c r="W612" s="108">
        <f>IF(ISNA(VLOOKUP($S612,'Liste clts frns'!$M$2:$U$233,6,FALSE)),"",VLOOKUP($S612,'Liste clts frns'!$M$2:$U$233,6,FALSE))</f>
        <v>18</v>
      </c>
      <c r="X612" s="108">
        <f>IF(ISNA(VLOOKUP($S612,'Liste clts frns'!$M$2:$U$233,7,FALSE)),"",VLOOKUP($S612,'Liste clts frns'!$M$2:$U$233,7,FALSE))</f>
        <v>704</v>
      </c>
      <c r="Y612" s="108">
        <f>IF(ISNA(VLOOKUP($S612,'Liste clts frns'!$M$2:$U$233,8,FALSE)),"",VLOOKUP($S612,'Liste clts frns'!$M$2:$U$233,8,FALSE))</f>
        <v>24400</v>
      </c>
      <c r="Z612" s="108" t="str">
        <f>IF(ISNA(VLOOKUP($S612,'Liste clts frns'!$M$2:$U$233,9,FALSE)),"",VLOOKUP($S612,'Liste clts frns'!$M$2:$U$233,9,FALSE))</f>
        <v/>
      </c>
      <c r="AA612" s="108"/>
    </row>
    <row r="613" spans="1:27" ht="15.75" customHeight="1" x14ac:dyDescent="0.25">
      <c r="A613" s="12">
        <v>41132000</v>
      </c>
      <c r="B613" s="12">
        <v>3024156</v>
      </c>
      <c r="C613" s="12" t="s">
        <v>0</v>
      </c>
      <c r="D613" s="12">
        <v>14</v>
      </c>
      <c r="E613" s="12">
        <v>321</v>
      </c>
      <c r="F613" s="51">
        <v>3600</v>
      </c>
      <c r="G613" s="18" t="str">
        <f t="shared" si="27"/>
        <v>302415614321</v>
      </c>
      <c r="H613" s="8" t="s">
        <v>621</v>
      </c>
      <c r="I613" s="8" t="s">
        <v>1343</v>
      </c>
      <c r="J613" s="8" t="str">
        <f t="shared" si="28"/>
        <v>En cours</v>
      </c>
      <c r="P613" s="112"/>
      <c r="S613" s="10" t="str">
        <f t="shared" si="29"/>
        <v>302415614321</v>
      </c>
      <c r="T613" s="11" t="str">
        <f>IF(ISNA(VLOOKUP($S613,'Liste clts frns'!$M$2:$U$233,3,FALSE)),"",VLOOKUP($S613,'Liste clts frns'!$M$2:$U$233,3,FALSE))</f>
        <v/>
      </c>
      <c r="U613" s="108" t="str">
        <f>IF(ISNA(VLOOKUP($S613,'Liste clts frns'!$M$2:$U$233,4,FALSE)),"",VLOOKUP($S613,'Liste clts frns'!$M$2:$U$233,4,FALSE))</f>
        <v/>
      </c>
      <c r="V613" s="108" t="str">
        <f>IF(ISNA(VLOOKUP($S613,'Liste clts frns'!$M$2:$U$233,5,FALSE)),"",VLOOKUP($S613,'Liste clts frns'!$M$2:$U$233,5,FALSE))</f>
        <v/>
      </c>
      <c r="W613" s="108" t="str">
        <f>IF(ISNA(VLOOKUP($S613,'Liste clts frns'!$M$2:$U$233,6,FALSE)),"",VLOOKUP($S613,'Liste clts frns'!$M$2:$U$233,6,FALSE))</f>
        <v/>
      </c>
      <c r="X613" s="108" t="str">
        <f>IF(ISNA(VLOOKUP($S613,'Liste clts frns'!$M$2:$U$233,7,FALSE)),"",VLOOKUP($S613,'Liste clts frns'!$M$2:$U$233,7,FALSE))</f>
        <v/>
      </c>
      <c r="Y613" s="108" t="str">
        <f>IF(ISNA(VLOOKUP($S613,'Liste clts frns'!$M$2:$U$233,8,FALSE)),"",VLOOKUP($S613,'Liste clts frns'!$M$2:$U$233,8,FALSE))</f>
        <v/>
      </c>
      <c r="Z613" s="108" t="str">
        <f>IF(ISNA(VLOOKUP($S613,'Liste clts frns'!$M$2:$U$233,9,FALSE)),"",VLOOKUP($S613,'Liste clts frns'!$M$2:$U$233,9,FALSE))</f>
        <v/>
      </c>
      <c r="AA613" s="108"/>
    </row>
    <row r="614" spans="1:27" ht="15.75" customHeight="1" x14ac:dyDescent="0.25">
      <c r="A614" s="12">
        <v>41132000</v>
      </c>
      <c r="B614" s="12">
        <v>3020148</v>
      </c>
      <c r="C614" s="12" t="s">
        <v>1</v>
      </c>
      <c r="D614" s="12">
        <v>14</v>
      </c>
      <c r="E614" s="12">
        <v>351</v>
      </c>
      <c r="F614" s="51">
        <v>5520</v>
      </c>
      <c r="G614" s="18" t="str">
        <f t="shared" si="27"/>
        <v>302014814351</v>
      </c>
      <c r="H614" s="8" t="s">
        <v>621</v>
      </c>
      <c r="I614" s="8" t="s">
        <v>1195</v>
      </c>
      <c r="J614" s="8" t="str">
        <f t="shared" si="28"/>
        <v>En cours</v>
      </c>
      <c r="P614" s="112"/>
      <c r="S614" s="10" t="str">
        <f t="shared" si="29"/>
        <v>302014814351</v>
      </c>
      <c r="T614" s="11" t="str">
        <f>IF(ISNA(VLOOKUP($S614,'Liste clts frns'!$M$2:$U$233,3,FALSE)),"",VLOOKUP($S614,'Liste clts frns'!$M$2:$U$233,3,FALSE))</f>
        <v/>
      </c>
      <c r="U614" s="108" t="str">
        <f>IF(ISNA(VLOOKUP($S614,'Liste clts frns'!$M$2:$U$233,4,FALSE)),"",VLOOKUP($S614,'Liste clts frns'!$M$2:$U$233,4,FALSE))</f>
        <v/>
      </c>
      <c r="V614" s="108" t="str">
        <f>IF(ISNA(VLOOKUP($S614,'Liste clts frns'!$M$2:$U$233,5,FALSE)),"",VLOOKUP($S614,'Liste clts frns'!$M$2:$U$233,5,FALSE))</f>
        <v/>
      </c>
      <c r="W614" s="108" t="str">
        <f>IF(ISNA(VLOOKUP($S614,'Liste clts frns'!$M$2:$U$233,6,FALSE)),"",VLOOKUP($S614,'Liste clts frns'!$M$2:$U$233,6,FALSE))</f>
        <v/>
      </c>
      <c r="X614" s="108" t="str">
        <f>IF(ISNA(VLOOKUP($S614,'Liste clts frns'!$M$2:$U$233,7,FALSE)),"",VLOOKUP($S614,'Liste clts frns'!$M$2:$U$233,7,FALSE))</f>
        <v/>
      </c>
      <c r="Y614" s="108" t="str">
        <f>IF(ISNA(VLOOKUP($S614,'Liste clts frns'!$M$2:$U$233,8,FALSE)),"",VLOOKUP($S614,'Liste clts frns'!$M$2:$U$233,8,FALSE))</f>
        <v/>
      </c>
      <c r="Z614" s="108" t="str">
        <f>IF(ISNA(VLOOKUP($S614,'Liste clts frns'!$M$2:$U$233,9,FALSE)),"",VLOOKUP($S614,'Liste clts frns'!$M$2:$U$233,9,FALSE))</f>
        <v/>
      </c>
      <c r="AA614" s="108"/>
    </row>
    <row r="615" spans="1:27" ht="15.75" customHeight="1" x14ac:dyDescent="0.25">
      <c r="A615" s="12">
        <v>41132000</v>
      </c>
      <c r="B615" s="12">
        <v>207334</v>
      </c>
      <c r="C615" s="12" t="s">
        <v>2</v>
      </c>
      <c r="D615" s="12">
        <v>14</v>
      </c>
      <c r="E615" s="12">
        <v>352</v>
      </c>
      <c r="F615" s="51">
        <v>720</v>
      </c>
      <c r="G615" s="18" t="str">
        <f t="shared" si="27"/>
        <v>20733414352</v>
      </c>
      <c r="H615" s="8" t="s">
        <v>621</v>
      </c>
      <c r="I615" s="8" t="s">
        <v>1322</v>
      </c>
      <c r="J615" s="8" t="str">
        <f t="shared" si="28"/>
        <v>En cours</v>
      </c>
      <c r="P615" s="112"/>
      <c r="S615" s="10" t="str">
        <f t="shared" si="29"/>
        <v>20733414352</v>
      </c>
      <c r="T615" s="11" t="str">
        <f>IF(ISNA(VLOOKUP($S615,'Liste clts frns'!$M$2:$U$233,3,FALSE)),"",VLOOKUP($S615,'Liste clts frns'!$M$2:$U$233,3,FALSE))</f>
        <v/>
      </c>
      <c r="U615" s="108" t="str">
        <f>IF(ISNA(VLOOKUP($S615,'Liste clts frns'!$M$2:$U$233,4,FALSE)),"",VLOOKUP($S615,'Liste clts frns'!$M$2:$U$233,4,FALSE))</f>
        <v/>
      </c>
      <c r="V615" s="108" t="str">
        <f>IF(ISNA(VLOOKUP($S615,'Liste clts frns'!$M$2:$U$233,5,FALSE)),"",VLOOKUP($S615,'Liste clts frns'!$M$2:$U$233,5,FALSE))</f>
        <v/>
      </c>
      <c r="W615" s="108" t="str">
        <f>IF(ISNA(VLOOKUP($S615,'Liste clts frns'!$M$2:$U$233,6,FALSE)),"",VLOOKUP($S615,'Liste clts frns'!$M$2:$U$233,6,FALSE))</f>
        <v/>
      </c>
      <c r="X615" s="108" t="str">
        <f>IF(ISNA(VLOOKUP($S615,'Liste clts frns'!$M$2:$U$233,7,FALSE)),"",VLOOKUP($S615,'Liste clts frns'!$M$2:$U$233,7,FALSE))</f>
        <v/>
      </c>
      <c r="Y615" s="108" t="str">
        <f>IF(ISNA(VLOOKUP($S615,'Liste clts frns'!$M$2:$U$233,8,FALSE)),"",VLOOKUP($S615,'Liste clts frns'!$M$2:$U$233,8,FALSE))</f>
        <v/>
      </c>
      <c r="Z615" s="108" t="str">
        <f>IF(ISNA(VLOOKUP($S615,'Liste clts frns'!$M$2:$U$233,9,FALSE)),"",VLOOKUP($S615,'Liste clts frns'!$M$2:$U$233,9,FALSE))</f>
        <v/>
      </c>
      <c r="AA615" s="108"/>
    </row>
    <row r="616" spans="1:27" ht="15.75" customHeight="1" x14ac:dyDescent="0.25">
      <c r="A616" s="12">
        <v>41132000</v>
      </c>
      <c r="B616" s="12">
        <v>58175</v>
      </c>
      <c r="C616" s="12" t="s">
        <v>3</v>
      </c>
      <c r="D616" s="12">
        <v>14</v>
      </c>
      <c r="E616" s="12">
        <v>401</v>
      </c>
      <c r="F616" s="51">
        <v>2700</v>
      </c>
      <c r="G616" s="18" t="str">
        <f t="shared" si="27"/>
        <v>5817514401</v>
      </c>
      <c r="H616" s="8" t="s">
        <v>621</v>
      </c>
      <c r="I616" s="8" t="s">
        <v>1321</v>
      </c>
      <c r="J616" s="8" t="str">
        <f t="shared" si="28"/>
        <v>En cours</v>
      </c>
      <c r="P616" s="112"/>
      <c r="S616" s="10" t="str">
        <f t="shared" si="29"/>
        <v>5817514401</v>
      </c>
      <c r="T616" s="11" t="str">
        <f>IF(ISNA(VLOOKUP($S616,'Liste clts frns'!$M$2:$U$233,3,FALSE)),"",VLOOKUP($S616,'Liste clts frns'!$M$2:$U$233,3,FALSE))</f>
        <v/>
      </c>
      <c r="U616" s="108" t="str">
        <f>IF(ISNA(VLOOKUP($S616,'Liste clts frns'!$M$2:$U$233,4,FALSE)),"",VLOOKUP($S616,'Liste clts frns'!$M$2:$U$233,4,FALSE))</f>
        <v/>
      </c>
      <c r="V616" s="108" t="str">
        <f>IF(ISNA(VLOOKUP($S616,'Liste clts frns'!$M$2:$U$233,5,FALSE)),"",VLOOKUP($S616,'Liste clts frns'!$M$2:$U$233,5,FALSE))</f>
        <v/>
      </c>
      <c r="W616" s="108" t="str">
        <f>IF(ISNA(VLOOKUP($S616,'Liste clts frns'!$M$2:$U$233,6,FALSE)),"",VLOOKUP($S616,'Liste clts frns'!$M$2:$U$233,6,FALSE))</f>
        <v/>
      </c>
      <c r="X616" s="108" t="str">
        <f>IF(ISNA(VLOOKUP($S616,'Liste clts frns'!$M$2:$U$233,7,FALSE)),"",VLOOKUP($S616,'Liste clts frns'!$M$2:$U$233,7,FALSE))</f>
        <v/>
      </c>
      <c r="Y616" s="108" t="str">
        <f>IF(ISNA(VLOOKUP($S616,'Liste clts frns'!$M$2:$U$233,8,FALSE)),"",VLOOKUP($S616,'Liste clts frns'!$M$2:$U$233,8,FALSE))</f>
        <v/>
      </c>
      <c r="Z616" s="108" t="str">
        <f>IF(ISNA(VLOOKUP($S616,'Liste clts frns'!$M$2:$U$233,9,FALSE)),"",VLOOKUP($S616,'Liste clts frns'!$M$2:$U$233,9,FALSE))</f>
        <v/>
      </c>
      <c r="AA616" s="108"/>
    </row>
    <row r="617" spans="1:27" ht="15.75" customHeight="1" x14ac:dyDescent="0.25">
      <c r="A617" s="12">
        <v>41132000</v>
      </c>
      <c r="B617" s="12">
        <v>992138</v>
      </c>
      <c r="C617" s="12" t="s">
        <v>4</v>
      </c>
      <c r="D617" s="12">
        <v>14</v>
      </c>
      <c r="E617" s="12">
        <v>401</v>
      </c>
      <c r="F617" s="51">
        <v>4800</v>
      </c>
      <c r="G617" s="18" t="str">
        <f t="shared" si="27"/>
        <v>99213814401</v>
      </c>
      <c r="H617" s="8" t="s">
        <v>629</v>
      </c>
      <c r="I617" s="8" t="s">
        <v>1329</v>
      </c>
      <c r="J617" s="8" t="str">
        <f t="shared" si="28"/>
        <v>A solder</v>
      </c>
      <c r="P617" s="112"/>
      <c r="S617" s="10" t="str">
        <f t="shared" si="29"/>
        <v>99213814401</v>
      </c>
      <c r="T617" s="11" t="str">
        <f>IF(ISNA(VLOOKUP($S617,'Liste clts frns'!$M$2:$U$233,3,FALSE)),"",VLOOKUP($S617,'Liste clts frns'!$M$2:$U$233,3,FALSE))</f>
        <v/>
      </c>
      <c r="U617" s="108" t="str">
        <f>IF(ISNA(VLOOKUP($S617,'Liste clts frns'!$M$2:$U$233,4,FALSE)),"",VLOOKUP($S617,'Liste clts frns'!$M$2:$U$233,4,FALSE))</f>
        <v/>
      </c>
      <c r="V617" s="108" t="str">
        <f>IF(ISNA(VLOOKUP($S617,'Liste clts frns'!$M$2:$U$233,5,FALSE)),"",VLOOKUP($S617,'Liste clts frns'!$M$2:$U$233,5,FALSE))</f>
        <v/>
      </c>
      <c r="W617" s="108" t="str">
        <f>IF(ISNA(VLOOKUP($S617,'Liste clts frns'!$M$2:$U$233,6,FALSE)),"",VLOOKUP($S617,'Liste clts frns'!$M$2:$U$233,6,FALSE))</f>
        <v/>
      </c>
      <c r="X617" s="108" t="str">
        <f>IF(ISNA(VLOOKUP($S617,'Liste clts frns'!$M$2:$U$233,7,FALSE)),"",VLOOKUP($S617,'Liste clts frns'!$M$2:$U$233,7,FALSE))</f>
        <v/>
      </c>
      <c r="Y617" s="108" t="str">
        <f>IF(ISNA(VLOOKUP($S617,'Liste clts frns'!$M$2:$U$233,8,FALSE)),"",VLOOKUP($S617,'Liste clts frns'!$M$2:$U$233,8,FALSE))</f>
        <v/>
      </c>
      <c r="Z617" s="108" t="str">
        <f>IF(ISNA(VLOOKUP($S617,'Liste clts frns'!$M$2:$U$233,9,FALSE)),"",VLOOKUP($S617,'Liste clts frns'!$M$2:$U$233,9,FALSE))</f>
        <v/>
      </c>
      <c r="AA617" s="108"/>
    </row>
    <row r="618" spans="1:27" ht="15.75" customHeight="1" x14ac:dyDescent="0.25">
      <c r="A618" s="12">
        <v>41132000</v>
      </c>
      <c r="B618" s="12">
        <v>56612</v>
      </c>
      <c r="C618" s="12" t="s">
        <v>5</v>
      </c>
      <c r="D618" s="12">
        <v>14</v>
      </c>
      <c r="E618" s="12">
        <v>406</v>
      </c>
      <c r="F618" s="51">
        <v>5221.2</v>
      </c>
      <c r="G618" s="18" t="str">
        <f t="shared" si="27"/>
        <v>5661214406</v>
      </c>
      <c r="H618" s="8" t="s">
        <v>621</v>
      </c>
      <c r="I618" s="8" t="s">
        <v>1320</v>
      </c>
      <c r="J618" s="8" t="str">
        <f t="shared" si="28"/>
        <v>En cours</v>
      </c>
      <c r="P618" s="112"/>
      <c r="S618" s="10" t="str">
        <f t="shared" si="29"/>
        <v>5661214406</v>
      </c>
      <c r="T618" s="11" t="str">
        <f>IF(ISNA(VLOOKUP($S618,'Liste clts frns'!$M$2:$U$233,3,FALSE)),"",VLOOKUP($S618,'Liste clts frns'!$M$2:$U$233,3,FALSE))</f>
        <v/>
      </c>
      <c r="U618" s="108" t="str">
        <f>IF(ISNA(VLOOKUP($S618,'Liste clts frns'!$M$2:$U$233,4,FALSE)),"",VLOOKUP($S618,'Liste clts frns'!$M$2:$U$233,4,FALSE))</f>
        <v/>
      </c>
      <c r="V618" s="108" t="str">
        <f>IF(ISNA(VLOOKUP($S618,'Liste clts frns'!$M$2:$U$233,5,FALSE)),"",VLOOKUP($S618,'Liste clts frns'!$M$2:$U$233,5,FALSE))</f>
        <v/>
      </c>
      <c r="W618" s="108" t="str">
        <f>IF(ISNA(VLOOKUP($S618,'Liste clts frns'!$M$2:$U$233,6,FALSE)),"",VLOOKUP($S618,'Liste clts frns'!$M$2:$U$233,6,FALSE))</f>
        <v/>
      </c>
      <c r="X618" s="108" t="str">
        <f>IF(ISNA(VLOOKUP($S618,'Liste clts frns'!$M$2:$U$233,7,FALSE)),"",VLOOKUP($S618,'Liste clts frns'!$M$2:$U$233,7,FALSE))</f>
        <v/>
      </c>
      <c r="Y618" s="108" t="str">
        <f>IF(ISNA(VLOOKUP($S618,'Liste clts frns'!$M$2:$U$233,8,FALSE)),"",VLOOKUP($S618,'Liste clts frns'!$M$2:$U$233,8,FALSE))</f>
        <v/>
      </c>
      <c r="Z618" s="108" t="str">
        <f>IF(ISNA(VLOOKUP($S618,'Liste clts frns'!$M$2:$U$233,9,FALSE)),"",VLOOKUP($S618,'Liste clts frns'!$M$2:$U$233,9,FALSE))</f>
        <v/>
      </c>
      <c r="AA618" s="108"/>
    </row>
    <row r="619" spans="1:27" ht="15.75" customHeight="1" x14ac:dyDescent="0.25">
      <c r="A619" s="12">
        <v>41132000</v>
      </c>
      <c r="B619" s="12">
        <v>3022258</v>
      </c>
      <c r="C619" s="12" t="s">
        <v>6</v>
      </c>
      <c r="D619" s="12">
        <v>14</v>
      </c>
      <c r="E619" s="12">
        <v>423</v>
      </c>
      <c r="F619" s="51">
        <v>4800</v>
      </c>
      <c r="G619" s="18" t="str">
        <f t="shared" si="27"/>
        <v>302225814423</v>
      </c>
      <c r="H619" s="8" t="s">
        <v>621</v>
      </c>
      <c r="I619" s="8" t="s">
        <v>1341</v>
      </c>
      <c r="J619" s="8" t="str">
        <f t="shared" si="28"/>
        <v>En cours</v>
      </c>
      <c r="P619" s="112"/>
      <c r="S619" s="10" t="str">
        <f t="shared" si="29"/>
        <v>302225814423</v>
      </c>
      <c r="T619" s="11" t="str">
        <f>IF(ISNA(VLOOKUP($S619,'Liste clts frns'!$M$2:$U$233,3,FALSE)),"",VLOOKUP($S619,'Liste clts frns'!$M$2:$U$233,3,FALSE))</f>
        <v/>
      </c>
      <c r="U619" s="108" t="str">
        <f>IF(ISNA(VLOOKUP($S619,'Liste clts frns'!$M$2:$U$233,4,FALSE)),"",VLOOKUP($S619,'Liste clts frns'!$M$2:$U$233,4,FALSE))</f>
        <v/>
      </c>
      <c r="V619" s="108" t="str">
        <f>IF(ISNA(VLOOKUP($S619,'Liste clts frns'!$M$2:$U$233,5,FALSE)),"",VLOOKUP($S619,'Liste clts frns'!$M$2:$U$233,5,FALSE))</f>
        <v/>
      </c>
      <c r="W619" s="108" t="str">
        <f>IF(ISNA(VLOOKUP($S619,'Liste clts frns'!$M$2:$U$233,6,FALSE)),"",VLOOKUP($S619,'Liste clts frns'!$M$2:$U$233,6,FALSE))</f>
        <v/>
      </c>
      <c r="X619" s="108" t="str">
        <f>IF(ISNA(VLOOKUP($S619,'Liste clts frns'!$M$2:$U$233,7,FALSE)),"",VLOOKUP($S619,'Liste clts frns'!$M$2:$U$233,7,FALSE))</f>
        <v/>
      </c>
      <c r="Y619" s="108" t="str">
        <f>IF(ISNA(VLOOKUP($S619,'Liste clts frns'!$M$2:$U$233,8,FALSE)),"",VLOOKUP($S619,'Liste clts frns'!$M$2:$U$233,8,FALSE))</f>
        <v/>
      </c>
      <c r="Z619" s="108" t="str">
        <f>IF(ISNA(VLOOKUP($S619,'Liste clts frns'!$M$2:$U$233,9,FALSE)),"",VLOOKUP($S619,'Liste clts frns'!$M$2:$U$233,9,FALSE))</f>
        <v/>
      </c>
      <c r="AA619" s="108"/>
    </row>
    <row r="620" spans="1:27" ht="15.75" customHeight="1" x14ac:dyDescent="0.25">
      <c r="A620" s="12">
        <v>41132000</v>
      </c>
      <c r="B620" s="12">
        <v>956040</v>
      </c>
      <c r="C620" s="12" t="s">
        <v>7</v>
      </c>
      <c r="D620" s="12">
        <v>14</v>
      </c>
      <c r="E620" s="12">
        <v>425</v>
      </c>
      <c r="F620" s="51">
        <v>6000</v>
      </c>
      <c r="G620" s="18" t="str">
        <f t="shared" si="27"/>
        <v>95604014425</v>
      </c>
      <c r="H620" s="8" t="s">
        <v>629</v>
      </c>
      <c r="I620" s="8" t="s">
        <v>1327</v>
      </c>
      <c r="J620" s="8" t="str">
        <f t="shared" si="28"/>
        <v>A solder</v>
      </c>
      <c r="P620" s="112"/>
      <c r="S620" s="10" t="str">
        <f t="shared" si="29"/>
        <v>95604014425</v>
      </c>
      <c r="T620" s="11" t="str">
        <f>IF(ISNA(VLOOKUP($S620,'Liste clts frns'!$M$2:$U$233,3,FALSE)),"",VLOOKUP($S620,'Liste clts frns'!$M$2:$U$233,3,FALSE))</f>
        <v/>
      </c>
      <c r="U620" s="108" t="str">
        <f>IF(ISNA(VLOOKUP($S620,'Liste clts frns'!$M$2:$U$233,4,FALSE)),"",VLOOKUP($S620,'Liste clts frns'!$M$2:$U$233,4,FALSE))</f>
        <v/>
      </c>
      <c r="V620" s="108" t="str">
        <f>IF(ISNA(VLOOKUP($S620,'Liste clts frns'!$M$2:$U$233,5,FALSE)),"",VLOOKUP($S620,'Liste clts frns'!$M$2:$U$233,5,FALSE))</f>
        <v/>
      </c>
      <c r="W620" s="108" t="str">
        <f>IF(ISNA(VLOOKUP($S620,'Liste clts frns'!$M$2:$U$233,6,FALSE)),"",VLOOKUP($S620,'Liste clts frns'!$M$2:$U$233,6,FALSE))</f>
        <v/>
      </c>
      <c r="X620" s="108" t="str">
        <f>IF(ISNA(VLOOKUP($S620,'Liste clts frns'!$M$2:$U$233,7,FALSE)),"",VLOOKUP($S620,'Liste clts frns'!$M$2:$U$233,7,FALSE))</f>
        <v/>
      </c>
      <c r="Y620" s="108" t="str">
        <f>IF(ISNA(VLOOKUP($S620,'Liste clts frns'!$M$2:$U$233,8,FALSE)),"",VLOOKUP($S620,'Liste clts frns'!$M$2:$U$233,8,FALSE))</f>
        <v/>
      </c>
      <c r="Z620" s="108" t="str">
        <f>IF(ISNA(VLOOKUP($S620,'Liste clts frns'!$M$2:$U$233,9,FALSE)),"",VLOOKUP($S620,'Liste clts frns'!$M$2:$U$233,9,FALSE))</f>
        <v/>
      </c>
      <c r="AA620" s="108"/>
    </row>
    <row r="621" spans="1:27" ht="15.75" customHeight="1" x14ac:dyDescent="0.25">
      <c r="A621" s="12">
        <v>41132000</v>
      </c>
      <c r="B621" s="12">
        <v>1330634</v>
      </c>
      <c r="C621" s="12" t="s">
        <v>8</v>
      </c>
      <c r="D621" s="12">
        <v>14</v>
      </c>
      <c r="E621" s="12">
        <v>425</v>
      </c>
      <c r="F621" s="51">
        <v>1800</v>
      </c>
      <c r="G621" s="18" t="str">
        <f t="shared" si="27"/>
        <v>133063414425</v>
      </c>
      <c r="H621" s="8" t="s">
        <v>621</v>
      </c>
      <c r="I621" s="8" t="s">
        <v>1332</v>
      </c>
      <c r="J621" s="8" t="str">
        <f t="shared" si="28"/>
        <v>En cours</v>
      </c>
      <c r="P621" s="112"/>
      <c r="S621" s="10" t="str">
        <f t="shared" si="29"/>
        <v>133063414425</v>
      </c>
      <c r="T621" s="11" t="str">
        <f>IF(ISNA(VLOOKUP($S621,'Liste clts frns'!$M$2:$U$233,3,FALSE)),"",VLOOKUP($S621,'Liste clts frns'!$M$2:$U$233,3,FALSE))</f>
        <v/>
      </c>
      <c r="U621" s="108" t="str">
        <f>IF(ISNA(VLOOKUP($S621,'Liste clts frns'!$M$2:$U$233,4,FALSE)),"",VLOOKUP($S621,'Liste clts frns'!$M$2:$U$233,4,FALSE))</f>
        <v/>
      </c>
      <c r="V621" s="108" t="str">
        <f>IF(ISNA(VLOOKUP($S621,'Liste clts frns'!$M$2:$U$233,5,FALSE)),"",VLOOKUP($S621,'Liste clts frns'!$M$2:$U$233,5,FALSE))</f>
        <v/>
      </c>
      <c r="W621" s="108" t="str">
        <f>IF(ISNA(VLOOKUP($S621,'Liste clts frns'!$M$2:$U$233,6,FALSE)),"",VLOOKUP($S621,'Liste clts frns'!$M$2:$U$233,6,FALSE))</f>
        <v/>
      </c>
      <c r="X621" s="108" t="str">
        <f>IF(ISNA(VLOOKUP($S621,'Liste clts frns'!$M$2:$U$233,7,FALSE)),"",VLOOKUP($S621,'Liste clts frns'!$M$2:$U$233,7,FALSE))</f>
        <v/>
      </c>
      <c r="Y621" s="108" t="str">
        <f>IF(ISNA(VLOOKUP($S621,'Liste clts frns'!$M$2:$U$233,8,FALSE)),"",VLOOKUP($S621,'Liste clts frns'!$M$2:$U$233,8,FALSE))</f>
        <v/>
      </c>
      <c r="Z621" s="108" t="str">
        <f>IF(ISNA(VLOOKUP($S621,'Liste clts frns'!$M$2:$U$233,9,FALSE)),"",VLOOKUP($S621,'Liste clts frns'!$M$2:$U$233,9,FALSE))</f>
        <v/>
      </c>
      <c r="AA621" s="108"/>
    </row>
    <row r="622" spans="1:27" ht="15.75" customHeight="1" x14ac:dyDescent="0.25">
      <c r="A622" s="12">
        <v>41132000</v>
      </c>
      <c r="B622" s="12">
        <v>3019033</v>
      </c>
      <c r="C622" s="12" t="s">
        <v>9</v>
      </c>
      <c r="D622" s="12">
        <v>14</v>
      </c>
      <c r="E622" s="12">
        <v>425</v>
      </c>
      <c r="F622" s="51">
        <v>3600</v>
      </c>
      <c r="G622" s="18" t="str">
        <f t="shared" si="27"/>
        <v>301903314425</v>
      </c>
      <c r="H622" s="8" t="s">
        <v>621</v>
      </c>
      <c r="I622" s="8" t="s">
        <v>1052</v>
      </c>
      <c r="J622" s="8" t="str">
        <f t="shared" si="28"/>
        <v>En cours</v>
      </c>
      <c r="P622" s="112"/>
      <c r="S622" s="10" t="str">
        <f t="shared" si="29"/>
        <v>301903314425</v>
      </c>
      <c r="T622" s="11" t="str">
        <f>IF(ISNA(VLOOKUP($S622,'Liste clts frns'!$M$2:$U$233,3,FALSE)),"",VLOOKUP($S622,'Liste clts frns'!$M$2:$U$233,3,FALSE))</f>
        <v/>
      </c>
      <c r="U622" s="108" t="str">
        <f>IF(ISNA(VLOOKUP($S622,'Liste clts frns'!$M$2:$U$233,4,FALSE)),"",VLOOKUP($S622,'Liste clts frns'!$M$2:$U$233,4,FALSE))</f>
        <v/>
      </c>
      <c r="V622" s="108" t="str">
        <f>IF(ISNA(VLOOKUP($S622,'Liste clts frns'!$M$2:$U$233,5,FALSE)),"",VLOOKUP($S622,'Liste clts frns'!$M$2:$U$233,5,FALSE))</f>
        <v/>
      </c>
      <c r="W622" s="108" t="str">
        <f>IF(ISNA(VLOOKUP($S622,'Liste clts frns'!$M$2:$U$233,6,FALSE)),"",VLOOKUP($S622,'Liste clts frns'!$M$2:$U$233,6,FALSE))</f>
        <v/>
      </c>
      <c r="X622" s="108" t="str">
        <f>IF(ISNA(VLOOKUP($S622,'Liste clts frns'!$M$2:$U$233,7,FALSE)),"",VLOOKUP($S622,'Liste clts frns'!$M$2:$U$233,7,FALSE))</f>
        <v/>
      </c>
      <c r="Y622" s="108" t="str">
        <f>IF(ISNA(VLOOKUP($S622,'Liste clts frns'!$M$2:$U$233,8,FALSE)),"",VLOOKUP($S622,'Liste clts frns'!$M$2:$U$233,8,FALSE))</f>
        <v/>
      </c>
      <c r="Z622" s="108" t="str">
        <f>IF(ISNA(VLOOKUP($S622,'Liste clts frns'!$M$2:$U$233,9,FALSE)),"",VLOOKUP($S622,'Liste clts frns'!$M$2:$U$233,9,FALSE))</f>
        <v/>
      </c>
      <c r="AA622" s="108"/>
    </row>
    <row r="623" spans="1:27" ht="15.75" customHeight="1" x14ac:dyDescent="0.25">
      <c r="A623" s="12">
        <v>41132000</v>
      </c>
      <c r="B623" s="12">
        <v>188568</v>
      </c>
      <c r="C623" s="12" t="s">
        <v>10</v>
      </c>
      <c r="D623" s="12">
        <v>14</v>
      </c>
      <c r="E623" s="12">
        <v>429</v>
      </c>
      <c r="F623" s="51">
        <v>3300</v>
      </c>
      <c r="G623" s="18" t="str">
        <f t="shared" si="27"/>
        <v>18856814429</v>
      </c>
      <c r="H623" s="8" t="s">
        <v>621</v>
      </c>
      <c r="I623" s="8" t="e">
        <v>#N/A</v>
      </c>
      <c r="J623" s="8" t="str">
        <f t="shared" si="28"/>
        <v>En cours</v>
      </c>
      <c r="P623" s="112"/>
      <c r="S623" s="10" t="str">
        <f t="shared" si="29"/>
        <v>18856814429</v>
      </c>
      <c r="T623" s="11" t="str">
        <f>IF(ISNA(VLOOKUP($S623,'Liste clts frns'!$M$2:$U$233,3,FALSE)),"",VLOOKUP($S623,'Liste clts frns'!$M$2:$U$233,3,FALSE))</f>
        <v/>
      </c>
      <c r="U623" s="108" t="str">
        <f>IF(ISNA(VLOOKUP($S623,'Liste clts frns'!$M$2:$U$233,4,FALSE)),"",VLOOKUP($S623,'Liste clts frns'!$M$2:$U$233,4,FALSE))</f>
        <v/>
      </c>
      <c r="V623" s="108" t="str">
        <f>IF(ISNA(VLOOKUP($S623,'Liste clts frns'!$M$2:$U$233,5,FALSE)),"",VLOOKUP($S623,'Liste clts frns'!$M$2:$U$233,5,FALSE))</f>
        <v/>
      </c>
      <c r="W623" s="108" t="str">
        <f>IF(ISNA(VLOOKUP($S623,'Liste clts frns'!$M$2:$U$233,6,FALSE)),"",VLOOKUP($S623,'Liste clts frns'!$M$2:$U$233,6,FALSE))</f>
        <v/>
      </c>
      <c r="X623" s="108" t="str">
        <f>IF(ISNA(VLOOKUP($S623,'Liste clts frns'!$M$2:$U$233,7,FALSE)),"",VLOOKUP($S623,'Liste clts frns'!$M$2:$U$233,7,FALSE))</f>
        <v/>
      </c>
      <c r="Y623" s="108" t="str">
        <f>IF(ISNA(VLOOKUP($S623,'Liste clts frns'!$M$2:$U$233,8,FALSE)),"",VLOOKUP($S623,'Liste clts frns'!$M$2:$U$233,8,FALSE))</f>
        <v/>
      </c>
      <c r="Z623" s="108" t="str">
        <f>IF(ISNA(VLOOKUP($S623,'Liste clts frns'!$M$2:$U$233,9,FALSE)),"",VLOOKUP($S623,'Liste clts frns'!$M$2:$U$233,9,FALSE))</f>
        <v/>
      </c>
      <c r="AA623" s="108"/>
    </row>
    <row r="624" spans="1:27" ht="15.75" customHeight="1" x14ac:dyDescent="0.25">
      <c r="A624" s="12">
        <v>41132000</v>
      </c>
      <c r="B624" s="12">
        <v>495844</v>
      </c>
      <c r="C624" s="12" t="s">
        <v>11</v>
      </c>
      <c r="D624" s="12">
        <v>14</v>
      </c>
      <c r="E624" s="12">
        <v>703</v>
      </c>
      <c r="F624" s="51">
        <v>13812</v>
      </c>
      <c r="G624" s="18" t="str">
        <f t="shared" si="27"/>
        <v>49584414703</v>
      </c>
      <c r="H624" s="8" t="s">
        <v>621</v>
      </c>
      <c r="I624" s="8" t="s">
        <v>1195</v>
      </c>
      <c r="J624" s="8" t="str">
        <f t="shared" si="28"/>
        <v>En cours</v>
      </c>
      <c r="P624" s="112"/>
      <c r="S624" s="10" t="str">
        <f t="shared" si="29"/>
        <v>49584414703</v>
      </c>
      <c r="T624" s="11" t="str">
        <f>IF(ISNA(VLOOKUP($S624,'Liste clts frns'!$M$2:$U$233,3,FALSE)),"",VLOOKUP($S624,'Liste clts frns'!$M$2:$U$233,3,FALSE))</f>
        <v/>
      </c>
      <c r="U624" s="108" t="str">
        <f>IF(ISNA(VLOOKUP($S624,'Liste clts frns'!$M$2:$U$233,4,FALSE)),"",VLOOKUP($S624,'Liste clts frns'!$M$2:$U$233,4,FALSE))</f>
        <v/>
      </c>
      <c r="V624" s="108" t="str">
        <f>IF(ISNA(VLOOKUP($S624,'Liste clts frns'!$M$2:$U$233,5,FALSE)),"",VLOOKUP($S624,'Liste clts frns'!$M$2:$U$233,5,FALSE))</f>
        <v/>
      </c>
      <c r="W624" s="108" t="str">
        <f>IF(ISNA(VLOOKUP($S624,'Liste clts frns'!$M$2:$U$233,6,FALSE)),"",VLOOKUP($S624,'Liste clts frns'!$M$2:$U$233,6,FALSE))</f>
        <v/>
      </c>
      <c r="X624" s="108" t="str">
        <f>IF(ISNA(VLOOKUP($S624,'Liste clts frns'!$M$2:$U$233,7,FALSE)),"",VLOOKUP($S624,'Liste clts frns'!$M$2:$U$233,7,FALSE))</f>
        <v/>
      </c>
      <c r="Y624" s="108" t="str">
        <f>IF(ISNA(VLOOKUP($S624,'Liste clts frns'!$M$2:$U$233,8,FALSE)),"",VLOOKUP($S624,'Liste clts frns'!$M$2:$U$233,8,FALSE))</f>
        <v/>
      </c>
      <c r="Z624" s="108" t="str">
        <f>IF(ISNA(VLOOKUP($S624,'Liste clts frns'!$M$2:$U$233,9,FALSE)),"",VLOOKUP($S624,'Liste clts frns'!$M$2:$U$233,9,FALSE))</f>
        <v/>
      </c>
      <c r="AA624" s="108"/>
    </row>
    <row r="625" spans="1:27" ht="15.75" customHeight="1" x14ac:dyDescent="0.25">
      <c r="A625" s="12">
        <v>41132000</v>
      </c>
      <c r="B625" s="12">
        <v>505280</v>
      </c>
      <c r="C625" s="12" t="s">
        <v>12</v>
      </c>
      <c r="D625" s="12">
        <v>14</v>
      </c>
      <c r="E625" s="12">
        <v>703</v>
      </c>
      <c r="F625" s="51">
        <v>1200</v>
      </c>
      <c r="G625" s="18" t="str">
        <f t="shared" si="27"/>
        <v>50528014703</v>
      </c>
      <c r="H625" s="8" t="s">
        <v>621</v>
      </c>
      <c r="I625" s="8" t="s">
        <v>1323</v>
      </c>
      <c r="J625" s="8" t="str">
        <f t="shared" si="28"/>
        <v>En cours</v>
      </c>
      <c r="P625" s="112"/>
      <c r="S625" s="10" t="str">
        <f t="shared" si="29"/>
        <v>50528014703</v>
      </c>
      <c r="T625" s="11" t="str">
        <f>IF(ISNA(VLOOKUP($S625,'Liste clts frns'!$M$2:$U$233,3,FALSE)),"",VLOOKUP($S625,'Liste clts frns'!$M$2:$U$233,3,FALSE))</f>
        <v/>
      </c>
      <c r="U625" s="108" t="str">
        <f>IF(ISNA(VLOOKUP($S625,'Liste clts frns'!$M$2:$U$233,4,FALSE)),"",VLOOKUP($S625,'Liste clts frns'!$M$2:$U$233,4,FALSE))</f>
        <v/>
      </c>
      <c r="V625" s="108" t="str">
        <f>IF(ISNA(VLOOKUP($S625,'Liste clts frns'!$M$2:$U$233,5,FALSE)),"",VLOOKUP($S625,'Liste clts frns'!$M$2:$U$233,5,FALSE))</f>
        <v/>
      </c>
      <c r="W625" s="108" t="str">
        <f>IF(ISNA(VLOOKUP($S625,'Liste clts frns'!$M$2:$U$233,6,FALSE)),"",VLOOKUP($S625,'Liste clts frns'!$M$2:$U$233,6,FALSE))</f>
        <v/>
      </c>
      <c r="X625" s="108" t="str">
        <f>IF(ISNA(VLOOKUP($S625,'Liste clts frns'!$M$2:$U$233,7,FALSE)),"",VLOOKUP($S625,'Liste clts frns'!$M$2:$U$233,7,FALSE))</f>
        <v/>
      </c>
      <c r="Y625" s="108" t="str">
        <f>IF(ISNA(VLOOKUP($S625,'Liste clts frns'!$M$2:$U$233,8,FALSE)),"",VLOOKUP($S625,'Liste clts frns'!$M$2:$U$233,8,FALSE))</f>
        <v/>
      </c>
      <c r="Z625" s="108" t="str">
        <f>IF(ISNA(VLOOKUP($S625,'Liste clts frns'!$M$2:$U$233,9,FALSE)),"",VLOOKUP($S625,'Liste clts frns'!$M$2:$U$233,9,FALSE))</f>
        <v/>
      </c>
      <c r="AA625" s="108"/>
    </row>
    <row r="626" spans="1:27" ht="15.75" customHeight="1" x14ac:dyDescent="0.25">
      <c r="A626" s="12">
        <v>41132000</v>
      </c>
      <c r="B626" s="12">
        <v>3027220</v>
      </c>
      <c r="C626" s="12" t="s">
        <v>13</v>
      </c>
      <c r="D626" s="12">
        <v>14</v>
      </c>
      <c r="E626" s="12">
        <v>703</v>
      </c>
      <c r="F626" s="51">
        <v>2400</v>
      </c>
      <c r="G626" s="18" t="str">
        <f t="shared" si="27"/>
        <v>302722014703</v>
      </c>
      <c r="H626" s="8" t="s">
        <v>621</v>
      </c>
      <c r="I626" s="8" t="s">
        <v>1345</v>
      </c>
      <c r="J626" s="8" t="str">
        <f t="shared" si="28"/>
        <v>En cours</v>
      </c>
      <c r="P626" s="112"/>
      <c r="S626" s="10" t="str">
        <f t="shared" si="29"/>
        <v>302722014703</v>
      </c>
      <c r="T626" s="11" t="str">
        <f>IF(ISNA(VLOOKUP($S626,'Liste clts frns'!$M$2:$U$233,3,FALSE)),"",VLOOKUP($S626,'Liste clts frns'!$M$2:$U$233,3,FALSE))</f>
        <v/>
      </c>
      <c r="U626" s="108" t="str">
        <f>IF(ISNA(VLOOKUP($S626,'Liste clts frns'!$M$2:$U$233,4,FALSE)),"",VLOOKUP($S626,'Liste clts frns'!$M$2:$U$233,4,FALSE))</f>
        <v/>
      </c>
      <c r="V626" s="108" t="str">
        <f>IF(ISNA(VLOOKUP($S626,'Liste clts frns'!$M$2:$U$233,5,FALSE)),"",VLOOKUP($S626,'Liste clts frns'!$M$2:$U$233,5,FALSE))</f>
        <v/>
      </c>
      <c r="W626" s="108" t="str">
        <f>IF(ISNA(VLOOKUP($S626,'Liste clts frns'!$M$2:$U$233,6,FALSE)),"",VLOOKUP($S626,'Liste clts frns'!$M$2:$U$233,6,FALSE))</f>
        <v/>
      </c>
      <c r="X626" s="108" t="str">
        <f>IF(ISNA(VLOOKUP($S626,'Liste clts frns'!$M$2:$U$233,7,FALSE)),"",VLOOKUP($S626,'Liste clts frns'!$M$2:$U$233,7,FALSE))</f>
        <v/>
      </c>
      <c r="Y626" s="108" t="str">
        <f>IF(ISNA(VLOOKUP($S626,'Liste clts frns'!$M$2:$U$233,8,FALSE)),"",VLOOKUP($S626,'Liste clts frns'!$M$2:$U$233,8,FALSE))</f>
        <v/>
      </c>
      <c r="Z626" s="108" t="str">
        <f>IF(ISNA(VLOOKUP($S626,'Liste clts frns'!$M$2:$U$233,9,FALSE)),"",VLOOKUP($S626,'Liste clts frns'!$M$2:$U$233,9,FALSE))</f>
        <v/>
      </c>
      <c r="AA626" s="108"/>
    </row>
    <row r="627" spans="1:27" ht="15.75" customHeight="1" x14ac:dyDescent="0.25">
      <c r="A627" s="12">
        <v>41132000</v>
      </c>
      <c r="B627" s="12">
        <v>3027223</v>
      </c>
      <c r="C627" s="12" t="s">
        <v>14</v>
      </c>
      <c r="D627" s="12">
        <v>14</v>
      </c>
      <c r="E627" s="12">
        <v>703</v>
      </c>
      <c r="F627" s="51">
        <v>1200</v>
      </c>
      <c r="G627" s="18" t="str">
        <f t="shared" si="27"/>
        <v>302722314703</v>
      </c>
      <c r="H627" s="8" t="s">
        <v>621</v>
      </c>
      <c r="I627" s="8" t="s">
        <v>1346</v>
      </c>
      <c r="J627" s="8" t="str">
        <f t="shared" si="28"/>
        <v>En cours</v>
      </c>
      <c r="P627" s="112"/>
      <c r="S627" s="10" t="str">
        <f t="shared" si="29"/>
        <v>302722314703</v>
      </c>
      <c r="T627" s="11" t="str">
        <f>IF(ISNA(VLOOKUP($S627,'Liste clts frns'!$M$2:$U$233,3,FALSE)),"",VLOOKUP($S627,'Liste clts frns'!$M$2:$U$233,3,FALSE))</f>
        <v/>
      </c>
      <c r="U627" s="108" t="str">
        <f>IF(ISNA(VLOOKUP($S627,'Liste clts frns'!$M$2:$U$233,4,FALSE)),"",VLOOKUP($S627,'Liste clts frns'!$M$2:$U$233,4,FALSE))</f>
        <v/>
      </c>
      <c r="V627" s="108" t="str">
        <f>IF(ISNA(VLOOKUP($S627,'Liste clts frns'!$M$2:$U$233,5,FALSE)),"",VLOOKUP($S627,'Liste clts frns'!$M$2:$U$233,5,FALSE))</f>
        <v/>
      </c>
      <c r="W627" s="108" t="str">
        <f>IF(ISNA(VLOOKUP($S627,'Liste clts frns'!$M$2:$U$233,6,FALSE)),"",VLOOKUP($S627,'Liste clts frns'!$M$2:$U$233,6,FALSE))</f>
        <v/>
      </c>
      <c r="X627" s="108" t="str">
        <f>IF(ISNA(VLOOKUP($S627,'Liste clts frns'!$M$2:$U$233,7,FALSE)),"",VLOOKUP($S627,'Liste clts frns'!$M$2:$U$233,7,FALSE))</f>
        <v/>
      </c>
      <c r="Y627" s="108" t="str">
        <f>IF(ISNA(VLOOKUP($S627,'Liste clts frns'!$M$2:$U$233,8,FALSE)),"",VLOOKUP($S627,'Liste clts frns'!$M$2:$U$233,8,FALSE))</f>
        <v/>
      </c>
      <c r="Z627" s="108" t="str">
        <f>IF(ISNA(VLOOKUP($S627,'Liste clts frns'!$M$2:$U$233,9,FALSE)),"",VLOOKUP($S627,'Liste clts frns'!$M$2:$U$233,9,FALSE))</f>
        <v/>
      </c>
      <c r="AA627" s="108"/>
    </row>
    <row r="628" spans="1:27" ht="15.75" customHeight="1" x14ac:dyDescent="0.25">
      <c r="A628" s="12">
        <v>41132000</v>
      </c>
      <c r="B628" s="12">
        <v>936527</v>
      </c>
      <c r="C628" s="12" t="s">
        <v>15</v>
      </c>
      <c r="D628" s="12">
        <v>14</v>
      </c>
      <c r="E628" s="12">
        <v>704</v>
      </c>
      <c r="F628" s="51">
        <v>5040</v>
      </c>
      <c r="G628" s="18" t="str">
        <f t="shared" si="27"/>
        <v>93652714704</v>
      </c>
      <c r="H628" s="8" t="s">
        <v>621</v>
      </c>
      <c r="I628" s="8" t="s">
        <v>1326</v>
      </c>
      <c r="J628" s="8" t="str">
        <f t="shared" si="28"/>
        <v>En cours</v>
      </c>
      <c r="P628" s="112"/>
      <c r="S628" s="10" t="str">
        <f t="shared" si="29"/>
        <v>93652714704</v>
      </c>
      <c r="T628" s="11" t="str">
        <f>IF(ISNA(VLOOKUP($S628,'Liste clts frns'!$M$2:$U$233,3,FALSE)),"",VLOOKUP($S628,'Liste clts frns'!$M$2:$U$233,3,FALSE))</f>
        <v/>
      </c>
      <c r="U628" s="108" t="str">
        <f>IF(ISNA(VLOOKUP($S628,'Liste clts frns'!$M$2:$U$233,4,FALSE)),"",VLOOKUP($S628,'Liste clts frns'!$M$2:$U$233,4,FALSE))</f>
        <v/>
      </c>
      <c r="V628" s="108" t="str">
        <f>IF(ISNA(VLOOKUP($S628,'Liste clts frns'!$M$2:$U$233,5,FALSE)),"",VLOOKUP($S628,'Liste clts frns'!$M$2:$U$233,5,FALSE))</f>
        <v/>
      </c>
      <c r="W628" s="108" t="str">
        <f>IF(ISNA(VLOOKUP($S628,'Liste clts frns'!$M$2:$U$233,6,FALSE)),"",VLOOKUP($S628,'Liste clts frns'!$M$2:$U$233,6,FALSE))</f>
        <v/>
      </c>
      <c r="X628" s="108" t="str">
        <f>IF(ISNA(VLOOKUP($S628,'Liste clts frns'!$M$2:$U$233,7,FALSE)),"",VLOOKUP($S628,'Liste clts frns'!$M$2:$U$233,7,FALSE))</f>
        <v/>
      </c>
      <c r="Y628" s="108" t="str">
        <f>IF(ISNA(VLOOKUP($S628,'Liste clts frns'!$M$2:$U$233,8,FALSE)),"",VLOOKUP($S628,'Liste clts frns'!$M$2:$U$233,8,FALSE))</f>
        <v/>
      </c>
      <c r="Z628" s="108" t="str">
        <f>IF(ISNA(VLOOKUP($S628,'Liste clts frns'!$M$2:$U$233,9,FALSE)),"",VLOOKUP($S628,'Liste clts frns'!$M$2:$U$233,9,FALSE))</f>
        <v/>
      </c>
      <c r="AA628" s="108"/>
    </row>
    <row r="629" spans="1:27" ht="15.75" customHeight="1" x14ac:dyDescent="0.25">
      <c r="A629" s="12">
        <v>41132000</v>
      </c>
      <c r="B629" s="12">
        <v>958833</v>
      </c>
      <c r="C629" s="12" t="s">
        <v>16</v>
      </c>
      <c r="D629" s="12">
        <v>14</v>
      </c>
      <c r="E629" s="12">
        <v>704</v>
      </c>
      <c r="F629" s="51">
        <v>6805.2</v>
      </c>
      <c r="G629" s="18" t="str">
        <f t="shared" si="27"/>
        <v>95883314704</v>
      </c>
      <c r="H629" s="8" t="s">
        <v>621</v>
      </c>
      <c r="I629" s="8" t="s">
        <v>1328</v>
      </c>
      <c r="J629" s="8" t="str">
        <f t="shared" si="28"/>
        <v>En cours</v>
      </c>
      <c r="P629" s="112"/>
      <c r="S629" s="10" t="str">
        <f t="shared" si="29"/>
        <v>95883314704</v>
      </c>
      <c r="T629" s="11" t="str">
        <f>IF(ISNA(VLOOKUP($S629,'Liste clts frns'!$M$2:$U$233,3,FALSE)),"",VLOOKUP($S629,'Liste clts frns'!$M$2:$U$233,3,FALSE))</f>
        <v/>
      </c>
      <c r="U629" s="108" t="str">
        <f>IF(ISNA(VLOOKUP($S629,'Liste clts frns'!$M$2:$U$233,4,FALSE)),"",VLOOKUP($S629,'Liste clts frns'!$M$2:$U$233,4,FALSE))</f>
        <v/>
      </c>
      <c r="V629" s="108" t="str">
        <f>IF(ISNA(VLOOKUP($S629,'Liste clts frns'!$M$2:$U$233,5,FALSE)),"",VLOOKUP($S629,'Liste clts frns'!$M$2:$U$233,5,FALSE))</f>
        <v/>
      </c>
      <c r="W629" s="108" t="str">
        <f>IF(ISNA(VLOOKUP($S629,'Liste clts frns'!$M$2:$U$233,6,FALSE)),"",VLOOKUP($S629,'Liste clts frns'!$M$2:$U$233,6,FALSE))</f>
        <v/>
      </c>
      <c r="X629" s="108" t="str">
        <f>IF(ISNA(VLOOKUP($S629,'Liste clts frns'!$M$2:$U$233,7,FALSE)),"",VLOOKUP($S629,'Liste clts frns'!$M$2:$U$233,7,FALSE))</f>
        <v/>
      </c>
      <c r="Y629" s="108" t="str">
        <f>IF(ISNA(VLOOKUP($S629,'Liste clts frns'!$M$2:$U$233,8,FALSE)),"",VLOOKUP($S629,'Liste clts frns'!$M$2:$U$233,8,FALSE))</f>
        <v/>
      </c>
      <c r="Z629" s="108" t="str">
        <f>IF(ISNA(VLOOKUP($S629,'Liste clts frns'!$M$2:$U$233,9,FALSE)),"",VLOOKUP($S629,'Liste clts frns'!$M$2:$U$233,9,FALSE))</f>
        <v/>
      </c>
      <c r="AA629" s="108"/>
    </row>
    <row r="630" spans="1:27" ht="15.75" customHeight="1" x14ac:dyDescent="0.25">
      <c r="A630" s="12">
        <v>41132000</v>
      </c>
      <c r="B630" s="12">
        <v>3013772</v>
      </c>
      <c r="C630" s="12" t="s">
        <v>17</v>
      </c>
      <c r="D630" s="12">
        <v>14</v>
      </c>
      <c r="E630" s="12">
        <v>704</v>
      </c>
      <c r="F630" s="51">
        <v>4200</v>
      </c>
      <c r="G630" s="18" t="str">
        <f t="shared" si="27"/>
        <v>301377214704</v>
      </c>
      <c r="H630" s="8" t="s">
        <v>621</v>
      </c>
      <c r="I630" s="8" t="s">
        <v>1337</v>
      </c>
      <c r="J630" s="8" t="str">
        <f t="shared" si="28"/>
        <v>En cours</v>
      </c>
      <c r="P630" s="112"/>
      <c r="S630" s="10" t="str">
        <f t="shared" si="29"/>
        <v>301377214704</v>
      </c>
      <c r="T630" s="11" t="str">
        <f>IF(ISNA(VLOOKUP($S630,'Liste clts frns'!$M$2:$U$233,3,FALSE)),"",VLOOKUP($S630,'Liste clts frns'!$M$2:$U$233,3,FALSE))</f>
        <v/>
      </c>
      <c r="U630" s="108" t="str">
        <f>IF(ISNA(VLOOKUP($S630,'Liste clts frns'!$M$2:$U$233,4,FALSE)),"",VLOOKUP($S630,'Liste clts frns'!$M$2:$U$233,4,FALSE))</f>
        <v/>
      </c>
      <c r="V630" s="108" t="str">
        <f>IF(ISNA(VLOOKUP($S630,'Liste clts frns'!$M$2:$U$233,5,FALSE)),"",VLOOKUP($S630,'Liste clts frns'!$M$2:$U$233,5,FALSE))</f>
        <v/>
      </c>
      <c r="W630" s="108" t="str">
        <f>IF(ISNA(VLOOKUP($S630,'Liste clts frns'!$M$2:$U$233,6,FALSE)),"",VLOOKUP($S630,'Liste clts frns'!$M$2:$U$233,6,FALSE))</f>
        <v/>
      </c>
      <c r="X630" s="108" t="str">
        <f>IF(ISNA(VLOOKUP($S630,'Liste clts frns'!$M$2:$U$233,7,FALSE)),"",VLOOKUP($S630,'Liste clts frns'!$M$2:$U$233,7,FALSE))</f>
        <v/>
      </c>
      <c r="Y630" s="108" t="str">
        <f>IF(ISNA(VLOOKUP($S630,'Liste clts frns'!$M$2:$U$233,8,FALSE)),"",VLOOKUP($S630,'Liste clts frns'!$M$2:$U$233,8,FALSE))</f>
        <v/>
      </c>
      <c r="Z630" s="108" t="str">
        <f>IF(ISNA(VLOOKUP($S630,'Liste clts frns'!$M$2:$U$233,9,FALSE)),"",VLOOKUP($S630,'Liste clts frns'!$M$2:$U$233,9,FALSE))</f>
        <v/>
      </c>
      <c r="AA630" s="108"/>
    </row>
    <row r="631" spans="1:27" ht="15.75" customHeight="1" x14ac:dyDescent="0.25">
      <c r="A631" s="12">
        <v>41132000</v>
      </c>
      <c r="B631" s="12">
        <v>1302869</v>
      </c>
      <c r="C631" s="12" t="s">
        <v>18</v>
      </c>
      <c r="D631" s="12">
        <v>14</v>
      </c>
      <c r="E631" s="12">
        <v>712</v>
      </c>
      <c r="F631" s="51">
        <v>5760</v>
      </c>
      <c r="G631" s="18" t="str">
        <f t="shared" si="27"/>
        <v>130286914712</v>
      </c>
      <c r="H631" s="8" t="s">
        <v>621</v>
      </c>
      <c r="I631" s="8" t="s">
        <v>1330</v>
      </c>
      <c r="J631" s="8" t="str">
        <f t="shared" si="28"/>
        <v>En cours</v>
      </c>
      <c r="P631" s="112"/>
      <c r="S631" s="10" t="str">
        <f t="shared" si="29"/>
        <v>130286914712</v>
      </c>
      <c r="T631" s="11" t="str">
        <f>IF(ISNA(VLOOKUP($S631,'Liste clts frns'!$M$2:$U$233,3,FALSE)),"",VLOOKUP($S631,'Liste clts frns'!$M$2:$U$233,3,FALSE))</f>
        <v/>
      </c>
      <c r="U631" s="108" t="str">
        <f>IF(ISNA(VLOOKUP($S631,'Liste clts frns'!$M$2:$U$233,4,FALSE)),"",VLOOKUP($S631,'Liste clts frns'!$M$2:$U$233,4,FALSE))</f>
        <v/>
      </c>
      <c r="V631" s="108" t="str">
        <f>IF(ISNA(VLOOKUP($S631,'Liste clts frns'!$M$2:$U$233,5,FALSE)),"",VLOOKUP($S631,'Liste clts frns'!$M$2:$U$233,5,FALSE))</f>
        <v/>
      </c>
      <c r="W631" s="108" t="str">
        <f>IF(ISNA(VLOOKUP($S631,'Liste clts frns'!$M$2:$U$233,6,FALSE)),"",VLOOKUP($S631,'Liste clts frns'!$M$2:$U$233,6,FALSE))</f>
        <v/>
      </c>
      <c r="X631" s="108" t="str">
        <f>IF(ISNA(VLOOKUP($S631,'Liste clts frns'!$M$2:$U$233,7,FALSE)),"",VLOOKUP($S631,'Liste clts frns'!$M$2:$U$233,7,FALSE))</f>
        <v/>
      </c>
      <c r="Y631" s="108" t="str">
        <f>IF(ISNA(VLOOKUP($S631,'Liste clts frns'!$M$2:$U$233,8,FALSE)),"",VLOOKUP($S631,'Liste clts frns'!$M$2:$U$233,8,FALSE))</f>
        <v/>
      </c>
      <c r="Z631" s="108" t="str">
        <f>IF(ISNA(VLOOKUP($S631,'Liste clts frns'!$M$2:$U$233,9,FALSE)),"",VLOOKUP($S631,'Liste clts frns'!$M$2:$U$233,9,FALSE))</f>
        <v/>
      </c>
      <c r="AA631" s="108"/>
    </row>
    <row r="632" spans="1:27" ht="15.75" customHeight="1" x14ac:dyDescent="0.25">
      <c r="A632" s="12">
        <v>41132000</v>
      </c>
      <c r="B632" s="12">
        <v>3030858</v>
      </c>
      <c r="C632" s="12" t="s">
        <v>19</v>
      </c>
      <c r="D632" s="12">
        <v>15</v>
      </c>
      <c r="E632" s="12">
        <v>102</v>
      </c>
      <c r="F632" s="51">
        <v>3600</v>
      </c>
      <c r="G632" s="18" t="str">
        <f t="shared" si="27"/>
        <v>303085815102</v>
      </c>
      <c r="H632" s="8" t="s">
        <v>621</v>
      </c>
      <c r="I632" s="8" t="s">
        <v>1359</v>
      </c>
      <c r="J632" s="8" t="str">
        <f t="shared" si="28"/>
        <v>En cours</v>
      </c>
      <c r="P632" s="112"/>
      <c r="S632" s="10" t="str">
        <f t="shared" si="29"/>
        <v>303085815102</v>
      </c>
      <c r="T632" s="11" t="str">
        <f>IF(ISNA(VLOOKUP($S632,'Liste clts frns'!$M$2:$U$233,3,FALSE)),"",VLOOKUP($S632,'Liste clts frns'!$M$2:$U$233,3,FALSE))</f>
        <v/>
      </c>
      <c r="U632" s="108" t="str">
        <f>IF(ISNA(VLOOKUP($S632,'Liste clts frns'!$M$2:$U$233,4,FALSE)),"",VLOOKUP($S632,'Liste clts frns'!$M$2:$U$233,4,FALSE))</f>
        <v/>
      </c>
      <c r="V632" s="108" t="str">
        <f>IF(ISNA(VLOOKUP($S632,'Liste clts frns'!$M$2:$U$233,5,FALSE)),"",VLOOKUP($S632,'Liste clts frns'!$M$2:$U$233,5,FALSE))</f>
        <v/>
      </c>
      <c r="W632" s="108" t="str">
        <f>IF(ISNA(VLOOKUP($S632,'Liste clts frns'!$M$2:$U$233,6,FALSE)),"",VLOOKUP($S632,'Liste clts frns'!$M$2:$U$233,6,FALSE))</f>
        <v/>
      </c>
      <c r="X632" s="108" t="str">
        <f>IF(ISNA(VLOOKUP($S632,'Liste clts frns'!$M$2:$U$233,7,FALSE)),"",VLOOKUP($S632,'Liste clts frns'!$M$2:$U$233,7,FALSE))</f>
        <v/>
      </c>
      <c r="Y632" s="108" t="str">
        <f>IF(ISNA(VLOOKUP($S632,'Liste clts frns'!$M$2:$U$233,8,FALSE)),"",VLOOKUP($S632,'Liste clts frns'!$M$2:$U$233,8,FALSE))</f>
        <v/>
      </c>
      <c r="Z632" s="108" t="str">
        <f>IF(ISNA(VLOOKUP($S632,'Liste clts frns'!$M$2:$U$233,9,FALSE)),"",VLOOKUP($S632,'Liste clts frns'!$M$2:$U$233,9,FALSE))</f>
        <v/>
      </c>
      <c r="AA632" s="108"/>
    </row>
    <row r="633" spans="1:27" ht="15.75" customHeight="1" x14ac:dyDescent="0.25">
      <c r="A633" s="12">
        <v>41132000</v>
      </c>
      <c r="B633" s="12">
        <v>190029</v>
      </c>
      <c r="C633" s="12" t="s">
        <v>20</v>
      </c>
      <c r="D633" s="12">
        <v>15</v>
      </c>
      <c r="E633" s="12">
        <v>352</v>
      </c>
      <c r="F633" s="51">
        <v>6960</v>
      </c>
      <c r="G633" s="18" t="str">
        <f t="shared" si="27"/>
        <v>19002915352</v>
      </c>
      <c r="H633" s="8" t="s">
        <v>621</v>
      </c>
      <c r="I633" s="8" t="s">
        <v>1349</v>
      </c>
      <c r="J633" s="8" t="str">
        <f t="shared" si="28"/>
        <v>En cours</v>
      </c>
      <c r="P633" s="112"/>
      <c r="S633" s="10" t="str">
        <f t="shared" si="29"/>
        <v>19002915352</v>
      </c>
      <c r="T633" s="11" t="str">
        <f>IF(ISNA(VLOOKUP($S633,'Liste clts frns'!$M$2:$U$233,3,FALSE)),"",VLOOKUP($S633,'Liste clts frns'!$M$2:$U$233,3,FALSE))</f>
        <v/>
      </c>
      <c r="U633" s="108" t="str">
        <f>IF(ISNA(VLOOKUP($S633,'Liste clts frns'!$M$2:$U$233,4,FALSE)),"",VLOOKUP($S633,'Liste clts frns'!$M$2:$U$233,4,FALSE))</f>
        <v/>
      </c>
      <c r="V633" s="108" t="str">
        <f>IF(ISNA(VLOOKUP($S633,'Liste clts frns'!$M$2:$U$233,5,FALSE)),"",VLOOKUP($S633,'Liste clts frns'!$M$2:$U$233,5,FALSE))</f>
        <v/>
      </c>
      <c r="W633" s="108" t="str">
        <f>IF(ISNA(VLOOKUP($S633,'Liste clts frns'!$M$2:$U$233,6,FALSE)),"",VLOOKUP($S633,'Liste clts frns'!$M$2:$U$233,6,FALSE))</f>
        <v/>
      </c>
      <c r="X633" s="108" t="str">
        <f>IF(ISNA(VLOOKUP($S633,'Liste clts frns'!$M$2:$U$233,7,FALSE)),"",VLOOKUP($S633,'Liste clts frns'!$M$2:$U$233,7,FALSE))</f>
        <v/>
      </c>
      <c r="Y633" s="108" t="str">
        <f>IF(ISNA(VLOOKUP($S633,'Liste clts frns'!$M$2:$U$233,8,FALSE)),"",VLOOKUP($S633,'Liste clts frns'!$M$2:$U$233,8,FALSE))</f>
        <v/>
      </c>
      <c r="Z633" s="108" t="str">
        <f>IF(ISNA(VLOOKUP($S633,'Liste clts frns'!$M$2:$U$233,9,FALSE)),"",VLOOKUP($S633,'Liste clts frns'!$M$2:$U$233,9,FALSE))</f>
        <v/>
      </c>
      <c r="AA633" s="108"/>
    </row>
    <row r="634" spans="1:27" ht="15.75" customHeight="1" x14ac:dyDescent="0.25">
      <c r="A634" s="12">
        <v>41132000</v>
      </c>
      <c r="B634" s="12">
        <v>56612</v>
      </c>
      <c r="C634" s="12" t="s">
        <v>5</v>
      </c>
      <c r="D634" s="12">
        <v>15</v>
      </c>
      <c r="E634" s="12">
        <v>406</v>
      </c>
      <c r="F634" s="51">
        <v>7321.2</v>
      </c>
      <c r="G634" s="18" t="str">
        <f t="shared" si="27"/>
        <v>5661215406</v>
      </c>
      <c r="H634" s="8" t="s">
        <v>621</v>
      </c>
      <c r="I634" s="8" t="s">
        <v>1348</v>
      </c>
      <c r="J634" s="8" t="str">
        <f t="shared" si="28"/>
        <v>En cours</v>
      </c>
      <c r="P634" s="112"/>
      <c r="S634" s="10" t="str">
        <f t="shared" si="29"/>
        <v>5661215406</v>
      </c>
      <c r="T634" s="11" t="str">
        <f>IF(ISNA(VLOOKUP($S634,'Liste clts frns'!$M$2:$U$233,3,FALSE)),"",VLOOKUP($S634,'Liste clts frns'!$M$2:$U$233,3,FALSE))</f>
        <v/>
      </c>
      <c r="U634" s="108" t="str">
        <f>IF(ISNA(VLOOKUP($S634,'Liste clts frns'!$M$2:$U$233,4,FALSE)),"",VLOOKUP($S634,'Liste clts frns'!$M$2:$U$233,4,FALSE))</f>
        <v/>
      </c>
      <c r="V634" s="108" t="str">
        <f>IF(ISNA(VLOOKUP($S634,'Liste clts frns'!$M$2:$U$233,5,FALSE)),"",VLOOKUP($S634,'Liste clts frns'!$M$2:$U$233,5,FALSE))</f>
        <v/>
      </c>
      <c r="W634" s="108" t="str">
        <f>IF(ISNA(VLOOKUP($S634,'Liste clts frns'!$M$2:$U$233,6,FALSE)),"",VLOOKUP($S634,'Liste clts frns'!$M$2:$U$233,6,FALSE))</f>
        <v/>
      </c>
      <c r="X634" s="108" t="str">
        <f>IF(ISNA(VLOOKUP($S634,'Liste clts frns'!$M$2:$U$233,7,FALSE)),"",VLOOKUP($S634,'Liste clts frns'!$M$2:$U$233,7,FALSE))</f>
        <v/>
      </c>
      <c r="Y634" s="108" t="str">
        <f>IF(ISNA(VLOOKUP($S634,'Liste clts frns'!$M$2:$U$233,8,FALSE)),"",VLOOKUP($S634,'Liste clts frns'!$M$2:$U$233,8,FALSE))</f>
        <v/>
      </c>
      <c r="Z634" s="108" t="str">
        <f>IF(ISNA(VLOOKUP($S634,'Liste clts frns'!$M$2:$U$233,9,FALSE)),"",VLOOKUP($S634,'Liste clts frns'!$M$2:$U$233,9,FALSE))</f>
        <v/>
      </c>
      <c r="AA634" s="108"/>
    </row>
    <row r="635" spans="1:27" ht="15.75" customHeight="1" x14ac:dyDescent="0.25">
      <c r="A635" s="12">
        <v>41132000</v>
      </c>
      <c r="B635" s="12">
        <v>1337759</v>
      </c>
      <c r="C635" s="12" t="s">
        <v>1502</v>
      </c>
      <c r="D635" s="12">
        <v>15</v>
      </c>
      <c r="E635" s="12">
        <v>421</v>
      </c>
      <c r="F635" s="51">
        <v>3000</v>
      </c>
      <c r="G635" s="18" t="str">
        <f t="shared" si="27"/>
        <v>133775915421</v>
      </c>
      <c r="H635" s="18" t="s">
        <v>621</v>
      </c>
      <c r="J635" s="8" t="str">
        <f t="shared" si="28"/>
        <v>En cours</v>
      </c>
      <c r="P635" s="112"/>
      <c r="S635" s="10" t="str">
        <f t="shared" si="29"/>
        <v>133775915421</v>
      </c>
      <c r="T635" s="11" t="str">
        <f>IF(ISNA(VLOOKUP($S635,'Liste clts frns'!$M$2:$U$233,3,FALSE)),"",VLOOKUP($S635,'Liste clts frns'!$M$2:$U$233,3,FALSE))</f>
        <v/>
      </c>
      <c r="U635" s="108" t="str">
        <f>IF(ISNA(VLOOKUP($S635,'Liste clts frns'!$M$2:$U$233,4,FALSE)),"",VLOOKUP($S635,'Liste clts frns'!$M$2:$U$233,4,FALSE))</f>
        <v/>
      </c>
      <c r="V635" s="108" t="str">
        <f>IF(ISNA(VLOOKUP($S635,'Liste clts frns'!$M$2:$U$233,5,FALSE)),"",VLOOKUP($S635,'Liste clts frns'!$M$2:$U$233,5,FALSE))</f>
        <v/>
      </c>
      <c r="W635" s="108" t="str">
        <f>IF(ISNA(VLOOKUP($S635,'Liste clts frns'!$M$2:$U$233,6,FALSE)),"",VLOOKUP($S635,'Liste clts frns'!$M$2:$U$233,6,FALSE))</f>
        <v/>
      </c>
      <c r="X635" s="108" t="str">
        <f>IF(ISNA(VLOOKUP($S635,'Liste clts frns'!$M$2:$U$233,7,FALSE)),"",VLOOKUP($S635,'Liste clts frns'!$M$2:$U$233,7,FALSE))</f>
        <v/>
      </c>
      <c r="Y635" s="108" t="str">
        <f>IF(ISNA(VLOOKUP($S635,'Liste clts frns'!$M$2:$U$233,8,FALSE)),"",VLOOKUP($S635,'Liste clts frns'!$M$2:$U$233,8,FALSE))</f>
        <v/>
      </c>
      <c r="Z635" s="108" t="str">
        <f>IF(ISNA(VLOOKUP($S635,'Liste clts frns'!$M$2:$U$233,9,FALSE)),"",VLOOKUP($S635,'Liste clts frns'!$M$2:$U$233,9,FALSE))</f>
        <v/>
      </c>
      <c r="AA635" s="108"/>
    </row>
    <row r="636" spans="1:27" ht="15.75" customHeight="1" x14ac:dyDescent="0.25">
      <c r="A636" s="12">
        <v>41132000</v>
      </c>
      <c r="B636" s="12">
        <v>786660</v>
      </c>
      <c r="C636" s="12" t="s">
        <v>21</v>
      </c>
      <c r="D636" s="12">
        <v>15</v>
      </c>
      <c r="E636" s="12">
        <v>423</v>
      </c>
      <c r="F636" s="51">
        <v>6000</v>
      </c>
      <c r="G636" s="18" t="str">
        <f t="shared" si="27"/>
        <v>78666015423</v>
      </c>
      <c r="H636" s="8" t="s">
        <v>621</v>
      </c>
      <c r="I636" s="8" t="s">
        <v>1351</v>
      </c>
      <c r="J636" s="8" t="str">
        <f t="shared" si="28"/>
        <v>En cours</v>
      </c>
      <c r="P636" s="112"/>
      <c r="S636" s="10" t="str">
        <f t="shared" si="29"/>
        <v>78666015423</v>
      </c>
      <c r="T636" s="11" t="str">
        <f>IF(ISNA(VLOOKUP($S636,'Liste clts frns'!$M$2:$U$233,3,FALSE)),"",VLOOKUP($S636,'Liste clts frns'!$M$2:$U$233,3,FALSE))</f>
        <v/>
      </c>
      <c r="U636" s="108" t="str">
        <f>IF(ISNA(VLOOKUP($S636,'Liste clts frns'!$M$2:$U$233,4,FALSE)),"",VLOOKUP($S636,'Liste clts frns'!$M$2:$U$233,4,FALSE))</f>
        <v/>
      </c>
      <c r="V636" s="108" t="str">
        <f>IF(ISNA(VLOOKUP($S636,'Liste clts frns'!$M$2:$U$233,5,FALSE)),"",VLOOKUP($S636,'Liste clts frns'!$M$2:$U$233,5,FALSE))</f>
        <v/>
      </c>
      <c r="W636" s="108" t="str">
        <f>IF(ISNA(VLOOKUP($S636,'Liste clts frns'!$M$2:$U$233,6,FALSE)),"",VLOOKUP($S636,'Liste clts frns'!$M$2:$U$233,6,FALSE))</f>
        <v/>
      </c>
      <c r="X636" s="108" t="str">
        <f>IF(ISNA(VLOOKUP($S636,'Liste clts frns'!$M$2:$U$233,7,FALSE)),"",VLOOKUP($S636,'Liste clts frns'!$M$2:$U$233,7,FALSE))</f>
        <v/>
      </c>
      <c r="Y636" s="108" t="str">
        <f>IF(ISNA(VLOOKUP($S636,'Liste clts frns'!$M$2:$U$233,8,FALSE)),"",VLOOKUP($S636,'Liste clts frns'!$M$2:$U$233,8,FALSE))</f>
        <v/>
      </c>
      <c r="Z636" s="108" t="str">
        <f>IF(ISNA(VLOOKUP($S636,'Liste clts frns'!$M$2:$U$233,9,FALSE)),"",VLOOKUP($S636,'Liste clts frns'!$M$2:$U$233,9,FALSE))</f>
        <v/>
      </c>
      <c r="AA636" s="108"/>
    </row>
    <row r="637" spans="1:27" ht="15.75" customHeight="1" x14ac:dyDescent="0.25">
      <c r="A637" s="12">
        <v>41132000</v>
      </c>
      <c r="B637" s="12">
        <v>1330634</v>
      </c>
      <c r="C637" s="12" t="s">
        <v>8</v>
      </c>
      <c r="D637" s="12">
        <v>15</v>
      </c>
      <c r="E637" s="12">
        <v>425</v>
      </c>
      <c r="F637" s="51">
        <v>1800</v>
      </c>
      <c r="G637" s="18" t="str">
        <f t="shared" si="27"/>
        <v>133063415425</v>
      </c>
      <c r="H637" s="8" t="s">
        <v>621</v>
      </c>
      <c r="I637" s="8" t="s">
        <v>1332</v>
      </c>
      <c r="J637" s="8" t="str">
        <f t="shared" si="28"/>
        <v>En cours</v>
      </c>
      <c r="P637" s="112"/>
      <c r="S637" s="10" t="str">
        <f t="shared" si="29"/>
        <v>133063415425</v>
      </c>
      <c r="T637" s="11" t="str">
        <f>IF(ISNA(VLOOKUP($S637,'Liste clts frns'!$M$2:$U$233,3,FALSE)),"",VLOOKUP($S637,'Liste clts frns'!$M$2:$U$233,3,FALSE))</f>
        <v/>
      </c>
      <c r="U637" s="108" t="str">
        <f>IF(ISNA(VLOOKUP($S637,'Liste clts frns'!$M$2:$U$233,4,FALSE)),"",VLOOKUP($S637,'Liste clts frns'!$M$2:$U$233,4,FALSE))</f>
        <v/>
      </c>
      <c r="V637" s="108" t="str">
        <f>IF(ISNA(VLOOKUP($S637,'Liste clts frns'!$M$2:$U$233,5,FALSE)),"",VLOOKUP($S637,'Liste clts frns'!$M$2:$U$233,5,FALSE))</f>
        <v/>
      </c>
      <c r="W637" s="108" t="str">
        <f>IF(ISNA(VLOOKUP($S637,'Liste clts frns'!$M$2:$U$233,6,FALSE)),"",VLOOKUP($S637,'Liste clts frns'!$M$2:$U$233,6,FALSE))</f>
        <v/>
      </c>
      <c r="X637" s="108" t="str">
        <f>IF(ISNA(VLOOKUP($S637,'Liste clts frns'!$M$2:$U$233,7,FALSE)),"",VLOOKUP($S637,'Liste clts frns'!$M$2:$U$233,7,FALSE))</f>
        <v/>
      </c>
      <c r="Y637" s="108" t="str">
        <f>IF(ISNA(VLOOKUP($S637,'Liste clts frns'!$M$2:$U$233,8,FALSE)),"",VLOOKUP($S637,'Liste clts frns'!$M$2:$U$233,8,FALSE))</f>
        <v/>
      </c>
      <c r="Z637" s="108" t="str">
        <f>IF(ISNA(VLOOKUP($S637,'Liste clts frns'!$M$2:$U$233,9,FALSE)),"",VLOOKUP($S637,'Liste clts frns'!$M$2:$U$233,9,FALSE))</f>
        <v/>
      </c>
      <c r="AA637" s="108"/>
    </row>
    <row r="638" spans="1:27" ht="15.75" customHeight="1" x14ac:dyDescent="0.25">
      <c r="A638" s="12">
        <v>41132000</v>
      </c>
      <c r="B638" s="12">
        <v>971483</v>
      </c>
      <c r="C638" s="12" t="s">
        <v>22</v>
      </c>
      <c r="D638" s="12">
        <v>15</v>
      </c>
      <c r="E638" s="12">
        <v>426</v>
      </c>
      <c r="F638" s="51">
        <v>13429.2</v>
      </c>
      <c r="G638" s="18" t="str">
        <f t="shared" si="27"/>
        <v>97148315426</v>
      </c>
      <c r="H638" s="8" t="s">
        <v>1429</v>
      </c>
      <c r="I638" s="8" t="s">
        <v>1442</v>
      </c>
      <c r="J638" s="8" t="str">
        <f t="shared" si="28"/>
        <v>En cours</v>
      </c>
      <c r="P638" s="112"/>
      <c r="S638" s="10" t="str">
        <f t="shared" si="29"/>
        <v>97148315426</v>
      </c>
      <c r="T638" s="11">
        <f>IF(ISNA(VLOOKUP($S638,'Liste clts frns'!$M$2:$U$233,3,FALSE)),"",VLOOKUP($S638,'Liste clts frns'!$M$2:$U$233,3,FALSE))</f>
        <v>40130000</v>
      </c>
      <c r="U638" s="108" t="str">
        <f>IF(ISNA(VLOOKUP($S638,'Liste clts frns'!$M$2:$U$233,4,FALSE)),"",VLOOKUP($S638,'Liste clts frns'!$M$2:$U$233,4,FALSE))</f>
        <v>SCIM</v>
      </c>
      <c r="V638" s="108" t="str">
        <f>IF(ISNA(VLOOKUP($S638,'Liste clts frns'!$M$2:$U$233,5,FALSE)),"",VLOOKUP($S638,'Liste clts frns'!$M$2:$U$233,5,FALSE))</f>
        <v>GROUPE SLR EDITIONS ET DESIGN</v>
      </c>
      <c r="W638" s="108">
        <f>IF(ISNA(VLOOKUP($S638,'Liste clts frns'!$M$2:$U$233,6,FALSE)),"",VLOOKUP($S638,'Liste clts frns'!$M$2:$U$233,6,FALSE))</f>
        <v>15</v>
      </c>
      <c r="X638" s="108">
        <f>IF(ISNA(VLOOKUP($S638,'Liste clts frns'!$M$2:$U$233,7,FALSE)),"",VLOOKUP($S638,'Liste clts frns'!$M$2:$U$233,7,FALSE))</f>
        <v>426</v>
      </c>
      <c r="Y638" s="108">
        <f>IF(ISNA(VLOOKUP($S638,'Liste clts frns'!$M$2:$U$233,8,FALSE)),"",VLOOKUP($S638,'Liste clts frns'!$M$2:$U$233,8,FALSE))</f>
        <v>8112</v>
      </c>
      <c r="Z638" s="108" t="str">
        <f>IF(ISNA(VLOOKUP($S638,'Liste clts frns'!$M$2:$U$233,9,FALSE)),"",VLOOKUP($S638,'Liste clts frns'!$M$2:$U$233,9,FALSE))</f>
        <v/>
      </c>
      <c r="AA638" s="108"/>
    </row>
    <row r="639" spans="1:27" ht="15.75" customHeight="1" x14ac:dyDescent="0.25">
      <c r="A639" s="12">
        <v>41132000</v>
      </c>
      <c r="B639" s="12">
        <v>774323</v>
      </c>
      <c r="C639" s="12" t="s">
        <v>23</v>
      </c>
      <c r="D639" s="12">
        <v>15</v>
      </c>
      <c r="E639" s="12">
        <v>601</v>
      </c>
      <c r="F639" s="51">
        <v>1800</v>
      </c>
      <c r="G639" s="18" t="str">
        <f t="shared" si="27"/>
        <v>77432315601</v>
      </c>
      <c r="H639" s="8" t="s">
        <v>621</v>
      </c>
      <c r="I639" s="8" t="s">
        <v>1350</v>
      </c>
      <c r="J639" s="8" t="str">
        <f t="shared" si="28"/>
        <v>En cours</v>
      </c>
      <c r="P639" s="112"/>
      <c r="S639" s="10" t="str">
        <f t="shared" si="29"/>
        <v>77432315601</v>
      </c>
      <c r="T639" s="11" t="str">
        <f>IF(ISNA(VLOOKUP($S639,'Liste clts frns'!$M$2:$U$233,3,FALSE)),"",VLOOKUP($S639,'Liste clts frns'!$M$2:$U$233,3,FALSE))</f>
        <v/>
      </c>
      <c r="U639" s="108" t="str">
        <f>IF(ISNA(VLOOKUP($S639,'Liste clts frns'!$M$2:$U$233,4,FALSE)),"",VLOOKUP($S639,'Liste clts frns'!$M$2:$U$233,4,FALSE))</f>
        <v/>
      </c>
      <c r="V639" s="108" t="str">
        <f>IF(ISNA(VLOOKUP($S639,'Liste clts frns'!$M$2:$U$233,5,FALSE)),"",VLOOKUP($S639,'Liste clts frns'!$M$2:$U$233,5,FALSE))</f>
        <v/>
      </c>
      <c r="W639" s="108" t="str">
        <f>IF(ISNA(VLOOKUP($S639,'Liste clts frns'!$M$2:$U$233,6,FALSE)),"",VLOOKUP($S639,'Liste clts frns'!$M$2:$U$233,6,FALSE))</f>
        <v/>
      </c>
      <c r="X639" s="108" t="str">
        <f>IF(ISNA(VLOOKUP($S639,'Liste clts frns'!$M$2:$U$233,7,FALSE)),"",VLOOKUP($S639,'Liste clts frns'!$M$2:$U$233,7,FALSE))</f>
        <v/>
      </c>
      <c r="Y639" s="108" t="str">
        <f>IF(ISNA(VLOOKUP($S639,'Liste clts frns'!$M$2:$U$233,8,FALSE)),"",VLOOKUP($S639,'Liste clts frns'!$M$2:$U$233,8,FALSE))</f>
        <v/>
      </c>
      <c r="Z639" s="108" t="str">
        <f>IF(ISNA(VLOOKUP($S639,'Liste clts frns'!$M$2:$U$233,9,FALSE)),"",VLOOKUP($S639,'Liste clts frns'!$M$2:$U$233,9,FALSE))</f>
        <v/>
      </c>
      <c r="AA639" s="108"/>
    </row>
    <row r="640" spans="1:27" ht="15.75" customHeight="1" x14ac:dyDescent="0.25">
      <c r="A640" s="12">
        <v>41132000</v>
      </c>
      <c r="B640" s="12">
        <v>3029857</v>
      </c>
      <c r="C640" s="12" t="s">
        <v>24</v>
      </c>
      <c r="D640" s="12">
        <v>15</v>
      </c>
      <c r="E640" s="12">
        <v>702</v>
      </c>
      <c r="F640" s="51">
        <v>6720</v>
      </c>
      <c r="G640" s="18" t="str">
        <f t="shared" si="27"/>
        <v>302985715702</v>
      </c>
      <c r="H640" s="8" t="s">
        <v>621</v>
      </c>
      <c r="I640" s="8" t="s">
        <v>1358</v>
      </c>
      <c r="J640" s="8" t="str">
        <f t="shared" si="28"/>
        <v>En cours</v>
      </c>
      <c r="P640" s="112"/>
      <c r="S640" s="10" t="str">
        <f t="shared" si="29"/>
        <v>302985715702</v>
      </c>
      <c r="T640" s="11" t="str">
        <f>IF(ISNA(VLOOKUP($S640,'Liste clts frns'!$M$2:$U$233,3,FALSE)),"",VLOOKUP($S640,'Liste clts frns'!$M$2:$U$233,3,FALSE))</f>
        <v/>
      </c>
      <c r="U640" s="108" t="str">
        <f>IF(ISNA(VLOOKUP($S640,'Liste clts frns'!$M$2:$U$233,4,FALSE)),"",VLOOKUP($S640,'Liste clts frns'!$M$2:$U$233,4,FALSE))</f>
        <v/>
      </c>
      <c r="V640" s="108" t="str">
        <f>IF(ISNA(VLOOKUP($S640,'Liste clts frns'!$M$2:$U$233,5,FALSE)),"",VLOOKUP($S640,'Liste clts frns'!$M$2:$U$233,5,FALSE))</f>
        <v/>
      </c>
      <c r="W640" s="108" t="str">
        <f>IF(ISNA(VLOOKUP($S640,'Liste clts frns'!$M$2:$U$233,6,FALSE)),"",VLOOKUP($S640,'Liste clts frns'!$M$2:$U$233,6,FALSE))</f>
        <v/>
      </c>
      <c r="X640" s="108" t="str">
        <f>IF(ISNA(VLOOKUP($S640,'Liste clts frns'!$M$2:$U$233,7,FALSE)),"",VLOOKUP($S640,'Liste clts frns'!$M$2:$U$233,7,FALSE))</f>
        <v/>
      </c>
      <c r="Y640" s="108" t="str">
        <f>IF(ISNA(VLOOKUP($S640,'Liste clts frns'!$M$2:$U$233,8,FALSE)),"",VLOOKUP($S640,'Liste clts frns'!$M$2:$U$233,8,FALSE))</f>
        <v/>
      </c>
      <c r="Z640" s="108" t="str">
        <f>IF(ISNA(VLOOKUP($S640,'Liste clts frns'!$M$2:$U$233,9,FALSE)),"",VLOOKUP($S640,'Liste clts frns'!$M$2:$U$233,9,FALSE))</f>
        <v/>
      </c>
      <c r="AA640" s="108"/>
    </row>
    <row r="641" spans="1:27" ht="15.75" customHeight="1" x14ac:dyDescent="0.25">
      <c r="A641" s="12">
        <v>41132000</v>
      </c>
      <c r="B641" s="12">
        <v>3009524</v>
      </c>
      <c r="C641" s="12" t="s">
        <v>25</v>
      </c>
      <c r="D641" s="12">
        <v>15</v>
      </c>
      <c r="E641" s="12">
        <v>703</v>
      </c>
      <c r="F641" s="51">
        <v>5760</v>
      </c>
      <c r="G641" s="18" t="str">
        <f t="shared" si="27"/>
        <v>300952415703</v>
      </c>
      <c r="H641" s="8" t="s">
        <v>660</v>
      </c>
      <c r="I641" s="8" t="s">
        <v>1354</v>
      </c>
      <c r="J641" s="8" t="str">
        <f t="shared" si="28"/>
        <v>En cours</v>
      </c>
      <c r="P641" s="112"/>
      <c r="S641" s="10" t="str">
        <f t="shared" si="29"/>
        <v>300952415703</v>
      </c>
      <c r="T641" s="11" t="str">
        <f>IF(ISNA(VLOOKUP($S641,'Liste clts frns'!$M$2:$U$233,3,FALSE)),"",VLOOKUP($S641,'Liste clts frns'!$M$2:$U$233,3,FALSE))</f>
        <v/>
      </c>
      <c r="U641" s="108" t="str">
        <f>IF(ISNA(VLOOKUP($S641,'Liste clts frns'!$M$2:$U$233,4,FALSE)),"",VLOOKUP($S641,'Liste clts frns'!$M$2:$U$233,4,FALSE))</f>
        <v/>
      </c>
      <c r="V641" s="108" t="str">
        <f>IF(ISNA(VLOOKUP($S641,'Liste clts frns'!$M$2:$U$233,5,FALSE)),"",VLOOKUP($S641,'Liste clts frns'!$M$2:$U$233,5,FALSE))</f>
        <v/>
      </c>
      <c r="W641" s="108" t="str">
        <f>IF(ISNA(VLOOKUP($S641,'Liste clts frns'!$M$2:$U$233,6,FALSE)),"",VLOOKUP($S641,'Liste clts frns'!$M$2:$U$233,6,FALSE))</f>
        <v/>
      </c>
      <c r="X641" s="108" t="str">
        <f>IF(ISNA(VLOOKUP($S641,'Liste clts frns'!$M$2:$U$233,7,FALSE)),"",VLOOKUP($S641,'Liste clts frns'!$M$2:$U$233,7,FALSE))</f>
        <v/>
      </c>
      <c r="Y641" s="108" t="str">
        <f>IF(ISNA(VLOOKUP($S641,'Liste clts frns'!$M$2:$U$233,8,FALSE)),"",VLOOKUP($S641,'Liste clts frns'!$M$2:$U$233,8,FALSE))</f>
        <v/>
      </c>
      <c r="Z641" s="108" t="str">
        <f>IF(ISNA(VLOOKUP($S641,'Liste clts frns'!$M$2:$U$233,9,FALSE)),"",VLOOKUP($S641,'Liste clts frns'!$M$2:$U$233,9,FALSE))</f>
        <v/>
      </c>
      <c r="AA641" s="108"/>
    </row>
    <row r="642" spans="1:27" ht="15.75" customHeight="1" x14ac:dyDescent="0.25">
      <c r="A642" s="12">
        <v>41132000</v>
      </c>
      <c r="B642" s="12">
        <v>3031592</v>
      </c>
      <c r="C642" s="12" t="s">
        <v>26</v>
      </c>
      <c r="D642" s="12">
        <v>15</v>
      </c>
      <c r="E642" s="12">
        <v>703</v>
      </c>
      <c r="F642" s="51">
        <v>1891.2</v>
      </c>
      <c r="G642" s="18" t="str">
        <f t="shared" si="27"/>
        <v>303159215703</v>
      </c>
      <c r="H642" s="8" t="s">
        <v>621</v>
      </c>
      <c r="I642" s="8" t="s">
        <v>1360</v>
      </c>
      <c r="J642" s="8" t="str">
        <f t="shared" si="28"/>
        <v>En cours</v>
      </c>
      <c r="P642" s="112"/>
      <c r="S642" s="10" t="str">
        <f t="shared" si="29"/>
        <v>303159215703</v>
      </c>
      <c r="T642" s="11" t="str">
        <f>IF(ISNA(VLOOKUP($S642,'Liste clts frns'!$M$2:$U$233,3,FALSE)),"",VLOOKUP($S642,'Liste clts frns'!$M$2:$U$233,3,FALSE))</f>
        <v/>
      </c>
      <c r="U642" s="108" t="str">
        <f>IF(ISNA(VLOOKUP($S642,'Liste clts frns'!$M$2:$U$233,4,FALSE)),"",VLOOKUP($S642,'Liste clts frns'!$M$2:$U$233,4,FALSE))</f>
        <v/>
      </c>
      <c r="V642" s="108" t="str">
        <f>IF(ISNA(VLOOKUP($S642,'Liste clts frns'!$M$2:$U$233,5,FALSE)),"",VLOOKUP($S642,'Liste clts frns'!$M$2:$U$233,5,FALSE))</f>
        <v/>
      </c>
      <c r="W642" s="108" t="str">
        <f>IF(ISNA(VLOOKUP($S642,'Liste clts frns'!$M$2:$U$233,6,FALSE)),"",VLOOKUP($S642,'Liste clts frns'!$M$2:$U$233,6,FALSE))</f>
        <v/>
      </c>
      <c r="X642" s="108" t="str">
        <f>IF(ISNA(VLOOKUP($S642,'Liste clts frns'!$M$2:$U$233,7,FALSE)),"",VLOOKUP($S642,'Liste clts frns'!$M$2:$U$233,7,FALSE))</f>
        <v/>
      </c>
      <c r="Y642" s="108" t="str">
        <f>IF(ISNA(VLOOKUP($S642,'Liste clts frns'!$M$2:$U$233,8,FALSE)),"",VLOOKUP($S642,'Liste clts frns'!$M$2:$U$233,8,FALSE))</f>
        <v/>
      </c>
      <c r="Z642" s="108" t="str">
        <f>IF(ISNA(VLOOKUP($S642,'Liste clts frns'!$M$2:$U$233,9,FALSE)),"",VLOOKUP($S642,'Liste clts frns'!$M$2:$U$233,9,FALSE))</f>
        <v/>
      </c>
      <c r="AA642" s="108"/>
    </row>
    <row r="643" spans="1:27" ht="15.75" customHeight="1" x14ac:dyDescent="0.25">
      <c r="A643" s="12">
        <v>41132000</v>
      </c>
      <c r="B643" s="12">
        <v>724892</v>
      </c>
      <c r="C643" s="12" t="s">
        <v>27</v>
      </c>
      <c r="D643" s="12">
        <v>15</v>
      </c>
      <c r="E643" s="12">
        <v>704</v>
      </c>
      <c r="F643" s="51">
        <v>24000</v>
      </c>
      <c r="G643" s="18" t="str">
        <f t="shared" ref="G643:G706" si="30">CONCATENATE(B643,D643,E643)</f>
        <v>72489215704</v>
      </c>
      <c r="H643" s="8" t="s">
        <v>621</v>
      </c>
      <c r="I643" s="8" t="s">
        <v>1230</v>
      </c>
      <c r="J643" s="8" t="str">
        <f t="shared" ref="J643:J706" si="31">IF(H643="Compensé - Soldé","Soldé",IF(H643="Société radiée","A solder",IF(H643="Soldé par un avoir","Soldé","En cours")))</f>
        <v>En cours</v>
      </c>
      <c r="P643" s="112"/>
      <c r="S643" s="10" t="str">
        <f t="shared" ref="S643:S706" si="32">CONCATENATE(B643,D643,E643)</f>
        <v>72489215704</v>
      </c>
      <c r="T643" s="11" t="str">
        <f>IF(ISNA(VLOOKUP($S643,'Liste clts frns'!$M$2:$U$233,3,FALSE)),"",VLOOKUP($S643,'Liste clts frns'!$M$2:$U$233,3,FALSE))</f>
        <v/>
      </c>
      <c r="U643" s="108" t="str">
        <f>IF(ISNA(VLOOKUP($S643,'Liste clts frns'!$M$2:$U$233,4,FALSE)),"",VLOOKUP($S643,'Liste clts frns'!$M$2:$U$233,4,FALSE))</f>
        <v/>
      </c>
      <c r="V643" s="108" t="str">
        <f>IF(ISNA(VLOOKUP($S643,'Liste clts frns'!$M$2:$U$233,5,FALSE)),"",VLOOKUP($S643,'Liste clts frns'!$M$2:$U$233,5,FALSE))</f>
        <v/>
      </c>
      <c r="W643" s="108" t="str">
        <f>IF(ISNA(VLOOKUP($S643,'Liste clts frns'!$M$2:$U$233,6,FALSE)),"",VLOOKUP($S643,'Liste clts frns'!$M$2:$U$233,6,FALSE))</f>
        <v/>
      </c>
      <c r="X643" s="108" t="str">
        <f>IF(ISNA(VLOOKUP($S643,'Liste clts frns'!$M$2:$U$233,7,FALSE)),"",VLOOKUP($S643,'Liste clts frns'!$M$2:$U$233,7,FALSE))</f>
        <v/>
      </c>
      <c r="Y643" s="108" t="str">
        <f>IF(ISNA(VLOOKUP($S643,'Liste clts frns'!$M$2:$U$233,8,FALSE)),"",VLOOKUP($S643,'Liste clts frns'!$M$2:$U$233,8,FALSE))</f>
        <v/>
      </c>
      <c r="Z643" s="108" t="str">
        <f>IF(ISNA(VLOOKUP($S643,'Liste clts frns'!$M$2:$U$233,9,FALSE)),"",VLOOKUP($S643,'Liste clts frns'!$M$2:$U$233,9,FALSE))</f>
        <v/>
      </c>
      <c r="AA643" s="108"/>
    </row>
    <row r="644" spans="1:27" ht="15.75" customHeight="1" x14ac:dyDescent="0.25">
      <c r="A644" s="12">
        <v>41132000</v>
      </c>
      <c r="B644" s="12">
        <v>936527</v>
      </c>
      <c r="C644" s="12" t="s">
        <v>15</v>
      </c>
      <c r="D644" s="12">
        <v>15</v>
      </c>
      <c r="E644" s="12">
        <v>704</v>
      </c>
      <c r="F644" s="51">
        <v>5166</v>
      </c>
      <c r="G644" s="18" t="str">
        <f t="shared" si="30"/>
        <v>93652715704</v>
      </c>
      <c r="H644" s="8" t="s">
        <v>621</v>
      </c>
      <c r="I644" s="8" t="s">
        <v>1326</v>
      </c>
      <c r="J644" s="8" t="str">
        <f t="shared" si="31"/>
        <v>En cours</v>
      </c>
      <c r="P644" s="112"/>
      <c r="S644" s="10" t="str">
        <f t="shared" si="32"/>
        <v>93652715704</v>
      </c>
      <c r="T644" s="11" t="str">
        <f>IF(ISNA(VLOOKUP($S644,'Liste clts frns'!$M$2:$U$233,3,FALSE)),"",VLOOKUP($S644,'Liste clts frns'!$M$2:$U$233,3,FALSE))</f>
        <v/>
      </c>
      <c r="U644" s="108" t="str">
        <f>IF(ISNA(VLOOKUP($S644,'Liste clts frns'!$M$2:$U$233,4,FALSE)),"",VLOOKUP($S644,'Liste clts frns'!$M$2:$U$233,4,FALSE))</f>
        <v/>
      </c>
      <c r="V644" s="108" t="str">
        <f>IF(ISNA(VLOOKUP($S644,'Liste clts frns'!$M$2:$U$233,5,FALSE)),"",VLOOKUP($S644,'Liste clts frns'!$M$2:$U$233,5,FALSE))</f>
        <v/>
      </c>
      <c r="W644" s="108" t="str">
        <f>IF(ISNA(VLOOKUP($S644,'Liste clts frns'!$M$2:$U$233,6,FALSE)),"",VLOOKUP($S644,'Liste clts frns'!$M$2:$U$233,6,FALSE))</f>
        <v/>
      </c>
      <c r="X644" s="108" t="str">
        <f>IF(ISNA(VLOOKUP($S644,'Liste clts frns'!$M$2:$U$233,7,FALSE)),"",VLOOKUP($S644,'Liste clts frns'!$M$2:$U$233,7,FALSE))</f>
        <v/>
      </c>
      <c r="Y644" s="108" t="str">
        <f>IF(ISNA(VLOOKUP($S644,'Liste clts frns'!$M$2:$U$233,8,FALSE)),"",VLOOKUP($S644,'Liste clts frns'!$M$2:$U$233,8,FALSE))</f>
        <v/>
      </c>
      <c r="Z644" s="108" t="str">
        <f>IF(ISNA(VLOOKUP($S644,'Liste clts frns'!$M$2:$U$233,9,FALSE)),"",VLOOKUP($S644,'Liste clts frns'!$M$2:$U$233,9,FALSE))</f>
        <v/>
      </c>
      <c r="AA644" s="108"/>
    </row>
    <row r="645" spans="1:27" ht="15.75" customHeight="1" x14ac:dyDescent="0.25">
      <c r="A645" s="12">
        <v>41132000</v>
      </c>
      <c r="B645" s="12">
        <v>1344290</v>
      </c>
      <c r="C645" s="12" t="s">
        <v>28</v>
      </c>
      <c r="D645" s="12">
        <v>15</v>
      </c>
      <c r="E645" s="12">
        <v>704</v>
      </c>
      <c r="F645" s="51">
        <v>9600</v>
      </c>
      <c r="G645" s="18" t="str">
        <f t="shared" si="30"/>
        <v>134429015704</v>
      </c>
      <c r="H645" s="8" t="s">
        <v>621</v>
      </c>
      <c r="I645" s="8" t="s">
        <v>1256</v>
      </c>
      <c r="J645" s="8" t="str">
        <f t="shared" si="31"/>
        <v>En cours</v>
      </c>
      <c r="P645" s="112"/>
      <c r="S645" s="10" t="str">
        <f t="shared" si="32"/>
        <v>134429015704</v>
      </c>
      <c r="T645" s="11" t="str">
        <f>IF(ISNA(VLOOKUP($S645,'Liste clts frns'!$M$2:$U$233,3,FALSE)),"",VLOOKUP($S645,'Liste clts frns'!$M$2:$U$233,3,FALSE))</f>
        <v/>
      </c>
      <c r="U645" s="108" t="str">
        <f>IF(ISNA(VLOOKUP($S645,'Liste clts frns'!$M$2:$U$233,4,FALSE)),"",VLOOKUP($S645,'Liste clts frns'!$M$2:$U$233,4,FALSE))</f>
        <v/>
      </c>
      <c r="V645" s="108" t="str">
        <f>IF(ISNA(VLOOKUP($S645,'Liste clts frns'!$M$2:$U$233,5,FALSE)),"",VLOOKUP($S645,'Liste clts frns'!$M$2:$U$233,5,FALSE))</f>
        <v/>
      </c>
      <c r="W645" s="108" t="str">
        <f>IF(ISNA(VLOOKUP($S645,'Liste clts frns'!$M$2:$U$233,6,FALSE)),"",VLOOKUP($S645,'Liste clts frns'!$M$2:$U$233,6,FALSE))</f>
        <v/>
      </c>
      <c r="X645" s="108" t="str">
        <f>IF(ISNA(VLOOKUP($S645,'Liste clts frns'!$M$2:$U$233,7,FALSE)),"",VLOOKUP($S645,'Liste clts frns'!$M$2:$U$233,7,FALSE))</f>
        <v/>
      </c>
      <c r="Y645" s="108" t="str">
        <f>IF(ISNA(VLOOKUP($S645,'Liste clts frns'!$M$2:$U$233,8,FALSE)),"",VLOOKUP($S645,'Liste clts frns'!$M$2:$U$233,8,FALSE))</f>
        <v/>
      </c>
      <c r="Z645" s="108" t="str">
        <f>IF(ISNA(VLOOKUP($S645,'Liste clts frns'!$M$2:$U$233,9,FALSE)),"",VLOOKUP($S645,'Liste clts frns'!$M$2:$U$233,9,FALSE))</f>
        <v/>
      </c>
      <c r="AA645" s="108"/>
    </row>
    <row r="646" spans="1:27" ht="15.75" customHeight="1" x14ac:dyDescent="0.25">
      <c r="A646" s="12">
        <v>41132000</v>
      </c>
      <c r="B646" s="12">
        <v>3025111</v>
      </c>
      <c r="C646" s="12" t="s">
        <v>29</v>
      </c>
      <c r="D646" s="12">
        <v>15</v>
      </c>
      <c r="E646" s="12">
        <v>704</v>
      </c>
      <c r="F646" s="51">
        <v>22272</v>
      </c>
      <c r="G646" s="18" t="str">
        <f t="shared" si="30"/>
        <v>302511115704</v>
      </c>
      <c r="H646" s="8" t="s">
        <v>621</v>
      </c>
      <c r="I646" s="8" t="s">
        <v>1355</v>
      </c>
      <c r="J646" s="8" t="str">
        <f t="shared" si="31"/>
        <v>En cours</v>
      </c>
      <c r="P646" s="112"/>
      <c r="S646" s="10" t="str">
        <f t="shared" si="32"/>
        <v>302511115704</v>
      </c>
      <c r="T646" s="11" t="str">
        <f>IF(ISNA(VLOOKUP($S646,'Liste clts frns'!$M$2:$U$233,3,FALSE)),"",VLOOKUP($S646,'Liste clts frns'!$M$2:$U$233,3,FALSE))</f>
        <v/>
      </c>
      <c r="U646" s="108" t="str">
        <f>IF(ISNA(VLOOKUP($S646,'Liste clts frns'!$M$2:$U$233,4,FALSE)),"",VLOOKUP($S646,'Liste clts frns'!$M$2:$U$233,4,FALSE))</f>
        <v/>
      </c>
      <c r="V646" s="108" t="str">
        <f>IF(ISNA(VLOOKUP($S646,'Liste clts frns'!$M$2:$U$233,5,FALSE)),"",VLOOKUP($S646,'Liste clts frns'!$M$2:$U$233,5,FALSE))</f>
        <v/>
      </c>
      <c r="W646" s="108" t="str">
        <f>IF(ISNA(VLOOKUP($S646,'Liste clts frns'!$M$2:$U$233,6,FALSE)),"",VLOOKUP($S646,'Liste clts frns'!$M$2:$U$233,6,FALSE))</f>
        <v/>
      </c>
      <c r="X646" s="108" t="str">
        <f>IF(ISNA(VLOOKUP($S646,'Liste clts frns'!$M$2:$U$233,7,FALSE)),"",VLOOKUP($S646,'Liste clts frns'!$M$2:$U$233,7,FALSE))</f>
        <v/>
      </c>
      <c r="Y646" s="108" t="str">
        <f>IF(ISNA(VLOOKUP($S646,'Liste clts frns'!$M$2:$U$233,8,FALSE)),"",VLOOKUP($S646,'Liste clts frns'!$M$2:$U$233,8,FALSE))</f>
        <v/>
      </c>
      <c r="Z646" s="108" t="str">
        <f>IF(ISNA(VLOOKUP($S646,'Liste clts frns'!$M$2:$U$233,9,FALSE)),"",VLOOKUP($S646,'Liste clts frns'!$M$2:$U$233,9,FALSE))</f>
        <v/>
      </c>
      <c r="AA646" s="108"/>
    </row>
    <row r="647" spans="1:27" ht="15.75" customHeight="1" x14ac:dyDescent="0.25">
      <c r="A647" s="12">
        <v>41132000</v>
      </c>
      <c r="B647" s="12">
        <v>410998</v>
      </c>
      <c r="C647" s="12" t="s">
        <v>171</v>
      </c>
      <c r="D647" s="12">
        <v>15</v>
      </c>
      <c r="E647" s="12">
        <v>712</v>
      </c>
      <c r="F647" s="51">
        <v>3912</v>
      </c>
      <c r="G647" s="18" t="str">
        <f t="shared" si="30"/>
        <v>41099815712</v>
      </c>
      <c r="H647" s="8" t="s">
        <v>1429</v>
      </c>
      <c r="I647" s="15"/>
      <c r="J647" s="8" t="str">
        <f t="shared" si="31"/>
        <v>En cours</v>
      </c>
      <c r="P647" s="112"/>
      <c r="S647" s="10" t="str">
        <f t="shared" si="32"/>
        <v>41099815712</v>
      </c>
      <c r="T647" s="11">
        <f>IF(ISNA(VLOOKUP($S647,'Liste clts frns'!$M$2:$U$233,3,FALSE)),"",VLOOKUP($S647,'Liste clts frns'!$M$2:$U$233,3,FALSE))</f>
        <v>40130000</v>
      </c>
      <c r="U647" s="108" t="str">
        <f>IF(ISNA(VLOOKUP($S647,'Liste clts frns'!$M$2:$U$233,4,FALSE)),"",VLOOKUP($S647,'Liste clts frns'!$M$2:$U$233,4,FALSE))</f>
        <v>HERALD</v>
      </c>
      <c r="V647" s="108" t="str">
        <f>IF(ISNA(VLOOKUP($S647,'Liste clts frns'!$M$2:$U$233,5,FALSE)),"",VLOOKUP($S647,'Liste clts frns'!$M$2:$U$233,5,FALSE))</f>
        <v>INTERNATIONAL HERALD TRIBUNE</v>
      </c>
      <c r="W647" s="108">
        <f>IF(ISNA(VLOOKUP($S647,'Liste clts frns'!$M$2:$U$233,6,FALSE)),"",VLOOKUP($S647,'Liste clts frns'!$M$2:$U$233,6,FALSE))</f>
        <v>15</v>
      </c>
      <c r="X647" s="108">
        <f>IF(ISNA(VLOOKUP($S647,'Liste clts frns'!$M$2:$U$233,7,FALSE)),"",VLOOKUP($S647,'Liste clts frns'!$M$2:$U$233,7,FALSE))</f>
        <v>712</v>
      </c>
      <c r="Y647" s="108">
        <f>IF(ISNA(VLOOKUP($S647,'Liste clts frns'!$M$2:$U$233,8,FALSE)),"",VLOOKUP($S647,'Liste clts frns'!$M$2:$U$233,8,FALSE))</f>
        <v>3912</v>
      </c>
      <c r="Z647" s="108" t="str">
        <f>IF(ISNA(VLOOKUP($S647,'Liste clts frns'!$M$2:$U$233,9,FALSE)),"",VLOOKUP($S647,'Liste clts frns'!$M$2:$U$233,9,FALSE))</f>
        <v/>
      </c>
      <c r="AA647" s="108"/>
    </row>
    <row r="648" spans="1:27" ht="15.75" customHeight="1" x14ac:dyDescent="0.25">
      <c r="A648" s="12">
        <v>41132000</v>
      </c>
      <c r="B648" s="12">
        <v>134805</v>
      </c>
      <c r="C648" s="12" t="s">
        <v>30</v>
      </c>
      <c r="D648" s="12">
        <v>16</v>
      </c>
      <c r="E648" s="12">
        <v>101</v>
      </c>
      <c r="F648" s="51">
        <v>1440</v>
      </c>
      <c r="G648" s="18" t="str">
        <f t="shared" si="30"/>
        <v>13480516101</v>
      </c>
      <c r="H648" s="8" t="s">
        <v>621</v>
      </c>
      <c r="I648" s="8" t="s">
        <v>1362</v>
      </c>
      <c r="J648" s="8" t="str">
        <f t="shared" si="31"/>
        <v>En cours</v>
      </c>
      <c r="P648" s="112"/>
      <c r="S648" s="10" t="str">
        <f t="shared" si="32"/>
        <v>13480516101</v>
      </c>
      <c r="T648" s="11" t="str">
        <f>IF(ISNA(VLOOKUP($S648,'Liste clts frns'!$M$2:$U$233,3,FALSE)),"",VLOOKUP($S648,'Liste clts frns'!$M$2:$U$233,3,FALSE))</f>
        <v/>
      </c>
      <c r="U648" s="108" t="str">
        <f>IF(ISNA(VLOOKUP($S648,'Liste clts frns'!$M$2:$U$233,4,FALSE)),"",VLOOKUP($S648,'Liste clts frns'!$M$2:$U$233,4,FALSE))</f>
        <v/>
      </c>
      <c r="V648" s="108" t="str">
        <f>IF(ISNA(VLOOKUP($S648,'Liste clts frns'!$M$2:$U$233,5,FALSE)),"",VLOOKUP($S648,'Liste clts frns'!$M$2:$U$233,5,FALSE))</f>
        <v/>
      </c>
      <c r="W648" s="108" t="str">
        <f>IF(ISNA(VLOOKUP($S648,'Liste clts frns'!$M$2:$U$233,6,FALSE)),"",VLOOKUP($S648,'Liste clts frns'!$M$2:$U$233,6,FALSE))</f>
        <v/>
      </c>
      <c r="X648" s="108" t="str">
        <f>IF(ISNA(VLOOKUP($S648,'Liste clts frns'!$M$2:$U$233,7,FALSE)),"",VLOOKUP($S648,'Liste clts frns'!$M$2:$U$233,7,FALSE))</f>
        <v/>
      </c>
      <c r="Y648" s="108" t="str">
        <f>IF(ISNA(VLOOKUP($S648,'Liste clts frns'!$M$2:$U$233,8,FALSE)),"",VLOOKUP($S648,'Liste clts frns'!$M$2:$U$233,8,FALSE))</f>
        <v/>
      </c>
      <c r="Z648" s="108" t="str">
        <f>IF(ISNA(VLOOKUP($S648,'Liste clts frns'!$M$2:$U$233,9,FALSE)),"",VLOOKUP($S648,'Liste clts frns'!$M$2:$U$233,9,FALSE))</f>
        <v/>
      </c>
      <c r="AA648" s="108"/>
    </row>
    <row r="649" spans="1:27" ht="15.75" customHeight="1" x14ac:dyDescent="0.25">
      <c r="A649" s="12">
        <v>41132000</v>
      </c>
      <c r="B649" s="12">
        <v>242639</v>
      </c>
      <c r="C649" s="12" t="s">
        <v>31</v>
      </c>
      <c r="D649" s="12">
        <v>16</v>
      </c>
      <c r="E649" s="12">
        <v>101</v>
      </c>
      <c r="F649" s="51">
        <v>10680</v>
      </c>
      <c r="G649" s="18" t="str">
        <f t="shared" si="30"/>
        <v>24263916101</v>
      </c>
      <c r="H649" s="8" t="s">
        <v>621</v>
      </c>
      <c r="I649" s="8" t="s">
        <v>1363</v>
      </c>
      <c r="J649" s="8" t="str">
        <f t="shared" si="31"/>
        <v>En cours</v>
      </c>
      <c r="P649" s="112"/>
      <c r="S649" s="10" t="str">
        <f t="shared" si="32"/>
        <v>24263916101</v>
      </c>
      <c r="T649" s="11" t="str">
        <f>IF(ISNA(VLOOKUP($S649,'Liste clts frns'!$M$2:$U$233,3,FALSE)),"",VLOOKUP($S649,'Liste clts frns'!$M$2:$U$233,3,FALSE))</f>
        <v/>
      </c>
      <c r="U649" s="108" t="str">
        <f>IF(ISNA(VLOOKUP($S649,'Liste clts frns'!$M$2:$U$233,4,FALSE)),"",VLOOKUP($S649,'Liste clts frns'!$M$2:$U$233,4,FALSE))</f>
        <v/>
      </c>
      <c r="V649" s="108" t="str">
        <f>IF(ISNA(VLOOKUP($S649,'Liste clts frns'!$M$2:$U$233,5,FALSE)),"",VLOOKUP($S649,'Liste clts frns'!$M$2:$U$233,5,FALSE))</f>
        <v/>
      </c>
      <c r="W649" s="108" t="str">
        <f>IF(ISNA(VLOOKUP($S649,'Liste clts frns'!$M$2:$U$233,6,FALSE)),"",VLOOKUP($S649,'Liste clts frns'!$M$2:$U$233,6,FALSE))</f>
        <v/>
      </c>
      <c r="X649" s="108" t="str">
        <f>IF(ISNA(VLOOKUP($S649,'Liste clts frns'!$M$2:$U$233,7,FALSE)),"",VLOOKUP($S649,'Liste clts frns'!$M$2:$U$233,7,FALSE))</f>
        <v/>
      </c>
      <c r="Y649" s="108" t="str">
        <f>IF(ISNA(VLOOKUP($S649,'Liste clts frns'!$M$2:$U$233,8,FALSE)),"",VLOOKUP($S649,'Liste clts frns'!$M$2:$U$233,8,FALSE))</f>
        <v/>
      </c>
      <c r="Z649" s="108" t="str">
        <f>IF(ISNA(VLOOKUP($S649,'Liste clts frns'!$M$2:$U$233,9,FALSE)),"",VLOOKUP($S649,'Liste clts frns'!$M$2:$U$233,9,FALSE))</f>
        <v/>
      </c>
      <c r="AA649" s="108"/>
    </row>
    <row r="650" spans="1:27" ht="15.75" customHeight="1" x14ac:dyDescent="0.25">
      <c r="A650" s="12">
        <v>41132000</v>
      </c>
      <c r="B650" s="12">
        <v>3013885</v>
      </c>
      <c r="C650" s="12" t="s">
        <v>32</v>
      </c>
      <c r="D650" s="12">
        <v>16</v>
      </c>
      <c r="E650" s="12">
        <v>101</v>
      </c>
      <c r="F650" s="51">
        <v>11588.4</v>
      </c>
      <c r="G650" s="18" t="str">
        <f t="shared" si="30"/>
        <v>301388516101</v>
      </c>
      <c r="H650" s="8" t="s">
        <v>621</v>
      </c>
      <c r="I650" s="8" t="s">
        <v>1376</v>
      </c>
      <c r="J650" s="8" t="str">
        <f t="shared" si="31"/>
        <v>En cours</v>
      </c>
      <c r="P650" s="112"/>
      <c r="S650" s="10" t="str">
        <f t="shared" si="32"/>
        <v>301388516101</v>
      </c>
      <c r="T650" s="11" t="str">
        <f>IF(ISNA(VLOOKUP($S650,'Liste clts frns'!$M$2:$U$233,3,FALSE)),"",VLOOKUP($S650,'Liste clts frns'!$M$2:$U$233,3,FALSE))</f>
        <v/>
      </c>
      <c r="U650" s="108" t="str">
        <f>IF(ISNA(VLOOKUP($S650,'Liste clts frns'!$M$2:$U$233,4,FALSE)),"",VLOOKUP($S650,'Liste clts frns'!$M$2:$U$233,4,FALSE))</f>
        <v/>
      </c>
      <c r="V650" s="108" t="str">
        <f>IF(ISNA(VLOOKUP($S650,'Liste clts frns'!$M$2:$U$233,5,FALSE)),"",VLOOKUP($S650,'Liste clts frns'!$M$2:$U$233,5,FALSE))</f>
        <v/>
      </c>
      <c r="W650" s="108" t="str">
        <f>IF(ISNA(VLOOKUP($S650,'Liste clts frns'!$M$2:$U$233,6,FALSE)),"",VLOOKUP($S650,'Liste clts frns'!$M$2:$U$233,6,FALSE))</f>
        <v/>
      </c>
      <c r="X650" s="108" t="str">
        <f>IF(ISNA(VLOOKUP($S650,'Liste clts frns'!$M$2:$U$233,7,FALSE)),"",VLOOKUP($S650,'Liste clts frns'!$M$2:$U$233,7,FALSE))</f>
        <v/>
      </c>
      <c r="Y650" s="108" t="str">
        <f>IF(ISNA(VLOOKUP($S650,'Liste clts frns'!$M$2:$U$233,8,FALSE)),"",VLOOKUP($S650,'Liste clts frns'!$M$2:$U$233,8,FALSE))</f>
        <v/>
      </c>
      <c r="Z650" s="108" t="str">
        <f>IF(ISNA(VLOOKUP($S650,'Liste clts frns'!$M$2:$U$233,9,FALSE)),"",VLOOKUP($S650,'Liste clts frns'!$M$2:$U$233,9,FALSE))</f>
        <v/>
      </c>
      <c r="AA650" s="108"/>
    </row>
    <row r="651" spans="1:27" ht="15.75" customHeight="1" x14ac:dyDescent="0.25">
      <c r="A651" s="12">
        <v>41132000</v>
      </c>
      <c r="B651" s="12">
        <v>3037171</v>
      </c>
      <c r="C651" s="12" t="s">
        <v>33</v>
      </c>
      <c r="D651" s="12">
        <v>16</v>
      </c>
      <c r="E651" s="12">
        <v>132</v>
      </c>
      <c r="F651" s="51">
        <v>2400</v>
      </c>
      <c r="G651" s="18" t="str">
        <f t="shared" si="30"/>
        <v>303717116132</v>
      </c>
      <c r="H651" s="8" t="s">
        <v>621</v>
      </c>
      <c r="I651" s="8" t="s">
        <v>1389</v>
      </c>
      <c r="J651" s="8" t="str">
        <f t="shared" si="31"/>
        <v>En cours</v>
      </c>
      <c r="P651" s="112"/>
      <c r="S651" s="10" t="str">
        <f t="shared" si="32"/>
        <v>303717116132</v>
      </c>
      <c r="T651" s="11" t="str">
        <f>IF(ISNA(VLOOKUP($S651,'Liste clts frns'!$M$2:$U$233,3,FALSE)),"",VLOOKUP($S651,'Liste clts frns'!$M$2:$U$233,3,FALSE))</f>
        <v/>
      </c>
      <c r="U651" s="108" t="str">
        <f>IF(ISNA(VLOOKUP($S651,'Liste clts frns'!$M$2:$U$233,4,FALSE)),"",VLOOKUP($S651,'Liste clts frns'!$M$2:$U$233,4,FALSE))</f>
        <v/>
      </c>
      <c r="V651" s="108" t="str">
        <f>IF(ISNA(VLOOKUP($S651,'Liste clts frns'!$M$2:$U$233,5,FALSE)),"",VLOOKUP($S651,'Liste clts frns'!$M$2:$U$233,5,FALSE))</f>
        <v/>
      </c>
      <c r="W651" s="108" t="str">
        <f>IF(ISNA(VLOOKUP($S651,'Liste clts frns'!$M$2:$U$233,6,FALSE)),"",VLOOKUP($S651,'Liste clts frns'!$M$2:$U$233,6,FALSE))</f>
        <v/>
      </c>
      <c r="X651" s="108" t="str">
        <f>IF(ISNA(VLOOKUP($S651,'Liste clts frns'!$M$2:$U$233,7,FALSE)),"",VLOOKUP($S651,'Liste clts frns'!$M$2:$U$233,7,FALSE))</f>
        <v/>
      </c>
      <c r="Y651" s="108" t="str">
        <f>IF(ISNA(VLOOKUP($S651,'Liste clts frns'!$M$2:$U$233,8,FALSE)),"",VLOOKUP($S651,'Liste clts frns'!$M$2:$U$233,8,FALSE))</f>
        <v/>
      </c>
      <c r="Z651" s="108" t="str">
        <f>IF(ISNA(VLOOKUP($S651,'Liste clts frns'!$M$2:$U$233,9,FALSE)),"",VLOOKUP($S651,'Liste clts frns'!$M$2:$U$233,9,FALSE))</f>
        <v/>
      </c>
      <c r="AA651" s="108"/>
    </row>
    <row r="652" spans="1:27" ht="15.75" customHeight="1" x14ac:dyDescent="0.25">
      <c r="A652" s="12">
        <v>41132000</v>
      </c>
      <c r="B652" s="12">
        <v>1313680</v>
      </c>
      <c r="C652" s="12" t="s">
        <v>34</v>
      </c>
      <c r="D652" s="12">
        <v>16</v>
      </c>
      <c r="E652" s="12">
        <v>222</v>
      </c>
      <c r="F652" s="51">
        <v>9492</v>
      </c>
      <c r="G652" s="18" t="str">
        <f t="shared" si="30"/>
        <v>131368016222</v>
      </c>
      <c r="H652" s="8" t="s">
        <v>621</v>
      </c>
      <c r="I652" s="8" t="s">
        <v>1371</v>
      </c>
      <c r="J652" s="8" t="str">
        <f t="shared" si="31"/>
        <v>En cours</v>
      </c>
      <c r="P652" s="112"/>
      <c r="S652" s="10" t="str">
        <f t="shared" si="32"/>
        <v>131368016222</v>
      </c>
      <c r="T652" s="11" t="str">
        <f>IF(ISNA(VLOOKUP($S652,'Liste clts frns'!$M$2:$U$233,3,FALSE)),"",VLOOKUP($S652,'Liste clts frns'!$M$2:$U$233,3,FALSE))</f>
        <v/>
      </c>
      <c r="U652" s="108" t="str">
        <f>IF(ISNA(VLOOKUP($S652,'Liste clts frns'!$M$2:$U$233,4,FALSE)),"",VLOOKUP($S652,'Liste clts frns'!$M$2:$U$233,4,FALSE))</f>
        <v/>
      </c>
      <c r="V652" s="108" t="str">
        <f>IF(ISNA(VLOOKUP($S652,'Liste clts frns'!$M$2:$U$233,5,FALSE)),"",VLOOKUP($S652,'Liste clts frns'!$M$2:$U$233,5,FALSE))</f>
        <v/>
      </c>
      <c r="W652" s="108" t="str">
        <f>IF(ISNA(VLOOKUP($S652,'Liste clts frns'!$M$2:$U$233,6,FALSE)),"",VLOOKUP($S652,'Liste clts frns'!$M$2:$U$233,6,FALSE))</f>
        <v/>
      </c>
      <c r="X652" s="108" t="str">
        <f>IF(ISNA(VLOOKUP($S652,'Liste clts frns'!$M$2:$U$233,7,FALSE)),"",VLOOKUP($S652,'Liste clts frns'!$M$2:$U$233,7,FALSE))</f>
        <v/>
      </c>
      <c r="Y652" s="108" t="str">
        <f>IF(ISNA(VLOOKUP($S652,'Liste clts frns'!$M$2:$U$233,8,FALSE)),"",VLOOKUP($S652,'Liste clts frns'!$M$2:$U$233,8,FALSE))</f>
        <v/>
      </c>
      <c r="Z652" s="108" t="str">
        <f>IF(ISNA(VLOOKUP($S652,'Liste clts frns'!$M$2:$U$233,9,FALSE)),"",VLOOKUP($S652,'Liste clts frns'!$M$2:$U$233,9,FALSE))</f>
        <v/>
      </c>
      <c r="AA652" s="108"/>
    </row>
    <row r="653" spans="1:27" ht="15.75" customHeight="1" x14ac:dyDescent="0.25">
      <c r="A653" s="12">
        <v>41132000</v>
      </c>
      <c r="B653" s="12">
        <v>901223</v>
      </c>
      <c r="C653" s="12" t="s">
        <v>35</v>
      </c>
      <c r="D653" s="12">
        <v>16</v>
      </c>
      <c r="E653" s="12">
        <v>301</v>
      </c>
      <c r="F653" s="51">
        <v>1200</v>
      </c>
      <c r="G653" s="18" t="str">
        <f t="shared" si="30"/>
        <v>90122316301</v>
      </c>
      <c r="H653" s="8" t="s">
        <v>621</v>
      </c>
      <c r="I653" s="8" t="e">
        <v>#N/A</v>
      </c>
      <c r="J653" s="8" t="str">
        <f t="shared" si="31"/>
        <v>En cours</v>
      </c>
      <c r="P653" s="112"/>
      <c r="S653" s="10" t="str">
        <f t="shared" si="32"/>
        <v>90122316301</v>
      </c>
      <c r="T653" s="11" t="str">
        <f>IF(ISNA(VLOOKUP($S653,'Liste clts frns'!$M$2:$U$233,3,FALSE)),"",VLOOKUP($S653,'Liste clts frns'!$M$2:$U$233,3,FALSE))</f>
        <v/>
      </c>
      <c r="U653" s="108" t="str">
        <f>IF(ISNA(VLOOKUP($S653,'Liste clts frns'!$M$2:$U$233,4,FALSE)),"",VLOOKUP($S653,'Liste clts frns'!$M$2:$U$233,4,FALSE))</f>
        <v/>
      </c>
      <c r="V653" s="108" t="str">
        <f>IF(ISNA(VLOOKUP($S653,'Liste clts frns'!$M$2:$U$233,5,FALSE)),"",VLOOKUP($S653,'Liste clts frns'!$M$2:$U$233,5,FALSE))</f>
        <v/>
      </c>
      <c r="W653" s="108" t="str">
        <f>IF(ISNA(VLOOKUP($S653,'Liste clts frns'!$M$2:$U$233,6,FALSE)),"",VLOOKUP($S653,'Liste clts frns'!$M$2:$U$233,6,FALSE))</f>
        <v/>
      </c>
      <c r="X653" s="108" t="str">
        <f>IF(ISNA(VLOOKUP($S653,'Liste clts frns'!$M$2:$U$233,7,FALSE)),"",VLOOKUP($S653,'Liste clts frns'!$M$2:$U$233,7,FALSE))</f>
        <v/>
      </c>
      <c r="Y653" s="108" t="str">
        <f>IF(ISNA(VLOOKUP($S653,'Liste clts frns'!$M$2:$U$233,8,FALSE)),"",VLOOKUP($S653,'Liste clts frns'!$M$2:$U$233,8,FALSE))</f>
        <v/>
      </c>
      <c r="Z653" s="108" t="str">
        <f>IF(ISNA(VLOOKUP($S653,'Liste clts frns'!$M$2:$U$233,9,FALSE)),"",VLOOKUP($S653,'Liste clts frns'!$M$2:$U$233,9,FALSE))</f>
        <v/>
      </c>
      <c r="AA653" s="108"/>
    </row>
    <row r="654" spans="1:27" ht="15.75" customHeight="1" x14ac:dyDescent="0.25">
      <c r="A654" s="12">
        <v>41132000</v>
      </c>
      <c r="B654" s="12">
        <v>800672</v>
      </c>
      <c r="C654" s="12" t="s">
        <v>36</v>
      </c>
      <c r="D654" s="12">
        <v>16</v>
      </c>
      <c r="E654" s="12">
        <v>321</v>
      </c>
      <c r="F654" s="51">
        <v>4200</v>
      </c>
      <c r="G654" s="18" t="str">
        <f t="shared" si="30"/>
        <v>80067216321</v>
      </c>
      <c r="H654" s="8" t="s">
        <v>629</v>
      </c>
      <c r="I654" s="8" t="s">
        <v>1366</v>
      </c>
      <c r="J654" s="8" t="str">
        <f t="shared" si="31"/>
        <v>A solder</v>
      </c>
      <c r="P654" s="112"/>
      <c r="S654" s="10" t="str">
        <f t="shared" si="32"/>
        <v>80067216321</v>
      </c>
      <c r="T654" s="11" t="str">
        <f>IF(ISNA(VLOOKUP($S654,'Liste clts frns'!$M$2:$U$233,3,FALSE)),"",VLOOKUP($S654,'Liste clts frns'!$M$2:$U$233,3,FALSE))</f>
        <v/>
      </c>
      <c r="U654" s="108" t="str">
        <f>IF(ISNA(VLOOKUP($S654,'Liste clts frns'!$M$2:$U$233,4,FALSE)),"",VLOOKUP($S654,'Liste clts frns'!$M$2:$U$233,4,FALSE))</f>
        <v/>
      </c>
      <c r="V654" s="108" t="str">
        <f>IF(ISNA(VLOOKUP($S654,'Liste clts frns'!$M$2:$U$233,5,FALSE)),"",VLOOKUP($S654,'Liste clts frns'!$M$2:$U$233,5,FALSE))</f>
        <v/>
      </c>
      <c r="W654" s="108" t="str">
        <f>IF(ISNA(VLOOKUP($S654,'Liste clts frns'!$M$2:$U$233,6,FALSE)),"",VLOOKUP($S654,'Liste clts frns'!$M$2:$U$233,6,FALSE))</f>
        <v/>
      </c>
      <c r="X654" s="108" t="str">
        <f>IF(ISNA(VLOOKUP($S654,'Liste clts frns'!$M$2:$U$233,7,FALSE)),"",VLOOKUP($S654,'Liste clts frns'!$M$2:$U$233,7,FALSE))</f>
        <v/>
      </c>
      <c r="Y654" s="108" t="str">
        <f>IF(ISNA(VLOOKUP($S654,'Liste clts frns'!$M$2:$U$233,8,FALSE)),"",VLOOKUP($S654,'Liste clts frns'!$M$2:$U$233,8,FALSE))</f>
        <v/>
      </c>
      <c r="Z654" s="108" t="str">
        <f>IF(ISNA(VLOOKUP($S654,'Liste clts frns'!$M$2:$U$233,9,FALSE)),"",VLOOKUP($S654,'Liste clts frns'!$M$2:$U$233,9,FALSE))</f>
        <v/>
      </c>
      <c r="AA654" s="108"/>
    </row>
    <row r="655" spans="1:27" ht="15.75" customHeight="1" x14ac:dyDescent="0.25">
      <c r="A655" s="12">
        <v>41132000</v>
      </c>
      <c r="B655" s="12">
        <v>3031332</v>
      </c>
      <c r="C655" s="12" t="s">
        <v>37</v>
      </c>
      <c r="D655" s="12">
        <v>16</v>
      </c>
      <c r="E655" s="12">
        <v>352</v>
      </c>
      <c r="F655" s="51">
        <v>1200</v>
      </c>
      <c r="G655" s="18" t="str">
        <f t="shared" si="30"/>
        <v>303133216352</v>
      </c>
      <c r="H655" s="8" t="s">
        <v>621</v>
      </c>
      <c r="I655" s="8" t="s">
        <v>1381</v>
      </c>
      <c r="J655" s="8" t="str">
        <f t="shared" si="31"/>
        <v>En cours</v>
      </c>
      <c r="P655" s="112"/>
      <c r="S655" s="10" t="str">
        <f t="shared" si="32"/>
        <v>303133216352</v>
      </c>
      <c r="T655" s="11" t="str">
        <f>IF(ISNA(VLOOKUP($S655,'Liste clts frns'!$M$2:$U$233,3,FALSE)),"",VLOOKUP($S655,'Liste clts frns'!$M$2:$U$233,3,FALSE))</f>
        <v/>
      </c>
      <c r="U655" s="108" t="str">
        <f>IF(ISNA(VLOOKUP($S655,'Liste clts frns'!$M$2:$U$233,4,FALSE)),"",VLOOKUP($S655,'Liste clts frns'!$M$2:$U$233,4,FALSE))</f>
        <v/>
      </c>
      <c r="V655" s="108" t="str">
        <f>IF(ISNA(VLOOKUP($S655,'Liste clts frns'!$M$2:$U$233,5,FALSE)),"",VLOOKUP($S655,'Liste clts frns'!$M$2:$U$233,5,FALSE))</f>
        <v/>
      </c>
      <c r="W655" s="108" t="str">
        <f>IF(ISNA(VLOOKUP($S655,'Liste clts frns'!$M$2:$U$233,6,FALSE)),"",VLOOKUP($S655,'Liste clts frns'!$M$2:$U$233,6,FALSE))</f>
        <v/>
      </c>
      <c r="X655" s="108" t="str">
        <f>IF(ISNA(VLOOKUP($S655,'Liste clts frns'!$M$2:$U$233,7,FALSE)),"",VLOOKUP($S655,'Liste clts frns'!$M$2:$U$233,7,FALSE))</f>
        <v/>
      </c>
      <c r="Y655" s="108" t="str">
        <f>IF(ISNA(VLOOKUP($S655,'Liste clts frns'!$M$2:$U$233,8,FALSE)),"",VLOOKUP($S655,'Liste clts frns'!$M$2:$U$233,8,FALSE))</f>
        <v/>
      </c>
      <c r="Z655" s="108" t="str">
        <f>IF(ISNA(VLOOKUP($S655,'Liste clts frns'!$M$2:$U$233,9,FALSE)),"",VLOOKUP($S655,'Liste clts frns'!$M$2:$U$233,9,FALSE))</f>
        <v/>
      </c>
      <c r="AA655" s="108"/>
    </row>
    <row r="656" spans="1:27" ht="15.75" customHeight="1" x14ac:dyDescent="0.25">
      <c r="A656" s="12">
        <v>41132000</v>
      </c>
      <c r="B656" s="12">
        <v>3035839</v>
      </c>
      <c r="C656" s="12" t="s">
        <v>38</v>
      </c>
      <c r="D656" s="12">
        <v>16</v>
      </c>
      <c r="E656" s="12">
        <v>401</v>
      </c>
      <c r="F656" s="51">
        <v>11446.8</v>
      </c>
      <c r="G656" s="18" t="str">
        <f t="shared" si="30"/>
        <v>303583916401</v>
      </c>
      <c r="H656" s="8" t="s">
        <v>621</v>
      </c>
      <c r="I656" s="8" t="s">
        <v>1387</v>
      </c>
      <c r="J656" s="8" t="str">
        <f t="shared" si="31"/>
        <v>En cours</v>
      </c>
      <c r="P656" s="112"/>
      <c r="S656" s="10" t="str">
        <f t="shared" si="32"/>
        <v>303583916401</v>
      </c>
      <c r="T656" s="11" t="str">
        <f>IF(ISNA(VLOOKUP($S656,'Liste clts frns'!$M$2:$U$233,3,FALSE)),"",VLOOKUP($S656,'Liste clts frns'!$M$2:$U$233,3,FALSE))</f>
        <v/>
      </c>
      <c r="U656" s="108" t="str">
        <f>IF(ISNA(VLOOKUP($S656,'Liste clts frns'!$M$2:$U$233,4,FALSE)),"",VLOOKUP($S656,'Liste clts frns'!$M$2:$U$233,4,FALSE))</f>
        <v/>
      </c>
      <c r="V656" s="108" t="str">
        <f>IF(ISNA(VLOOKUP($S656,'Liste clts frns'!$M$2:$U$233,5,FALSE)),"",VLOOKUP($S656,'Liste clts frns'!$M$2:$U$233,5,FALSE))</f>
        <v/>
      </c>
      <c r="W656" s="108" t="str">
        <f>IF(ISNA(VLOOKUP($S656,'Liste clts frns'!$M$2:$U$233,6,FALSE)),"",VLOOKUP($S656,'Liste clts frns'!$M$2:$U$233,6,FALSE))</f>
        <v/>
      </c>
      <c r="X656" s="108" t="str">
        <f>IF(ISNA(VLOOKUP($S656,'Liste clts frns'!$M$2:$U$233,7,FALSE)),"",VLOOKUP($S656,'Liste clts frns'!$M$2:$U$233,7,FALSE))</f>
        <v/>
      </c>
      <c r="Y656" s="108" t="str">
        <f>IF(ISNA(VLOOKUP($S656,'Liste clts frns'!$M$2:$U$233,8,FALSE)),"",VLOOKUP($S656,'Liste clts frns'!$M$2:$U$233,8,FALSE))</f>
        <v/>
      </c>
      <c r="Z656" s="108" t="str">
        <f>IF(ISNA(VLOOKUP($S656,'Liste clts frns'!$M$2:$U$233,9,FALSE)),"",VLOOKUP($S656,'Liste clts frns'!$M$2:$U$233,9,FALSE))</f>
        <v/>
      </c>
      <c r="AA656" s="108"/>
    </row>
    <row r="657" spans="1:27" ht="15.75" customHeight="1" x14ac:dyDescent="0.25">
      <c r="A657" s="12">
        <v>41132000</v>
      </c>
      <c r="B657" s="12">
        <v>3035184</v>
      </c>
      <c r="C657" s="12" t="s">
        <v>39</v>
      </c>
      <c r="D657" s="12">
        <v>16</v>
      </c>
      <c r="E657" s="12">
        <v>420</v>
      </c>
      <c r="F657" s="51">
        <v>32764.799999999999</v>
      </c>
      <c r="G657" s="18" t="str">
        <f t="shared" si="30"/>
        <v>303518416420</v>
      </c>
      <c r="H657" s="8" t="s">
        <v>621</v>
      </c>
      <c r="I657" s="8" t="e">
        <v>#N/A</v>
      </c>
      <c r="J657" s="8" t="str">
        <f t="shared" si="31"/>
        <v>En cours</v>
      </c>
      <c r="P657" s="112"/>
      <c r="S657" s="10" t="str">
        <f t="shared" si="32"/>
        <v>303518416420</v>
      </c>
      <c r="T657" s="11" t="str">
        <f>IF(ISNA(VLOOKUP($S657,'Liste clts frns'!$M$2:$U$233,3,FALSE)),"",VLOOKUP($S657,'Liste clts frns'!$M$2:$U$233,3,FALSE))</f>
        <v/>
      </c>
      <c r="U657" s="108" t="str">
        <f>IF(ISNA(VLOOKUP($S657,'Liste clts frns'!$M$2:$U$233,4,FALSE)),"",VLOOKUP($S657,'Liste clts frns'!$M$2:$U$233,4,FALSE))</f>
        <v/>
      </c>
      <c r="V657" s="108" t="str">
        <f>IF(ISNA(VLOOKUP($S657,'Liste clts frns'!$M$2:$U$233,5,FALSE)),"",VLOOKUP($S657,'Liste clts frns'!$M$2:$U$233,5,FALSE))</f>
        <v/>
      </c>
      <c r="W657" s="108" t="str">
        <f>IF(ISNA(VLOOKUP($S657,'Liste clts frns'!$M$2:$U$233,6,FALSE)),"",VLOOKUP($S657,'Liste clts frns'!$M$2:$U$233,6,FALSE))</f>
        <v/>
      </c>
      <c r="X657" s="108" t="str">
        <f>IF(ISNA(VLOOKUP($S657,'Liste clts frns'!$M$2:$U$233,7,FALSE)),"",VLOOKUP($S657,'Liste clts frns'!$M$2:$U$233,7,FALSE))</f>
        <v/>
      </c>
      <c r="Y657" s="108" t="str">
        <f>IF(ISNA(VLOOKUP($S657,'Liste clts frns'!$M$2:$U$233,8,FALSE)),"",VLOOKUP($S657,'Liste clts frns'!$M$2:$U$233,8,FALSE))</f>
        <v/>
      </c>
      <c r="Z657" s="108" t="str">
        <f>IF(ISNA(VLOOKUP($S657,'Liste clts frns'!$M$2:$U$233,9,FALSE)),"",VLOOKUP($S657,'Liste clts frns'!$M$2:$U$233,9,FALSE))</f>
        <v/>
      </c>
      <c r="AA657" s="108"/>
    </row>
    <row r="658" spans="1:27" ht="15.75" customHeight="1" x14ac:dyDescent="0.25">
      <c r="A658" s="12">
        <v>41132000</v>
      </c>
      <c r="B658" s="12">
        <v>3036599</v>
      </c>
      <c r="C658" s="12" t="s">
        <v>40</v>
      </c>
      <c r="D658" s="12">
        <v>16</v>
      </c>
      <c r="E658" s="12">
        <v>420</v>
      </c>
      <c r="F658" s="51">
        <v>8377.2000000000007</v>
      </c>
      <c r="G658" s="18" t="str">
        <f t="shared" si="30"/>
        <v>303659916420</v>
      </c>
      <c r="H658" s="8" t="s">
        <v>621</v>
      </c>
      <c r="I658" s="8" t="e">
        <v>#N/A</v>
      </c>
      <c r="J658" s="8" t="str">
        <f t="shared" si="31"/>
        <v>En cours</v>
      </c>
      <c r="P658" s="112"/>
      <c r="S658" s="10" t="str">
        <f t="shared" si="32"/>
        <v>303659916420</v>
      </c>
      <c r="T658" s="11" t="str">
        <f>IF(ISNA(VLOOKUP($S658,'Liste clts frns'!$M$2:$U$233,3,FALSE)),"",VLOOKUP($S658,'Liste clts frns'!$M$2:$U$233,3,FALSE))</f>
        <v/>
      </c>
      <c r="U658" s="108" t="str">
        <f>IF(ISNA(VLOOKUP($S658,'Liste clts frns'!$M$2:$U$233,4,FALSE)),"",VLOOKUP($S658,'Liste clts frns'!$M$2:$U$233,4,FALSE))</f>
        <v/>
      </c>
      <c r="V658" s="108" t="str">
        <f>IF(ISNA(VLOOKUP($S658,'Liste clts frns'!$M$2:$U$233,5,FALSE)),"",VLOOKUP($S658,'Liste clts frns'!$M$2:$U$233,5,FALSE))</f>
        <v/>
      </c>
      <c r="W658" s="108" t="str">
        <f>IF(ISNA(VLOOKUP($S658,'Liste clts frns'!$M$2:$U$233,6,FALSE)),"",VLOOKUP($S658,'Liste clts frns'!$M$2:$U$233,6,FALSE))</f>
        <v/>
      </c>
      <c r="X658" s="108" t="str">
        <f>IF(ISNA(VLOOKUP($S658,'Liste clts frns'!$M$2:$U$233,7,FALSE)),"",VLOOKUP($S658,'Liste clts frns'!$M$2:$U$233,7,FALSE))</f>
        <v/>
      </c>
      <c r="Y658" s="108" t="str">
        <f>IF(ISNA(VLOOKUP($S658,'Liste clts frns'!$M$2:$U$233,8,FALSE)),"",VLOOKUP($S658,'Liste clts frns'!$M$2:$U$233,8,FALSE))</f>
        <v/>
      </c>
      <c r="Z658" s="108" t="str">
        <f>IF(ISNA(VLOOKUP($S658,'Liste clts frns'!$M$2:$U$233,9,FALSE)),"",VLOOKUP($S658,'Liste clts frns'!$M$2:$U$233,9,FALSE))</f>
        <v/>
      </c>
      <c r="AA658" s="108"/>
    </row>
    <row r="659" spans="1:27" ht="15.75" customHeight="1" x14ac:dyDescent="0.25">
      <c r="A659" s="12">
        <v>41132000</v>
      </c>
      <c r="B659" s="12">
        <v>773337</v>
      </c>
      <c r="C659" s="12" t="s">
        <v>41</v>
      </c>
      <c r="D659" s="12">
        <v>16</v>
      </c>
      <c r="E659" s="12">
        <v>421</v>
      </c>
      <c r="F659" s="51">
        <v>12000</v>
      </c>
      <c r="G659" s="18" t="str">
        <f t="shared" si="30"/>
        <v>77333716421</v>
      </c>
      <c r="H659" s="8" t="s">
        <v>621</v>
      </c>
      <c r="I659" s="8" t="s">
        <v>1365</v>
      </c>
      <c r="J659" s="8" t="str">
        <f t="shared" si="31"/>
        <v>En cours</v>
      </c>
      <c r="P659" s="112"/>
      <c r="S659" s="10" t="str">
        <f t="shared" si="32"/>
        <v>77333716421</v>
      </c>
      <c r="T659" s="11" t="str">
        <f>IF(ISNA(VLOOKUP($S659,'Liste clts frns'!$M$2:$U$233,3,FALSE)),"",VLOOKUP($S659,'Liste clts frns'!$M$2:$U$233,3,FALSE))</f>
        <v/>
      </c>
      <c r="U659" s="108" t="str">
        <f>IF(ISNA(VLOOKUP($S659,'Liste clts frns'!$M$2:$U$233,4,FALSE)),"",VLOOKUP($S659,'Liste clts frns'!$M$2:$U$233,4,FALSE))</f>
        <v/>
      </c>
      <c r="V659" s="108" t="str">
        <f>IF(ISNA(VLOOKUP($S659,'Liste clts frns'!$M$2:$U$233,5,FALSE)),"",VLOOKUP($S659,'Liste clts frns'!$M$2:$U$233,5,FALSE))</f>
        <v/>
      </c>
      <c r="W659" s="108" t="str">
        <f>IF(ISNA(VLOOKUP($S659,'Liste clts frns'!$M$2:$U$233,6,FALSE)),"",VLOOKUP($S659,'Liste clts frns'!$M$2:$U$233,6,FALSE))</f>
        <v/>
      </c>
      <c r="X659" s="108" t="str">
        <f>IF(ISNA(VLOOKUP($S659,'Liste clts frns'!$M$2:$U$233,7,FALSE)),"",VLOOKUP($S659,'Liste clts frns'!$M$2:$U$233,7,FALSE))</f>
        <v/>
      </c>
      <c r="Y659" s="108" t="str">
        <f>IF(ISNA(VLOOKUP($S659,'Liste clts frns'!$M$2:$U$233,8,FALSE)),"",VLOOKUP($S659,'Liste clts frns'!$M$2:$U$233,8,FALSE))</f>
        <v/>
      </c>
      <c r="Z659" s="108" t="str">
        <f>IF(ISNA(VLOOKUP($S659,'Liste clts frns'!$M$2:$U$233,9,FALSE)),"",VLOOKUP($S659,'Liste clts frns'!$M$2:$U$233,9,FALSE))</f>
        <v/>
      </c>
      <c r="AA659" s="108"/>
    </row>
    <row r="660" spans="1:27" ht="15.75" customHeight="1" x14ac:dyDescent="0.25">
      <c r="A660" s="12">
        <v>41132000</v>
      </c>
      <c r="B660" s="12">
        <v>956040</v>
      </c>
      <c r="C660" s="12" t="s">
        <v>7</v>
      </c>
      <c r="D660" s="12">
        <v>16</v>
      </c>
      <c r="E660" s="12">
        <v>421</v>
      </c>
      <c r="F660" s="51">
        <v>657.82</v>
      </c>
      <c r="G660" s="18" t="str">
        <f t="shared" si="30"/>
        <v>95604016421</v>
      </c>
      <c r="H660" s="8" t="s">
        <v>621</v>
      </c>
      <c r="I660" s="8" t="s">
        <v>1369</v>
      </c>
      <c r="J660" s="8" t="str">
        <f t="shared" si="31"/>
        <v>En cours</v>
      </c>
      <c r="P660" s="112"/>
      <c r="S660" s="10" t="str">
        <f t="shared" si="32"/>
        <v>95604016421</v>
      </c>
      <c r="T660" s="11" t="str">
        <f>IF(ISNA(VLOOKUP($S660,'Liste clts frns'!$M$2:$U$233,3,FALSE)),"",VLOOKUP($S660,'Liste clts frns'!$M$2:$U$233,3,FALSE))</f>
        <v/>
      </c>
      <c r="U660" s="108" t="str">
        <f>IF(ISNA(VLOOKUP($S660,'Liste clts frns'!$M$2:$U$233,4,FALSE)),"",VLOOKUP($S660,'Liste clts frns'!$M$2:$U$233,4,FALSE))</f>
        <v/>
      </c>
      <c r="V660" s="108" t="str">
        <f>IF(ISNA(VLOOKUP($S660,'Liste clts frns'!$M$2:$U$233,5,FALSE)),"",VLOOKUP($S660,'Liste clts frns'!$M$2:$U$233,5,FALSE))</f>
        <v/>
      </c>
      <c r="W660" s="108" t="str">
        <f>IF(ISNA(VLOOKUP($S660,'Liste clts frns'!$M$2:$U$233,6,FALSE)),"",VLOOKUP($S660,'Liste clts frns'!$M$2:$U$233,6,FALSE))</f>
        <v/>
      </c>
      <c r="X660" s="108" t="str">
        <f>IF(ISNA(VLOOKUP($S660,'Liste clts frns'!$M$2:$U$233,7,FALSE)),"",VLOOKUP($S660,'Liste clts frns'!$M$2:$U$233,7,FALSE))</f>
        <v/>
      </c>
      <c r="Y660" s="108" t="str">
        <f>IF(ISNA(VLOOKUP($S660,'Liste clts frns'!$M$2:$U$233,8,FALSE)),"",VLOOKUP($S660,'Liste clts frns'!$M$2:$U$233,8,FALSE))</f>
        <v/>
      </c>
      <c r="Z660" s="108" t="str">
        <f>IF(ISNA(VLOOKUP($S660,'Liste clts frns'!$M$2:$U$233,9,FALSE)),"",VLOOKUP($S660,'Liste clts frns'!$M$2:$U$233,9,FALSE))</f>
        <v/>
      </c>
      <c r="AA660" s="108"/>
    </row>
    <row r="661" spans="1:27" ht="15.75" customHeight="1" x14ac:dyDescent="0.25">
      <c r="A661" s="12">
        <v>41132000</v>
      </c>
      <c r="B661" s="12">
        <v>3024113</v>
      </c>
      <c r="C661" s="12" t="s">
        <v>42</v>
      </c>
      <c r="D661" s="12">
        <v>16</v>
      </c>
      <c r="E661" s="12">
        <v>421</v>
      </c>
      <c r="F661" s="51">
        <v>9600</v>
      </c>
      <c r="G661" s="18" t="str">
        <f t="shared" si="30"/>
        <v>302411316421</v>
      </c>
      <c r="H661" s="8" t="s">
        <v>621</v>
      </c>
      <c r="I661" s="8" t="s">
        <v>1379</v>
      </c>
      <c r="J661" s="8" t="str">
        <f t="shared" si="31"/>
        <v>En cours</v>
      </c>
      <c r="P661" s="112"/>
      <c r="S661" s="10" t="str">
        <f t="shared" si="32"/>
        <v>302411316421</v>
      </c>
      <c r="T661" s="11" t="str">
        <f>IF(ISNA(VLOOKUP($S661,'Liste clts frns'!$M$2:$U$233,3,FALSE)),"",VLOOKUP($S661,'Liste clts frns'!$M$2:$U$233,3,FALSE))</f>
        <v/>
      </c>
      <c r="U661" s="108" t="str">
        <f>IF(ISNA(VLOOKUP($S661,'Liste clts frns'!$M$2:$U$233,4,FALSE)),"",VLOOKUP($S661,'Liste clts frns'!$M$2:$U$233,4,FALSE))</f>
        <v/>
      </c>
      <c r="V661" s="108" t="str">
        <f>IF(ISNA(VLOOKUP($S661,'Liste clts frns'!$M$2:$U$233,5,FALSE)),"",VLOOKUP($S661,'Liste clts frns'!$M$2:$U$233,5,FALSE))</f>
        <v/>
      </c>
      <c r="W661" s="108" t="str">
        <f>IF(ISNA(VLOOKUP($S661,'Liste clts frns'!$M$2:$U$233,6,FALSE)),"",VLOOKUP($S661,'Liste clts frns'!$M$2:$U$233,6,FALSE))</f>
        <v/>
      </c>
      <c r="X661" s="108" t="str">
        <f>IF(ISNA(VLOOKUP($S661,'Liste clts frns'!$M$2:$U$233,7,FALSE)),"",VLOOKUP($S661,'Liste clts frns'!$M$2:$U$233,7,FALSE))</f>
        <v/>
      </c>
      <c r="Y661" s="108" t="str">
        <f>IF(ISNA(VLOOKUP($S661,'Liste clts frns'!$M$2:$U$233,8,FALSE)),"",VLOOKUP($S661,'Liste clts frns'!$M$2:$U$233,8,FALSE))</f>
        <v/>
      </c>
      <c r="Z661" s="108" t="str">
        <f>IF(ISNA(VLOOKUP($S661,'Liste clts frns'!$M$2:$U$233,9,FALSE)),"",VLOOKUP($S661,'Liste clts frns'!$M$2:$U$233,9,FALSE))</f>
        <v/>
      </c>
      <c r="AA661" s="108"/>
    </row>
    <row r="662" spans="1:27" ht="15.75" customHeight="1" x14ac:dyDescent="0.25">
      <c r="A662" s="12">
        <v>41132000</v>
      </c>
      <c r="B662" s="12">
        <v>828097</v>
      </c>
      <c r="C662" s="12" t="s">
        <v>43</v>
      </c>
      <c r="D662" s="12">
        <v>16</v>
      </c>
      <c r="E662" s="12">
        <v>425</v>
      </c>
      <c r="F662" s="51">
        <v>1254.79</v>
      </c>
      <c r="G662" s="18" t="str">
        <f t="shared" si="30"/>
        <v>82809716425</v>
      </c>
      <c r="H662" s="8" t="s">
        <v>621</v>
      </c>
      <c r="I662" s="8" t="s">
        <v>1367</v>
      </c>
      <c r="J662" s="8" t="str">
        <f t="shared" si="31"/>
        <v>En cours</v>
      </c>
      <c r="P662" s="112"/>
      <c r="S662" s="10" t="str">
        <f t="shared" si="32"/>
        <v>82809716425</v>
      </c>
      <c r="T662" s="11" t="str">
        <f>IF(ISNA(VLOOKUP($S662,'Liste clts frns'!$M$2:$U$233,3,FALSE)),"",VLOOKUP($S662,'Liste clts frns'!$M$2:$U$233,3,FALSE))</f>
        <v/>
      </c>
      <c r="U662" s="108" t="str">
        <f>IF(ISNA(VLOOKUP($S662,'Liste clts frns'!$M$2:$U$233,4,FALSE)),"",VLOOKUP($S662,'Liste clts frns'!$M$2:$U$233,4,FALSE))</f>
        <v/>
      </c>
      <c r="V662" s="108" t="str">
        <f>IF(ISNA(VLOOKUP($S662,'Liste clts frns'!$M$2:$U$233,5,FALSE)),"",VLOOKUP($S662,'Liste clts frns'!$M$2:$U$233,5,FALSE))</f>
        <v/>
      </c>
      <c r="W662" s="108" t="str">
        <f>IF(ISNA(VLOOKUP($S662,'Liste clts frns'!$M$2:$U$233,6,FALSE)),"",VLOOKUP($S662,'Liste clts frns'!$M$2:$U$233,6,FALSE))</f>
        <v/>
      </c>
      <c r="X662" s="108" t="str">
        <f>IF(ISNA(VLOOKUP($S662,'Liste clts frns'!$M$2:$U$233,7,FALSE)),"",VLOOKUP($S662,'Liste clts frns'!$M$2:$U$233,7,FALSE))</f>
        <v/>
      </c>
      <c r="Y662" s="108" t="str">
        <f>IF(ISNA(VLOOKUP($S662,'Liste clts frns'!$M$2:$U$233,8,FALSE)),"",VLOOKUP($S662,'Liste clts frns'!$M$2:$U$233,8,FALSE))</f>
        <v/>
      </c>
      <c r="Z662" s="108" t="str">
        <f>IF(ISNA(VLOOKUP($S662,'Liste clts frns'!$M$2:$U$233,9,FALSE)),"",VLOOKUP($S662,'Liste clts frns'!$M$2:$U$233,9,FALSE))</f>
        <v/>
      </c>
      <c r="AA662" s="108"/>
    </row>
    <row r="663" spans="1:27" ht="15.75" customHeight="1" x14ac:dyDescent="0.25">
      <c r="A663" s="12">
        <v>41132000</v>
      </c>
      <c r="B663" s="12">
        <v>981202</v>
      </c>
      <c r="C663" s="12" t="s">
        <v>44</v>
      </c>
      <c r="D663" s="12">
        <v>16</v>
      </c>
      <c r="E663" s="12">
        <v>425</v>
      </c>
      <c r="F663" s="51">
        <v>2400</v>
      </c>
      <c r="G663" s="18" t="str">
        <f t="shared" si="30"/>
        <v>98120216425</v>
      </c>
      <c r="H663" s="8" t="s">
        <v>621</v>
      </c>
      <c r="I663" s="8" t="s">
        <v>1105</v>
      </c>
      <c r="J663" s="8" t="str">
        <f t="shared" si="31"/>
        <v>En cours</v>
      </c>
      <c r="P663" s="112"/>
      <c r="S663" s="10" t="str">
        <f t="shared" si="32"/>
        <v>98120216425</v>
      </c>
      <c r="T663" s="11" t="str">
        <f>IF(ISNA(VLOOKUP($S663,'Liste clts frns'!$M$2:$U$233,3,FALSE)),"",VLOOKUP($S663,'Liste clts frns'!$M$2:$U$233,3,FALSE))</f>
        <v/>
      </c>
      <c r="U663" s="108" t="str">
        <f>IF(ISNA(VLOOKUP($S663,'Liste clts frns'!$M$2:$U$233,4,FALSE)),"",VLOOKUP($S663,'Liste clts frns'!$M$2:$U$233,4,FALSE))</f>
        <v/>
      </c>
      <c r="V663" s="108" t="str">
        <f>IF(ISNA(VLOOKUP($S663,'Liste clts frns'!$M$2:$U$233,5,FALSE)),"",VLOOKUP($S663,'Liste clts frns'!$M$2:$U$233,5,FALSE))</f>
        <v/>
      </c>
      <c r="W663" s="108" t="str">
        <f>IF(ISNA(VLOOKUP($S663,'Liste clts frns'!$M$2:$U$233,6,FALSE)),"",VLOOKUP($S663,'Liste clts frns'!$M$2:$U$233,6,FALSE))</f>
        <v/>
      </c>
      <c r="X663" s="108" t="str">
        <f>IF(ISNA(VLOOKUP($S663,'Liste clts frns'!$M$2:$U$233,7,FALSE)),"",VLOOKUP($S663,'Liste clts frns'!$M$2:$U$233,7,FALSE))</f>
        <v/>
      </c>
      <c r="Y663" s="108" t="str">
        <f>IF(ISNA(VLOOKUP($S663,'Liste clts frns'!$M$2:$U$233,8,FALSE)),"",VLOOKUP($S663,'Liste clts frns'!$M$2:$U$233,8,FALSE))</f>
        <v/>
      </c>
      <c r="Z663" s="108" t="str">
        <f>IF(ISNA(VLOOKUP($S663,'Liste clts frns'!$M$2:$U$233,9,FALSE)),"",VLOOKUP($S663,'Liste clts frns'!$M$2:$U$233,9,FALSE))</f>
        <v/>
      </c>
      <c r="AA663" s="108"/>
    </row>
    <row r="664" spans="1:27" ht="15.75" customHeight="1" x14ac:dyDescent="0.25">
      <c r="A664" s="12">
        <v>41132000</v>
      </c>
      <c r="B664" s="12">
        <v>1330634</v>
      </c>
      <c r="C664" s="12" t="s">
        <v>8</v>
      </c>
      <c r="D664" s="12">
        <v>16</v>
      </c>
      <c r="E664" s="12">
        <v>425</v>
      </c>
      <c r="F664" s="51">
        <v>1800</v>
      </c>
      <c r="G664" s="18" t="str">
        <f t="shared" si="30"/>
        <v>133063416425</v>
      </c>
      <c r="H664" s="8" t="s">
        <v>621</v>
      </c>
      <c r="I664" s="8" t="s">
        <v>1332</v>
      </c>
      <c r="J664" s="8" t="str">
        <f t="shared" si="31"/>
        <v>En cours</v>
      </c>
      <c r="P664" s="112"/>
      <c r="S664" s="10" t="str">
        <f t="shared" si="32"/>
        <v>133063416425</v>
      </c>
      <c r="T664" s="11" t="str">
        <f>IF(ISNA(VLOOKUP($S664,'Liste clts frns'!$M$2:$U$233,3,FALSE)),"",VLOOKUP($S664,'Liste clts frns'!$M$2:$U$233,3,FALSE))</f>
        <v/>
      </c>
      <c r="U664" s="108" t="str">
        <f>IF(ISNA(VLOOKUP($S664,'Liste clts frns'!$M$2:$U$233,4,FALSE)),"",VLOOKUP($S664,'Liste clts frns'!$M$2:$U$233,4,FALSE))</f>
        <v/>
      </c>
      <c r="V664" s="108" t="str">
        <f>IF(ISNA(VLOOKUP($S664,'Liste clts frns'!$M$2:$U$233,5,FALSE)),"",VLOOKUP($S664,'Liste clts frns'!$M$2:$U$233,5,FALSE))</f>
        <v/>
      </c>
      <c r="W664" s="108" t="str">
        <f>IF(ISNA(VLOOKUP($S664,'Liste clts frns'!$M$2:$U$233,6,FALSE)),"",VLOOKUP($S664,'Liste clts frns'!$M$2:$U$233,6,FALSE))</f>
        <v/>
      </c>
      <c r="X664" s="108" t="str">
        <f>IF(ISNA(VLOOKUP($S664,'Liste clts frns'!$M$2:$U$233,7,FALSE)),"",VLOOKUP($S664,'Liste clts frns'!$M$2:$U$233,7,FALSE))</f>
        <v/>
      </c>
      <c r="Y664" s="108" t="str">
        <f>IF(ISNA(VLOOKUP($S664,'Liste clts frns'!$M$2:$U$233,8,FALSE)),"",VLOOKUP($S664,'Liste clts frns'!$M$2:$U$233,8,FALSE))</f>
        <v/>
      </c>
      <c r="Z664" s="108" t="str">
        <f>IF(ISNA(VLOOKUP($S664,'Liste clts frns'!$M$2:$U$233,9,FALSE)),"",VLOOKUP($S664,'Liste clts frns'!$M$2:$U$233,9,FALSE))</f>
        <v/>
      </c>
      <c r="AA664" s="108"/>
    </row>
    <row r="665" spans="1:27" ht="15.75" customHeight="1" x14ac:dyDescent="0.25">
      <c r="A665" s="12">
        <v>41132000</v>
      </c>
      <c r="B665" s="12">
        <v>1331850</v>
      </c>
      <c r="C665" s="12" t="s">
        <v>45</v>
      </c>
      <c r="D665" s="12">
        <v>16</v>
      </c>
      <c r="E665" s="12">
        <v>429</v>
      </c>
      <c r="F665" s="51">
        <v>6276</v>
      </c>
      <c r="G665" s="18" t="str">
        <f t="shared" si="30"/>
        <v>133185016429</v>
      </c>
      <c r="H665" s="8" t="s">
        <v>621</v>
      </c>
      <c r="I665" s="8" t="e">
        <v>#N/A</v>
      </c>
      <c r="J665" s="8" t="str">
        <f t="shared" si="31"/>
        <v>En cours</v>
      </c>
      <c r="P665" s="112"/>
      <c r="S665" s="10" t="str">
        <f t="shared" si="32"/>
        <v>133185016429</v>
      </c>
      <c r="T665" s="11" t="str">
        <f>IF(ISNA(VLOOKUP($S665,'Liste clts frns'!$M$2:$U$233,3,FALSE)),"",VLOOKUP($S665,'Liste clts frns'!$M$2:$U$233,3,FALSE))</f>
        <v/>
      </c>
      <c r="U665" s="108" t="str">
        <f>IF(ISNA(VLOOKUP($S665,'Liste clts frns'!$M$2:$U$233,4,FALSE)),"",VLOOKUP($S665,'Liste clts frns'!$M$2:$U$233,4,FALSE))</f>
        <v/>
      </c>
      <c r="V665" s="108" t="str">
        <f>IF(ISNA(VLOOKUP($S665,'Liste clts frns'!$M$2:$U$233,5,FALSE)),"",VLOOKUP($S665,'Liste clts frns'!$M$2:$U$233,5,FALSE))</f>
        <v/>
      </c>
      <c r="W665" s="108" t="str">
        <f>IF(ISNA(VLOOKUP($S665,'Liste clts frns'!$M$2:$U$233,6,FALSE)),"",VLOOKUP($S665,'Liste clts frns'!$M$2:$U$233,6,FALSE))</f>
        <v/>
      </c>
      <c r="X665" s="108" t="str">
        <f>IF(ISNA(VLOOKUP($S665,'Liste clts frns'!$M$2:$U$233,7,FALSE)),"",VLOOKUP($S665,'Liste clts frns'!$M$2:$U$233,7,FALSE))</f>
        <v/>
      </c>
      <c r="Y665" s="108" t="str">
        <f>IF(ISNA(VLOOKUP($S665,'Liste clts frns'!$M$2:$U$233,8,FALSE)),"",VLOOKUP($S665,'Liste clts frns'!$M$2:$U$233,8,FALSE))</f>
        <v/>
      </c>
      <c r="Z665" s="108" t="str">
        <f>IF(ISNA(VLOOKUP($S665,'Liste clts frns'!$M$2:$U$233,9,FALSE)),"",VLOOKUP($S665,'Liste clts frns'!$M$2:$U$233,9,FALSE))</f>
        <v/>
      </c>
      <c r="AA665" s="108"/>
    </row>
    <row r="666" spans="1:27" ht="15.75" customHeight="1" x14ac:dyDescent="0.25">
      <c r="A666" s="12">
        <v>41132000</v>
      </c>
      <c r="B666" s="12">
        <v>943504</v>
      </c>
      <c r="C666" s="12" t="s">
        <v>46</v>
      </c>
      <c r="D666" s="12">
        <v>16</v>
      </c>
      <c r="E666" s="12">
        <v>703</v>
      </c>
      <c r="F666" s="51">
        <v>42000</v>
      </c>
      <c r="G666" s="18" t="str">
        <f t="shared" si="30"/>
        <v>94350416703</v>
      </c>
      <c r="H666" s="8" t="s">
        <v>621</v>
      </c>
      <c r="I666" s="8" t="s">
        <v>1368</v>
      </c>
      <c r="J666" s="8" t="str">
        <f t="shared" si="31"/>
        <v>En cours</v>
      </c>
      <c r="P666" s="112"/>
      <c r="S666" s="10" t="str">
        <f t="shared" si="32"/>
        <v>94350416703</v>
      </c>
      <c r="T666" s="11" t="str">
        <f>IF(ISNA(VLOOKUP($S666,'Liste clts frns'!$M$2:$U$233,3,FALSE)),"",VLOOKUP($S666,'Liste clts frns'!$M$2:$U$233,3,FALSE))</f>
        <v/>
      </c>
      <c r="U666" s="108" t="str">
        <f>IF(ISNA(VLOOKUP($S666,'Liste clts frns'!$M$2:$U$233,4,FALSE)),"",VLOOKUP($S666,'Liste clts frns'!$M$2:$U$233,4,FALSE))</f>
        <v/>
      </c>
      <c r="V666" s="108" t="str">
        <f>IF(ISNA(VLOOKUP($S666,'Liste clts frns'!$M$2:$U$233,5,FALSE)),"",VLOOKUP($S666,'Liste clts frns'!$M$2:$U$233,5,FALSE))</f>
        <v/>
      </c>
      <c r="W666" s="108" t="str">
        <f>IF(ISNA(VLOOKUP($S666,'Liste clts frns'!$M$2:$U$233,6,FALSE)),"",VLOOKUP($S666,'Liste clts frns'!$M$2:$U$233,6,FALSE))</f>
        <v/>
      </c>
      <c r="X666" s="108" t="str">
        <f>IF(ISNA(VLOOKUP($S666,'Liste clts frns'!$M$2:$U$233,7,FALSE)),"",VLOOKUP($S666,'Liste clts frns'!$M$2:$U$233,7,FALSE))</f>
        <v/>
      </c>
      <c r="Y666" s="108" t="str">
        <f>IF(ISNA(VLOOKUP($S666,'Liste clts frns'!$M$2:$U$233,8,FALSE)),"",VLOOKUP($S666,'Liste clts frns'!$M$2:$U$233,8,FALSE))</f>
        <v/>
      </c>
      <c r="Z666" s="108" t="str">
        <f>IF(ISNA(VLOOKUP($S666,'Liste clts frns'!$M$2:$U$233,9,FALSE)),"",VLOOKUP($S666,'Liste clts frns'!$M$2:$U$233,9,FALSE))</f>
        <v/>
      </c>
      <c r="AA666" s="108"/>
    </row>
    <row r="667" spans="1:27" ht="15.75" customHeight="1" x14ac:dyDescent="0.25">
      <c r="A667" s="12">
        <v>41132000</v>
      </c>
      <c r="B667" s="12">
        <v>3003536</v>
      </c>
      <c r="C667" s="12" t="s">
        <v>47</v>
      </c>
      <c r="D667" s="12">
        <v>16</v>
      </c>
      <c r="E667" s="12">
        <v>703</v>
      </c>
      <c r="F667" s="51">
        <v>4440</v>
      </c>
      <c r="G667" s="18" t="str">
        <f t="shared" si="30"/>
        <v>300353616703</v>
      </c>
      <c r="H667" s="8" t="s">
        <v>621</v>
      </c>
      <c r="I667" s="8" t="s">
        <v>1372</v>
      </c>
      <c r="J667" s="8" t="str">
        <f t="shared" si="31"/>
        <v>En cours</v>
      </c>
      <c r="P667" s="112"/>
      <c r="S667" s="10" t="str">
        <f t="shared" si="32"/>
        <v>300353616703</v>
      </c>
      <c r="T667" s="11" t="str">
        <f>IF(ISNA(VLOOKUP($S667,'Liste clts frns'!$M$2:$U$233,3,FALSE)),"",VLOOKUP($S667,'Liste clts frns'!$M$2:$U$233,3,FALSE))</f>
        <v/>
      </c>
      <c r="U667" s="108" t="str">
        <f>IF(ISNA(VLOOKUP($S667,'Liste clts frns'!$M$2:$U$233,4,FALSE)),"",VLOOKUP($S667,'Liste clts frns'!$M$2:$U$233,4,FALSE))</f>
        <v/>
      </c>
      <c r="V667" s="108" t="str">
        <f>IF(ISNA(VLOOKUP($S667,'Liste clts frns'!$M$2:$U$233,5,FALSE)),"",VLOOKUP($S667,'Liste clts frns'!$M$2:$U$233,5,FALSE))</f>
        <v/>
      </c>
      <c r="W667" s="108" t="str">
        <f>IF(ISNA(VLOOKUP($S667,'Liste clts frns'!$M$2:$U$233,6,FALSE)),"",VLOOKUP($S667,'Liste clts frns'!$M$2:$U$233,6,FALSE))</f>
        <v/>
      </c>
      <c r="X667" s="108" t="str">
        <f>IF(ISNA(VLOOKUP($S667,'Liste clts frns'!$M$2:$U$233,7,FALSE)),"",VLOOKUP($S667,'Liste clts frns'!$M$2:$U$233,7,FALSE))</f>
        <v/>
      </c>
      <c r="Y667" s="108" t="str">
        <f>IF(ISNA(VLOOKUP($S667,'Liste clts frns'!$M$2:$U$233,8,FALSE)),"",VLOOKUP($S667,'Liste clts frns'!$M$2:$U$233,8,FALSE))</f>
        <v/>
      </c>
      <c r="Z667" s="108" t="str">
        <f>IF(ISNA(VLOOKUP($S667,'Liste clts frns'!$M$2:$U$233,9,FALSE)),"",VLOOKUP($S667,'Liste clts frns'!$M$2:$U$233,9,FALSE))</f>
        <v/>
      </c>
      <c r="AA667" s="108"/>
    </row>
    <row r="668" spans="1:27" ht="15.75" customHeight="1" x14ac:dyDescent="0.25">
      <c r="A668" s="12">
        <v>41132000</v>
      </c>
      <c r="B668" s="12">
        <v>3004835</v>
      </c>
      <c r="C668" s="12" t="s">
        <v>48</v>
      </c>
      <c r="D668" s="12">
        <v>16</v>
      </c>
      <c r="E668" s="12">
        <v>703</v>
      </c>
      <c r="F668" s="51">
        <v>111676.54</v>
      </c>
      <c r="G668" s="18" t="str">
        <f t="shared" si="30"/>
        <v>300483516703</v>
      </c>
      <c r="H668" s="8" t="s">
        <v>621</v>
      </c>
      <c r="I668" s="8" t="s">
        <v>1374</v>
      </c>
      <c r="J668" s="8" t="str">
        <f t="shared" si="31"/>
        <v>En cours</v>
      </c>
      <c r="P668" s="112"/>
      <c r="S668" s="10" t="str">
        <f t="shared" si="32"/>
        <v>300483516703</v>
      </c>
      <c r="T668" s="11" t="str">
        <f>IF(ISNA(VLOOKUP($S668,'Liste clts frns'!$M$2:$U$233,3,FALSE)),"",VLOOKUP($S668,'Liste clts frns'!$M$2:$U$233,3,FALSE))</f>
        <v/>
      </c>
      <c r="U668" s="108" t="str">
        <f>IF(ISNA(VLOOKUP($S668,'Liste clts frns'!$M$2:$U$233,4,FALSE)),"",VLOOKUP($S668,'Liste clts frns'!$M$2:$U$233,4,FALSE))</f>
        <v/>
      </c>
      <c r="V668" s="108" t="str">
        <f>IF(ISNA(VLOOKUP($S668,'Liste clts frns'!$M$2:$U$233,5,FALSE)),"",VLOOKUP($S668,'Liste clts frns'!$M$2:$U$233,5,FALSE))</f>
        <v/>
      </c>
      <c r="W668" s="108" t="str">
        <f>IF(ISNA(VLOOKUP($S668,'Liste clts frns'!$M$2:$U$233,6,FALSE)),"",VLOOKUP($S668,'Liste clts frns'!$M$2:$U$233,6,FALSE))</f>
        <v/>
      </c>
      <c r="X668" s="108" t="str">
        <f>IF(ISNA(VLOOKUP($S668,'Liste clts frns'!$M$2:$U$233,7,FALSE)),"",VLOOKUP($S668,'Liste clts frns'!$M$2:$U$233,7,FALSE))</f>
        <v/>
      </c>
      <c r="Y668" s="108" t="str">
        <f>IF(ISNA(VLOOKUP($S668,'Liste clts frns'!$M$2:$U$233,8,FALSE)),"",VLOOKUP($S668,'Liste clts frns'!$M$2:$U$233,8,FALSE))</f>
        <v/>
      </c>
      <c r="Z668" s="108" t="str">
        <f>IF(ISNA(VLOOKUP($S668,'Liste clts frns'!$M$2:$U$233,9,FALSE)),"",VLOOKUP($S668,'Liste clts frns'!$M$2:$U$233,9,FALSE))</f>
        <v/>
      </c>
      <c r="AA668" s="108"/>
    </row>
    <row r="669" spans="1:27" ht="15.75" customHeight="1" x14ac:dyDescent="0.25">
      <c r="A669" s="12">
        <v>41132000</v>
      </c>
      <c r="B669" s="12">
        <v>3009597</v>
      </c>
      <c r="C669" s="12" t="s">
        <v>49</v>
      </c>
      <c r="D669" s="12">
        <v>16</v>
      </c>
      <c r="E669" s="12">
        <v>703</v>
      </c>
      <c r="F669" s="51">
        <v>12602.4</v>
      </c>
      <c r="G669" s="18" t="str">
        <f t="shared" si="30"/>
        <v>300959716703</v>
      </c>
      <c r="H669" s="8" t="s">
        <v>660</v>
      </c>
      <c r="I669" s="8" t="s">
        <v>1375</v>
      </c>
      <c r="J669" s="8" t="str">
        <f t="shared" si="31"/>
        <v>En cours</v>
      </c>
      <c r="P669" s="112"/>
      <c r="S669" s="10" t="str">
        <f t="shared" si="32"/>
        <v>300959716703</v>
      </c>
      <c r="T669" s="11" t="str">
        <f>IF(ISNA(VLOOKUP($S669,'Liste clts frns'!$M$2:$U$233,3,FALSE)),"",VLOOKUP($S669,'Liste clts frns'!$M$2:$U$233,3,FALSE))</f>
        <v/>
      </c>
      <c r="U669" s="108" t="str">
        <f>IF(ISNA(VLOOKUP($S669,'Liste clts frns'!$M$2:$U$233,4,FALSE)),"",VLOOKUP($S669,'Liste clts frns'!$M$2:$U$233,4,FALSE))</f>
        <v/>
      </c>
      <c r="V669" s="108" t="str">
        <f>IF(ISNA(VLOOKUP($S669,'Liste clts frns'!$M$2:$U$233,5,FALSE)),"",VLOOKUP($S669,'Liste clts frns'!$M$2:$U$233,5,FALSE))</f>
        <v/>
      </c>
      <c r="W669" s="108" t="str">
        <f>IF(ISNA(VLOOKUP($S669,'Liste clts frns'!$M$2:$U$233,6,FALSE)),"",VLOOKUP($S669,'Liste clts frns'!$M$2:$U$233,6,FALSE))</f>
        <v/>
      </c>
      <c r="X669" s="108" t="str">
        <f>IF(ISNA(VLOOKUP($S669,'Liste clts frns'!$M$2:$U$233,7,FALSE)),"",VLOOKUP($S669,'Liste clts frns'!$M$2:$U$233,7,FALSE))</f>
        <v/>
      </c>
      <c r="Y669" s="108" t="str">
        <f>IF(ISNA(VLOOKUP($S669,'Liste clts frns'!$M$2:$U$233,8,FALSE)),"",VLOOKUP($S669,'Liste clts frns'!$M$2:$U$233,8,FALSE))</f>
        <v/>
      </c>
      <c r="Z669" s="108" t="str">
        <f>IF(ISNA(VLOOKUP($S669,'Liste clts frns'!$M$2:$U$233,9,FALSE)),"",VLOOKUP($S669,'Liste clts frns'!$M$2:$U$233,9,FALSE))</f>
        <v/>
      </c>
      <c r="AA669" s="108"/>
    </row>
    <row r="670" spans="1:27" ht="15.75" customHeight="1" x14ac:dyDescent="0.25">
      <c r="A670" s="12">
        <v>41132000</v>
      </c>
      <c r="B670" s="12">
        <v>3020969</v>
      </c>
      <c r="C670" s="12" t="s">
        <v>50</v>
      </c>
      <c r="D670" s="12">
        <v>16</v>
      </c>
      <c r="E670" s="12">
        <v>703</v>
      </c>
      <c r="F670" s="51">
        <v>4800</v>
      </c>
      <c r="G670" s="18" t="str">
        <f t="shared" si="30"/>
        <v>302096916703</v>
      </c>
      <c r="H670" s="8" t="s">
        <v>633</v>
      </c>
      <c r="I670" s="8" t="s">
        <v>1377</v>
      </c>
      <c r="J670" s="8" t="str">
        <f t="shared" si="31"/>
        <v>En cours</v>
      </c>
      <c r="P670" s="112"/>
      <c r="S670" s="10" t="str">
        <f t="shared" si="32"/>
        <v>302096916703</v>
      </c>
      <c r="T670" s="11" t="str">
        <f>IF(ISNA(VLOOKUP($S670,'Liste clts frns'!$M$2:$U$233,3,FALSE)),"",VLOOKUP($S670,'Liste clts frns'!$M$2:$U$233,3,FALSE))</f>
        <v/>
      </c>
      <c r="U670" s="108" t="str">
        <f>IF(ISNA(VLOOKUP($S670,'Liste clts frns'!$M$2:$U$233,4,FALSE)),"",VLOOKUP($S670,'Liste clts frns'!$M$2:$U$233,4,FALSE))</f>
        <v/>
      </c>
      <c r="V670" s="108" t="str">
        <f>IF(ISNA(VLOOKUP($S670,'Liste clts frns'!$M$2:$U$233,5,FALSE)),"",VLOOKUP($S670,'Liste clts frns'!$M$2:$U$233,5,FALSE))</f>
        <v/>
      </c>
      <c r="W670" s="108" t="str">
        <f>IF(ISNA(VLOOKUP($S670,'Liste clts frns'!$M$2:$U$233,6,FALSE)),"",VLOOKUP($S670,'Liste clts frns'!$M$2:$U$233,6,FALSE))</f>
        <v/>
      </c>
      <c r="X670" s="108" t="str">
        <f>IF(ISNA(VLOOKUP($S670,'Liste clts frns'!$M$2:$U$233,7,FALSE)),"",VLOOKUP($S670,'Liste clts frns'!$M$2:$U$233,7,FALSE))</f>
        <v/>
      </c>
      <c r="Y670" s="108" t="str">
        <f>IF(ISNA(VLOOKUP($S670,'Liste clts frns'!$M$2:$U$233,8,FALSE)),"",VLOOKUP($S670,'Liste clts frns'!$M$2:$U$233,8,FALSE))</f>
        <v/>
      </c>
      <c r="Z670" s="108" t="str">
        <f>IF(ISNA(VLOOKUP($S670,'Liste clts frns'!$M$2:$U$233,9,FALSE)),"",VLOOKUP($S670,'Liste clts frns'!$M$2:$U$233,9,FALSE))</f>
        <v/>
      </c>
      <c r="AA670" s="108"/>
    </row>
    <row r="671" spans="1:27" ht="15.75" customHeight="1" x14ac:dyDescent="0.25">
      <c r="A671" s="12">
        <v>41132000</v>
      </c>
      <c r="B671" s="12">
        <v>3024106</v>
      </c>
      <c r="C671" s="12" t="s">
        <v>51</v>
      </c>
      <c r="D671" s="12">
        <v>16</v>
      </c>
      <c r="E671" s="12">
        <v>703</v>
      </c>
      <c r="F671" s="51">
        <v>31016.400000000001</v>
      </c>
      <c r="G671" s="18" t="str">
        <f t="shared" si="30"/>
        <v>302410616703</v>
      </c>
      <c r="H671" s="8" t="s">
        <v>621</v>
      </c>
      <c r="I671" s="8" t="s">
        <v>1378</v>
      </c>
      <c r="J671" s="8" t="str">
        <f t="shared" si="31"/>
        <v>En cours</v>
      </c>
      <c r="P671" s="112"/>
      <c r="S671" s="10" t="str">
        <f t="shared" si="32"/>
        <v>302410616703</v>
      </c>
      <c r="T671" s="11" t="str">
        <f>IF(ISNA(VLOOKUP($S671,'Liste clts frns'!$M$2:$U$233,3,FALSE)),"",VLOOKUP($S671,'Liste clts frns'!$M$2:$U$233,3,FALSE))</f>
        <v/>
      </c>
      <c r="U671" s="108" t="str">
        <f>IF(ISNA(VLOOKUP($S671,'Liste clts frns'!$M$2:$U$233,4,FALSE)),"",VLOOKUP($S671,'Liste clts frns'!$M$2:$U$233,4,FALSE))</f>
        <v/>
      </c>
      <c r="V671" s="108" t="str">
        <f>IF(ISNA(VLOOKUP($S671,'Liste clts frns'!$M$2:$U$233,5,FALSE)),"",VLOOKUP($S671,'Liste clts frns'!$M$2:$U$233,5,FALSE))</f>
        <v/>
      </c>
      <c r="W671" s="108" t="str">
        <f>IF(ISNA(VLOOKUP($S671,'Liste clts frns'!$M$2:$U$233,6,FALSE)),"",VLOOKUP($S671,'Liste clts frns'!$M$2:$U$233,6,FALSE))</f>
        <v/>
      </c>
      <c r="X671" s="108" t="str">
        <f>IF(ISNA(VLOOKUP($S671,'Liste clts frns'!$M$2:$U$233,7,FALSE)),"",VLOOKUP($S671,'Liste clts frns'!$M$2:$U$233,7,FALSE))</f>
        <v/>
      </c>
      <c r="Y671" s="108" t="str">
        <f>IF(ISNA(VLOOKUP($S671,'Liste clts frns'!$M$2:$U$233,8,FALSE)),"",VLOOKUP($S671,'Liste clts frns'!$M$2:$U$233,8,FALSE))</f>
        <v/>
      </c>
      <c r="Z671" s="108" t="str">
        <f>IF(ISNA(VLOOKUP($S671,'Liste clts frns'!$M$2:$U$233,9,FALSE)),"",VLOOKUP($S671,'Liste clts frns'!$M$2:$U$233,9,FALSE))</f>
        <v/>
      </c>
      <c r="AA671" s="108"/>
    </row>
    <row r="672" spans="1:27" ht="15.75" customHeight="1" x14ac:dyDescent="0.25">
      <c r="A672" s="12">
        <v>41132000</v>
      </c>
      <c r="B672" s="12">
        <v>3033950</v>
      </c>
      <c r="C672" s="12" t="s">
        <v>52</v>
      </c>
      <c r="D672" s="12">
        <v>16</v>
      </c>
      <c r="E672" s="12">
        <v>703</v>
      </c>
      <c r="F672" s="51">
        <v>18000</v>
      </c>
      <c r="G672" s="18" t="str">
        <f t="shared" si="30"/>
        <v>303395016703</v>
      </c>
      <c r="H672" s="8" t="s">
        <v>621</v>
      </c>
      <c r="I672" s="8" t="s">
        <v>1383</v>
      </c>
      <c r="J672" s="8" t="str">
        <f t="shared" si="31"/>
        <v>En cours</v>
      </c>
      <c r="P672" s="112"/>
      <c r="S672" s="10" t="str">
        <f t="shared" si="32"/>
        <v>303395016703</v>
      </c>
      <c r="T672" s="11" t="str">
        <f>IF(ISNA(VLOOKUP($S672,'Liste clts frns'!$M$2:$U$233,3,FALSE)),"",VLOOKUP($S672,'Liste clts frns'!$M$2:$U$233,3,FALSE))</f>
        <v/>
      </c>
      <c r="U672" s="108" t="str">
        <f>IF(ISNA(VLOOKUP($S672,'Liste clts frns'!$M$2:$U$233,4,FALSE)),"",VLOOKUP($S672,'Liste clts frns'!$M$2:$U$233,4,FALSE))</f>
        <v/>
      </c>
      <c r="V672" s="108" t="str">
        <f>IF(ISNA(VLOOKUP($S672,'Liste clts frns'!$M$2:$U$233,5,FALSE)),"",VLOOKUP($S672,'Liste clts frns'!$M$2:$U$233,5,FALSE))</f>
        <v/>
      </c>
      <c r="W672" s="108" t="str">
        <f>IF(ISNA(VLOOKUP($S672,'Liste clts frns'!$M$2:$U$233,6,FALSE)),"",VLOOKUP($S672,'Liste clts frns'!$M$2:$U$233,6,FALSE))</f>
        <v/>
      </c>
      <c r="X672" s="108" t="str">
        <f>IF(ISNA(VLOOKUP($S672,'Liste clts frns'!$M$2:$U$233,7,FALSE)),"",VLOOKUP($S672,'Liste clts frns'!$M$2:$U$233,7,FALSE))</f>
        <v/>
      </c>
      <c r="Y672" s="108" t="str">
        <f>IF(ISNA(VLOOKUP($S672,'Liste clts frns'!$M$2:$U$233,8,FALSE)),"",VLOOKUP($S672,'Liste clts frns'!$M$2:$U$233,8,FALSE))</f>
        <v/>
      </c>
      <c r="Z672" s="108" t="str">
        <f>IF(ISNA(VLOOKUP($S672,'Liste clts frns'!$M$2:$U$233,9,FALSE)),"",VLOOKUP($S672,'Liste clts frns'!$M$2:$U$233,9,FALSE))</f>
        <v/>
      </c>
      <c r="AA672" s="108"/>
    </row>
    <row r="673" spans="1:27" ht="15.75" customHeight="1" x14ac:dyDescent="0.25">
      <c r="A673" s="12">
        <v>41132000</v>
      </c>
      <c r="B673" s="12">
        <v>3034090</v>
      </c>
      <c r="C673" s="12" t="s">
        <v>53</v>
      </c>
      <c r="D673" s="12">
        <v>16</v>
      </c>
      <c r="E673" s="12">
        <v>703</v>
      </c>
      <c r="F673" s="51">
        <v>3600</v>
      </c>
      <c r="G673" s="18" t="str">
        <f t="shared" si="30"/>
        <v>303409016703</v>
      </c>
      <c r="H673" s="8" t="s">
        <v>621</v>
      </c>
      <c r="I673" s="8" t="s">
        <v>1384</v>
      </c>
      <c r="J673" s="8" t="str">
        <f t="shared" si="31"/>
        <v>En cours</v>
      </c>
      <c r="P673" s="112"/>
      <c r="S673" s="10" t="str">
        <f t="shared" si="32"/>
        <v>303409016703</v>
      </c>
      <c r="T673" s="11" t="str">
        <f>IF(ISNA(VLOOKUP($S673,'Liste clts frns'!$M$2:$U$233,3,FALSE)),"",VLOOKUP($S673,'Liste clts frns'!$M$2:$U$233,3,FALSE))</f>
        <v/>
      </c>
      <c r="U673" s="108" t="str">
        <f>IF(ISNA(VLOOKUP($S673,'Liste clts frns'!$M$2:$U$233,4,FALSE)),"",VLOOKUP($S673,'Liste clts frns'!$M$2:$U$233,4,FALSE))</f>
        <v/>
      </c>
      <c r="V673" s="108" t="str">
        <f>IF(ISNA(VLOOKUP($S673,'Liste clts frns'!$M$2:$U$233,5,FALSE)),"",VLOOKUP($S673,'Liste clts frns'!$M$2:$U$233,5,FALSE))</f>
        <v/>
      </c>
      <c r="W673" s="108" t="str">
        <f>IF(ISNA(VLOOKUP($S673,'Liste clts frns'!$M$2:$U$233,6,FALSE)),"",VLOOKUP($S673,'Liste clts frns'!$M$2:$U$233,6,FALSE))</f>
        <v/>
      </c>
      <c r="X673" s="108" t="str">
        <f>IF(ISNA(VLOOKUP($S673,'Liste clts frns'!$M$2:$U$233,7,FALSE)),"",VLOOKUP($S673,'Liste clts frns'!$M$2:$U$233,7,FALSE))</f>
        <v/>
      </c>
      <c r="Y673" s="108" t="str">
        <f>IF(ISNA(VLOOKUP($S673,'Liste clts frns'!$M$2:$U$233,8,FALSE)),"",VLOOKUP($S673,'Liste clts frns'!$M$2:$U$233,8,FALSE))</f>
        <v/>
      </c>
      <c r="Z673" s="108" t="str">
        <f>IF(ISNA(VLOOKUP($S673,'Liste clts frns'!$M$2:$U$233,9,FALSE)),"",VLOOKUP($S673,'Liste clts frns'!$M$2:$U$233,9,FALSE))</f>
        <v/>
      </c>
      <c r="AA673" s="108"/>
    </row>
    <row r="674" spans="1:27" ht="15.75" customHeight="1" x14ac:dyDescent="0.25">
      <c r="A674" s="12">
        <v>41132000</v>
      </c>
      <c r="B674" s="12">
        <v>3037797</v>
      </c>
      <c r="C674" s="12" t="s">
        <v>54</v>
      </c>
      <c r="D674" s="12">
        <v>16</v>
      </c>
      <c r="E674" s="12">
        <v>703</v>
      </c>
      <c r="F674" s="51">
        <v>12000</v>
      </c>
      <c r="G674" s="18" t="str">
        <f t="shared" si="30"/>
        <v>303779716703</v>
      </c>
      <c r="H674" s="8" t="s">
        <v>621</v>
      </c>
      <c r="I674" s="8" t="s">
        <v>1390</v>
      </c>
      <c r="J674" s="8" t="str">
        <f t="shared" si="31"/>
        <v>En cours</v>
      </c>
      <c r="P674" s="112"/>
      <c r="S674" s="10" t="str">
        <f t="shared" si="32"/>
        <v>303779716703</v>
      </c>
      <c r="T674" s="11" t="str">
        <f>IF(ISNA(VLOOKUP($S674,'Liste clts frns'!$M$2:$U$233,3,FALSE)),"",VLOOKUP($S674,'Liste clts frns'!$M$2:$U$233,3,FALSE))</f>
        <v/>
      </c>
      <c r="U674" s="108" t="str">
        <f>IF(ISNA(VLOOKUP($S674,'Liste clts frns'!$M$2:$U$233,4,FALSE)),"",VLOOKUP($S674,'Liste clts frns'!$M$2:$U$233,4,FALSE))</f>
        <v/>
      </c>
      <c r="V674" s="108" t="str">
        <f>IF(ISNA(VLOOKUP($S674,'Liste clts frns'!$M$2:$U$233,5,FALSE)),"",VLOOKUP($S674,'Liste clts frns'!$M$2:$U$233,5,FALSE))</f>
        <v/>
      </c>
      <c r="W674" s="108" t="str">
        <f>IF(ISNA(VLOOKUP($S674,'Liste clts frns'!$M$2:$U$233,6,FALSE)),"",VLOOKUP($S674,'Liste clts frns'!$M$2:$U$233,6,FALSE))</f>
        <v/>
      </c>
      <c r="X674" s="108" t="str">
        <f>IF(ISNA(VLOOKUP($S674,'Liste clts frns'!$M$2:$U$233,7,FALSE)),"",VLOOKUP($S674,'Liste clts frns'!$M$2:$U$233,7,FALSE))</f>
        <v/>
      </c>
      <c r="Y674" s="108" t="str">
        <f>IF(ISNA(VLOOKUP($S674,'Liste clts frns'!$M$2:$U$233,8,FALSE)),"",VLOOKUP($S674,'Liste clts frns'!$M$2:$U$233,8,FALSE))</f>
        <v/>
      </c>
      <c r="Z674" s="108" t="str">
        <f>IF(ISNA(VLOOKUP($S674,'Liste clts frns'!$M$2:$U$233,9,FALSE)),"",VLOOKUP($S674,'Liste clts frns'!$M$2:$U$233,9,FALSE))</f>
        <v/>
      </c>
      <c r="AA674" s="108"/>
    </row>
    <row r="675" spans="1:27" ht="15.75" customHeight="1" x14ac:dyDescent="0.25">
      <c r="A675" s="12">
        <v>41132000</v>
      </c>
      <c r="B675" s="12">
        <v>415151</v>
      </c>
      <c r="C675" s="12" t="s">
        <v>55</v>
      </c>
      <c r="D675" s="12">
        <v>16</v>
      </c>
      <c r="E675" s="12">
        <v>711</v>
      </c>
      <c r="F675" s="51">
        <v>15840</v>
      </c>
      <c r="G675" s="18" t="str">
        <f t="shared" si="30"/>
        <v>41515116711</v>
      </c>
      <c r="H675" s="8" t="s">
        <v>621</v>
      </c>
      <c r="I675" s="8" t="s">
        <v>1045</v>
      </c>
      <c r="J675" s="8" t="str">
        <f t="shared" si="31"/>
        <v>En cours</v>
      </c>
      <c r="P675" s="112"/>
      <c r="S675" s="10" t="str">
        <f t="shared" si="32"/>
        <v>41515116711</v>
      </c>
      <c r="T675" s="11" t="str">
        <f>IF(ISNA(VLOOKUP($S675,'Liste clts frns'!$M$2:$U$233,3,FALSE)),"",VLOOKUP($S675,'Liste clts frns'!$M$2:$U$233,3,FALSE))</f>
        <v/>
      </c>
      <c r="U675" s="108" t="str">
        <f>IF(ISNA(VLOOKUP($S675,'Liste clts frns'!$M$2:$U$233,4,FALSE)),"",VLOOKUP($S675,'Liste clts frns'!$M$2:$U$233,4,FALSE))</f>
        <v/>
      </c>
      <c r="V675" s="108" t="str">
        <f>IF(ISNA(VLOOKUP($S675,'Liste clts frns'!$M$2:$U$233,5,FALSE)),"",VLOOKUP($S675,'Liste clts frns'!$M$2:$U$233,5,FALSE))</f>
        <v/>
      </c>
      <c r="W675" s="108" t="str">
        <f>IF(ISNA(VLOOKUP($S675,'Liste clts frns'!$M$2:$U$233,6,FALSE)),"",VLOOKUP($S675,'Liste clts frns'!$M$2:$U$233,6,FALSE))</f>
        <v/>
      </c>
      <c r="X675" s="108" t="str">
        <f>IF(ISNA(VLOOKUP($S675,'Liste clts frns'!$M$2:$U$233,7,FALSE)),"",VLOOKUP($S675,'Liste clts frns'!$M$2:$U$233,7,FALSE))</f>
        <v/>
      </c>
      <c r="Y675" s="108" t="str">
        <f>IF(ISNA(VLOOKUP($S675,'Liste clts frns'!$M$2:$U$233,8,FALSE)),"",VLOOKUP($S675,'Liste clts frns'!$M$2:$U$233,8,FALSE))</f>
        <v/>
      </c>
      <c r="Z675" s="108" t="str">
        <f>IF(ISNA(VLOOKUP($S675,'Liste clts frns'!$M$2:$U$233,9,FALSE)),"",VLOOKUP($S675,'Liste clts frns'!$M$2:$U$233,9,FALSE))</f>
        <v/>
      </c>
      <c r="AA675" s="108"/>
    </row>
    <row r="676" spans="1:27" ht="15.75" customHeight="1" x14ac:dyDescent="0.25">
      <c r="A676" s="12">
        <v>41132000</v>
      </c>
      <c r="B676" s="12">
        <v>3037117</v>
      </c>
      <c r="C676" s="12" t="s">
        <v>56</v>
      </c>
      <c r="D676" s="12">
        <v>16</v>
      </c>
      <c r="E676" s="12">
        <v>711</v>
      </c>
      <c r="F676" s="51">
        <v>30600</v>
      </c>
      <c r="G676" s="18" t="str">
        <f t="shared" si="30"/>
        <v>303711716711</v>
      </c>
      <c r="H676" s="8" t="s">
        <v>621</v>
      </c>
      <c r="I676" s="8" t="s">
        <v>1388</v>
      </c>
      <c r="J676" s="8" t="str">
        <f t="shared" si="31"/>
        <v>En cours</v>
      </c>
      <c r="P676" s="112"/>
      <c r="S676" s="10" t="str">
        <f t="shared" si="32"/>
        <v>303711716711</v>
      </c>
      <c r="T676" s="11" t="str">
        <f>IF(ISNA(VLOOKUP($S676,'Liste clts frns'!$M$2:$U$233,3,FALSE)),"",VLOOKUP($S676,'Liste clts frns'!$M$2:$U$233,3,FALSE))</f>
        <v/>
      </c>
      <c r="U676" s="108" t="str">
        <f>IF(ISNA(VLOOKUP($S676,'Liste clts frns'!$M$2:$U$233,4,FALSE)),"",VLOOKUP($S676,'Liste clts frns'!$M$2:$U$233,4,FALSE))</f>
        <v/>
      </c>
      <c r="V676" s="108" t="str">
        <f>IF(ISNA(VLOOKUP($S676,'Liste clts frns'!$M$2:$U$233,5,FALSE)),"",VLOOKUP($S676,'Liste clts frns'!$M$2:$U$233,5,FALSE))</f>
        <v/>
      </c>
      <c r="W676" s="108" t="str">
        <f>IF(ISNA(VLOOKUP($S676,'Liste clts frns'!$M$2:$U$233,6,FALSE)),"",VLOOKUP($S676,'Liste clts frns'!$M$2:$U$233,6,FALSE))</f>
        <v/>
      </c>
      <c r="X676" s="108" t="str">
        <f>IF(ISNA(VLOOKUP($S676,'Liste clts frns'!$M$2:$U$233,7,FALSE)),"",VLOOKUP($S676,'Liste clts frns'!$M$2:$U$233,7,FALSE))</f>
        <v/>
      </c>
      <c r="Y676" s="108" t="str">
        <f>IF(ISNA(VLOOKUP($S676,'Liste clts frns'!$M$2:$U$233,8,FALSE)),"",VLOOKUP($S676,'Liste clts frns'!$M$2:$U$233,8,FALSE))</f>
        <v/>
      </c>
      <c r="Z676" s="108" t="str">
        <f>IF(ISNA(VLOOKUP($S676,'Liste clts frns'!$M$2:$U$233,9,FALSE)),"",VLOOKUP($S676,'Liste clts frns'!$M$2:$U$233,9,FALSE))</f>
        <v/>
      </c>
      <c r="AA676" s="108"/>
    </row>
    <row r="677" spans="1:27" ht="15.75" customHeight="1" x14ac:dyDescent="0.25">
      <c r="A677" s="12">
        <v>41132000</v>
      </c>
      <c r="B677" s="12">
        <v>9684</v>
      </c>
      <c r="C677" s="12" t="s">
        <v>57</v>
      </c>
      <c r="D677" s="12">
        <v>17</v>
      </c>
      <c r="E677" s="12">
        <v>102</v>
      </c>
      <c r="F677" s="51">
        <v>11988</v>
      </c>
      <c r="G677" s="18" t="str">
        <f t="shared" si="30"/>
        <v>968417102</v>
      </c>
      <c r="H677" s="7" t="s">
        <v>621</v>
      </c>
      <c r="I677" s="8" t="e">
        <v>#N/A</v>
      </c>
      <c r="J677" s="8" t="str">
        <f t="shared" si="31"/>
        <v>En cours</v>
      </c>
      <c r="P677" s="112"/>
      <c r="S677" s="10" t="str">
        <f t="shared" si="32"/>
        <v>968417102</v>
      </c>
      <c r="T677" s="11">
        <f>IF(ISNA(VLOOKUP($S677,'Liste clts frns'!$M$2:$U$233,3,FALSE)),"",VLOOKUP($S677,'Liste clts frns'!$M$2:$U$233,3,FALSE))</f>
        <v>40130000</v>
      </c>
      <c r="U677" s="108">
        <f>IF(ISNA(VLOOKUP($S677,'Liste clts frns'!$M$2:$U$233,4,FALSE)),"",VLOOKUP($S677,'Liste clts frns'!$M$2:$U$233,4,FALSE))</f>
        <v>0</v>
      </c>
      <c r="V677" s="108" t="str">
        <f>IF(ISNA(VLOOKUP($S677,'Liste clts frns'!$M$2:$U$233,5,FALSE)),"",VLOOKUP($S677,'Liste clts frns'!$M$2:$U$233,5,FALSE))</f>
        <v>GPMSE</v>
      </c>
      <c r="W677" s="108" t="str">
        <f>IF(ISNA(VLOOKUP($S677,'Liste clts frns'!$M$2:$U$233,6,FALSE)),"",VLOOKUP($S677,'Liste clts frns'!$M$2:$U$233,6,FALSE))</f>
        <v>17</v>
      </c>
      <c r="X677" s="108" t="str">
        <f>IF(ISNA(VLOOKUP($S677,'Liste clts frns'!$M$2:$U$233,7,FALSE)),"",VLOOKUP($S677,'Liste clts frns'!$M$2:$U$233,7,FALSE))</f>
        <v>102</v>
      </c>
      <c r="Y677" s="108">
        <f>IF(ISNA(VLOOKUP($S677,'Liste clts frns'!$M$2:$U$233,8,FALSE)),"",VLOOKUP($S677,'Liste clts frns'!$M$2:$U$233,8,FALSE))</f>
        <v>11988</v>
      </c>
      <c r="Z677" s="108" t="str">
        <f>IF(ISNA(VLOOKUP($S677,'Liste clts frns'!$M$2:$U$233,9,FALSE)),"",VLOOKUP($S677,'Liste clts frns'!$M$2:$U$233,9,FALSE))</f>
        <v>Litige acheteur</v>
      </c>
      <c r="AA677" s="108"/>
    </row>
    <row r="678" spans="1:27" ht="15.75" customHeight="1" x14ac:dyDescent="0.25">
      <c r="A678" s="12">
        <v>41132000</v>
      </c>
      <c r="B678" s="12">
        <v>29212</v>
      </c>
      <c r="C678" s="12" t="s">
        <v>58</v>
      </c>
      <c r="D678" s="12">
        <v>17</v>
      </c>
      <c r="E678" s="12">
        <v>102</v>
      </c>
      <c r="F678" s="51">
        <v>10800</v>
      </c>
      <c r="G678" s="18" t="str">
        <f t="shared" si="30"/>
        <v>2921217102</v>
      </c>
      <c r="H678" s="8" t="s">
        <v>621</v>
      </c>
      <c r="I678" s="8" t="e">
        <v>#N/A</v>
      </c>
      <c r="J678" s="8" t="str">
        <f t="shared" si="31"/>
        <v>En cours</v>
      </c>
      <c r="P678" s="112"/>
      <c r="S678" s="10" t="str">
        <f t="shared" si="32"/>
        <v>2921217102</v>
      </c>
      <c r="T678" s="11" t="str">
        <f>IF(ISNA(VLOOKUP($S678,'Liste clts frns'!$M$2:$U$233,3,FALSE)),"",VLOOKUP($S678,'Liste clts frns'!$M$2:$U$233,3,FALSE))</f>
        <v/>
      </c>
      <c r="U678" s="108" t="str">
        <f>IF(ISNA(VLOOKUP($S678,'Liste clts frns'!$M$2:$U$233,4,FALSE)),"",VLOOKUP($S678,'Liste clts frns'!$M$2:$U$233,4,FALSE))</f>
        <v/>
      </c>
      <c r="V678" s="108" t="str">
        <f>IF(ISNA(VLOOKUP($S678,'Liste clts frns'!$M$2:$U$233,5,FALSE)),"",VLOOKUP($S678,'Liste clts frns'!$M$2:$U$233,5,FALSE))</f>
        <v/>
      </c>
      <c r="W678" s="108" t="str">
        <f>IF(ISNA(VLOOKUP($S678,'Liste clts frns'!$M$2:$U$233,6,FALSE)),"",VLOOKUP($S678,'Liste clts frns'!$M$2:$U$233,6,FALSE))</f>
        <v/>
      </c>
      <c r="X678" s="108" t="str">
        <f>IF(ISNA(VLOOKUP($S678,'Liste clts frns'!$M$2:$U$233,7,FALSE)),"",VLOOKUP($S678,'Liste clts frns'!$M$2:$U$233,7,FALSE))</f>
        <v/>
      </c>
      <c r="Y678" s="108" t="str">
        <f>IF(ISNA(VLOOKUP($S678,'Liste clts frns'!$M$2:$U$233,8,FALSE)),"",VLOOKUP($S678,'Liste clts frns'!$M$2:$U$233,8,FALSE))</f>
        <v/>
      </c>
      <c r="Z678" s="108" t="str">
        <f>IF(ISNA(VLOOKUP($S678,'Liste clts frns'!$M$2:$U$233,9,FALSE)),"",VLOOKUP($S678,'Liste clts frns'!$M$2:$U$233,9,FALSE))</f>
        <v/>
      </c>
      <c r="AA678" s="108"/>
    </row>
    <row r="679" spans="1:27" ht="15.75" customHeight="1" x14ac:dyDescent="0.25">
      <c r="A679" s="12">
        <v>41132000</v>
      </c>
      <c r="B679" s="12">
        <v>816868</v>
      </c>
      <c r="C679" s="12" t="s">
        <v>1492</v>
      </c>
      <c r="D679" s="12">
        <v>17</v>
      </c>
      <c r="E679" s="12">
        <v>102</v>
      </c>
      <c r="F679" s="51">
        <v>7188</v>
      </c>
      <c r="G679" s="18" t="str">
        <f t="shared" si="30"/>
        <v>81686817102</v>
      </c>
      <c r="H679" s="8" t="s">
        <v>621</v>
      </c>
      <c r="I679" s="8" t="e">
        <v>#N/A</v>
      </c>
      <c r="J679" s="8" t="str">
        <f t="shared" si="31"/>
        <v>En cours</v>
      </c>
      <c r="P679" s="112"/>
      <c r="S679" s="10" t="str">
        <f t="shared" si="32"/>
        <v>81686817102</v>
      </c>
      <c r="T679" s="11" t="str">
        <f>IF(ISNA(VLOOKUP($S679,'Liste clts frns'!$M$2:$U$233,3,FALSE)),"",VLOOKUP($S679,'Liste clts frns'!$M$2:$U$233,3,FALSE))</f>
        <v/>
      </c>
      <c r="U679" s="108" t="str">
        <f>IF(ISNA(VLOOKUP($S679,'Liste clts frns'!$M$2:$U$233,4,FALSE)),"",VLOOKUP($S679,'Liste clts frns'!$M$2:$U$233,4,FALSE))</f>
        <v/>
      </c>
      <c r="V679" s="108" t="str">
        <f>IF(ISNA(VLOOKUP($S679,'Liste clts frns'!$M$2:$U$233,5,FALSE)),"",VLOOKUP($S679,'Liste clts frns'!$M$2:$U$233,5,FALSE))</f>
        <v/>
      </c>
      <c r="W679" s="108" t="str">
        <f>IF(ISNA(VLOOKUP($S679,'Liste clts frns'!$M$2:$U$233,6,FALSE)),"",VLOOKUP($S679,'Liste clts frns'!$M$2:$U$233,6,FALSE))</f>
        <v/>
      </c>
      <c r="X679" s="108" t="str">
        <f>IF(ISNA(VLOOKUP($S679,'Liste clts frns'!$M$2:$U$233,7,FALSE)),"",VLOOKUP($S679,'Liste clts frns'!$M$2:$U$233,7,FALSE))</f>
        <v/>
      </c>
      <c r="Y679" s="108" t="str">
        <f>IF(ISNA(VLOOKUP($S679,'Liste clts frns'!$M$2:$U$233,8,FALSE)),"",VLOOKUP($S679,'Liste clts frns'!$M$2:$U$233,8,FALSE))</f>
        <v/>
      </c>
      <c r="Z679" s="108" t="str">
        <f>IF(ISNA(VLOOKUP($S679,'Liste clts frns'!$M$2:$U$233,9,FALSE)),"",VLOOKUP($S679,'Liste clts frns'!$M$2:$U$233,9,FALSE))</f>
        <v/>
      </c>
      <c r="AA679" s="108"/>
    </row>
    <row r="680" spans="1:27" ht="15.75" customHeight="1" x14ac:dyDescent="0.25">
      <c r="A680" s="12">
        <v>41132000</v>
      </c>
      <c r="B680" s="12">
        <v>3002764</v>
      </c>
      <c r="C680" s="12" t="s">
        <v>59</v>
      </c>
      <c r="D680" s="12">
        <v>17</v>
      </c>
      <c r="E680" s="12">
        <v>102</v>
      </c>
      <c r="F680" s="51">
        <v>8028</v>
      </c>
      <c r="G680" s="18" t="str">
        <f t="shared" si="30"/>
        <v>300276417102</v>
      </c>
      <c r="H680" s="8" t="s">
        <v>621</v>
      </c>
      <c r="I680" s="8" t="e">
        <v>#N/A</v>
      </c>
      <c r="J680" s="8" t="str">
        <f t="shared" si="31"/>
        <v>En cours</v>
      </c>
      <c r="P680" s="112"/>
      <c r="S680" s="10" t="str">
        <f t="shared" si="32"/>
        <v>300276417102</v>
      </c>
      <c r="T680" s="11" t="str">
        <f>IF(ISNA(VLOOKUP($S680,'Liste clts frns'!$M$2:$U$233,3,FALSE)),"",VLOOKUP($S680,'Liste clts frns'!$M$2:$U$233,3,FALSE))</f>
        <v/>
      </c>
      <c r="U680" s="108" t="str">
        <f>IF(ISNA(VLOOKUP($S680,'Liste clts frns'!$M$2:$U$233,4,FALSE)),"",VLOOKUP($S680,'Liste clts frns'!$M$2:$U$233,4,FALSE))</f>
        <v/>
      </c>
      <c r="V680" s="108" t="str">
        <f>IF(ISNA(VLOOKUP($S680,'Liste clts frns'!$M$2:$U$233,5,FALSE)),"",VLOOKUP($S680,'Liste clts frns'!$M$2:$U$233,5,FALSE))</f>
        <v/>
      </c>
      <c r="W680" s="108" t="str">
        <f>IF(ISNA(VLOOKUP($S680,'Liste clts frns'!$M$2:$U$233,6,FALSE)),"",VLOOKUP($S680,'Liste clts frns'!$M$2:$U$233,6,FALSE))</f>
        <v/>
      </c>
      <c r="X680" s="108" t="str">
        <f>IF(ISNA(VLOOKUP($S680,'Liste clts frns'!$M$2:$U$233,7,FALSE)),"",VLOOKUP($S680,'Liste clts frns'!$M$2:$U$233,7,FALSE))</f>
        <v/>
      </c>
      <c r="Y680" s="108" t="str">
        <f>IF(ISNA(VLOOKUP($S680,'Liste clts frns'!$M$2:$U$233,8,FALSE)),"",VLOOKUP($S680,'Liste clts frns'!$M$2:$U$233,8,FALSE))</f>
        <v/>
      </c>
      <c r="Z680" s="108" t="str">
        <f>IF(ISNA(VLOOKUP($S680,'Liste clts frns'!$M$2:$U$233,9,FALSE)),"",VLOOKUP($S680,'Liste clts frns'!$M$2:$U$233,9,FALSE))</f>
        <v/>
      </c>
      <c r="AA680" s="108"/>
    </row>
    <row r="681" spans="1:27" ht="15.75" customHeight="1" x14ac:dyDescent="0.25">
      <c r="A681" s="12">
        <v>41132000</v>
      </c>
      <c r="B681" s="12">
        <v>3006299</v>
      </c>
      <c r="C681" s="12" t="s">
        <v>60</v>
      </c>
      <c r="D681" s="12">
        <v>17</v>
      </c>
      <c r="E681" s="12">
        <v>102</v>
      </c>
      <c r="F681" s="51">
        <v>7188</v>
      </c>
      <c r="G681" s="18" t="str">
        <f t="shared" si="30"/>
        <v>300629917102</v>
      </c>
      <c r="H681" s="8" t="s">
        <v>621</v>
      </c>
      <c r="I681" s="8" t="e">
        <v>#N/A</v>
      </c>
      <c r="J681" s="8" t="str">
        <f t="shared" si="31"/>
        <v>En cours</v>
      </c>
      <c r="P681" s="112"/>
      <c r="S681" s="10" t="str">
        <f t="shared" si="32"/>
        <v>300629917102</v>
      </c>
      <c r="T681" s="11" t="str">
        <f>IF(ISNA(VLOOKUP($S681,'Liste clts frns'!$M$2:$U$233,3,FALSE)),"",VLOOKUP($S681,'Liste clts frns'!$M$2:$U$233,3,FALSE))</f>
        <v/>
      </c>
      <c r="U681" s="108" t="str">
        <f>IF(ISNA(VLOOKUP($S681,'Liste clts frns'!$M$2:$U$233,4,FALSE)),"",VLOOKUP($S681,'Liste clts frns'!$M$2:$U$233,4,FALSE))</f>
        <v/>
      </c>
      <c r="V681" s="108" t="str">
        <f>IF(ISNA(VLOOKUP($S681,'Liste clts frns'!$M$2:$U$233,5,FALSE)),"",VLOOKUP($S681,'Liste clts frns'!$M$2:$U$233,5,FALSE))</f>
        <v/>
      </c>
      <c r="W681" s="108" t="str">
        <f>IF(ISNA(VLOOKUP($S681,'Liste clts frns'!$M$2:$U$233,6,FALSE)),"",VLOOKUP($S681,'Liste clts frns'!$M$2:$U$233,6,FALSE))</f>
        <v/>
      </c>
      <c r="X681" s="108" t="str">
        <f>IF(ISNA(VLOOKUP($S681,'Liste clts frns'!$M$2:$U$233,7,FALSE)),"",VLOOKUP($S681,'Liste clts frns'!$M$2:$U$233,7,FALSE))</f>
        <v/>
      </c>
      <c r="Y681" s="108" t="str">
        <f>IF(ISNA(VLOOKUP($S681,'Liste clts frns'!$M$2:$U$233,8,FALSE)),"",VLOOKUP($S681,'Liste clts frns'!$M$2:$U$233,8,FALSE))</f>
        <v/>
      </c>
      <c r="Z681" s="108" t="str">
        <f>IF(ISNA(VLOOKUP($S681,'Liste clts frns'!$M$2:$U$233,9,FALSE)),"",VLOOKUP($S681,'Liste clts frns'!$M$2:$U$233,9,FALSE))</f>
        <v/>
      </c>
      <c r="AA681" s="108"/>
    </row>
    <row r="682" spans="1:27" ht="15.75" customHeight="1" x14ac:dyDescent="0.25">
      <c r="A682" s="12">
        <v>41132000</v>
      </c>
      <c r="B682" s="12">
        <v>3012598</v>
      </c>
      <c r="C682" s="12" t="s">
        <v>61</v>
      </c>
      <c r="D682" s="12">
        <v>17</v>
      </c>
      <c r="E682" s="12">
        <v>102</v>
      </c>
      <c r="F682" s="51">
        <v>11760</v>
      </c>
      <c r="G682" s="18" t="str">
        <f t="shared" si="30"/>
        <v>301259817102</v>
      </c>
      <c r="H682" s="8" t="s">
        <v>621</v>
      </c>
      <c r="I682" s="8" t="e">
        <v>#N/A</v>
      </c>
      <c r="J682" s="8" t="str">
        <f t="shared" si="31"/>
        <v>En cours</v>
      </c>
      <c r="P682" s="112"/>
      <c r="S682" s="10" t="str">
        <f t="shared" si="32"/>
        <v>301259817102</v>
      </c>
      <c r="T682" s="11" t="str">
        <f>IF(ISNA(VLOOKUP($S682,'Liste clts frns'!$M$2:$U$233,3,FALSE)),"",VLOOKUP($S682,'Liste clts frns'!$M$2:$U$233,3,FALSE))</f>
        <v/>
      </c>
      <c r="U682" s="108" t="str">
        <f>IF(ISNA(VLOOKUP($S682,'Liste clts frns'!$M$2:$U$233,4,FALSE)),"",VLOOKUP($S682,'Liste clts frns'!$M$2:$U$233,4,FALSE))</f>
        <v/>
      </c>
      <c r="V682" s="108" t="str">
        <f>IF(ISNA(VLOOKUP($S682,'Liste clts frns'!$M$2:$U$233,5,FALSE)),"",VLOOKUP($S682,'Liste clts frns'!$M$2:$U$233,5,FALSE))</f>
        <v/>
      </c>
      <c r="W682" s="108" t="str">
        <f>IF(ISNA(VLOOKUP($S682,'Liste clts frns'!$M$2:$U$233,6,FALSE)),"",VLOOKUP($S682,'Liste clts frns'!$M$2:$U$233,6,FALSE))</f>
        <v/>
      </c>
      <c r="X682" s="108" t="str">
        <f>IF(ISNA(VLOOKUP($S682,'Liste clts frns'!$M$2:$U$233,7,FALSE)),"",VLOOKUP($S682,'Liste clts frns'!$M$2:$U$233,7,FALSE))</f>
        <v/>
      </c>
      <c r="Y682" s="108" t="str">
        <f>IF(ISNA(VLOOKUP($S682,'Liste clts frns'!$M$2:$U$233,8,FALSE)),"",VLOOKUP($S682,'Liste clts frns'!$M$2:$U$233,8,FALSE))</f>
        <v/>
      </c>
      <c r="Z682" s="108" t="str">
        <f>IF(ISNA(VLOOKUP($S682,'Liste clts frns'!$M$2:$U$233,9,FALSE)),"",VLOOKUP($S682,'Liste clts frns'!$M$2:$U$233,9,FALSE))</f>
        <v/>
      </c>
      <c r="AA682" s="108"/>
    </row>
    <row r="683" spans="1:27" ht="15.75" customHeight="1" x14ac:dyDescent="0.25">
      <c r="A683" s="12">
        <v>41132000</v>
      </c>
      <c r="B683" s="12">
        <v>10380</v>
      </c>
      <c r="C683" s="12" t="s">
        <v>62</v>
      </c>
      <c r="D683" s="12">
        <v>17</v>
      </c>
      <c r="E683" s="12">
        <v>141</v>
      </c>
      <c r="F683" s="51">
        <v>12000</v>
      </c>
      <c r="G683" s="18" t="str">
        <f t="shared" si="30"/>
        <v>1038017141</v>
      </c>
      <c r="H683" s="8" t="s">
        <v>621</v>
      </c>
      <c r="I683" s="8" t="e">
        <v>#N/A</v>
      </c>
      <c r="J683" s="8" t="str">
        <f t="shared" si="31"/>
        <v>En cours</v>
      </c>
      <c r="P683" s="112"/>
      <c r="S683" s="10" t="str">
        <f t="shared" si="32"/>
        <v>1038017141</v>
      </c>
      <c r="T683" s="11" t="str">
        <f>IF(ISNA(VLOOKUP($S683,'Liste clts frns'!$M$2:$U$233,3,FALSE)),"",VLOOKUP($S683,'Liste clts frns'!$M$2:$U$233,3,FALSE))</f>
        <v/>
      </c>
      <c r="U683" s="108" t="str">
        <f>IF(ISNA(VLOOKUP($S683,'Liste clts frns'!$M$2:$U$233,4,FALSE)),"",VLOOKUP($S683,'Liste clts frns'!$M$2:$U$233,4,FALSE))</f>
        <v/>
      </c>
      <c r="V683" s="108" t="str">
        <f>IF(ISNA(VLOOKUP($S683,'Liste clts frns'!$M$2:$U$233,5,FALSE)),"",VLOOKUP($S683,'Liste clts frns'!$M$2:$U$233,5,FALSE))</f>
        <v/>
      </c>
      <c r="W683" s="108" t="str">
        <f>IF(ISNA(VLOOKUP($S683,'Liste clts frns'!$M$2:$U$233,6,FALSE)),"",VLOOKUP($S683,'Liste clts frns'!$M$2:$U$233,6,FALSE))</f>
        <v/>
      </c>
      <c r="X683" s="108" t="str">
        <f>IF(ISNA(VLOOKUP($S683,'Liste clts frns'!$M$2:$U$233,7,FALSE)),"",VLOOKUP($S683,'Liste clts frns'!$M$2:$U$233,7,FALSE))</f>
        <v/>
      </c>
      <c r="Y683" s="108" t="str">
        <f>IF(ISNA(VLOOKUP($S683,'Liste clts frns'!$M$2:$U$233,8,FALSE)),"",VLOOKUP($S683,'Liste clts frns'!$M$2:$U$233,8,FALSE))</f>
        <v/>
      </c>
      <c r="Z683" s="108" t="str">
        <f>IF(ISNA(VLOOKUP($S683,'Liste clts frns'!$M$2:$U$233,9,FALSE)),"",VLOOKUP($S683,'Liste clts frns'!$M$2:$U$233,9,FALSE))</f>
        <v/>
      </c>
      <c r="AA683" s="108"/>
    </row>
    <row r="684" spans="1:27" ht="15.75" customHeight="1" x14ac:dyDescent="0.25">
      <c r="A684" s="12">
        <v>41132000</v>
      </c>
      <c r="B684" s="12">
        <v>157298</v>
      </c>
      <c r="C684" s="12" t="s">
        <v>63</v>
      </c>
      <c r="D684" s="12">
        <v>17</v>
      </c>
      <c r="E684" s="12">
        <v>141</v>
      </c>
      <c r="F684" s="51">
        <v>9300</v>
      </c>
      <c r="G684" s="18" t="str">
        <f t="shared" si="30"/>
        <v>15729817141</v>
      </c>
      <c r="H684" s="8" t="s">
        <v>621</v>
      </c>
      <c r="I684" s="8" t="e">
        <v>#N/A</v>
      </c>
      <c r="J684" s="8" t="str">
        <f t="shared" si="31"/>
        <v>En cours</v>
      </c>
      <c r="P684" s="112"/>
      <c r="S684" s="10" t="str">
        <f t="shared" si="32"/>
        <v>15729817141</v>
      </c>
      <c r="T684" s="11" t="str">
        <f>IF(ISNA(VLOOKUP($S684,'Liste clts frns'!$M$2:$U$233,3,FALSE)),"",VLOOKUP($S684,'Liste clts frns'!$M$2:$U$233,3,FALSE))</f>
        <v/>
      </c>
      <c r="U684" s="108" t="str">
        <f>IF(ISNA(VLOOKUP($S684,'Liste clts frns'!$M$2:$U$233,4,FALSE)),"",VLOOKUP($S684,'Liste clts frns'!$M$2:$U$233,4,FALSE))</f>
        <v/>
      </c>
      <c r="V684" s="108" t="str">
        <f>IF(ISNA(VLOOKUP($S684,'Liste clts frns'!$M$2:$U$233,5,FALSE)),"",VLOOKUP($S684,'Liste clts frns'!$M$2:$U$233,5,FALSE))</f>
        <v/>
      </c>
      <c r="W684" s="108" t="str">
        <f>IF(ISNA(VLOOKUP($S684,'Liste clts frns'!$M$2:$U$233,6,FALSE)),"",VLOOKUP($S684,'Liste clts frns'!$M$2:$U$233,6,FALSE))</f>
        <v/>
      </c>
      <c r="X684" s="108" t="str">
        <f>IF(ISNA(VLOOKUP($S684,'Liste clts frns'!$M$2:$U$233,7,FALSE)),"",VLOOKUP($S684,'Liste clts frns'!$M$2:$U$233,7,FALSE))</f>
        <v/>
      </c>
      <c r="Y684" s="108" t="str">
        <f>IF(ISNA(VLOOKUP($S684,'Liste clts frns'!$M$2:$U$233,8,FALSE)),"",VLOOKUP($S684,'Liste clts frns'!$M$2:$U$233,8,FALSE))</f>
        <v/>
      </c>
      <c r="Z684" s="108" t="str">
        <f>IF(ISNA(VLOOKUP($S684,'Liste clts frns'!$M$2:$U$233,9,FALSE)),"",VLOOKUP($S684,'Liste clts frns'!$M$2:$U$233,9,FALSE))</f>
        <v/>
      </c>
      <c r="AA684" s="108"/>
    </row>
    <row r="685" spans="1:27" ht="15.75" customHeight="1" x14ac:dyDescent="0.25">
      <c r="A685" s="12">
        <v>41132000</v>
      </c>
      <c r="B685" s="12">
        <v>241138</v>
      </c>
      <c r="C685" s="12" t="s">
        <v>64</v>
      </c>
      <c r="D685" s="12">
        <v>17</v>
      </c>
      <c r="E685" s="12">
        <v>141</v>
      </c>
      <c r="F685" s="51">
        <v>6000</v>
      </c>
      <c r="G685" s="18" t="str">
        <f t="shared" si="30"/>
        <v>24113817141</v>
      </c>
      <c r="H685" s="8" t="s">
        <v>621</v>
      </c>
      <c r="I685" s="8" t="e">
        <v>#N/A</v>
      </c>
      <c r="J685" s="8" t="str">
        <f t="shared" si="31"/>
        <v>En cours</v>
      </c>
      <c r="P685" s="112"/>
      <c r="S685" s="10" t="str">
        <f t="shared" si="32"/>
        <v>24113817141</v>
      </c>
      <c r="T685" s="11" t="str">
        <f>IF(ISNA(VLOOKUP($S685,'Liste clts frns'!$M$2:$U$233,3,FALSE)),"",VLOOKUP($S685,'Liste clts frns'!$M$2:$U$233,3,FALSE))</f>
        <v/>
      </c>
      <c r="U685" s="108" t="str">
        <f>IF(ISNA(VLOOKUP($S685,'Liste clts frns'!$M$2:$U$233,4,FALSE)),"",VLOOKUP($S685,'Liste clts frns'!$M$2:$U$233,4,FALSE))</f>
        <v/>
      </c>
      <c r="V685" s="108" t="str">
        <f>IF(ISNA(VLOOKUP($S685,'Liste clts frns'!$M$2:$U$233,5,FALSE)),"",VLOOKUP($S685,'Liste clts frns'!$M$2:$U$233,5,FALSE))</f>
        <v/>
      </c>
      <c r="W685" s="108" t="str">
        <f>IF(ISNA(VLOOKUP($S685,'Liste clts frns'!$M$2:$U$233,6,FALSE)),"",VLOOKUP($S685,'Liste clts frns'!$M$2:$U$233,6,FALSE))</f>
        <v/>
      </c>
      <c r="X685" s="108" t="str">
        <f>IF(ISNA(VLOOKUP($S685,'Liste clts frns'!$M$2:$U$233,7,FALSE)),"",VLOOKUP($S685,'Liste clts frns'!$M$2:$U$233,7,FALSE))</f>
        <v/>
      </c>
      <c r="Y685" s="108" t="str">
        <f>IF(ISNA(VLOOKUP($S685,'Liste clts frns'!$M$2:$U$233,8,FALSE)),"",VLOOKUP($S685,'Liste clts frns'!$M$2:$U$233,8,FALSE))</f>
        <v/>
      </c>
      <c r="Z685" s="108" t="str">
        <f>IF(ISNA(VLOOKUP($S685,'Liste clts frns'!$M$2:$U$233,9,FALSE)),"",VLOOKUP($S685,'Liste clts frns'!$M$2:$U$233,9,FALSE))</f>
        <v/>
      </c>
      <c r="AA685" s="108"/>
    </row>
    <row r="686" spans="1:27" ht="15.75" customHeight="1" x14ac:dyDescent="0.25">
      <c r="A686" s="12">
        <v>41132000</v>
      </c>
      <c r="B686" s="12">
        <v>242446</v>
      </c>
      <c r="C686" s="12" t="s">
        <v>65</v>
      </c>
      <c r="D686" s="12">
        <v>17</v>
      </c>
      <c r="E686" s="12">
        <v>141</v>
      </c>
      <c r="F686" s="51">
        <v>6000</v>
      </c>
      <c r="G686" s="18" t="str">
        <f t="shared" si="30"/>
        <v>24244617141</v>
      </c>
      <c r="H686" s="8" t="s">
        <v>621</v>
      </c>
      <c r="I686" s="8" t="e">
        <v>#N/A</v>
      </c>
      <c r="J686" s="8" t="str">
        <f t="shared" si="31"/>
        <v>En cours</v>
      </c>
      <c r="P686" s="112"/>
      <c r="S686" s="10" t="str">
        <f t="shared" si="32"/>
        <v>24244617141</v>
      </c>
      <c r="T686" s="11" t="str">
        <f>IF(ISNA(VLOOKUP($S686,'Liste clts frns'!$M$2:$U$233,3,FALSE)),"",VLOOKUP($S686,'Liste clts frns'!$M$2:$U$233,3,FALSE))</f>
        <v/>
      </c>
      <c r="U686" s="108" t="str">
        <f>IF(ISNA(VLOOKUP($S686,'Liste clts frns'!$M$2:$U$233,4,FALSE)),"",VLOOKUP($S686,'Liste clts frns'!$M$2:$U$233,4,FALSE))</f>
        <v/>
      </c>
      <c r="V686" s="108" t="str">
        <f>IF(ISNA(VLOOKUP($S686,'Liste clts frns'!$M$2:$U$233,5,FALSE)),"",VLOOKUP($S686,'Liste clts frns'!$M$2:$U$233,5,FALSE))</f>
        <v/>
      </c>
      <c r="W686" s="108" t="str">
        <f>IF(ISNA(VLOOKUP($S686,'Liste clts frns'!$M$2:$U$233,6,FALSE)),"",VLOOKUP($S686,'Liste clts frns'!$M$2:$U$233,6,FALSE))</f>
        <v/>
      </c>
      <c r="X686" s="108" t="str">
        <f>IF(ISNA(VLOOKUP($S686,'Liste clts frns'!$M$2:$U$233,7,FALSE)),"",VLOOKUP($S686,'Liste clts frns'!$M$2:$U$233,7,FALSE))</f>
        <v/>
      </c>
      <c r="Y686" s="108" t="str">
        <f>IF(ISNA(VLOOKUP($S686,'Liste clts frns'!$M$2:$U$233,8,FALSE)),"",VLOOKUP($S686,'Liste clts frns'!$M$2:$U$233,8,FALSE))</f>
        <v/>
      </c>
      <c r="Z686" s="108" t="str">
        <f>IF(ISNA(VLOOKUP($S686,'Liste clts frns'!$M$2:$U$233,9,FALSE)),"",VLOOKUP($S686,'Liste clts frns'!$M$2:$U$233,9,FALSE))</f>
        <v/>
      </c>
      <c r="AA686" s="108"/>
    </row>
    <row r="687" spans="1:27" ht="15.75" customHeight="1" x14ac:dyDescent="0.25">
      <c r="A687" s="12">
        <v>41132000</v>
      </c>
      <c r="B687" s="12">
        <v>3002624</v>
      </c>
      <c r="C687" s="12" t="s">
        <v>66</v>
      </c>
      <c r="D687" s="12">
        <v>17</v>
      </c>
      <c r="E687" s="12">
        <v>141</v>
      </c>
      <c r="F687" s="51">
        <v>24000</v>
      </c>
      <c r="G687" s="18" t="str">
        <f t="shared" si="30"/>
        <v>300262417141</v>
      </c>
      <c r="H687" s="8" t="s">
        <v>621</v>
      </c>
      <c r="I687" s="8" t="e">
        <v>#N/A</v>
      </c>
      <c r="J687" s="8" t="str">
        <f t="shared" si="31"/>
        <v>En cours</v>
      </c>
      <c r="P687" s="112"/>
      <c r="S687" s="10" t="str">
        <f t="shared" si="32"/>
        <v>300262417141</v>
      </c>
      <c r="T687" s="11" t="str">
        <f>IF(ISNA(VLOOKUP($S687,'Liste clts frns'!$M$2:$U$233,3,FALSE)),"",VLOOKUP($S687,'Liste clts frns'!$M$2:$U$233,3,FALSE))</f>
        <v/>
      </c>
      <c r="U687" s="108" t="str">
        <f>IF(ISNA(VLOOKUP($S687,'Liste clts frns'!$M$2:$U$233,4,FALSE)),"",VLOOKUP($S687,'Liste clts frns'!$M$2:$U$233,4,FALSE))</f>
        <v/>
      </c>
      <c r="V687" s="108" t="str">
        <f>IF(ISNA(VLOOKUP($S687,'Liste clts frns'!$M$2:$U$233,5,FALSE)),"",VLOOKUP($S687,'Liste clts frns'!$M$2:$U$233,5,FALSE))</f>
        <v/>
      </c>
      <c r="W687" s="108" t="str">
        <f>IF(ISNA(VLOOKUP($S687,'Liste clts frns'!$M$2:$U$233,6,FALSE)),"",VLOOKUP($S687,'Liste clts frns'!$M$2:$U$233,6,FALSE))</f>
        <v/>
      </c>
      <c r="X687" s="108" t="str">
        <f>IF(ISNA(VLOOKUP($S687,'Liste clts frns'!$M$2:$U$233,7,FALSE)),"",VLOOKUP($S687,'Liste clts frns'!$M$2:$U$233,7,FALSE))</f>
        <v/>
      </c>
      <c r="Y687" s="108" t="str">
        <f>IF(ISNA(VLOOKUP($S687,'Liste clts frns'!$M$2:$U$233,8,FALSE)),"",VLOOKUP($S687,'Liste clts frns'!$M$2:$U$233,8,FALSE))</f>
        <v/>
      </c>
      <c r="Z687" s="108" t="str">
        <f>IF(ISNA(VLOOKUP($S687,'Liste clts frns'!$M$2:$U$233,9,FALSE)),"",VLOOKUP($S687,'Liste clts frns'!$M$2:$U$233,9,FALSE))</f>
        <v/>
      </c>
      <c r="AA687" s="108"/>
    </row>
    <row r="688" spans="1:27" ht="15.75" customHeight="1" x14ac:dyDescent="0.25">
      <c r="A688" s="12">
        <v>41132000</v>
      </c>
      <c r="B688" s="12">
        <v>3007913</v>
      </c>
      <c r="C688" s="12" t="s">
        <v>67</v>
      </c>
      <c r="D688" s="12">
        <v>17</v>
      </c>
      <c r="E688" s="12">
        <v>141</v>
      </c>
      <c r="F688" s="51">
        <v>6000</v>
      </c>
      <c r="G688" s="18" t="str">
        <f t="shared" si="30"/>
        <v>300791317141</v>
      </c>
      <c r="H688" s="8" t="s">
        <v>621</v>
      </c>
      <c r="I688" s="8" t="e">
        <v>#N/A</v>
      </c>
      <c r="J688" s="8" t="str">
        <f t="shared" si="31"/>
        <v>En cours</v>
      </c>
      <c r="P688" s="112"/>
      <c r="S688" s="10" t="str">
        <f t="shared" si="32"/>
        <v>300791317141</v>
      </c>
      <c r="T688" s="11" t="str">
        <f>IF(ISNA(VLOOKUP($S688,'Liste clts frns'!$M$2:$U$233,3,FALSE)),"",VLOOKUP($S688,'Liste clts frns'!$M$2:$U$233,3,FALSE))</f>
        <v/>
      </c>
      <c r="U688" s="108" t="str">
        <f>IF(ISNA(VLOOKUP($S688,'Liste clts frns'!$M$2:$U$233,4,FALSE)),"",VLOOKUP($S688,'Liste clts frns'!$M$2:$U$233,4,FALSE))</f>
        <v/>
      </c>
      <c r="V688" s="108" t="str">
        <f>IF(ISNA(VLOOKUP($S688,'Liste clts frns'!$M$2:$U$233,5,FALSE)),"",VLOOKUP($S688,'Liste clts frns'!$M$2:$U$233,5,FALSE))</f>
        <v/>
      </c>
      <c r="W688" s="108" t="str">
        <f>IF(ISNA(VLOOKUP($S688,'Liste clts frns'!$M$2:$U$233,6,FALSE)),"",VLOOKUP($S688,'Liste clts frns'!$M$2:$U$233,6,FALSE))</f>
        <v/>
      </c>
      <c r="X688" s="108" t="str">
        <f>IF(ISNA(VLOOKUP($S688,'Liste clts frns'!$M$2:$U$233,7,FALSE)),"",VLOOKUP($S688,'Liste clts frns'!$M$2:$U$233,7,FALSE))</f>
        <v/>
      </c>
      <c r="Y688" s="108" t="str">
        <f>IF(ISNA(VLOOKUP($S688,'Liste clts frns'!$M$2:$U$233,8,FALSE)),"",VLOOKUP($S688,'Liste clts frns'!$M$2:$U$233,8,FALSE))</f>
        <v/>
      </c>
      <c r="Z688" s="108" t="str">
        <f>IF(ISNA(VLOOKUP($S688,'Liste clts frns'!$M$2:$U$233,9,FALSE)),"",VLOOKUP($S688,'Liste clts frns'!$M$2:$U$233,9,FALSE))</f>
        <v/>
      </c>
      <c r="AA688" s="108"/>
    </row>
    <row r="689" spans="1:27" ht="15.75" customHeight="1" x14ac:dyDescent="0.25">
      <c r="A689" s="12">
        <v>41132000</v>
      </c>
      <c r="B689" s="12">
        <v>3020465</v>
      </c>
      <c r="C689" s="12" t="s">
        <v>68</v>
      </c>
      <c r="D689" s="12">
        <v>17</v>
      </c>
      <c r="E689" s="12">
        <v>141</v>
      </c>
      <c r="F689" s="51">
        <v>68400</v>
      </c>
      <c r="G689" s="18" t="str">
        <f t="shared" si="30"/>
        <v>302046517141</v>
      </c>
      <c r="H689" s="8" t="s">
        <v>621</v>
      </c>
      <c r="I689" s="8" t="e">
        <v>#N/A</v>
      </c>
      <c r="J689" s="8" t="str">
        <f t="shared" si="31"/>
        <v>En cours</v>
      </c>
      <c r="P689" s="112"/>
      <c r="S689" s="10" t="str">
        <f t="shared" si="32"/>
        <v>302046517141</v>
      </c>
      <c r="T689" s="11" t="str">
        <f>IF(ISNA(VLOOKUP($S689,'Liste clts frns'!$M$2:$U$233,3,FALSE)),"",VLOOKUP($S689,'Liste clts frns'!$M$2:$U$233,3,FALSE))</f>
        <v/>
      </c>
      <c r="U689" s="108" t="str">
        <f>IF(ISNA(VLOOKUP($S689,'Liste clts frns'!$M$2:$U$233,4,FALSE)),"",VLOOKUP($S689,'Liste clts frns'!$M$2:$U$233,4,FALSE))</f>
        <v/>
      </c>
      <c r="V689" s="108" t="str">
        <f>IF(ISNA(VLOOKUP($S689,'Liste clts frns'!$M$2:$U$233,5,FALSE)),"",VLOOKUP($S689,'Liste clts frns'!$M$2:$U$233,5,FALSE))</f>
        <v/>
      </c>
      <c r="W689" s="108" t="str">
        <f>IF(ISNA(VLOOKUP($S689,'Liste clts frns'!$M$2:$U$233,6,FALSE)),"",VLOOKUP($S689,'Liste clts frns'!$M$2:$U$233,6,FALSE))</f>
        <v/>
      </c>
      <c r="X689" s="108" t="str">
        <f>IF(ISNA(VLOOKUP($S689,'Liste clts frns'!$M$2:$U$233,7,FALSE)),"",VLOOKUP($S689,'Liste clts frns'!$M$2:$U$233,7,FALSE))</f>
        <v/>
      </c>
      <c r="Y689" s="108" t="str">
        <f>IF(ISNA(VLOOKUP($S689,'Liste clts frns'!$M$2:$U$233,8,FALSE)),"",VLOOKUP($S689,'Liste clts frns'!$M$2:$U$233,8,FALSE))</f>
        <v/>
      </c>
      <c r="Z689" s="108" t="str">
        <f>IF(ISNA(VLOOKUP($S689,'Liste clts frns'!$M$2:$U$233,9,FALSE)),"",VLOOKUP($S689,'Liste clts frns'!$M$2:$U$233,9,FALSE))</f>
        <v/>
      </c>
      <c r="AA689" s="108"/>
    </row>
    <row r="690" spans="1:27" ht="15.75" customHeight="1" x14ac:dyDescent="0.25">
      <c r="A690" s="12">
        <v>41132000</v>
      </c>
      <c r="B690" s="12">
        <v>3040031</v>
      </c>
      <c r="C690" s="12" t="s">
        <v>69</v>
      </c>
      <c r="D690" s="12">
        <v>17</v>
      </c>
      <c r="E690" s="12">
        <v>141</v>
      </c>
      <c r="F690" s="51">
        <v>6003.6</v>
      </c>
      <c r="G690" s="18" t="str">
        <f t="shared" si="30"/>
        <v>304003117141</v>
      </c>
      <c r="H690" s="8" t="s">
        <v>621</v>
      </c>
      <c r="I690" s="8" t="e">
        <v>#N/A</v>
      </c>
      <c r="J690" s="8" t="str">
        <f t="shared" si="31"/>
        <v>En cours</v>
      </c>
      <c r="P690" s="112"/>
      <c r="S690" s="10" t="str">
        <f t="shared" si="32"/>
        <v>304003117141</v>
      </c>
      <c r="T690" s="11" t="str">
        <f>IF(ISNA(VLOOKUP($S690,'Liste clts frns'!$M$2:$U$233,3,FALSE)),"",VLOOKUP($S690,'Liste clts frns'!$M$2:$U$233,3,FALSE))</f>
        <v/>
      </c>
      <c r="U690" s="108" t="str">
        <f>IF(ISNA(VLOOKUP($S690,'Liste clts frns'!$M$2:$U$233,4,FALSE)),"",VLOOKUP($S690,'Liste clts frns'!$M$2:$U$233,4,FALSE))</f>
        <v/>
      </c>
      <c r="V690" s="108" t="str">
        <f>IF(ISNA(VLOOKUP($S690,'Liste clts frns'!$M$2:$U$233,5,FALSE)),"",VLOOKUP($S690,'Liste clts frns'!$M$2:$U$233,5,FALSE))</f>
        <v/>
      </c>
      <c r="W690" s="108" t="str">
        <f>IF(ISNA(VLOOKUP($S690,'Liste clts frns'!$M$2:$U$233,6,FALSE)),"",VLOOKUP($S690,'Liste clts frns'!$M$2:$U$233,6,FALSE))</f>
        <v/>
      </c>
      <c r="X690" s="108" t="str">
        <f>IF(ISNA(VLOOKUP($S690,'Liste clts frns'!$M$2:$U$233,7,FALSE)),"",VLOOKUP($S690,'Liste clts frns'!$M$2:$U$233,7,FALSE))</f>
        <v/>
      </c>
      <c r="Y690" s="108" t="str">
        <f>IF(ISNA(VLOOKUP($S690,'Liste clts frns'!$M$2:$U$233,8,FALSE)),"",VLOOKUP($S690,'Liste clts frns'!$M$2:$U$233,8,FALSE))</f>
        <v/>
      </c>
      <c r="Z690" s="108" t="str">
        <f>IF(ISNA(VLOOKUP($S690,'Liste clts frns'!$M$2:$U$233,9,FALSE)),"",VLOOKUP($S690,'Liste clts frns'!$M$2:$U$233,9,FALSE))</f>
        <v/>
      </c>
      <c r="AA690" s="108"/>
    </row>
    <row r="691" spans="1:27" ht="15.75" customHeight="1" x14ac:dyDescent="0.25">
      <c r="A691" s="12">
        <v>41132000</v>
      </c>
      <c r="B691" s="12">
        <v>183466</v>
      </c>
      <c r="C691" s="12" t="s">
        <v>70</v>
      </c>
      <c r="D691" s="12">
        <v>17</v>
      </c>
      <c r="E691" s="12">
        <v>201</v>
      </c>
      <c r="F691" s="51">
        <v>3600</v>
      </c>
      <c r="G691" s="18" t="str">
        <f t="shared" si="30"/>
        <v>18346617201</v>
      </c>
      <c r="H691" s="8" t="s">
        <v>621</v>
      </c>
      <c r="I691" s="8" t="e">
        <v>#N/A</v>
      </c>
      <c r="J691" s="8" t="str">
        <f t="shared" si="31"/>
        <v>En cours</v>
      </c>
      <c r="P691" s="112"/>
      <c r="S691" s="10" t="str">
        <f t="shared" si="32"/>
        <v>18346617201</v>
      </c>
      <c r="T691" s="11" t="str">
        <f>IF(ISNA(VLOOKUP($S691,'Liste clts frns'!$M$2:$U$233,3,FALSE)),"",VLOOKUP($S691,'Liste clts frns'!$M$2:$U$233,3,FALSE))</f>
        <v/>
      </c>
      <c r="U691" s="108" t="str">
        <f>IF(ISNA(VLOOKUP($S691,'Liste clts frns'!$M$2:$U$233,4,FALSE)),"",VLOOKUP($S691,'Liste clts frns'!$M$2:$U$233,4,FALSE))</f>
        <v/>
      </c>
      <c r="V691" s="108" t="str">
        <f>IF(ISNA(VLOOKUP($S691,'Liste clts frns'!$M$2:$U$233,5,FALSE)),"",VLOOKUP($S691,'Liste clts frns'!$M$2:$U$233,5,FALSE))</f>
        <v/>
      </c>
      <c r="W691" s="108" t="str">
        <f>IF(ISNA(VLOOKUP($S691,'Liste clts frns'!$M$2:$U$233,6,FALSE)),"",VLOOKUP($S691,'Liste clts frns'!$M$2:$U$233,6,FALSE))</f>
        <v/>
      </c>
      <c r="X691" s="108" t="str">
        <f>IF(ISNA(VLOOKUP($S691,'Liste clts frns'!$M$2:$U$233,7,FALSE)),"",VLOOKUP($S691,'Liste clts frns'!$M$2:$U$233,7,FALSE))</f>
        <v/>
      </c>
      <c r="Y691" s="108" t="str">
        <f>IF(ISNA(VLOOKUP($S691,'Liste clts frns'!$M$2:$U$233,8,FALSE)),"",VLOOKUP($S691,'Liste clts frns'!$M$2:$U$233,8,FALSE))</f>
        <v/>
      </c>
      <c r="Z691" s="108" t="str">
        <f>IF(ISNA(VLOOKUP($S691,'Liste clts frns'!$M$2:$U$233,9,FALSE)),"",VLOOKUP($S691,'Liste clts frns'!$M$2:$U$233,9,FALSE))</f>
        <v/>
      </c>
      <c r="AA691" s="108"/>
    </row>
    <row r="692" spans="1:27" ht="15.75" customHeight="1" x14ac:dyDescent="0.25">
      <c r="A692" s="12">
        <v>41132000</v>
      </c>
      <c r="B692" s="12">
        <v>3041753</v>
      </c>
      <c r="C692" s="12" t="s">
        <v>71</v>
      </c>
      <c r="D692" s="12">
        <v>17</v>
      </c>
      <c r="E692" s="12">
        <v>201</v>
      </c>
      <c r="F692" s="51">
        <v>1920</v>
      </c>
      <c r="G692" s="18" t="str">
        <f t="shared" si="30"/>
        <v>304175317201</v>
      </c>
      <c r="H692" s="8" t="s">
        <v>621</v>
      </c>
      <c r="I692" s="8" t="e">
        <v>#N/A</v>
      </c>
      <c r="J692" s="8" t="str">
        <f t="shared" si="31"/>
        <v>En cours</v>
      </c>
      <c r="P692" s="112"/>
      <c r="S692" s="10" t="str">
        <f t="shared" si="32"/>
        <v>304175317201</v>
      </c>
      <c r="T692" s="11" t="str">
        <f>IF(ISNA(VLOOKUP($S692,'Liste clts frns'!$M$2:$U$233,3,FALSE)),"",VLOOKUP($S692,'Liste clts frns'!$M$2:$U$233,3,FALSE))</f>
        <v/>
      </c>
      <c r="U692" s="108" t="str">
        <f>IF(ISNA(VLOOKUP($S692,'Liste clts frns'!$M$2:$U$233,4,FALSE)),"",VLOOKUP($S692,'Liste clts frns'!$M$2:$U$233,4,FALSE))</f>
        <v/>
      </c>
      <c r="V692" s="108" t="str">
        <f>IF(ISNA(VLOOKUP($S692,'Liste clts frns'!$M$2:$U$233,5,FALSE)),"",VLOOKUP($S692,'Liste clts frns'!$M$2:$U$233,5,FALSE))</f>
        <v/>
      </c>
      <c r="W692" s="108" t="str">
        <f>IF(ISNA(VLOOKUP($S692,'Liste clts frns'!$M$2:$U$233,6,FALSE)),"",VLOOKUP($S692,'Liste clts frns'!$M$2:$U$233,6,FALSE))</f>
        <v/>
      </c>
      <c r="X692" s="108" t="str">
        <f>IF(ISNA(VLOOKUP($S692,'Liste clts frns'!$M$2:$U$233,7,FALSE)),"",VLOOKUP($S692,'Liste clts frns'!$M$2:$U$233,7,FALSE))</f>
        <v/>
      </c>
      <c r="Y692" s="108" t="str">
        <f>IF(ISNA(VLOOKUP($S692,'Liste clts frns'!$M$2:$U$233,8,FALSE)),"",VLOOKUP($S692,'Liste clts frns'!$M$2:$U$233,8,FALSE))</f>
        <v/>
      </c>
      <c r="Z692" s="108" t="str">
        <f>IF(ISNA(VLOOKUP($S692,'Liste clts frns'!$M$2:$U$233,9,FALSE)),"",VLOOKUP($S692,'Liste clts frns'!$M$2:$U$233,9,FALSE))</f>
        <v/>
      </c>
      <c r="AA692" s="108"/>
    </row>
    <row r="693" spans="1:27" ht="15.75" customHeight="1" x14ac:dyDescent="0.25">
      <c r="A693" s="12">
        <v>41132000</v>
      </c>
      <c r="B693" s="12">
        <v>3042666</v>
      </c>
      <c r="C693" s="12" t="s">
        <v>72</v>
      </c>
      <c r="D693" s="12">
        <v>17</v>
      </c>
      <c r="E693" s="12">
        <v>201</v>
      </c>
      <c r="F693" s="51">
        <v>1920</v>
      </c>
      <c r="G693" s="18" t="str">
        <f t="shared" si="30"/>
        <v>304266617201</v>
      </c>
      <c r="H693" s="8" t="s">
        <v>621</v>
      </c>
      <c r="I693" s="8" t="e">
        <v>#N/A</v>
      </c>
      <c r="J693" s="8" t="str">
        <f t="shared" si="31"/>
        <v>En cours</v>
      </c>
      <c r="P693" s="112"/>
      <c r="S693" s="10" t="str">
        <f t="shared" si="32"/>
        <v>304266617201</v>
      </c>
      <c r="T693" s="11" t="str">
        <f>IF(ISNA(VLOOKUP($S693,'Liste clts frns'!$M$2:$U$233,3,FALSE)),"",VLOOKUP($S693,'Liste clts frns'!$M$2:$U$233,3,FALSE))</f>
        <v/>
      </c>
      <c r="U693" s="108" t="str">
        <f>IF(ISNA(VLOOKUP($S693,'Liste clts frns'!$M$2:$U$233,4,FALSE)),"",VLOOKUP($S693,'Liste clts frns'!$M$2:$U$233,4,FALSE))</f>
        <v/>
      </c>
      <c r="V693" s="108" t="str">
        <f>IF(ISNA(VLOOKUP($S693,'Liste clts frns'!$M$2:$U$233,5,FALSE)),"",VLOOKUP($S693,'Liste clts frns'!$M$2:$U$233,5,FALSE))</f>
        <v/>
      </c>
      <c r="W693" s="108" t="str">
        <f>IF(ISNA(VLOOKUP($S693,'Liste clts frns'!$M$2:$U$233,6,FALSE)),"",VLOOKUP($S693,'Liste clts frns'!$M$2:$U$233,6,FALSE))</f>
        <v/>
      </c>
      <c r="X693" s="108" t="str">
        <f>IF(ISNA(VLOOKUP($S693,'Liste clts frns'!$M$2:$U$233,7,FALSE)),"",VLOOKUP($S693,'Liste clts frns'!$M$2:$U$233,7,FALSE))</f>
        <v/>
      </c>
      <c r="Y693" s="108" t="str">
        <f>IF(ISNA(VLOOKUP($S693,'Liste clts frns'!$M$2:$U$233,8,FALSE)),"",VLOOKUP($S693,'Liste clts frns'!$M$2:$U$233,8,FALSE))</f>
        <v/>
      </c>
      <c r="Z693" s="108" t="str">
        <f>IF(ISNA(VLOOKUP($S693,'Liste clts frns'!$M$2:$U$233,9,FALSE)),"",VLOOKUP($S693,'Liste clts frns'!$M$2:$U$233,9,FALSE))</f>
        <v/>
      </c>
      <c r="AA693" s="108"/>
    </row>
    <row r="694" spans="1:27" ht="15.75" customHeight="1" x14ac:dyDescent="0.25">
      <c r="A694" s="12">
        <v>41132000</v>
      </c>
      <c r="B694" s="12">
        <v>724967</v>
      </c>
      <c r="C694" s="12" t="s">
        <v>73</v>
      </c>
      <c r="D694" s="12">
        <v>17</v>
      </c>
      <c r="E694" s="12">
        <v>221</v>
      </c>
      <c r="F694" s="51">
        <v>14416.8</v>
      </c>
      <c r="G694" s="18" t="str">
        <f t="shared" si="30"/>
        <v>72496717221</v>
      </c>
      <c r="H694" s="8" t="s">
        <v>621</v>
      </c>
      <c r="I694" s="8" t="e">
        <v>#N/A</v>
      </c>
      <c r="J694" s="8" t="str">
        <f t="shared" si="31"/>
        <v>En cours</v>
      </c>
      <c r="P694" s="112"/>
      <c r="S694" s="10" t="str">
        <f t="shared" si="32"/>
        <v>72496717221</v>
      </c>
      <c r="T694" s="11" t="str">
        <f>IF(ISNA(VLOOKUP($S694,'Liste clts frns'!$M$2:$U$233,3,FALSE)),"",VLOOKUP($S694,'Liste clts frns'!$M$2:$U$233,3,FALSE))</f>
        <v/>
      </c>
      <c r="U694" s="108" t="str">
        <f>IF(ISNA(VLOOKUP($S694,'Liste clts frns'!$M$2:$U$233,4,FALSE)),"",VLOOKUP($S694,'Liste clts frns'!$M$2:$U$233,4,FALSE))</f>
        <v/>
      </c>
      <c r="V694" s="108" t="str">
        <f>IF(ISNA(VLOOKUP($S694,'Liste clts frns'!$M$2:$U$233,5,FALSE)),"",VLOOKUP($S694,'Liste clts frns'!$M$2:$U$233,5,FALSE))</f>
        <v/>
      </c>
      <c r="W694" s="108" t="str">
        <f>IF(ISNA(VLOOKUP($S694,'Liste clts frns'!$M$2:$U$233,6,FALSE)),"",VLOOKUP($S694,'Liste clts frns'!$M$2:$U$233,6,FALSE))</f>
        <v/>
      </c>
      <c r="X694" s="108" t="str">
        <f>IF(ISNA(VLOOKUP($S694,'Liste clts frns'!$M$2:$U$233,7,FALSE)),"",VLOOKUP($S694,'Liste clts frns'!$M$2:$U$233,7,FALSE))</f>
        <v/>
      </c>
      <c r="Y694" s="108" t="str">
        <f>IF(ISNA(VLOOKUP($S694,'Liste clts frns'!$M$2:$U$233,8,FALSE)),"",VLOOKUP($S694,'Liste clts frns'!$M$2:$U$233,8,FALSE))</f>
        <v/>
      </c>
      <c r="Z694" s="108" t="str">
        <f>IF(ISNA(VLOOKUP($S694,'Liste clts frns'!$M$2:$U$233,9,FALSE)),"",VLOOKUP($S694,'Liste clts frns'!$M$2:$U$233,9,FALSE))</f>
        <v/>
      </c>
      <c r="AA694" s="108"/>
    </row>
    <row r="695" spans="1:27" ht="15.75" customHeight="1" x14ac:dyDescent="0.25">
      <c r="A695" s="12">
        <v>41132000</v>
      </c>
      <c r="B695" s="12">
        <v>954008</v>
      </c>
      <c r="C695" s="12" t="s">
        <v>74</v>
      </c>
      <c r="D695" s="12">
        <v>17</v>
      </c>
      <c r="E695" s="12">
        <v>221</v>
      </c>
      <c r="F695" s="51">
        <v>1428</v>
      </c>
      <c r="G695" s="18" t="str">
        <f t="shared" si="30"/>
        <v>95400817221</v>
      </c>
      <c r="H695" s="8" t="s">
        <v>621</v>
      </c>
      <c r="I695" s="8" t="e">
        <v>#N/A</v>
      </c>
      <c r="J695" s="8" t="str">
        <f t="shared" si="31"/>
        <v>En cours</v>
      </c>
      <c r="P695" s="112"/>
      <c r="S695" s="10" t="str">
        <f t="shared" si="32"/>
        <v>95400817221</v>
      </c>
      <c r="T695" s="11" t="str">
        <f>IF(ISNA(VLOOKUP($S695,'Liste clts frns'!$M$2:$U$233,3,FALSE)),"",VLOOKUP($S695,'Liste clts frns'!$M$2:$U$233,3,FALSE))</f>
        <v/>
      </c>
      <c r="U695" s="108" t="str">
        <f>IF(ISNA(VLOOKUP($S695,'Liste clts frns'!$M$2:$U$233,4,FALSE)),"",VLOOKUP($S695,'Liste clts frns'!$M$2:$U$233,4,FALSE))</f>
        <v/>
      </c>
      <c r="V695" s="108" t="str">
        <f>IF(ISNA(VLOOKUP($S695,'Liste clts frns'!$M$2:$U$233,5,FALSE)),"",VLOOKUP($S695,'Liste clts frns'!$M$2:$U$233,5,FALSE))</f>
        <v/>
      </c>
      <c r="W695" s="108" t="str">
        <f>IF(ISNA(VLOOKUP($S695,'Liste clts frns'!$M$2:$U$233,6,FALSE)),"",VLOOKUP($S695,'Liste clts frns'!$M$2:$U$233,6,FALSE))</f>
        <v/>
      </c>
      <c r="X695" s="108" t="str">
        <f>IF(ISNA(VLOOKUP($S695,'Liste clts frns'!$M$2:$U$233,7,FALSE)),"",VLOOKUP($S695,'Liste clts frns'!$M$2:$U$233,7,FALSE))</f>
        <v/>
      </c>
      <c r="Y695" s="108" t="str">
        <f>IF(ISNA(VLOOKUP($S695,'Liste clts frns'!$M$2:$U$233,8,FALSE)),"",VLOOKUP($S695,'Liste clts frns'!$M$2:$U$233,8,FALSE))</f>
        <v/>
      </c>
      <c r="Z695" s="108" t="str">
        <f>IF(ISNA(VLOOKUP($S695,'Liste clts frns'!$M$2:$U$233,9,FALSE)),"",VLOOKUP($S695,'Liste clts frns'!$M$2:$U$233,9,FALSE))</f>
        <v/>
      </c>
      <c r="AA695" s="108"/>
    </row>
    <row r="696" spans="1:27" ht="15.75" customHeight="1" x14ac:dyDescent="0.25">
      <c r="A696" s="12">
        <v>41132000</v>
      </c>
      <c r="B696" s="12">
        <v>994562</v>
      </c>
      <c r="C696" s="12" t="s">
        <v>75</v>
      </c>
      <c r="D696" s="12">
        <v>17</v>
      </c>
      <c r="E696" s="12">
        <v>221</v>
      </c>
      <c r="F696" s="51">
        <v>4502</v>
      </c>
      <c r="G696" s="18" t="str">
        <f t="shared" si="30"/>
        <v>99456217221</v>
      </c>
      <c r="H696" s="8" t="s">
        <v>672</v>
      </c>
      <c r="I696" s="8" t="s">
        <v>1440</v>
      </c>
      <c r="J696" s="8" t="str">
        <f t="shared" si="31"/>
        <v>En cours</v>
      </c>
      <c r="P696" s="112"/>
      <c r="S696" s="10" t="str">
        <f t="shared" si="32"/>
        <v>99456217221</v>
      </c>
      <c r="T696" s="11" t="str">
        <f>IF(ISNA(VLOOKUP($S696,'Liste clts frns'!$M$2:$U$233,3,FALSE)),"",VLOOKUP($S696,'Liste clts frns'!$M$2:$U$233,3,FALSE))</f>
        <v/>
      </c>
      <c r="U696" s="108" t="str">
        <f>IF(ISNA(VLOOKUP($S696,'Liste clts frns'!$M$2:$U$233,4,FALSE)),"",VLOOKUP($S696,'Liste clts frns'!$M$2:$U$233,4,FALSE))</f>
        <v/>
      </c>
      <c r="V696" s="108" t="str">
        <f>IF(ISNA(VLOOKUP($S696,'Liste clts frns'!$M$2:$U$233,5,FALSE)),"",VLOOKUP($S696,'Liste clts frns'!$M$2:$U$233,5,FALSE))</f>
        <v/>
      </c>
      <c r="W696" s="108" t="str">
        <f>IF(ISNA(VLOOKUP($S696,'Liste clts frns'!$M$2:$U$233,6,FALSE)),"",VLOOKUP($S696,'Liste clts frns'!$M$2:$U$233,6,FALSE))</f>
        <v/>
      </c>
      <c r="X696" s="108" t="str">
        <f>IF(ISNA(VLOOKUP($S696,'Liste clts frns'!$M$2:$U$233,7,FALSE)),"",VLOOKUP($S696,'Liste clts frns'!$M$2:$U$233,7,FALSE))</f>
        <v/>
      </c>
      <c r="Y696" s="108" t="str">
        <f>IF(ISNA(VLOOKUP($S696,'Liste clts frns'!$M$2:$U$233,8,FALSE)),"",VLOOKUP($S696,'Liste clts frns'!$M$2:$U$233,8,FALSE))</f>
        <v/>
      </c>
      <c r="Z696" s="108" t="str">
        <f>IF(ISNA(VLOOKUP($S696,'Liste clts frns'!$M$2:$U$233,9,FALSE)),"",VLOOKUP($S696,'Liste clts frns'!$M$2:$U$233,9,FALSE))</f>
        <v/>
      </c>
      <c r="AA696" s="108"/>
    </row>
    <row r="697" spans="1:27" ht="15.75" customHeight="1" x14ac:dyDescent="0.25">
      <c r="A697" s="12">
        <v>41132000</v>
      </c>
      <c r="B697" s="12">
        <v>3016481</v>
      </c>
      <c r="C697" s="12" t="s">
        <v>76</v>
      </c>
      <c r="D697" s="12">
        <v>17</v>
      </c>
      <c r="E697" s="12">
        <v>221</v>
      </c>
      <c r="F697" s="51">
        <v>7179.6</v>
      </c>
      <c r="G697" s="18" t="str">
        <f t="shared" si="30"/>
        <v>301648117221</v>
      </c>
      <c r="H697" s="8" t="s">
        <v>621</v>
      </c>
      <c r="I697" s="8" t="e">
        <v>#N/A</v>
      </c>
      <c r="J697" s="8" t="str">
        <f t="shared" si="31"/>
        <v>En cours</v>
      </c>
      <c r="P697" s="112"/>
      <c r="S697" s="10" t="str">
        <f t="shared" si="32"/>
        <v>301648117221</v>
      </c>
      <c r="T697" s="11" t="str">
        <f>IF(ISNA(VLOOKUP($S697,'Liste clts frns'!$M$2:$U$233,3,FALSE)),"",VLOOKUP($S697,'Liste clts frns'!$M$2:$U$233,3,FALSE))</f>
        <v/>
      </c>
      <c r="U697" s="108" t="str">
        <f>IF(ISNA(VLOOKUP($S697,'Liste clts frns'!$M$2:$U$233,4,FALSE)),"",VLOOKUP($S697,'Liste clts frns'!$M$2:$U$233,4,FALSE))</f>
        <v/>
      </c>
      <c r="V697" s="108" t="str">
        <f>IF(ISNA(VLOOKUP($S697,'Liste clts frns'!$M$2:$U$233,5,FALSE)),"",VLOOKUP($S697,'Liste clts frns'!$M$2:$U$233,5,FALSE))</f>
        <v/>
      </c>
      <c r="W697" s="108" t="str">
        <f>IF(ISNA(VLOOKUP($S697,'Liste clts frns'!$M$2:$U$233,6,FALSE)),"",VLOOKUP($S697,'Liste clts frns'!$M$2:$U$233,6,FALSE))</f>
        <v/>
      </c>
      <c r="X697" s="108" t="str">
        <f>IF(ISNA(VLOOKUP($S697,'Liste clts frns'!$M$2:$U$233,7,FALSE)),"",VLOOKUP($S697,'Liste clts frns'!$M$2:$U$233,7,FALSE))</f>
        <v/>
      </c>
      <c r="Y697" s="108" t="str">
        <f>IF(ISNA(VLOOKUP($S697,'Liste clts frns'!$M$2:$U$233,8,FALSE)),"",VLOOKUP($S697,'Liste clts frns'!$M$2:$U$233,8,FALSE))</f>
        <v/>
      </c>
      <c r="Z697" s="108" t="str">
        <f>IF(ISNA(VLOOKUP($S697,'Liste clts frns'!$M$2:$U$233,9,FALSE)),"",VLOOKUP($S697,'Liste clts frns'!$M$2:$U$233,9,FALSE))</f>
        <v/>
      </c>
      <c r="AA697" s="108"/>
    </row>
    <row r="698" spans="1:27" ht="15.75" customHeight="1" x14ac:dyDescent="0.25">
      <c r="A698" s="12">
        <v>41132000</v>
      </c>
      <c r="B698" s="12">
        <v>3027873</v>
      </c>
      <c r="C698" s="12" t="s">
        <v>77</v>
      </c>
      <c r="D698" s="12">
        <v>17</v>
      </c>
      <c r="E698" s="12">
        <v>221</v>
      </c>
      <c r="F698" s="51">
        <v>1800</v>
      </c>
      <c r="G698" s="18" t="str">
        <f t="shared" si="30"/>
        <v>302787317221</v>
      </c>
      <c r="H698" s="8" t="s">
        <v>621</v>
      </c>
      <c r="I698" s="8" t="e">
        <v>#N/A</v>
      </c>
      <c r="J698" s="8" t="str">
        <f t="shared" si="31"/>
        <v>En cours</v>
      </c>
      <c r="P698" s="112"/>
      <c r="S698" s="10" t="str">
        <f t="shared" si="32"/>
        <v>302787317221</v>
      </c>
      <c r="T698" s="11" t="str">
        <f>IF(ISNA(VLOOKUP($S698,'Liste clts frns'!$M$2:$U$233,3,FALSE)),"",VLOOKUP($S698,'Liste clts frns'!$M$2:$U$233,3,FALSE))</f>
        <v/>
      </c>
      <c r="U698" s="108" t="str">
        <f>IF(ISNA(VLOOKUP($S698,'Liste clts frns'!$M$2:$U$233,4,FALSE)),"",VLOOKUP($S698,'Liste clts frns'!$M$2:$U$233,4,FALSE))</f>
        <v/>
      </c>
      <c r="V698" s="108" t="str">
        <f>IF(ISNA(VLOOKUP($S698,'Liste clts frns'!$M$2:$U$233,5,FALSE)),"",VLOOKUP($S698,'Liste clts frns'!$M$2:$U$233,5,FALSE))</f>
        <v/>
      </c>
      <c r="W698" s="108" t="str">
        <f>IF(ISNA(VLOOKUP($S698,'Liste clts frns'!$M$2:$U$233,6,FALSE)),"",VLOOKUP($S698,'Liste clts frns'!$M$2:$U$233,6,FALSE))</f>
        <v/>
      </c>
      <c r="X698" s="108" t="str">
        <f>IF(ISNA(VLOOKUP($S698,'Liste clts frns'!$M$2:$U$233,7,FALSE)),"",VLOOKUP($S698,'Liste clts frns'!$M$2:$U$233,7,FALSE))</f>
        <v/>
      </c>
      <c r="Y698" s="108" t="str">
        <f>IF(ISNA(VLOOKUP($S698,'Liste clts frns'!$M$2:$U$233,8,FALSE)),"",VLOOKUP($S698,'Liste clts frns'!$M$2:$U$233,8,FALSE))</f>
        <v/>
      </c>
      <c r="Z698" s="108" t="str">
        <f>IF(ISNA(VLOOKUP($S698,'Liste clts frns'!$M$2:$U$233,9,FALSE)),"",VLOOKUP($S698,'Liste clts frns'!$M$2:$U$233,9,FALSE))</f>
        <v/>
      </c>
      <c r="AA698" s="108"/>
    </row>
    <row r="699" spans="1:27" ht="15.75" customHeight="1" x14ac:dyDescent="0.25">
      <c r="A699" s="12">
        <v>41132000</v>
      </c>
      <c r="B699" s="12">
        <v>3033574</v>
      </c>
      <c r="C699" s="12" t="s">
        <v>78</v>
      </c>
      <c r="D699" s="12">
        <v>17</v>
      </c>
      <c r="E699" s="12">
        <v>221</v>
      </c>
      <c r="F699" s="51">
        <v>708</v>
      </c>
      <c r="G699" s="18" t="str">
        <f t="shared" si="30"/>
        <v>303357417221</v>
      </c>
      <c r="H699" s="8" t="s">
        <v>621</v>
      </c>
      <c r="I699" s="8" t="e">
        <v>#N/A</v>
      </c>
      <c r="J699" s="8" t="str">
        <f t="shared" si="31"/>
        <v>En cours</v>
      </c>
      <c r="P699" s="112"/>
      <c r="S699" s="10" t="str">
        <f t="shared" si="32"/>
        <v>303357417221</v>
      </c>
      <c r="T699" s="11" t="str">
        <f>IF(ISNA(VLOOKUP($S699,'Liste clts frns'!$M$2:$U$233,3,FALSE)),"",VLOOKUP($S699,'Liste clts frns'!$M$2:$U$233,3,FALSE))</f>
        <v/>
      </c>
      <c r="U699" s="108" t="str">
        <f>IF(ISNA(VLOOKUP($S699,'Liste clts frns'!$M$2:$U$233,4,FALSE)),"",VLOOKUP($S699,'Liste clts frns'!$M$2:$U$233,4,FALSE))</f>
        <v/>
      </c>
      <c r="V699" s="108" t="str">
        <f>IF(ISNA(VLOOKUP($S699,'Liste clts frns'!$M$2:$U$233,5,FALSE)),"",VLOOKUP($S699,'Liste clts frns'!$M$2:$U$233,5,FALSE))</f>
        <v/>
      </c>
      <c r="W699" s="108" t="str">
        <f>IF(ISNA(VLOOKUP($S699,'Liste clts frns'!$M$2:$U$233,6,FALSE)),"",VLOOKUP($S699,'Liste clts frns'!$M$2:$U$233,6,FALSE))</f>
        <v/>
      </c>
      <c r="X699" s="108" t="str">
        <f>IF(ISNA(VLOOKUP($S699,'Liste clts frns'!$M$2:$U$233,7,FALSE)),"",VLOOKUP($S699,'Liste clts frns'!$M$2:$U$233,7,FALSE))</f>
        <v/>
      </c>
      <c r="Y699" s="108" t="str">
        <f>IF(ISNA(VLOOKUP($S699,'Liste clts frns'!$M$2:$U$233,8,FALSE)),"",VLOOKUP($S699,'Liste clts frns'!$M$2:$U$233,8,FALSE))</f>
        <v/>
      </c>
      <c r="Z699" s="108" t="str">
        <f>IF(ISNA(VLOOKUP($S699,'Liste clts frns'!$M$2:$U$233,9,FALSE)),"",VLOOKUP($S699,'Liste clts frns'!$M$2:$U$233,9,FALSE))</f>
        <v/>
      </c>
      <c r="AA699" s="108"/>
    </row>
    <row r="700" spans="1:27" ht="15.75" customHeight="1" x14ac:dyDescent="0.25">
      <c r="A700" s="12">
        <v>41132000</v>
      </c>
      <c r="B700" s="12">
        <v>1743</v>
      </c>
      <c r="C700" s="12" t="s">
        <v>79</v>
      </c>
      <c r="D700" s="12">
        <v>17</v>
      </c>
      <c r="E700" s="12">
        <v>301</v>
      </c>
      <c r="F700" s="51">
        <v>13680</v>
      </c>
      <c r="G700" s="18" t="str">
        <f t="shared" si="30"/>
        <v>174317301</v>
      </c>
      <c r="H700" s="8" t="s">
        <v>621</v>
      </c>
      <c r="I700" s="8" t="e">
        <v>#N/A</v>
      </c>
      <c r="J700" s="8" t="str">
        <f t="shared" si="31"/>
        <v>En cours</v>
      </c>
      <c r="P700" s="112"/>
      <c r="S700" s="10" t="str">
        <f t="shared" si="32"/>
        <v>174317301</v>
      </c>
      <c r="T700" s="11" t="str">
        <f>IF(ISNA(VLOOKUP($S700,'Liste clts frns'!$M$2:$U$233,3,FALSE)),"",VLOOKUP($S700,'Liste clts frns'!$M$2:$U$233,3,FALSE))</f>
        <v/>
      </c>
      <c r="U700" s="108" t="str">
        <f>IF(ISNA(VLOOKUP($S700,'Liste clts frns'!$M$2:$U$233,4,FALSE)),"",VLOOKUP($S700,'Liste clts frns'!$M$2:$U$233,4,FALSE))</f>
        <v/>
      </c>
      <c r="V700" s="108" t="str">
        <f>IF(ISNA(VLOOKUP($S700,'Liste clts frns'!$M$2:$U$233,5,FALSE)),"",VLOOKUP($S700,'Liste clts frns'!$M$2:$U$233,5,FALSE))</f>
        <v/>
      </c>
      <c r="W700" s="108" t="str">
        <f>IF(ISNA(VLOOKUP($S700,'Liste clts frns'!$M$2:$U$233,6,FALSE)),"",VLOOKUP($S700,'Liste clts frns'!$M$2:$U$233,6,FALSE))</f>
        <v/>
      </c>
      <c r="X700" s="108" t="str">
        <f>IF(ISNA(VLOOKUP($S700,'Liste clts frns'!$M$2:$U$233,7,FALSE)),"",VLOOKUP($S700,'Liste clts frns'!$M$2:$U$233,7,FALSE))</f>
        <v/>
      </c>
      <c r="Y700" s="108" t="str">
        <f>IF(ISNA(VLOOKUP($S700,'Liste clts frns'!$M$2:$U$233,8,FALSE)),"",VLOOKUP($S700,'Liste clts frns'!$M$2:$U$233,8,FALSE))</f>
        <v/>
      </c>
      <c r="Z700" s="108" t="str">
        <f>IF(ISNA(VLOOKUP($S700,'Liste clts frns'!$M$2:$U$233,9,FALSE)),"",VLOOKUP($S700,'Liste clts frns'!$M$2:$U$233,9,FALSE))</f>
        <v/>
      </c>
      <c r="AA700" s="108"/>
    </row>
    <row r="701" spans="1:27" ht="15.75" customHeight="1" x14ac:dyDescent="0.25">
      <c r="A701" s="12">
        <v>41132000</v>
      </c>
      <c r="B701" s="12">
        <v>817608</v>
      </c>
      <c r="C701" s="12" t="s">
        <v>80</v>
      </c>
      <c r="D701" s="12">
        <v>17</v>
      </c>
      <c r="E701" s="12">
        <v>301</v>
      </c>
      <c r="F701" s="51">
        <v>5400</v>
      </c>
      <c r="G701" s="18" t="str">
        <f t="shared" si="30"/>
        <v>81760817301</v>
      </c>
      <c r="H701" s="8" t="s">
        <v>621</v>
      </c>
      <c r="I701" s="8" t="e">
        <v>#N/A</v>
      </c>
      <c r="J701" s="8" t="str">
        <f t="shared" si="31"/>
        <v>En cours</v>
      </c>
      <c r="P701" s="112"/>
      <c r="S701" s="10" t="str">
        <f t="shared" si="32"/>
        <v>81760817301</v>
      </c>
      <c r="T701" s="11" t="str">
        <f>IF(ISNA(VLOOKUP($S701,'Liste clts frns'!$M$2:$U$233,3,FALSE)),"",VLOOKUP($S701,'Liste clts frns'!$M$2:$U$233,3,FALSE))</f>
        <v/>
      </c>
      <c r="U701" s="108" t="str">
        <f>IF(ISNA(VLOOKUP($S701,'Liste clts frns'!$M$2:$U$233,4,FALSE)),"",VLOOKUP($S701,'Liste clts frns'!$M$2:$U$233,4,FALSE))</f>
        <v/>
      </c>
      <c r="V701" s="108" t="str">
        <f>IF(ISNA(VLOOKUP($S701,'Liste clts frns'!$M$2:$U$233,5,FALSE)),"",VLOOKUP($S701,'Liste clts frns'!$M$2:$U$233,5,FALSE))</f>
        <v/>
      </c>
      <c r="W701" s="108" t="str">
        <f>IF(ISNA(VLOOKUP($S701,'Liste clts frns'!$M$2:$U$233,6,FALSE)),"",VLOOKUP($S701,'Liste clts frns'!$M$2:$U$233,6,FALSE))</f>
        <v/>
      </c>
      <c r="X701" s="108" t="str">
        <f>IF(ISNA(VLOOKUP($S701,'Liste clts frns'!$M$2:$U$233,7,FALSE)),"",VLOOKUP($S701,'Liste clts frns'!$M$2:$U$233,7,FALSE))</f>
        <v/>
      </c>
      <c r="Y701" s="108" t="str">
        <f>IF(ISNA(VLOOKUP($S701,'Liste clts frns'!$M$2:$U$233,8,FALSE)),"",VLOOKUP($S701,'Liste clts frns'!$M$2:$U$233,8,FALSE))</f>
        <v/>
      </c>
      <c r="Z701" s="108" t="str">
        <f>IF(ISNA(VLOOKUP($S701,'Liste clts frns'!$M$2:$U$233,9,FALSE)),"",VLOOKUP($S701,'Liste clts frns'!$M$2:$U$233,9,FALSE))</f>
        <v/>
      </c>
      <c r="AA701" s="108"/>
    </row>
    <row r="702" spans="1:27" ht="15.75" customHeight="1" x14ac:dyDescent="0.25">
      <c r="A702" s="12">
        <v>41132000</v>
      </c>
      <c r="B702" s="12">
        <v>960295</v>
      </c>
      <c r="C702" s="12" t="s">
        <v>81</v>
      </c>
      <c r="D702" s="12">
        <v>17</v>
      </c>
      <c r="E702" s="12">
        <v>301</v>
      </c>
      <c r="F702" s="51">
        <v>8053.5</v>
      </c>
      <c r="G702" s="18" t="str">
        <f t="shared" si="30"/>
        <v>96029517301</v>
      </c>
      <c r="H702" s="8" t="s">
        <v>621</v>
      </c>
      <c r="I702" s="8" t="e">
        <v>#N/A</v>
      </c>
      <c r="J702" s="8" t="str">
        <f t="shared" si="31"/>
        <v>En cours</v>
      </c>
      <c r="P702" s="112"/>
      <c r="S702" s="10" t="str">
        <f t="shared" si="32"/>
        <v>96029517301</v>
      </c>
      <c r="T702" s="11" t="str">
        <f>IF(ISNA(VLOOKUP($S702,'Liste clts frns'!$M$2:$U$233,3,FALSE)),"",VLOOKUP($S702,'Liste clts frns'!$M$2:$U$233,3,FALSE))</f>
        <v/>
      </c>
      <c r="U702" s="108" t="str">
        <f>IF(ISNA(VLOOKUP($S702,'Liste clts frns'!$M$2:$U$233,4,FALSE)),"",VLOOKUP($S702,'Liste clts frns'!$M$2:$U$233,4,FALSE))</f>
        <v/>
      </c>
      <c r="V702" s="108" t="str">
        <f>IF(ISNA(VLOOKUP($S702,'Liste clts frns'!$M$2:$U$233,5,FALSE)),"",VLOOKUP($S702,'Liste clts frns'!$M$2:$U$233,5,FALSE))</f>
        <v/>
      </c>
      <c r="W702" s="108" t="str">
        <f>IF(ISNA(VLOOKUP($S702,'Liste clts frns'!$M$2:$U$233,6,FALSE)),"",VLOOKUP($S702,'Liste clts frns'!$M$2:$U$233,6,FALSE))</f>
        <v/>
      </c>
      <c r="X702" s="108" t="str">
        <f>IF(ISNA(VLOOKUP($S702,'Liste clts frns'!$M$2:$U$233,7,FALSE)),"",VLOOKUP($S702,'Liste clts frns'!$M$2:$U$233,7,FALSE))</f>
        <v/>
      </c>
      <c r="Y702" s="108" t="str">
        <f>IF(ISNA(VLOOKUP($S702,'Liste clts frns'!$M$2:$U$233,8,FALSE)),"",VLOOKUP($S702,'Liste clts frns'!$M$2:$U$233,8,FALSE))</f>
        <v/>
      </c>
      <c r="Z702" s="108" t="str">
        <f>IF(ISNA(VLOOKUP($S702,'Liste clts frns'!$M$2:$U$233,9,FALSE)),"",VLOOKUP($S702,'Liste clts frns'!$M$2:$U$233,9,FALSE))</f>
        <v/>
      </c>
      <c r="AA702" s="108"/>
    </row>
    <row r="703" spans="1:27" ht="15.75" customHeight="1" x14ac:dyDescent="0.25">
      <c r="A703" s="12">
        <v>41132000</v>
      </c>
      <c r="B703" s="12">
        <v>965014</v>
      </c>
      <c r="C703" s="12" t="s">
        <v>82</v>
      </c>
      <c r="D703" s="12">
        <v>17</v>
      </c>
      <c r="E703" s="12">
        <v>312</v>
      </c>
      <c r="F703" s="51">
        <v>3600</v>
      </c>
      <c r="G703" s="18" t="str">
        <f t="shared" si="30"/>
        <v>96501417312</v>
      </c>
      <c r="H703" s="8" t="s">
        <v>621</v>
      </c>
      <c r="I703" s="8" t="e">
        <v>#N/A</v>
      </c>
      <c r="J703" s="8" t="str">
        <f t="shared" si="31"/>
        <v>En cours</v>
      </c>
      <c r="P703" s="112"/>
      <c r="S703" s="10" t="str">
        <f t="shared" si="32"/>
        <v>96501417312</v>
      </c>
      <c r="T703" s="11" t="str">
        <f>IF(ISNA(VLOOKUP($S703,'Liste clts frns'!$M$2:$U$233,3,FALSE)),"",VLOOKUP($S703,'Liste clts frns'!$M$2:$U$233,3,FALSE))</f>
        <v/>
      </c>
      <c r="U703" s="108" t="str">
        <f>IF(ISNA(VLOOKUP($S703,'Liste clts frns'!$M$2:$U$233,4,FALSE)),"",VLOOKUP($S703,'Liste clts frns'!$M$2:$U$233,4,FALSE))</f>
        <v/>
      </c>
      <c r="V703" s="108" t="str">
        <f>IF(ISNA(VLOOKUP($S703,'Liste clts frns'!$M$2:$U$233,5,FALSE)),"",VLOOKUP($S703,'Liste clts frns'!$M$2:$U$233,5,FALSE))</f>
        <v/>
      </c>
      <c r="W703" s="108" t="str">
        <f>IF(ISNA(VLOOKUP($S703,'Liste clts frns'!$M$2:$U$233,6,FALSE)),"",VLOOKUP($S703,'Liste clts frns'!$M$2:$U$233,6,FALSE))</f>
        <v/>
      </c>
      <c r="X703" s="108" t="str">
        <f>IF(ISNA(VLOOKUP($S703,'Liste clts frns'!$M$2:$U$233,7,FALSE)),"",VLOOKUP($S703,'Liste clts frns'!$M$2:$U$233,7,FALSE))</f>
        <v/>
      </c>
      <c r="Y703" s="108" t="str">
        <f>IF(ISNA(VLOOKUP($S703,'Liste clts frns'!$M$2:$U$233,8,FALSE)),"",VLOOKUP($S703,'Liste clts frns'!$M$2:$U$233,8,FALSE))</f>
        <v/>
      </c>
      <c r="Z703" s="108" t="str">
        <f>IF(ISNA(VLOOKUP($S703,'Liste clts frns'!$M$2:$U$233,9,FALSE)),"",VLOOKUP($S703,'Liste clts frns'!$M$2:$U$233,9,FALSE))</f>
        <v/>
      </c>
      <c r="AA703" s="108"/>
    </row>
    <row r="704" spans="1:27" ht="15.75" customHeight="1" x14ac:dyDescent="0.25">
      <c r="A704" s="12">
        <v>41132000</v>
      </c>
      <c r="B704" s="12">
        <v>995824</v>
      </c>
      <c r="C704" s="12" t="s">
        <v>83</v>
      </c>
      <c r="D704" s="12">
        <v>17</v>
      </c>
      <c r="E704" s="12">
        <v>312</v>
      </c>
      <c r="F704" s="51">
        <v>3600</v>
      </c>
      <c r="G704" s="18" t="str">
        <f t="shared" si="30"/>
        <v>99582417312</v>
      </c>
      <c r="H704" s="8" t="s">
        <v>621</v>
      </c>
      <c r="I704" s="8" t="e">
        <v>#N/A</v>
      </c>
      <c r="J704" s="8" t="str">
        <f t="shared" si="31"/>
        <v>En cours</v>
      </c>
      <c r="P704" s="112"/>
      <c r="S704" s="10" t="str">
        <f t="shared" si="32"/>
        <v>99582417312</v>
      </c>
      <c r="T704" s="11" t="str">
        <f>IF(ISNA(VLOOKUP($S704,'Liste clts frns'!$M$2:$U$233,3,FALSE)),"",VLOOKUP($S704,'Liste clts frns'!$M$2:$U$233,3,FALSE))</f>
        <v/>
      </c>
      <c r="U704" s="108" t="str">
        <f>IF(ISNA(VLOOKUP($S704,'Liste clts frns'!$M$2:$U$233,4,FALSE)),"",VLOOKUP($S704,'Liste clts frns'!$M$2:$U$233,4,FALSE))</f>
        <v/>
      </c>
      <c r="V704" s="108" t="str">
        <f>IF(ISNA(VLOOKUP($S704,'Liste clts frns'!$M$2:$U$233,5,FALSE)),"",VLOOKUP($S704,'Liste clts frns'!$M$2:$U$233,5,FALSE))</f>
        <v/>
      </c>
      <c r="W704" s="108" t="str">
        <f>IF(ISNA(VLOOKUP($S704,'Liste clts frns'!$M$2:$U$233,6,FALSE)),"",VLOOKUP($S704,'Liste clts frns'!$M$2:$U$233,6,FALSE))</f>
        <v/>
      </c>
      <c r="X704" s="108" t="str">
        <f>IF(ISNA(VLOOKUP($S704,'Liste clts frns'!$M$2:$U$233,7,FALSE)),"",VLOOKUP($S704,'Liste clts frns'!$M$2:$U$233,7,FALSE))</f>
        <v/>
      </c>
      <c r="Y704" s="108" t="str">
        <f>IF(ISNA(VLOOKUP($S704,'Liste clts frns'!$M$2:$U$233,8,FALSE)),"",VLOOKUP($S704,'Liste clts frns'!$M$2:$U$233,8,FALSE))</f>
        <v/>
      </c>
      <c r="Z704" s="108" t="str">
        <f>IF(ISNA(VLOOKUP($S704,'Liste clts frns'!$M$2:$U$233,9,FALSE)),"",VLOOKUP($S704,'Liste clts frns'!$M$2:$U$233,9,FALSE))</f>
        <v/>
      </c>
      <c r="AA704" s="108"/>
    </row>
    <row r="705" spans="1:27" ht="15.75" customHeight="1" x14ac:dyDescent="0.25">
      <c r="A705" s="12">
        <v>41132000</v>
      </c>
      <c r="B705" s="12">
        <v>3018023</v>
      </c>
      <c r="C705" s="12" t="s">
        <v>84</v>
      </c>
      <c r="D705" s="12">
        <v>17</v>
      </c>
      <c r="E705" s="12">
        <v>312</v>
      </c>
      <c r="F705" s="51">
        <v>3600</v>
      </c>
      <c r="G705" s="18" t="str">
        <f t="shared" si="30"/>
        <v>301802317312</v>
      </c>
      <c r="H705" s="8" t="s">
        <v>621</v>
      </c>
      <c r="I705" s="8" t="e">
        <v>#N/A</v>
      </c>
      <c r="J705" s="8" t="str">
        <f t="shared" si="31"/>
        <v>En cours</v>
      </c>
      <c r="P705" s="112"/>
      <c r="S705" s="10" t="str">
        <f t="shared" si="32"/>
        <v>301802317312</v>
      </c>
      <c r="T705" s="11" t="str">
        <f>IF(ISNA(VLOOKUP($S705,'Liste clts frns'!$M$2:$U$233,3,FALSE)),"",VLOOKUP($S705,'Liste clts frns'!$M$2:$U$233,3,FALSE))</f>
        <v/>
      </c>
      <c r="U705" s="108" t="str">
        <f>IF(ISNA(VLOOKUP($S705,'Liste clts frns'!$M$2:$U$233,4,FALSE)),"",VLOOKUP($S705,'Liste clts frns'!$M$2:$U$233,4,FALSE))</f>
        <v/>
      </c>
      <c r="V705" s="108" t="str">
        <f>IF(ISNA(VLOOKUP($S705,'Liste clts frns'!$M$2:$U$233,5,FALSE)),"",VLOOKUP($S705,'Liste clts frns'!$M$2:$U$233,5,FALSE))</f>
        <v/>
      </c>
      <c r="W705" s="108" t="str">
        <f>IF(ISNA(VLOOKUP($S705,'Liste clts frns'!$M$2:$U$233,6,FALSE)),"",VLOOKUP($S705,'Liste clts frns'!$M$2:$U$233,6,FALSE))</f>
        <v/>
      </c>
      <c r="X705" s="108" t="str">
        <f>IF(ISNA(VLOOKUP($S705,'Liste clts frns'!$M$2:$U$233,7,FALSE)),"",VLOOKUP($S705,'Liste clts frns'!$M$2:$U$233,7,FALSE))</f>
        <v/>
      </c>
      <c r="Y705" s="108" t="str">
        <f>IF(ISNA(VLOOKUP($S705,'Liste clts frns'!$M$2:$U$233,8,FALSE)),"",VLOOKUP($S705,'Liste clts frns'!$M$2:$U$233,8,FALSE))</f>
        <v/>
      </c>
      <c r="Z705" s="108" t="str">
        <f>IF(ISNA(VLOOKUP($S705,'Liste clts frns'!$M$2:$U$233,9,FALSE)),"",VLOOKUP($S705,'Liste clts frns'!$M$2:$U$233,9,FALSE))</f>
        <v/>
      </c>
      <c r="AA705" s="108"/>
    </row>
    <row r="706" spans="1:27" ht="15.75" customHeight="1" x14ac:dyDescent="0.25">
      <c r="A706" s="12">
        <v>41132000</v>
      </c>
      <c r="B706" s="12">
        <v>3035053</v>
      </c>
      <c r="C706" s="12" t="s">
        <v>85</v>
      </c>
      <c r="D706" s="12">
        <v>17</v>
      </c>
      <c r="E706" s="12">
        <v>312</v>
      </c>
      <c r="F706" s="51">
        <v>3600</v>
      </c>
      <c r="G706" s="18" t="str">
        <f t="shared" si="30"/>
        <v>303505317312</v>
      </c>
      <c r="H706" s="8" t="s">
        <v>621</v>
      </c>
      <c r="I706" s="8" t="e">
        <v>#N/A</v>
      </c>
      <c r="J706" s="8" t="str">
        <f t="shared" si="31"/>
        <v>En cours</v>
      </c>
      <c r="P706" s="112"/>
      <c r="S706" s="10" t="str">
        <f t="shared" si="32"/>
        <v>303505317312</v>
      </c>
      <c r="T706" s="11" t="str">
        <f>IF(ISNA(VLOOKUP($S706,'Liste clts frns'!$M$2:$U$233,3,FALSE)),"",VLOOKUP($S706,'Liste clts frns'!$M$2:$U$233,3,FALSE))</f>
        <v/>
      </c>
      <c r="U706" s="108" t="str">
        <f>IF(ISNA(VLOOKUP($S706,'Liste clts frns'!$M$2:$U$233,4,FALSE)),"",VLOOKUP($S706,'Liste clts frns'!$M$2:$U$233,4,FALSE))</f>
        <v/>
      </c>
      <c r="V706" s="108" t="str">
        <f>IF(ISNA(VLOOKUP($S706,'Liste clts frns'!$M$2:$U$233,5,FALSE)),"",VLOOKUP($S706,'Liste clts frns'!$M$2:$U$233,5,FALSE))</f>
        <v/>
      </c>
      <c r="W706" s="108" t="str">
        <f>IF(ISNA(VLOOKUP($S706,'Liste clts frns'!$M$2:$U$233,6,FALSE)),"",VLOOKUP($S706,'Liste clts frns'!$M$2:$U$233,6,FALSE))</f>
        <v/>
      </c>
      <c r="X706" s="108" t="str">
        <f>IF(ISNA(VLOOKUP($S706,'Liste clts frns'!$M$2:$U$233,7,FALSE)),"",VLOOKUP($S706,'Liste clts frns'!$M$2:$U$233,7,FALSE))</f>
        <v/>
      </c>
      <c r="Y706" s="108" t="str">
        <f>IF(ISNA(VLOOKUP($S706,'Liste clts frns'!$M$2:$U$233,8,FALSE)),"",VLOOKUP($S706,'Liste clts frns'!$M$2:$U$233,8,FALSE))</f>
        <v/>
      </c>
      <c r="Z706" s="108" t="str">
        <f>IF(ISNA(VLOOKUP($S706,'Liste clts frns'!$M$2:$U$233,9,FALSE)),"",VLOOKUP($S706,'Liste clts frns'!$M$2:$U$233,9,FALSE))</f>
        <v/>
      </c>
      <c r="AA706" s="108"/>
    </row>
    <row r="707" spans="1:27" ht="15.75" customHeight="1" x14ac:dyDescent="0.25">
      <c r="A707" s="12">
        <v>41132000</v>
      </c>
      <c r="B707" s="12">
        <v>133515</v>
      </c>
      <c r="C707" s="12" t="s">
        <v>86</v>
      </c>
      <c r="D707" s="12">
        <v>17</v>
      </c>
      <c r="E707" s="12">
        <v>314</v>
      </c>
      <c r="F707" s="51">
        <v>18360</v>
      </c>
      <c r="G707" s="18" t="str">
        <f t="shared" ref="G707:G770" si="33">CONCATENATE(B707,D707,E707)</f>
        <v>13351517314</v>
      </c>
      <c r="H707" s="8" t="s">
        <v>621</v>
      </c>
      <c r="I707" s="8" t="e">
        <v>#N/A</v>
      </c>
      <c r="J707" s="8" t="str">
        <f t="shared" ref="J707:J770" si="34">IF(H707="Compensé - Soldé","Soldé",IF(H707="Société radiée","A solder",IF(H707="Soldé par un avoir","Soldé","En cours")))</f>
        <v>En cours</v>
      </c>
      <c r="P707" s="112"/>
      <c r="S707" s="10" t="str">
        <f t="shared" ref="S707:S770" si="35">CONCATENATE(B707,D707,E707)</f>
        <v>13351517314</v>
      </c>
      <c r="T707" s="11" t="str">
        <f>IF(ISNA(VLOOKUP($S707,'Liste clts frns'!$M$2:$U$233,3,FALSE)),"",VLOOKUP($S707,'Liste clts frns'!$M$2:$U$233,3,FALSE))</f>
        <v/>
      </c>
      <c r="U707" s="108" t="str">
        <f>IF(ISNA(VLOOKUP($S707,'Liste clts frns'!$M$2:$U$233,4,FALSE)),"",VLOOKUP($S707,'Liste clts frns'!$M$2:$U$233,4,FALSE))</f>
        <v/>
      </c>
      <c r="V707" s="108" t="str">
        <f>IF(ISNA(VLOOKUP($S707,'Liste clts frns'!$M$2:$U$233,5,FALSE)),"",VLOOKUP($S707,'Liste clts frns'!$M$2:$U$233,5,FALSE))</f>
        <v/>
      </c>
      <c r="W707" s="108" t="str">
        <f>IF(ISNA(VLOOKUP($S707,'Liste clts frns'!$M$2:$U$233,6,FALSE)),"",VLOOKUP($S707,'Liste clts frns'!$M$2:$U$233,6,FALSE))</f>
        <v/>
      </c>
      <c r="X707" s="108" t="str">
        <f>IF(ISNA(VLOOKUP($S707,'Liste clts frns'!$M$2:$U$233,7,FALSE)),"",VLOOKUP($S707,'Liste clts frns'!$M$2:$U$233,7,FALSE))</f>
        <v/>
      </c>
      <c r="Y707" s="108" t="str">
        <f>IF(ISNA(VLOOKUP($S707,'Liste clts frns'!$M$2:$U$233,8,FALSE)),"",VLOOKUP($S707,'Liste clts frns'!$M$2:$U$233,8,FALSE))</f>
        <v/>
      </c>
      <c r="Z707" s="108" t="str">
        <f>IF(ISNA(VLOOKUP($S707,'Liste clts frns'!$M$2:$U$233,9,FALSE)),"",VLOOKUP($S707,'Liste clts frns'!$M$2:$U$233,9,FALSE))</f>
        <v/>
      </c>
      <c r="AA707" s="108"/>
    </row>
    <row r="708" spans="1:27" ht="15.75" customHeight="1" x14ac:dyDescent="0.25">
      <c r="A708" s="12">
        <v>41132000</v>
      </c>
      <c r="B708" s="12">
        <v>810338</v>
      </c>
      <c r="C708" s="12" t="s">
        <v>87</v>
      </c>
      <c r="D708" s="12">
        <v>17</v>
      </c>
      <c r="E708" s="12">
        <v>314</v>
      </c>
      <c r="F708" s="51">
        <v>18000</v>
      </c>
      <c r="G708" s="18" t="str">
        <f t="shared" si="33"/>
        <v>81033817314</v>
      </c>
      <c r="H708" s="8" t="s">
        <v>621</v>
      </c>
      <c r="I708" s="8" t="e">
        <v>#N/A</v>
      </c>
      <c r="J708" s="8" t="str">
        <f t="shared" si="34"/>
        <v>En cours</v>
      </c>
      <c r="P708" s="112"/>
      <c r="S708" s="10" t="str">
        <f t="shared" si="35"/>
        <v>81033817314</v>
      </c>
      <c r="T708" s="11" t="str">
        <f>IF(ISNA(VLOOKUP($S708,'Liste clts frns'!$M$2:$U$233,3,FALSE)),"",VLOOKUP($S708,'Liste clts frns'!$M$2:$U$233,3,FALSE))</f>
        <v/>
      </c>
      <c r="U708" s="108" t="str">
        <f>IF(ISNA(VLOOKUP($S708,'Liste clts frns'!$M$2:$U$233,4,FALSE)),"",VLOOKUP($S708,'Liste clts frns'!$M$2:$U$233,4,FALSE))</f>
        <v/>
      </c>
      <c r="V708" s="108" t="str">
        <f>IF(ISNA(VLOOKUP($S708,'Liste clts frns'!$M$2:$U$233,5,FALSE)),"",VLOOKUP($S708,'Liste clts frns'!$M$2:$U$233,5,FALSE))</f>
        <v/>
      </c>
      <c r="W708" s="108" t="str">
        <f>IF(ISNA(VLOOKUP($S708,'Liste clts frns'!$M$2:$U$233,6,FALSE)),"",VLOOKUP($S708,'Liste clts frns'!$M$2:$U$233,6,FALSE))</f>
        <v/>
      </c>
      <c r="X708" s="108" t="str">
        <f>IF(ISNA(VLOOKUP($S708,'Liste clts frns'!$M$2:$U$233,7,FALSE)),"",VLOOKUP($S708,'Liste clts frns'!$M$2:$U$233,7,FALSE))</f>
        <v/>
      </c>
      <c r="Y708" s="108" t="str">
        <f>IF(ISNA(VLOOKUP($S708,'Liste clts frns'!$M$2:$U$233,8,FALSE)),"",VLOOKUP($S708,'Liste clts frns'!$M$2:$U$233,8,FALSE))</f>
        <v/>
      </c>
      <c r="Z708" s="108" t="str">
        <f>IF(ISNA(VLOOKUP($S708,'Liste clts frns'!$M$2:$U$233,9,FALSE)),"",VLOOKUP($S708,'Liste clts frns'!$M$2:$U$233,9,FALSE))</f>
        <v/>
      </c>
      <c r="AA708" s="108"/>
    </row>
    <row r="709" spans="1:27" ht="15.75" customHeight="1" x14ac:dyDescent="0.25">
      <c r="A709" s="12">
        <v>41132000</v>
      </c>
      <c r="B709" s="12">
        <v>1380444</v>
      </c>
      <c r="C709" s="12" t="s">
        <v>88</v>
      </c>
      <c r="D709" s="12">
        <v>17</v>
      </c>
      <c r="E709" s="12">
        <v>314</v>
      </c>
      <c r="F709" s="51">
        <v>9600</v>
      </c>
      <c r="G709" s="18" t="str">
        <f t="shared" si="33"/>
        <v>138044417314</v>
      </c>
      <c r="H709" s="8" t="s">
        <v>621</v>
      </c>
      <c r="I709" s="8" t="e">
        <v>#N/A</v>
      </c>
      <c r="J709" s="8" t="str">
        <f t="shared" si="34"/>
        <v>En cours</v>
      </c>
      <c r="P709" s="112"/>
      <c r="S709" s="10" t="str">
        <f t="shared" si="35"/>
        <v>138044417314</v>
      </c>
      <c r="T709" s="11" t="str">
        <f>IF(ISNA(VLOOKUP($S709,'Liste clts frns'!$M$2:$U$233,3,FALSE)),"",VLOOKUP($S709,'Liste clts frns'!$M$2:$U$233,3,FALSE))</f>
        <v/>
      </c>
      <c r="U709" s="108" t="str">
        <f>IF(ISNA(VLOOKUP($S709,'Liste clts frns'!$M$2:$U$233,4,FALSE)),"",VLOOKUP($S709,'Liste clts frns'!$M$2:$U$233,4,FALSE))</f>
        <v/>
      </c>
      <c r="V709" s="108" t="str">
        <f>IF(ISNA(VLOOKUP($S709,'Liste clts frns'!$M$2:$U$233,5,FALSE)),"",VLOOKUP($S709,'Liste clts frns'!$M$2:$U$233,5,FALSE))</f>
        <v/>
      </c>
      <c r="W709" s="108" t="str">
        <f>IF(ISNA(VLOOKUP($S709,'Liste clts frns'!$M$2:$U$233,6,FALSE)),"",VLOOKUP($S709,'Liste clts frns'!$M$2:$U$233,6,FALSE))</f>
        <v/>
      </c>
      <c r="X709" s="108" t="str">
        <f>IF(ISNA(VLOOKUP($S709,'Liste clts frns'!$M$2:$U$233,7,FALSE)),"",VLOOKUP($S709,'Liste clts frns'!$M$2:$U$233,7,FALSE))</f>
        <v/>
      </c>
      <c r="Y709" s="108" t="str">
        <f>IF(ISNA(VLOOKUP($S709,'Liste clts frns'!$M$2:$U$233,8,FALSE)),"",VLOOKUP($S709,'Liste clts frns'!$M$2:$U$233,8,FALSE))</f>
        <v/>
      </c>
      <c r="Z709" s="108" t="str">
        <f>IF(ISNA(VLOOKUP($S709,'Liste clts frns'!$M$2:$U$233,9,FALSE)),"",VLOOKUP($S709,'Liste clts frns'!$M$2:$U$233,9,FALSE))</f>
        <v/>
      </c>
      <c r="AA709" s="108"/>
    </row>
    <row r="710" spans="1:27" ht="15.75" customHeight="1" x14ac:dyDescent="0.25">
      <c r="A710" s="12">
        <v>41132000</v>
      </c>
      <c r="B710" s="12">
        <v>3019670</v>
      </c>
      <c r="C710" s="12" t="s">
        <v>89</v>
      </c>
      <c r="D710" s="12">
        <v>17</v>
      </c>
      <c r="E710" s="12">
        <v>314</v>
      </c>
      <c r="F710" s="51">
        <v>3600</v>
      </c>
      <c r="G710" s="18" t="str">
        <f t="shared" si="33"/>
        <v>301967017314</v>
      </c>
      <c r="H710" s="8" t="s">
        <v>621</v>
      </c>
      <c r="I710" s="8" t="e">
        <v>#N/A</v>
      </c>
      <c r="J710" s="8" t="str">
        <f t="shared" si="34"/>
        <v>En cours</v>
      </c>
      <c r="P710" s="112"/>
      <c r="S710" s="10" t="str">
        <f t="shared" si="35"/>
        <v>301967017314</v>
      </c>
      <c r="T710" s="11" t="str">
        <f>IF(ISNA(VLOOKUP($S710,'Liste clts frns'!$M$2:$U$233,3,FALSE)),"",VLOOKUP($S710,'Liste clts frns'!$M$2:$U$233,3,FALSE))</f>
        <v/>
      </c>
      <c r="U710" s="108" t="str">
        <f>IF(ISNA(VLOOKUP($S710,'Liste clts frns'!$M$2:$U$233,4,FALSE)),"",VLOOKUP($S710,'Liste clts frns'!$M$2:$U$233,4,FALSE))</f>
        <v/>
      </c>
      <c r="V710" s="108" t="str">
        <f>IF(ISNA(VLOOKUP($S710,'Liste clts frns'!$M$2:$U$233,5,FALSE)),"",VLOOKUP($S710,'Liste clts frns'!$M$2:$U$233,5,FALSE))</f>
        <v/>
      </c>
      <c r="W710" s="108" t="str">
        <f>IF(ISNA(VLOOKUP($S710,'Liste clts frns'!$M$2:$U$233,6,FALSE)),"",VLOOKUP($S710,'Liste clts frns'!$M$2:$U$233,6,FALSE))</f>
        <v/>
      </c>
      <c r="X710" s="108" t="str">
        <f>IF(ISNA(VLOOKUP($S710,'Liste clts frns'!$M$2:$U$233,7,FALSE)),"",VLOOKUP($S710,'Liste clts frns'!$M$2:$U$233,7,FALSE))</f>
        <v/>
      </c>
      <c r="Y710" s="108" t="str">
        <f>IF(ISNA(VLOOKUP($S710,'Liste clts frns'!$M$2:$U$233,8,FALSE)),"",VLOOKUP($S710,'Liste clts frns'!$M$2:$U$233,8,FALSE))</f>
        <v/>
      </c>
      <c r="Z710" s="108" t="str">
        <f>IF(ISNA(VLOOKUP($S710,'Liste clts frns'!$M$2:$U$233,9,FALSE)),"",VLOOKUP($S710,'Liste clts frns'!$M$2:$U$233,9,FALSE))</f>
        <v/>
      </c>
      <c r="AA710" s="108"/>
    </row>
    <row r="711" spans="1:27" ht="15.75" customHeight="1" x14ac:dyDescent="0.25">
      <c r="A711" s="12">
        <v>41132000</v>
      </c>
      <c r="B711" s="12">
        <v>3027373</v>
      </c>
      <c r="C711" s="12" t="s">
        <v>90</v>
      </c>
      <c r="D711" s="12">
        <v>17</v>
      </c>
      <c r="E711" s="12">
        <v>314</v>
      </c>
      <c r="F711" s="51">
        <v>9600</v>
      </c>
      <c r="G711" s="18" t="str">
        <f t="shared" si="33"/>
        <v>302737317314</v>
      </c>
      <c r="H711" s="8" t="s">
        <v>621</v>
      </c>
      <c r="I711" s="8" t="e">
        <v>#N/A</v>
      </c>
      <c r="J711" s="8" t="str">
        <f t="shared" si="34"/>
        <v>En cours</v>
      </c>
      <c r="P711" s="112"/>
      <c r="S711" s="10" t="str">
        <f t="shared" si="35"/>
        <v>302737317314</v>
      </c>
      <c r="T711" s="11" t="str">
        <f>IF(ISNA(VLOOKUP($S711,'Liste clts frns'!$M$2:$U$233,3,FALSE)),"",VLOOKUP($S711,'Liste clts frns'!$M$2:$U$233,3,FALSE))</f>
        <v/>
      </c>
      <c r="U711" s="108" t="str">
        <f>IF(ISNA(VLOOKUP($S711,'Liste clts frns'!$M$2:$U$233,4,FALSE)),"",VLOOKUP($S711,'Liste clts frns'!$M$2:$U$233,4,FALSE))</f>
        <v/>
      </c>
      <c r="V711" s="108" t="str">
        <f>IF(ISNA(VLOOKUP($S711,'Liste clts frns'!$M$2:$U$233,5,FALSE)),"",VLOOKUP($S711,'Liste clts frns'!$M$2:$U$233,5,FALSE))</f>
        <v/>
      </c>
      <c r="W711" s="108" t="str">
        <f>IF(ISNA(VLOOKUP($S711,'Liste clts frns'!$M$2:$U$233,6,FALSE)),"",VLOOKUP($S711,'Liste clts frns'!$M$2:$U$233,6,FALSE))</f>
        <v/>
      </c>
      <c r="X711" s="108" t="str">
        <f>IF(ISNA(VLOOKUP($S711,'Liste clts frns'!$M$2:$U$233,7,FALSE)),"",VLOOKUP($S711,'Liste clts frns'!$M$2:$U$233,7,FALSE))</f>
        <v/>
      </c>
      <c r="Y711" s="108" t="str">
        <f>IF(ISNA(VLOOKUP($S711,'Liste clts frns'!$M$2:$U$233,8,FALSE)),"",VLOOKUP($S711,'Liste clts frns'!$M$2:$U$233,8,FALSE))</f>
        <v/>
      </c>
      <c r="Z711" s="108" t="str">
        <f>IF(ISNA(VLOOKUP($S711,'Liste clts frns'!$M$2:$U$233,9,FALSE)),"",VLOOKUP($S711,'Liste clts frns'!$M$2:$U$233,9,FALSE))</f>
        <v/>
      </c>
      <c r="AA711" s="108"/>
    </row>
    <row r="712" spans="1:27" ht="15.75" customHeight="1" x14ac:dyDescent="0.25">
      <c r="A712" s="12">
        <v>41132000</v>
      </c>
      <c r="B712" s="12">
        <v>3033475</v>
      </c>
      <c r="C712" s="12" t="s">
        <v>91</v>
      </c>
      <c r="D712" s="12">
        <v>17</v>
      </c>
      <c r="E712" s="12">
        <v>314</v>
      </c>
      <c r="F712" s="51">
        <v>3600</v>
      </c>
      <c r="G712" s="18" t="str">
        <f t="shared" si="33"/>
        <v>303347517314</v>
      </c>
      <c r="H712" s="8" t="s">
        <v>1429</v>
      </c>
      <c r="I712" s="8" t="s">
        <v>1463</v>
      </c>
      <c r="J712" s="8" t="str">
        <f t="shared" si="34"/>
        <v>En cours</v>
      </c>
      <c r="P712" s="112"/>
      <c r="S712" s="10" t="str">
        <f t="shared" si="35"/>
        <v>303347517314</v>
      </c>
      <c r="T712" s="11">
        <f>IF(ISNA(VLOOKUP($S712,'Liste clts frns'!$M$2:$U$233,3,FALSE)),"",VLOOKUP($S712,'Liste clts frns'!$M$2:$U$233,3,FALSE))</f>
        <v>40130000</v>
      </c>
      <c r="U712" s="108" t="str">
        <f>IF(ISNA(VLOOKUP($S712,'Liste clts frns'!$M$2:$U$233,4,FALSE)),"",VLOOKUP($S712,'Liste clts frns'!$M$2:$U$233,4,FALSE))</f>
        <v>GENNUM</v>
      </c>
      <c r="V712" s="108" t="str">
        <f>IF(ISNA(VLOOKUP($S712,'Liste clts frns'!$M$2:$U$233,5,FALSE)),"",VLOOKUP($S712,'Liste clts frns'!$M$2:$U$233,5,FALSE))</f>
        <v>GENERATION NUMERIQUE</v>
      </c>
      <c r="W712" s="108">
        <f>IF(ISNA(VLOOKUP($S712,'Liste clts frns'!$M$2:$U$233,6,FALSE)),"",VLOOKUP($S712,'Liste clts frns'!$M$2:$U$233,6,FALSE))</f>
        <v>18</v>
      </c>
      <c r="X712" s="108">
        <f>IF(ISNA(VLOOKUP($S712,'Liste clts frns'!$M$2:$U$233,7,FALSE)),"",VLOOKUP($S712,'Liste clts frns'!$M$2:$U$233,7,FALSE))</f>
        <v>314</v>
      </c>
      <c r="Y712" s="108">
        <f>IF(ISNA(VLOOKUP($S712,'Liste clts frns'!$M$2:$U$233,8,FALSE)),"",VLOOKUP($S712,'Liste clts frns'!$M$2:$U$233,8,FALSE))</f>
        <v>3600</v>
      </c>
      <c r="Z712" s="108" t="str">
        <f>IF(ISNA(VLOOKUP($S712,'Liste clts frns'!$M$2:$U$233,9,FALSE)),"",VLOOKUP($S712,'Liste clts frns'!$M$2:$U$233,9,FALSE))</f>
        <v/>
      </c>
      <c r="AA712" s="108"/>
    </row>
    <row r="713" spans="1:27" ht="15.75" customHeight="1" x14ac:dyDescent="0.25">
      <c r="A713" s="12">
        <v>41132000</v>
      </c>
      <c r="B713" s="12">
        <v>3002396</v>
      </c>
      <c r="C713" s="12" t="s">
        <v>93</v>
      </c>
      <c r="D713" s="12">
        <v>17</v>
      </c>
      <c r="E713" s="12">
        <v>351</v>
      </c>
      <c r="F713" s="51">
        <v>17964</v>
      </c>
      <c r="G713" s="18" t="str">
        <f t="shared" si="33"/>
        <v>300239617351</v>
      </c>
      <c r="H713" s="8" t="s">
        <v>621</v>
      </c>
      <c r="I713" s="8" t="e">
        <v>#N/A</v>
      </c>
      <c r="J713" s="8" t="str">
        <f t="shared" si="34"/>
        <v>En cours</v>
      </c>
      <c r="P713" s="112"/>
      <c r="S713" s="10" t="str">
        <f t="shared" si="35"/>
        <v>300239617351</v>
      </c>
      <c r="T713" s="11" t="str">
        <f>IF(ISNA(VLOOKUP($S713,'Liste clts frns'!$M$2:$U$233,3,FALSE)),"",VLOOKUP($S713,'Liste clts frns'!$M$2:$U$233,3,FALSE))</f>
        <v/>
      </c>
      <c r="U713" s="108" t="str">
        <f>IF(ISNA(VLOOKUP($S713,'Liste clts frns'!$M$2:$U$233,4,FALSE)),"",VLOOKUP($S713,'Liste clts frns'!$M$2:$U$233,4,FALSE))</f>
        <v/>
      </c>
      <c r="V713" s="108" t="str">
        <f>IF(ISNA(VLOOKUP($S713,'Liste clts frns'!$M$2:$U$233,5,FALSE)),"",VLOOKUP($S713,'Liste clts frns'!$M$2:$U$233,5,FALSE))</f>
        <v/>
      </c>
      <c r="W713" s="108" t="str">
        <f>IF(ISNA(VLOOKUP($S713,'Liste clts frns'!$M$2:$U$233,6,FALSE)),"",VLOOKUP($S713,'Liste clts frns'!$M$2:$U$233,6,FALSE))</f>
        <v/>
      </c>
      <c r="X713" s="108" t="str">
        <f>IF(ISNA(VLOOKUP($S713,'Liste clts frns'!$M$2:$U$233,7,FALSE)),"",VLOOKUP($S713,'Liste clts frns'!$M$2:$U$233,7,FALSE))</f>
        <v/>
      </c>
      <c r="Y713" s="108" t="str">
        <f>IF(ISNA(VLOOKUP($S713,'Liste clts frns'!$M$2:$U$233,8,FALSE)),"",VLOOKUP($S713,'Liste clts frns'!$M$2:$U$233,8,FALSE))</f>
        <v/>
      </c>
      <c r="Z713" s="108" t="str">
        <f>IF(ISNA(VLOOKUP($S713,'Liste clts frns'!$M$2:$U$233,9,FALSE)),"",VLOOKUP($S713,'Liste clts frns'!$M$2:$U$233,9,FALSE))</f>
        <v/>
      </c>
      <c r="AA713" s="108"/>
    </row>
    <row r="714" spans="1:27" ht="15.75" customHeight="1" x14ac:dyDescent="0.25">
      <c r="A714" s="12">
        <v>41132000</v>
      </c>
      <c r="B714" s="12">
        <v>3026965</v>
      </c>
      <c r="C714" s="12" t="s">
        <v>94</v>
      </c>
      <c r="D714" s="12">
        <v>17</v>
      </c>
      <c r="E714" s="12">
        <v>351</v>
      </c>
      <c r="F714" s="51">
        <v>960</v>
      </c>
      <c r="G714" s="18" t="str">
        <f t="shared" si="33"/>
        <v>302696517351</v>
      </c>
      <c r="H714" s="8" t="s">
        <v>621</v>
      </c>
      <c r="I714" s="8" t="e">
        <v>#N/A</v>
      </c>
      <c r="J714" s="8" t="str">
        <f t="shared" si="34"/>
        <v>En cours</v>
      </c>
      <c r="P714" s="112"/>
      <c r="S714" s="10" t="str">
        <f t="shared" si="35"/>
        <v>302696517351</v>
      </c>
      <c r="T714" s="11" t="str">
        <f>IF(ISNA(VLOOKUP($S714,'Liste clts frns'!$M$2:$U$233,3,FALSE)),"",VLOOKUP($S714,'Liste clts frns'!$M$2:$U$233,3,FALSE))</f>
        <v/>
      </c>
      <c r="U714" s="108" t="str">
        <f>IF(ISNA(VLOOKUP($S714,'Liste clts frns'!$M$2:$U$233,4,FALSE)),"",VLOOKUP($S714,'Liste clts frns'!$M$2:$U$233,4,FALSE))</f>
        <v/>
      </c>
      <c r="V714" s="108" t="str">
        <f>IF(ISNA(VLOOKUP($S714,'Liste clts frns'!$M$2:$U$233,5,FALSE)),"",VLOOKUP($S714,'Liste clts frns'!$M$2:$U$233,5,FALSE))</f>
        <v/>
      </c>
      <c r="W714" s="108" t="str">
        <f>IF(ISNA(VLOOKUP($S714,'Liste clts frns'!$M$2:$U$233,6,FALSE)),"",VLOOKUP($S714,'Liste clts frns'!$M$2:$U$233,6,FALSE))</f>
        <v/>
      </c>
      <c r="X714" s="108" t="str">
        <f>IF(ISNA(VLOOKUP($S714,'Liste clts frns'!$M$2:$U$233,7,FALSE)),"",VLOOKUP($S714,'Liste clts frns'!$M$2:$U$233,7,FALSE))</f>
        <v/>
      </c>
      <c r="Y714" s="108" t="str">
        <f>IF(ISNA(VLOOKUP($S714,'Liste clts frns'!$M$2:$U$233,8,FALSE)),"",VLOOKUP($S714,'Liste clts frns'!$M$2:$U$233,8,FALSE))</f>
        <v/>
      </c>
      <c r="Z714" s="108" t="str">
        <f>IF(ISNA(VLOOKUP($S714,'Liste clts frns'!$M$2:$U$233,9,FALSE)),"",VLOOKUP($S714,'Liste clts frns'!$M$2:$U$233,9,FALSE))</f>
        <v/>
      </c>
      <c r="AA714" s="108"/>
    </row>
    <row r="715" spans="1:27" ht="15.75" customHeight="1" x14ac:dyDescent="0.25">
      <c r="A715" s="12">
        <v>41132000</v>
      </c>
      <c r="B715" s="12">
        <v>3040697</v>
      </c>
      <c r="C715" s="12" t="s">
        <v>95</v>
      </c>
      <c r="D715" s="12">
        <v>17</v>
      </c>
      <c r="E715" s="12">
        <v>352</v>
      </c>
      <c r="F715" s="51">
        <v>5604</v>
      </c>
      <c r="G715" s="18" t="str">
        <f t="shared" si="33"/>
        <v>304069717352</v>
      </c>
      <c r="H715" s="8" t="s">
        <v>621</v>
      </c>
      <c r="I715" s="8" t="e">
        <v>#N/A</v>
      </c>
      <c r="J715" s="8" t="str">
        <f t="shared" si="34"/>
        <v>En cours</v>
      </c>
      <c r="P715" s="112"/>
      <c r="S715" s="10" t="str">
        <f t="shared" si="35"/>
        <v>304069717352</v>
      </c>
      <c r="T715" s="11" t="str">
        <f>IF(ISNA(VLOOKUP($S715,'Liste clts frns'!$M$2:$U$233,3,FALSE)),"",VLOOKUP($S715,'Liste clts frns'!$M$2:$U$233,3,FALSE))</f>
        <v/>
      </c>
      <c r="U715" s="108" t="str">
        <f>IF(ISNA(VLOOKUP($S715,'Liste clts frns'!$M$2:$U$233,4,FALSE)),"",VLOOKUP($S715,'Liste clts frns'!$M$2:$U$233,4,FALSE))</f>
        <v/>
      </c>
      <c r="V715" s="108" t="str">
        <f>IF(ISNA(VLOOKUP($S715,'Liste clts frns'!$M$2:$U$233,5,FALSE)),"",VLOOKUP($S715,'Liste clts frns'!$M$2:$U$233,5,FALSE))</f>
        <v/>
      </c>
      <c r="W715" s="108" t="str">
        <f>IF(ISNA(VLOOKUP($S715,'Liste clts frns'!$M$2:$U$233,6,FALSE)),"",VLOOKUP($S715,'Liste clts frns'!$M$2:$U$233,6,FALSE))</f>
        <v/>
      </c>
      <c r="X715" s="108" t="str">
        <f>IF(ISNA(VLOOKUP($S715,'Liste clts frns'!$M$2:$U$233,7,FALSE)),"",VLOOKUP($S715,'Liste clts frns'!$M$2:$U$233,7,FALSE))</f>
        <v/>
      </c>
      <c r="Y715" s="108" t="str">
        <f>IF(ISNA(VLOOKUP($S715,'Liste clts frns'!$M$2:$U$233,8,FALSE)),"",VLOOKUP($S715,'Liste clts frns'!$M$2:$U$233,8,FALSE))</f>
        <v/>
      </c>
      <c r="Z715" s="108" t="str">
        <f>IF(ISNA(VLOOKUP($S715,'Liste clts frns'!$M$2:$U$233,9,FALSE)),"",VLOOKUP($S715,'Liste clts frns'!$M$2:$U$233,9,FALSE))</f>
        <v/>
      </c>
      <c r="AA715" s="108"/>
    </row>
    <row r="716" spans="1:27" ht="15.75" customHeight="1" x14ac:dyDescent="0.25">
      <c r="A716" s="12">
        <v>41132000</v>
      </c>
      <c r="B716" s="12">
        <v>3000824</v>
      </c>
      <c r="C716" s="12" t="s">
        <v>96</v>
      </c>
      <c r="D716" s="12">
        <v>17</v>
      </c>
      <c r="E716" s="12">
        <v>403</v>
      </c>
      <c r="F716" s="51">
        <v>3600</v>
      </c>
      <c r="G716" s="18" t="str">
        <f t="shared" si="33"/>
        <v>300082417403</v>
      </c>
      <c r="H716" s="8" t="s">
        <v>621</v>
      </c>
      <c r="I716" s="8" t="e">
        <v>#N/A</v>
      </c>
      <c r="J716" s="8" t="str">
        <f t="shared" si="34"/>
        <v>En cours</v>
      </c>
      <c r="P716" s="112"/>
      <c r="S716" s="10" t="str">
        <f t="shared" si="35"/>
        <v>300082417403</v>
      </c>
      <c r="T716" s="11" t="str">
        <f>IF(ISNA(VLOOKUP($S716,'Liste clts frns'!$M$2:$U$233,3,FALSE)),"",VLOOKUP($S716,'Liste clts frns'!$M$2:$U$233,3,FALSE))</f>
        <v/>
      </c>
      <c r="U716" s="108" t="str">
        <f>IF(ISNA(VLOOKUP($S716,'Liste clts frns'!$M$2:$U$233,4,FALSE)),"",VLOOKUP($S716,'Liste clts frns'!$M$2:$U$233,4,FALSE))</f>
        <v/>
      </c>
      <c r="V716" s="108" t="str">
        <f>IF(ISNA(VLOOKUP($S716,'Liste clts frns'!$M$2:$U$233,5,FALSE)),"",VLOOKUP($S716,'Liste clts frns'!$M$2:$U$233,5,FALSE))</f>
        <v/>
      </c>
      <c r="W716" s="108" t="str">
        <f>IF(ISNA(VLOOKUP($S716,'Liste clts frns'!$M$2:$U$233,6,FALSE)),"",VLOOKUP($S716,'Liste clts frns'!$M$2:$U$233,6,FALSE))</f>
        <v/>
      </c>
      <c r="X716" s="108" t="str">
        <f>IF(ISNA(VLOOKUP($S716,'Liste clts frns'!$M$2:$U$233,7,FALSE)),"",VLOOKUP($S716,'Liste clts frns'!$M$2:$U$233,7,FALSE))</f>
        <v/>
      </c>
      <c r="Y716" s="108" t="str">
        <f>IF(ISNA(VLOOKUP($S716,'Liste clts frns'!$M$2:$U$233,8,FALSE)),"",VLOOKUP($S716,'Liste clts frns'!$M$2:$U$233,8,FALSE))</f>
        <v/>
      </c>
      <c r="Z716" s="108" t="str">
        <f>IF(ISNA(VLOOKUP($S716,'Liste clts frns'!$M$2:$U$233,9,FALSE)),"",VLOOKUP($S716,'Liste clts frns'!$M$2:$U$233,9,FALSE))</f>
        <v/>
      </c>
      <c r="AA716" s="108"/>
    </row>
    <row r="717" spans="1:27" ht="15.75" customHeight="1" x14ac:dyDescent="0.25">
      <c r="A717" s="12">
        <v>41132000</v>
      </c>
      <c r="B717" s="12">
        <v>807671</v>
      </c>
      <c r="C717" s="12" t="s">
        <v>97</v>
      </c>
      <c r="D717" s="12">
        <v>17</v>
      </c>
      <c r="E717" s="12">
        <v>406</v>
      </c>
      <c r="F717" s="51">
        <v>6837.6</v>
      </c>
      <c r="G717" s="18" t="str">
        <f t="shared" si="33"/>
        <v>80767117406</v>
      </c>
      <c r="H717" s="8" t="s">
        <v>621</v>
      </c>
      <c r="I717" s="8" t="e">
        <v>#N/A</v>
      </c>
      <c r="J717" s="8" t="str">
        <f t="shared" si="34"/>
        <v>En cours</v>
      </c>
      <c r="P717" s="112"/>
      <c r="S717" s="10" t="str">
        <f t="shared" si="35"/>
        <v>80767117406</v>
      </c>
      <c r="T717" s="11" t="str">
        <f>IF(ISNA(VLOOKUP($S717,'Liste clts frns'!$M$2:$U$233,3,FALSE)),"",VLOOKUP($S717,'Liste clts frns'!$M$2:$U$233,3,FALSE))</f>
        <v/>
      </c>
      <c r="U717" s="108" t="str">
        <f>IF(ISNA(VLOOKUP($S717,'Liste clts frns'!$M$2:$U$233,4,FALSE)),"",VLOOKUP($S717,'Liste clts frns'!$M$2:$U$233,4,FALSE))</f>
        <v/>
      </c>
      <c r="V717" s="108" t="str">
        <f>IF(ISNA(VLOOKUP($S717,'Liste clts frns'!$M$2:$U$233,5,FALSE)),"",VLOOKUP($S717,'Liste clts frns'!$M$2:$U$233,5,FALSE))</f>
        <v/>
      </c>
      <c r="W717" s="108" t="str">
        <f>IF(ISNA(VLOOKUP($S717,'Liste clts frns'!$M$2:$U$233,6,FALSE)),"",VLOOKUP($S717,'Liste clts frns'!$M$2:$U$233,6,FALSE))</f>
        <v/>
      </c>
      <c r="X717" s="108" t="str">
        <f>IF(ISNA(VLOOKUP($S717,'Liste clts frns'!$M$2:$U$233,7,FALSE)),"",VLOOKUP($S717,'Liste clts frns'!$M$2:$U$233,7,FALSE))</f>
        <v/>
      </c>
      <c r="Y717" s="108" t="str">
        <f>IF(ISNA(VLOOKUP($S717,'Liste clts frns'!$M$2:$U$233,8,FALSE)),"",VLOOKUP($S717,'Liste clts frns'!$M$2:$U$233,8,FALSE))</f>
        <v/>
      </c>
      <c r="Z717" s="108" t="str">
        <f>IF(ISNA(VLOOKUP($S717,'Liste clts frns'!$M$2:$U$233,9,FALSE)),"",VLOOKUP($S717,'Liste clts frns'!$M$2:$U$233,9,FALSE))</f>
        <v/>
      </c>
      <c r="AA717" s="108"/>
    </row>
    <row r="718" spans="1:27" ht="15.75" customHeight="1" x14ac:dyDescent="0.25">
      <c r="A718" s="12">
        <v>41132000</v>
      </c>
      <c r="B718" s="12">
        <v>3028932</v>
      </c>
      <c r="C718" s="12" t="s">
        <v>98</v>
      </c>
      <c r="D718" s="12">
        <v>17</v>
      </c>
      <c r="E718" s="12">
        <v>420</v>
      </c>
      <c r="F718" s="51">
        <v>1864.8</v>
      </c>
      <c r="G718" s="18" t="str">
        <f t="shared" si="33"/>
        <v>302893217420</v>
      </c>
      <c r="H718" s="8" t="s">
        <v>621</v>
      </c>
      <c r="I718" s="8" t="e">
        <v>#N/A</v>
      </c>
      <c r="J718" s="8" t="str">
        <f t="shared" si="34"/>
        <v>En cours</v>
      </c>
      <c r="P718" s="112"/>
      <c r="S718" s="10" t="str">
        <f t="shared" si="35"/>
        <v>302893217420</v>
      </c>
      <c r="T718" s="11" t="str">
        <f>IF(ISNA(VLOOKUP($S718,'Liste clts frns'!$M$2:$U$233,3,FALSE)),"",VLOOKUP($S718,'Liste clts frns'!$M$2:$U$233,3,FALSE))</f>
        <v/>
      </c>
      <c r="U718" s="108" t="str">
        <f>IF(ISNA(VLOOKUP($S718,'Liste clts frns'!$M$2:$U$233,4,FALSE)),"",VLOOKUP($S718,'Liste clts frns'!$M$2:$U$233,4,FALSE))</f>
        <v/>
      </c>
      <c r="V718" s="108" t="str">
        <f>IF(ISNA(VLOOKUP($S718,'Liste clts frns'!$M$2:$U$233,5,FALSE)),"",VLOOKUP($S718,'Liste clts frns'!$M$2:$U$233,5,FALSE))</f>
        <v/>
      </c>
      <c r="W718" s="108" t="str">
        <f>IF(ISNA(VLOOKUP($S718,'Liste clts frns'!$M$2:$U$233,6,FALSE)),"",VLOOKUP($S718,'Liste clts frns'!$M$2:$U$233,6,FALSE))</f>
        <v/>
      </c>
      <c r="X718" s="108" t="str">
        <f>IF(ISNA(VLOOKUP($S718,'Liste clts frns'!$M$2:$U$233,7,FALSE)),"",VLOOKUP($S718,'Liste clts frns'!$M$2:$U$233,7,FALSE))</f>
        <v/>
      </c>
      <c r="Y718" s="108" t="str">
        <f>IF(ISNA(VLOOKUP($S718,'Liste clts frns'!$M$2:$U$233,8,FALSE)),"",VLOOKUP($S718,'Liste clts frns'!$M$2:$U$233,8,FALSE))</f>
        <v/>
      </c>
      <c r="Z718" s="108" t="str">
        <f>IF(ISNA(VLOOKUP($S718,'Liste clts frns'!$M$2:$U$233,9,FALSE)),"",VLOOKUP($S718,'Liste clts frns'!$M$2:$U$233,9,FALSE))</f>
        <v/>
      </c>
      <c r="AA718" s="108"/>
    </row>
    <row r="719" spans="1:27" ht="15.75" customHeight="1" x14ac:dyDescent="0.25">
      <c r="A719" s="12">
        <v>41132000</v>
      </c>
      <c r="B719" s="12">
        <v>3029641</v>
      </c>
      <c r="C719" s="12" t="s">
        <v>99</v>
      </c>
      <c r="D719" s="12">
        <v>17</v>
      </c>
      <c r="E719" s="12">
        <v>420</v>
      </c>
      <c r="F719" s="51">
        <v>1332</v>
      </c>
      <c r="G719" s="18" t="str">
        <f t="shared" si="33"/>
        <v>302964117420</v>
      </c>
      <c r="H719" s="8" t="s">
        <v>621</v>
      </c>
      <c r="I719" s="8" t="e">
        <v>#N/A</v>
      </c>
      <c r="J719" s="8" t="str">
        <f t="shared" si="34"/>
        <v>En cours</v>
      </c>
      <c r="P719" s="112"/>
      <c r="S719" s="10" t="str">
        <f t="shared" si="35"/>
        <v>302964117420</v>
      </c>
      <c r="T719" s="11" t="str">
        <f>IF(ISNA(VLOOKUP($S719,'Liste clts frns'!$M$2:$U$233,3,FALSE)),"",VLOOKUP($S719,'Liste clts frns'!$M$2:$U$233,3,FALSE))</f>
        <v/>
      </c>
      <c r="U719" s="108" t="str">
        <f>IF(ISNA(VLOOKUP($S719,'Liste clts frns'!$M$2:$U$233,4,FALSE)),"",VLOOKUP($S719,'Liste clts frns'!$M$2:$U$233,4,FALSE))</f>
        <v/>
      </c>
      <c r="V719" s="108" t="str">
        <f>IF(ISNA(VLOOKUP($S719,'Liste clts frns'!$M$2:$U$233,5,FALSE)),"",VLOOKUP($S719,'Liste clts frns'!$M$2:$U$233,5,FALSE))</f>
        <v/>
      </c>
      <c r="W719" s="108" t="str">
        <f>IF(ISNA(VLOOKUP($S719,'Liste clts frns'!$M$2:$U$233,6,FALSE)),"",VLOOKUP($S719,'Liste clts frns'!$M$2:$U$233,6,FALSE))</f>
        <v/>
      </c>
      <c r="X719" s="108" t="str">
        <f>IF(ISNA(VLOOKUP($S719,'Liste clts frns'!$M$2:$U$233,7,FALSE)),"",VLOOKUP($S719,'Liste clts frns'!$M$2:$U$233,7,FALSE))</f>
        <v/>
      </c>
      <c r="Y719" s="108" t="str">
        <f>IF(ISNA(VLOOKUP($S719,'Liste clts frns'!$M$2:$U$233,8,FALSE)),"",VLOOKUP($S719,'Liste clts frns'!$M$2:$U$233,8,FALSE))</f>
        <v/>
      </c>
      <c r="Z719" s="108" t="str">
        <f>IF(ISNA(VLOOKUP($S719,'Liste clts frns'!$M$2:$U$233,9,FALSE)),"",VLOOKUP($S719,'Liste clts frns'!$M$2:$U$233,9,FALSE))</f>
        <v/>
      </c>
      <c r="AA719" s="108"/>
    </row>
    <row r="720" spans="1:27" ht="15.75" customHeight="1" x14ac:dyDescent="0.25">
      <c r="A720" s="12">
        <v>41132000</v>
      </c>
      <c r="B720" s="12">
        <v>3031068</v>
      </c>
      <c r="C720" s="12" t="s">
        <v>100</v>
      </c>
      <c r="D720" s="12">
        <v>17</v>
      </c>
      <c r="E720" s="12">
        <v>420</v>
      </c>
      <c r="F720" s="51">
        <v>17470.8</v>
      </c>
      <c r="G720" s="18" t="str">
        <f t="shared" si="33"/>
        <v>303106817420</v>
      </c>
      <c r="H720" s="8" t="s">
        <v>621</v>
      </c>
      <c r="I720" s="8" t="e">
        <v>#N/A</v>
      </c>
      <c r="J720" s="8" t="str">
        <f t="shared" si="34"/>
        <v>En cours</v>
      </c>
      <c r="P720" s="112"/>
      <c r="S720" s="10" t="str">
        <f t="shared" si="35"/>
        <v>303106817420</v>
      </c>
      <c r="T720" s="11" t="str">
        <f>IF(ISNA(VLOOKUP($S720,'Liste clts frns'!$M$2:$U$233,3,FALSE)),"",VLOOKUP($S720,'Liste clts frns'!$M$2:$U$233,3,FALSE))</f>
        <v/>
      </c>
      <c r="U720" s="108" t="str">
        <f>IF(ISNA(VLOOKUP($S720,'Liste clts frns'!$M$2:$U$233,4,FALSE)),"",VLOOKUP($S720,'Liste clts frns'!$M$2:$U$233,4,FALSE))</f>
        <v/>
      </c>
      <c r="V720" s="108" t="str">
        <f>IF(ISNA(VLOOKUP($S720,'Liste clts frns'!$M$2:$U$233,5,FALSE)),"",VLOOKUP($S720,'Liste clts frns'!$M$2:$U$233,5,FALSE))</f>
        <v/>
      </c>
      <c r="W720" s="108" t="str">
        <f>IF(ISNA(VLOOKUP($S720,'Liste clts frns'!$M$2:$U$233,6,FALSE)),"",VLOOKUP($S720,'Liste clts frns'!$M$2:$U$233,6,FALSE))</f>
        <v/>
      </c>
      <c r="X720" s="108" t="str">
        <f>IF(ISNA(VLOOKUP($S720,'Liste clts frns'!$M$2:$U$233,7,FALSE)),"",VLOOKUP($S720,'Liste clts frns'!$M$2:$U$233,7,FALSE))</f>
        <v/>
      </c>
      <c r="Y720" s="108" t="str">
        <f>IF(ISNA(VLOOKUP($S720,'Liste clts frns'!$M$2:$U$233,8,FALSE)),"",VLOOKUP($S720,'Liste clts frns'!$M$2:$U$233,8,FALSE))</f>
        <v/>
      </c>
      <c r="Z720" s="108" t="str">
        <f>IF(ISNA(VLOOKUP($S720,'Liste clts frns'!$M$2:$U$233,9,FALSE)),"",VLOOKUP($S720,'Liste clts frns'!$M$2:$U$233,9,FALSE))</f>
        <v/>
      </c>
      <c r="AA720" s="108"/>
    </row>
    <row r="721" spans="1:27" ht="15.75" customHeight="1" x14ac:dyDescent="0.25">
      <c r="A721" s="12">
        <v>41132000</v>
      </c>
      <c r="B721" s="12">
        <v>3034422</v>
      </c>
      <c r="C721" s="12" t="s">
        <v>101</v>
      </c>
      <c r="D721" s="12">
        <v>17</v>
      </c>
      <c r="E721" s="12">
        <v>420</v>
      </c>
      <c r="F721" s="51">
        <v>2724</v>
      </c>
      <c r="G721" s="18" t="str">
        <f t="shared" si="33"/>
        <v>303442217420</v>
      </c>
      <c r="H721" s="8" t="s">
        <v>621</v>
      </c>
      <c r="I721" s="8" t="e">
        <v>#N/A</v>
      </c>
      <c r="J721" s="8" t="str">
        <f t="shared" si="34"/>
        <v>En cours</v>
      </c>
      <c r="P721" s="112"/>
      <c r="S721" s="10" t="str">
        <f t="shared" si="35"/>
        <v>303442217420</v>
      </c>
      <c r="T721" s="11" t="str">
        <f>IF(ISNA(VLOOKUP($S721,'Liste clts frns'!$M$2:$U$233,3,FALSE)),"",VLOOKUP($S721,'Liste clts frns'!$M$2:$U$233,3,FALSE))</f>
        <v/>
      </c>
      <c r="U721" s="108" t="str">
        <f>IF(ISNA(VLOOKUP($S721,'Liste clts frns'!$M$2:$U$233,4,FALSE)),"",VLOOKUP($S721,'Liste clts frns'!$M$2:$U$233,4,FALSE))</f>
        <v/>
      </c>
      <c r="V721" s="108" t="str">
        <f>IF(ISNA(VLOOKUP($S721,'Liste clts frns'!$M$2:$U$233,5,FALSE)),"",VLOOKUP($S721,'Liste clts frns'!$M$2:$U$233,5,FALSE))</f>
        <v/>
      </c>
      <c r="W721" s="108" t="str">
        <f>IF(ISNA(VLOOKUP($S721,'Liste clts frns'!$M$2:$U$233,6,FALSE)),"",VLOOKUP($S721,'Liste clts frns'!$M$2:$U$233,6,FALSE))</f>
        <v/>
      </c>
      <c r="X721" s="108" t="str">
        <f>IF(ISNA(VLOOKUP($S721,'Liste clts frns'!$M$2:$U$233,7,FALSE)),"",VLOOKUP($S721,'Liste clts frns'!$M$2:$U$233,7,FALSE))</f>
        <v/>
      </c>
      <c r="Y721" s="108" t="str">
        <f>IF(ISNA(VLOOKUP($S721,'Liste clts frns'!$M$2:$U$233,8,FALSE)),"",VLOOKUP($S721,'Liste clts frns'!$M$2:$U$233,8,FALSE))</f>
        <v/>
      </c>
      <c r="Z721" s="108" t="str">
        <f>IF(ISNA(VLOOKUP($S721,'Liste clts frns'!$M$2:$U$233,9,FALSE)),"",VLOOKUP($S721,'Liste clts frns'!$M$2:$U$233,9,FALSE))</f>
        <v/>
      </c>
      <c r="AA721" s="108"/>
    </row>
    <row r="722" spans="1:27" ht="15.75" customHeight="1" x14ac:dyDescent="0.25">
      <c r="A722" s="12">
        <v>41132000</v>
      </c>
      <c r="B722" s="12">
        <v>3036599</v>
      </c>
      <c r="C722" s="12" t="s">
        <v>40</v>
      </c>
      <c r="D722" s="12">
        <v>17</v>
      </c>
      <c r="E722" s="12">
        <v>420</v>
      </c>
      <c r="F722" s="51">
        <v>7695.6</v>
      </c>
      <c r="G722" s="18" t="str">
        <f t="shared" si="33"/>
        <v>303659917420</v>
      </c>
      <c r="H722" s="8" t="s">
        <v>621</v>
      </c>
      <c r="I722" s="8" t="e">
        <v>#N/A</v>
      </c>
      <c r="J722" s="8" t="str">
        <f t="shared" si="34"/>
        <v>En cours</v>
      </c>
      <c r="P722" s="112"/>
      <c r="S722" s="10" t="str">
        <f t="shared" si="35"/>
        <v>303659917420</v>
      </c>
      <c r="T722" s="11" t="str">
        <f>IF(ISNA(VLOOKUP($S722,'Liste clts frns'!$M$2:$U$233,3,FALSE)),"",VLOOKUP($S722,'Liste clts frns'!$M$2:$U$233,3,FALSE))</f>
        <v/>
      </c>
      <c r="U722" s="108" t="str">
        <f>IF(ISNA(VLOOKUP($S722,'Liste clts frns'!$M$2:$U$233,4,FALSE)),"",VLOOKUP($S722,'Liste clts frns'!$M$2:$U$233,4,FALSE))</f>
        <v/>
      </c>
      <c r="V722" s="108" t="str">
        <f>IF(ISNA(VLOOKUP($S722,'Liste clts frns'!$M$2:$U$233,5,FALSE)),"",VLOOKUP($S722,'Liste clts frns'!$M$2:$U$233,5,FALSE))</f>
        <v/>
      </c>
      <c r="W722" s="108" t="str">
        <f>IF(ISNA(VLOOKUP($S722,'Liste clts frns'!$M$2:$U$233,6,FALSE)),"",VLOOKUP($S722,'Liste clts frns'!$M$2:$U$233,6,FALSE))</f>
        <v/>
      </c>
      <c r="X722" s="108" t="str">
        <f>IF(ISNA(VLOOKUP($S722,'Liste clts frns'!$M$2:$U$233,7,FALSE)),"",VLOOKUP($S722,'Liste clts frns'!$M$2:$U$233,7,FALSE))</f>
        <v/>
      </c>
      <c r="Y722" s="108" t="str">
        <f>IF(ISNA(VLOOKUP($S722,'Liste clts frns'!$M$2:$U$233,8,FALSE)),"",VLOOKUP($S722,'Liste clts frns'!$M$2:$U$233,8,FALSE))</f>
        <v/>
      </c>
      <c r="Z722" s="108" t="str">
        <f>IF(ISNA(VLOOKUP($S722,'Liste clts frns'!$M$2:$U$233,9,FALSE)),"",VLOOKUP($S722,'Liste clts frns'!$M$2:$U$233,9,FALSE))</f>
        <v/>
      </c>
      <c r="AA722" s="108"/>
    </row>
    <row r="723" spans="1:27" ht="15.75" customHeight="1" x14ac:dyDescent="0.25">
      <c r="A723" s="12">
        <v>41132000</v>
      </c>
      <c r="B723" s="12">
        <v>3040149</v>
      </c>
      <c r="C723" s="12" t="s">
        <v>102</v>
      </c>
      <c r="D723" s="12">
        <v>17</v>
      </c>
      <c r="E723" s="12">
        <v>420</v>
      </c>
      <c r="F723" s="51">
        <v>6434.4</v>
      </c>
      <c r="G723" s="18" t="str">
        <f t="shared" si="33"/>
        <v>304014917420</v>
      </c>
      <c r="H723" s="8" t="s">
        <v>621</v>
      </c>
      <c r="I723" s="8" t="e">
        <v>#N/A</v>
      </c>
      <c r="J723" s="8" t="str">
        <f t="shared" si="34"/>
        <v>En cours</v>
      </c>
      <c r="P723" s="112"/>
      <c r="S723" s="10" t="str">
        <f t="shared" si="35"/>
        <v>304014917420</v>
      </c>
      <c r="T723" s="11" t="str">
        <f>IF(ISNA(VLOOKUP($S723,'Liste clts frns'!$M$2:$U$233,3,FALSE)),"",VLOOKUP($S723,'Liste clts frns'!$M$2:$U$233,3,FALSE))</f>
        <v/>
      </c>
      <c r="U723" s="108" t="str">
        <f>IF(ISNA(VLOOKUP($S723,'Liste clts frns'!$M$2:$U$233,4,FALSE)),"",VLOOKUP($S723,'Liste clts frns'!$M$2:$U$233,4,FALSE))</f>
        <v/>
      </c>
      <c r="V723" s="108" t="str">
        <f>IF(ISNA(VLOOKUP($S723,'Liste clts frns'!$M$2:$U$233,5,FALSE)),"",VLOOKUP($S723,'Liste clts frns'!$M$2:$U$233,5,FALSE))</f>
        <v/>
      </c>
      <c r="W723" s="108" t="str">
        <f>IF(ISNA(VLOOKUP($S723,'Liste clts frns'!$M$2:$U$233,6,FALSE)),"",VLOOKUP($S723,'Liste clts frns'!$M$2:$U$233,6,FALSE))</f>
        <v/>
      </c>
      <c r="X723" s="108" t="str">
        <f>IF(ISNA(VLOOKUP($S723,'Liste clts frns'!$M$2:$U$233,7,FALSE)),"",VLOOKUP($S723,'Liste clts frns'!$M$2:$U$233,7,FALSE))</f>
        <v/>
      </c>
      <c r="Y723" s="108" t="str">
        <f>IF(ISNA(VLOOKUP($S723,'Liste clts frns'!$M$2:$U$233,8,FALSE)),"",VLOOKUP($S723,'Liste clts frns'!$M$2:$U$233,8,FALSE))</f>
        <v/>
      </c>
      <c r="Z723" s="108" t="str">
        <f>IF(ISNA(VLOOKUP($S723,'Liste clts frns'!$M$2:$U$233,9,FALSE)),"",VLOOKUP($S723,'Liste clts frns'!$M$2:$U$233,9,FALSE))</f>
        <v/>
      </c>
      <c r="AA723" s="108"/>
    </row>
    <row r="724" spans="1:27" ht="15.75" customHeight="1" x14ac:dyDescent="0.25">
      <c r="A724" s="12">
        <v>41132000</v>
      </c>
      <c r="B724" s="12">
        <v>3041784</v>
      </c>
      <c r="C724" s="12" t="s">
        <v>103</v>
      </c>
      <c r="D724" s="12">
        <v>17</v>
      </c>
      <c r="E724" s="12">
        <v>420</v>
      </c>
      <c r="F724" s="51">
        <v>4222.2</v>
      </c>
      <c r="G724" s="18" t="str">
        <f t="shared" si="33"/>
        <v>304178417420</v>
      </c>
      <c r="H724" s="8" t="s">
        <v>1429</v>
      </c>
      <c r="I724" s="8" t="s">
        <v>1433</v>
      </c>
      <c r="J724" s="8" t="str">
        <f t="shared" si="34"/>
        <v>En cours</v>
      </c>
      <c r="P724" s="112"/>
      <c r="S724" s="10" t="str">
        <f t="shared" si="35"/>
        <v>304178417420</v>
      </c>
      <c r="T724" s="11">
        <f>IF(ISNA(VLOOKUP($S724,'Liste clts frns'!$M$2:$U$233,3,FALSE)),"",VLOOKUP($S724,'Liste clts frns'!$M$2:$U$233,3,FALSE))</f>
        <v>40130000</v>
      </c>
      <c r="U724" s="108" t="str">
        <f>IF(ISNA(VLOOKUP($S724,'Liste clts frns'!$M$2:$U$233,4,FALSE)),"",VLOOKUP($S724,'Liste clts frns'!$M$2:$U$233,4,FALSE))</f>
        <v>MNSTR</v>
      </c>
      <c r="V724" s="108" t="str">
        <f>IF(ISNA(VLOOKUP($S724,'Liste clts frns'!$M$2:$U$233,5,FALSE)),"",VLOOKUP($S724,'Liste clts frns'!$M$2:$U$233,5,FALSE))</f>
        <v>MNSTR SAS</v>
      </c>
      <c r="W724" s="108">
        <f>IF(ISNA(VLOOKUP($S724,'Liste clts frns'!$M$2:$U$233,6,FALSE)),"",VLOOKUP($S724,'Liste clts frns'!$M$2:$U$233,6,FALSE))</f>
        <v>17</v>
      </c>
      <c r="X724" s="108">
        <f>IF(ISNA(VLOOKUP($S724,'Liste clts frns'!$M$2:$U$233,7,FALSE)),"",VLOOKUP($S724,'Liste clts frns'!$M$2:$U$233,7,FALSE))</f>
        <v>420</v>
      </c>
      <c r="Y724" s="108">
        <f>IF(ISNA(VLOOKUP($S724,'Liste clts frns'!$M$2:$U$233,8,FALSE)),"",VLOOKUP($S724,'Liste clts frns'!$M$2:$U$233,8,FALSE))</f>
        <v>4222.2</v>
      </c>
      <c r="Z724" s="108" t="str">
        <f>IF(ISNA(VLOOKUP($S724,'Liste clts frns'!$M$2:$U$233,9,FALSE)),"",VLOOKUP($S724,'Liste clts frns'!$M$2:$U$233,9,FALSE))</f>
        <v/>
      </c>
      <c r="AA724" s="108"/>
    </row>
    <row r="725" spans="1:27" ht="15.75" customHeight="1" x14ac:dyDescent="0.25">
      <c r="A725" s="12">
        <v>41132000</v>
      </c>
      <c r="B725" s="12">
        <v>3041889</v>
      </c>
      <c r="C725" s="12" t="s">
        <v>104</v>
      </c>
      <c r="D725" s="12">
        <v>17</v>
      </c>
      <c r="E725" s="12">
        <v>420</v>
      </c>
      <c r="F725" s="51">
        <v>7790.4</v>
      </c>
      <c r="G725" s="18" t="str">
        <f t="shared" si="33"/>
        <v>304188917420</v>
      </c>
      <c r="H725" s="8" t="s">
        <v>621</v>
      </c>
      <c r="I725" s="8" t="e">
        <v>#N/A</v>
      </c>
      <c r="J725" s="8" t="str">
        <f t="shared" si="34"/>
        <v>En cours</v>
      </c>
      <c r="P725" s="112"/>
      <c r="S725" s="10" t="str">
        <f t="shared" si="35"/>
        <v>304188917420</v>
      </c>
      <c r="T725" s="11" t="str">
        <f>IF(ISNA(VLOOKUP($S725,'Liste clts frns'!$M$2:$U$233,3,FALSE)),"",VLOOKUP($S725,'Liste clts frns'!$M$2:$U$233,3,FALSE))</f>
        <v/>
      </c>
      <c r="U725" s="108" t="str">
        <f>IF(ISNA(VLOOKUP($S725,'Liste clts frns'!$M$2:$U$233,4,FALSE)),"",VLOOKUP($S725,'Liste clts frns'!$M$2:$U$233,4,FALSE))</f>
        <v/>
      </c>
      <c r="V725" s="108" t="str">
        <f>IF(ISNA(VLOOKUP($S725,'Liste clts frns'!$M$2:$U$233,5,FALSE)),"",VLOOKUP($S725,'Liste clts frns'!$M$2:$U$233,5,FALSE))</f>
        <v/>
      </c>
      <c r="W725" s="108" t="str">
        <f>IF(ISNA(VLOOKUP($S725,'Liste clts frns'!$M$2:$U$233,6,FALSE)),"",VLOOKUP($S725,'Liste clts frns'!$M$2:$U$233,6,FALSE))</f>
        <v/>
      </c>
      <c r="X725" s="108" t="str">
        <f>IF(ISNA(VLOOKUP($S725,'Liste clts frns'!$M$2:$U$233,7,FALSE)),"",VLOOKUP($S725,'Liste clts frns'!$M$2:$U$233,7,FALSE))</f>
        <v/>
      </c>
      <c r="Y725" s="108" t="str">
        <f>IF(ISNA(VLOOKUP($S725,'Liste clts frns'!$M$2:$U$233,8,FALSE)),"",VLOOKUP($S725,'Liste clts frns'!$M$2:$U$233,8,FALSE))</f>
        <v/>
      </c>
      <c r="Z725" s="108" t="str">
        <f>IF(ISNA(VLOOKUP($S725,'Liste clts frns'!$M$2:$U$233,9,FALSE)),"",VLOOKUP($S725,'Liste clts frns'!$M$2:$U$233,9,FALSE))</f>
        <v/>
      </c>
      <c r="AA725" s="108"/>
    </row>
    <row r="726" spans="1:27" ht="15.75" customHeight="1" x14ac:dyDescent="0.25">
      <c r="A726" s="12">
        <v>41132000</v>
      </c>
      <c r="B726" s="12">
        <v>134805</v>
      </c>
      <c r="C726" s="12" t="s">
        <v>30</v>
      </c>
      <c r="D726" s="12">
        <v>17</v>
      </c>
      <c r="E726" s="12">
        <v>421</v>
      </c>
      <c r="F726" s="51">
        <v>14459.88</v>
      </c>
      <c r="G726" s="18" t="str">
        <f t="shared" si="33"/>
        <v>13480517421</v>
      </c>
      <c r="H726" s="8" t="s">
        <v>621</v>
      </c>
      <c r="I726" s="8" t="e">
        <v>#N/A</v>
      </c>
      <c r="J726" s="8" t="str">
        <f t="shared" si="34"/>
        <v>En cours</v>
      </c>
      <c r="P726" s="112"/>
      <c r="S726" s="10" t="str">
        <f t="shared" si="35"/>
        <v>13480517421</v>
      </c>
      <c r="T726" s="11" t="str">
        <f>IF(ISNA(VLOOKUP($S726,'Liste clts frns'!$M$2:$U$233,3,FALSE)),"",VLOOKUP($S726,'Liste clts frns'!$M$2:$U$233,3,FALSE))</f>
        <v/>
      </c>
      <c r="U726" s="108" t="str">
        <f>IF(ISNA(VLOOKUP($S726,'Liste clts frns'!$M$2:$U$233,4,FALSE)),"",VLOOKUP($S726,'Liste clts frns'!$M$2:$U$233,4,FALSE))</f>
        <v/>
      </c>
      <c r="V726" s="108" t="str">
        <f>IF(ISNA(VLOOKUP($S726,'Liste clts frns'!$M$2:$U$233,5,FALSE)),"",VLOOKUP($S726,'Liste clts frns'!$M$2:$U$233,5,FALSE))</f>
        <v/>
      </c>
      <c r="W726" s="108" t="str">
        <f>IF(ISNA(VLOOKUP($S726,'Liste clts frns'!$M$2:$U$233,6,FALSE)),"",VLOOKUP($S726,'Liste clts frns'!$M$2:$U$233,6,FALSE))</f>
        <v/>
      </c>
      <c r="X726" s="108" t="str">
        <f>IF(ISNA(VLOOKUP($S726,'Liste clts frns'!$M$2:$U$233,7,FALSE)),"",VLOOKUP($S726,'Liste clts frns'!$M$2:$U$233,7,FALSE))</f>
        <v/>
      </c>
      <c r="Y726" s="108" t="str">
        <f>IF(ISNA(VLOOKUP($S726,'Liste clts frns'!$M$2:$U$233,8,FALSE)),"",VLOOKUP($S726,'Liste clts frns'!$M$2:$U$233,8,FALSE))</f>
        <v/>
      </c>
      <c r="Z726" s="108" t="str">
        <f>IF(ISNA(VLOOKUP($S726,'Liste clts frns'!$M$2:$U$233,9,FALSE)),"",VLOOKUP($S726,'Liste clts frns'!$M$2:$U$233,9,FALSE))</f>
        <v/>
      </c>
      <c r="AA726" s="108"/>
    </row>
    <row r="727" spans="1:27" ht="15.75" customHeight="1" x14ac:dyDescent="0.25">
      <c r="A727" s="12">
        <v>41132000</v>
      </c>
      <c r="B727" s="12">
        <v>188568</v>
      </c>
      <c r="C727" s="12" t="s">
        <v>10</v>
      </c>
      <c r="D727" s="12">
        <v>17</v>
      </c>
      <c r="E727" s="12">
        <v>421</v>
      </c>
      <c r="F727" s="51">
        <v>28608</v>
      </c>
      <c r="G727" s="18" t="str">
        <f t="shared" si="33"/>
        <v>18856817421</v>
      </c>
      <c r="H727" s="8" t="s">
        <v>1429</v>
      </c>
      <c r="I727" s="8" t="s">
        <v>1433</v>
      </c>
      <c r="J727" s="8" t="str">
        <f t="shared" si="34"/>
        <v>En cours</v>
      </c>
      <c r="P727" s="112"/>
      <c r="S727" s="10" t="str">
        <f t="shared" si="35"/>
        <v>18856817421</v>
      </c>
      <c r="T727" s="11">
        <f>IF(ISNA(VLOOKUP($S727,'Liste clts frns'!$M$2:$U$233,3,FALSE)),"",VLOOKUP($S727,'Liste clts frns'!$M$2:$U$233,3,FALSE))</f>
        <v>40130000</v>
      </c>
      <c r="U727" s="108" t="str">
        <f>IF(ISNA(VLOOKUP($S727,'Liste clts frns'!$M$2:$U$233,4,FALSE)),"",VLOOKUP($S727,'Liste clts frns'!$M$2:$U$233,4,FALSE))</f>
        <v>EVENTZ</v>
      </c>
      <c r="V727" s="108" t="str">
        <f>IF(ISNA(VLOOKUP($S727,'Liste clts frns'!$M$2:$U$233,5,FALSE)),"",VLOOKUP($S727,'Liste clts frns'!$M$2:$U$233,5,FALSE))</f>
        <v>EVENTIZ</v>
      </c>
      <c r="W727" s="108">
        <f>IF(ISNA(VLOOKUP($S727,'Liste clts frns'!$M$2:$U$233,6,FALSE)),"",VLOOKUP($S727,'Liste clts frns'!$M$2:$U$233,6,FALSE))</f>
        <v>17</v>
      </c>
      <c r="X727" s="108">
        <f>IF(ISNA(VLOOKUP($S727,'Liste clts frns'!$M$2:$U$233,7,FALSE)),"",VLOOKUP($S727,'Liste clts frns'!$M$2:$U$233,7,FALSE))</f>
        <v>421</v>
      </c>
      <c r="Y727" s="108">
        <f>IF(ISNA(VLOOKUP($S727,'Liste clts frns'!$M$2:$U$233,8,FALSE)),"",VLOOKUP($S727,'Liste clts frns'!$M$2:$U$233,8,FALSE))</f>
        <v>28608</v>
      </c>
      <c r="Z727" s="108" t="str">
        <f>IF(ISNA(VLOOKUP($S727,'Liste clts frns'!$M$2:$U$233,9,FALSE)),"",VLOOKUP($S727,'Liste clts frns'!$M$2:$U$233,9,FALSE))</f>
        <v/>
      </c>
      <c r="AA727" s="108"/>
    </row>
    <row r="728" spans="1:27" ht="15.75" customHeight="1" x14ac:dyDescent="0.25">
      <c r="A728" s="12">
        <v>41132000</v>
      </c>
      <c r="B728" s="12">
        <v>188740</v>
      </c>
      <c r="C728" s="12" t="s">
        <v>105</v>
      </c>
      <c r="D728" s="12">
        <v>17</v>
      </c>
      <c r="E728" s="12">
        <v>421</v>
      </c>
      <c r="F728" s="51">
        <v>26400</v>
      </c>
      <c r="G728" s="18" t="str">
        <f t="shared" si="33"/>
        <v>18874017421</v>
      </c>
      <c r="H728" s="8" t="s">
        <v>621</v>
      </c>
      <c r="I728" s="8" t="e">
        <v>#N/A</v>
      </c>
      <c r="J728" s="8" t="str">
        <f t="shared" si="34"/>
        <v>En cours</v>
      </c>
      <c r="P728" s="112"/>
      <c r="S728" s="10" t="str">
        <f t="shared" si="35"/>
        <v>18874017421</v>
      </c>
      <c r="T728" s="11" t="str">
        <f>IF(ISNA(VLOOKUP($S728,'Liste clts frns'!$M$2:$U$233,3,FALSE)),"",VLOOKUP($S728,'Liste clts frns'!$M$2:$U$233,3,FALSE))</f>
        <v/>
      </c>
      <c r="U728" s="108" t="str">
        <f>IF(ISNA(VLOOKUP($S728,'Liste clts frns'!$M$2:$U$233,4,FALSE)),"",VLOOKUP($S728,'Liste clts frns'!$M$2:$U$233,4,FALSE))</f>
        <v/>
      </c>
      <c r="V728" s="108" t="str">
        <f>IF(ISNA(VLOOKUP($S728,'Liste clts frns'!$M$2:$U$233,5,FALSE)),"",VLOOKUP($S728,'Liste clts frns'!$M$2:$U$233,5,FALSE))</f>
        <v/>
      </c>
      <c r="W728" s="108" t="str">
        <f>IF(ISNA(VLOOKUP($S728,'Liste clts frns'!$M$2:$U$233,6,FALSE)),"",VLOOKUP($S728,'Liste clts frns'!$M$2:$U$233,6,FALSE))</f>
        <v/>
      </c>
      <c r="X728" s="108" t="str">
        <f>IF(ISNA(VLOOKUP($S728,'Liste clts frns'!$M$2:$U$233,7,FALSE)),"",VLOOKUP($S728,'Liste clts frns'!$M$2:$U$233,7,FALSE))</f>
        <v/>
      </c>
      <c r="Y728" s="108" t="str">
        <f>IF(ISNA(VLOOKUP($S728,'Liste clts frns'!$M$2:$U$233,8,FALSE)),"",VLOOKUP($S728,'Liste clts frns'!$M$2:$U$233,8,FALSE))</f>
        <v/>
      </c>
      <c r="Z728" s="108" t="str">
        <f>IF(ISNA(VLOOKUP($S728,'Liste clts frns'!$M$2:$U$233,9,FALSE)),"",VLOOKUP($S728,'Liste clts frns'!$M$2:$U$233,9,FALSE))</f>
        <v/>
      </c>
      <c r="AA728" s="108"/>
    </row>
    <row r="729" spans="1:27" ht="15.75" customHeight="1" x14ac:dyDescent="0.25">
      <c r="A729" s="12">
        <v>41132000</v>
      </c>
      <c r="B729" s="12">
        <v>195543</v>
      </c>
      <c r="C729" s="12" t="s">
        <v>106</v>
      </c>
      <c r="D729" s="12">
        <v>17</v>
      </c>
      <c r="E729" s="12">
        <v>421</v>
      </c>
      <c r="F729" s="51">
        <v>12000</v>
      </c>
      <c r="G729" s="18" t="str">
        <f t="shared" si="33"/>
        <v>19554317421</v>
      </c>
      <c r="H729" s="8" t="s">
        <v>621</v>
      </c>
      <c r="I729" s="8" t="e">
        <v>#N/A</v>
      </c>
      <c r="J729" s="8" t="str">
        <f t="shared" si="34"/>
        <v>En cours</v>
      </c>
      <c r="P729" s="112"/>
      <c r="S729" s="10" t="str">
        <f t="shared" si="35"/>
        <v>19554317421</v>
      </c>
      <c r="T729" s="11" t="str">
        <f>IF(ISNA(VLOOKUP($S729,'Liste clts frns'!$M$2:$U$233,3,FALSE)),"",VLOOKUP($S729,'Liste clts frns'!$M$2:$U$233,3,FALSE))</f>
        <v/>
      </c>
      <c r="U729" s="108" t="str">
        <f>IF(ISNA(VLOOKUP($S729,'Liste clts frns'!$M$2:$U$233,4,FALSE)),"",VLOOKUP($S729,'Liste clts frns'!$M$2:$U$233,4,FALSE))</f>
        <v/>
      </c>
      <c r="V729" s="108" t="str">
        <f>IF(ISNA(VLOOKUP($S729,'Liste clts frns'!$M$2:$U$233,5,FALSE)),"",VLOOKUP($S729,'Liste clts frns'!$M$2:$U$233,5,FALSE))</f>
        <v/>
      </c>
      <c r="W729" s="108" t="str">
        <f>IF(ISNA(VLOOKUP($S729,'Liste clts frns'!$M$2:$U$233,6,FALSE)),"",VLOOKUP($S729,'Liste clts frns'!$M$2:$U$233,6,FALSE))</f>
        <v/>
      </c>
      <c r="X729" s="108" t="str">
        <f>IF(ISNA(VLOOKUP($S729,'Liste clts frns'!$M$2:$U$233,7,FALSE)),"",VLOOKUP($S729,'Liste clts frns'!$M$2:$U$233,7,FALSE))</f>
        <v/>
      </c>
      <c r="Y729" s="108" t="str">
        <f>IF(ISNA(VLOOKUP($S729,'Liste clts frns'!$M$2:$U$233,8,FALSE)),"",VLOOKUP($S729,'Liste clts frns'!$M$2:$U$233,8,FALSE))</f>
        <v/>
      </c>
      <c r="Z729" s="108" t="str">
        <f>IF(ISNA(VLOOKUP($S729,'Liste clts frns'!$M$2:$U$233,9,FALSE)),"",VLOOKUP($S729,'Liste clts frns'!$M$2:$U$233,9,FALSE))</f>
        <v/>
      </c>
      <c r="AA729" s="108"/>
    </row>
    <row r="730" spans="1:27" ht="15.75" customHeight="1" x14ac:dyDescent="0.25">
      <c r="A730" s="12">
        <v>41132000</v>
      </c>
      <c r="B730" s="12">
        <v>288482</v>
      </c>
      <c r="C730" s="12" t="s">
        <v>107</v>
      </c>
      <c r="D730" s="12">
        <v>17</v>
      </c>
      <c r="E730" s="12">
        <v>421</v>
      </c>
      <c r="F730" s="51">
        <v>12000</v>
      </c>
      <c r="G730" s="18" t="str">
        <f t="shared" si="33"/>
        <v>28848217421</v>
      </c>
      <c r="H730" s="8" t="s">
        <v>621</v>
      </c>
      <c r="I730" s="8" t="e">
        <v>#N/A</v>
      </c>
      <c r="J730" s="8" t="str">
        <f t="shared" si="34"/>
        <v>En cours</v>
      </c>
      <c r="P730" s="112"/>
      <c r="S730" s="10" t="str">
        <f t="shared" si="35"/>
        <v>28848217421</v>
      </c>
      <c r="T730" s="11" t="str">
        <f>IF(ISNA(VLOOKUP($S730,'Liste clts frns'!$M$2:$U$233,3,FALSE)),"",VLOOKUP($S730,'Liste clts frns'!$M$2:$U$233,3,FALSE))</f>
        <v/>
      </c>
      <c r="U730" s="108" t="str">
        <f>IF(ISNA(VLOOKUP($S730,'Liste clts frns'!$M$2:$U$233,4,FALSE)),"",VLOOKUP($S730,'Liste clts frns'!$M$2:$U$233,4,FALSE))</f>
        <v/>
      </c>
      <c r="V730" s="108" t="str">
        <f>IF(ISNA(VLOOKUP($S730,'Liste clts frns'!$M$2:$U$233,5,FALSE)),"",VLOOKUP($S730,'Liste clts frns'!$M$2:$U$233,5,FALSE))</f>
        <v/>
      </c>
      <c r="W730" s="108" t="str">
        <f>IF(ISNA(VLOOKUP($S730,'Liste clts frns'!$M$2:$U$233,6,FALSE)),"",VLOOKUP($S730,'Liste clts frns'!$M$2:$U$233,6,FALSE))</f>
        <v/>
      </c>
      <c r="X730" s="108" t="str">
        <f>IF(ISNA(VLOOKUP($S730,'Liste clts frns'!$M$2:$U$233,7,FALSE)),"",VLOOKUP($S730,'Liste clts frns'!$M$2:$U$233,7,FALSE))</f>
        <v/>
      </c>
      <c r="Y730" s="108" t="str">
        <f>IF(ISNA(VLOOKUP($S730,'Liste clts frns'!$M$2:$U$233,8,FALSE)),"",VLOOKUP($S730,'Liste clts frns'!$M$2:$U$233,8,FALSE))</f>
        <v/>
      </c>
      <c r="Z730" s="108" t="str">
        <f>IF(ISNA(VLOOKUP($S730,'Liste clts frns'!$M$2:$U$233,9,FALSE)),"",VLOOKUP($S730,'Liste clts frns'!$M$2:$U$233,9,FALSE))</f>
        <v/>
      </c>
      <c r="AA730" s="108"/>
    </row>
    <row r="731" spans="1:27" ht="15.75" customHeight="1" x14ac:dyDescent="0.25">
      <c r="A731" s="12">
        <v>41132000</v>
      </c>
      <c r="B731" s="12">
        <v>772271</v>
      </c>
      <c r="C731" s="12" t="s">
        <v>108</v>
      </c>
      <c r="D731" s="12">
        <v>17</v>
      </c>
      <c r="E731" s="12">
        <v>421</v>
      </c>
      <c r="F731" s="51">
        <v>12000</v>
      </c>
      <c r="G731" s="18" t="str">
        <f t="shared" si="33"/>
        <v>77227117421</v>
      </c>
      <c r="H731" s="8" t="s">
        <v>621</v>
      </c>
      <c r="I731" s="8" t="e">
        <v>#N/A</v>
      </c>
      <c r="J731" s="8" t="str">
        <f t="shared" si="34"/>
        <v>En cours</v>
      </c>
      <c r="P731" s="112"/>
      <c r="S731" s="10" t="str">
        <f t="shared" si="35"/>
        <v>77227117421</v>
      </c>
      <c r="T731" s="11" t="str">
        <f>IF(ISNA(VLOOKUP($S731,'Liste clts frns'!$M$2:$U$233,3,FALSE)),"",VLOOKUP($S731,'Liste clts frns'!$M$2:$U$233,3,FALSE))</f>
        <v/>
      </c>
      <c r="U731" s="108" t="str">
        <f>IF(ISNA(VLOOKUP($S731,'Liste clts frns'!$M$2:$U$233,4,FALSE)),"",VLOOKUP($S731,'Liste clts frns'!$M$2:$U$233,4,FALSE))</f>
        <v/>
      </c>
      <c r="V731" s="108" t="str">
        <f>IF(ISNA(VLOOKUP($S731,'Liste clts frns'!$M$2:$U$233,5,FALSE)),"",VLOOKUP($S731,'Liste clts frns'!$M$2:$U$233,5,FALSE))</f>
        <v/>
      </c>
      <c r="W731" s="108" t="str">
        <f>IF(ISNA(VLOOKUP($S731,'Liste clts frns'!$M$2:$U$233,6,FALSE)),"",VLOOKUP($S731,'Liste clts frns'!$M$2:$U$233,6,FALSE))</f>
        <v/>
      </c>
      <c r="X731" s="108" t="str">
        <f>IF(ISNA(VLOOKUP($S731,'Liste clts frns'!$M$2:$U$233,7,FALSE)),"",VLOOKUP($S731,'Liste clts frns'!$M$2:$U$233,7,FALSE))</f>
        <v/>
      </c>
      <c r="Y731" s="108" t="str">
        <f>IF(ISNA(VLOOKUP($S731,'Liste clts frns'!$M$2:$U$233,8,FALSE)),"",VLOOKUP($S731,'Liste clts frns'!$M$2:$U$233,8,FALSE))</f>
        <v/>
      </c>
      <c r="Z731" s="108" t="str">
        <f>IF(ISNA(VLOOKUP($S731,'Liste clts frns'!$M$2:$U$233,9,FALSE)),"",VLOOKUP($S731,'Liste clts frns'!$M$2:$U$233,9,FALSE))</f>
        <v/>
      </c>
      <c r="AA731" s="108"/>
    </row>
    <row r="732" spans="1:27" ht="15.75" customHeight="1" x14ac:dyDescent="0.25">
      <c r="A732" s="12">
        <v>41132000</v>
      </c>
      <c r="B732" s="12">
        <v>855153</v>
      </c>
      <c r="C732" s="12" t="s">
        <v>109</v>
      </c>
      <c r="D732" s="12">
        <v>17</v>
      </c>
      <c r="E732" s="12">
        <v>421</v>
      </c>
      <c r="F732" s="51">
        <v>8400</v>
      </c>
      <c r="G732" s="18" t="str">
        <f t="shared" si="33"/>
        <v>85515317421</v>
      </c>
      <c r="H732" s="8" t="s">
        <v>621</v>
      </c>
      <c r="I732" s="8" t="e">
        <v>#N/A</v>
      </c>
      <c r="J732" s="8" t="str">
        <f t="shared" si="34"/>
        <v>En cours</v>
      </c>
      <c r="P732" s="112"/>
      <c r="S732" s="10" t="str">
        <f t="shared" si="35"/>
        <v>85515317421</v>
      </c>
      <c r="T732" s="11" t="str">
        <f>IF(ISNA(VLOOKUP($S732,'Liste clts frns'!$M$2:$U$233,3,FALSE)),"",VLOOKUP($S732,'Liste clts frns'!$M$2:$U$233,3,FALSE))</f>
        <v/>
      </c>
      <c r="U732" s="108" t="str">
        <f>IF(ISNA(VLOOKUP($S732,'Liste clts frns'!$M$2:$U$233,4,FALSE)),"",VLOOKUP($S732,'Liste clts frns'!$M$2:$U$233,4,FALSE))</f>
        <v/>
      </c>
      <c r="V732" s="108" t="str">
        <f>IF(ISNA(VLOOKUP($S732,'Liste clts frns'!$M$2:$U$233,5,FALSE)),"",VLOOKUP($S732,'Liste clts frns'!$M$2:$U$233,5,FALSE))</f>
        <v/>
      </c>
      <c r="W732" s="108" t="str">
        <f>IF(ISNA(VLOOKUP($S732,'Liste clts frns'!$M$2:$U$233,6,FALSE)),"",VLOOKUP($S732,'Liste clts frns'!$M$2:$U$233,6,FALSE))</f>
        <v/>
      </c>
      <c r="X732" s="108" t="str">
        <f>IF(ISNA(VLOOKUP($S732,'Liste clts frns'!$M$2:$U$233,7,FALSE)),"",VLOOKUP($S732,'Liste clts frns'!$M$2:$U$233,7,FALSE))</f>
        <v/>
      </c>
      <c r="Y732" s="108" t="str">
        <f>IF(ISNA(VLOOKUP($S732,'Liste clts frns'!$M$2:$U$233,8,FALSE)),"",VLOOKUP($S732,'Liste clts frns'!$M$2:$U$233,8,FALSE))</f>
        <v/>
      </c>
      <c r="Z732" s="108" t="str">
        <f>IF(ISNA(VLOOKUP($S732,'Liste clts frns'!$M$2:$U$233,9,FALSE)),"",VLOOKUP($S732,'Liste clts frns'!$M$2:$U$233,9,FALSE))</f>
        <v/>
      </c>
      <c r="AA732" s="108"/>
    </row>
    <row r="733" spans="1:27" ht="15.75" customHeight="1" x14ac:dyDescent="0.25">
      <c r="A733" s="12">
        <v>41132000</v>
      </c>
      <c r="B733" s="12">
        <v>894629</v>
      </c>
      <c r="C733" s="12" t="s">
        <v>110</v>
      </c>
      <c r="D733" s="12">
        <v>17</v>
      </c>
      <c r="E733" s="12">
        <v>421</v>
      </c>
      <c r="F733" s="51">
        <v>12000</v>
      </c>
      <c r="G733" s="18" t="str">
        <f t="shared" si="33"/>
        <v>89462917421</v>
      </c>
      <c r="H733" s="8" t="s">
        <v>660</v>
      </c>
      <c r="I733" s="8" t="s">
        <v>678</v>
      </c>
      <c r="J733" s="8" t="str">
        <f t="shared" si="34"/>
        <v>En cours</v>
      </c>
      <c r="P733" s="112"/>
      <c r="S733" s="10" t="str">
        <f t="shared" si="35"/>
        <v>89462917421</v>
      </c>
      <c r="T733" s="11" t="str">
        <f>IF(ISNA(VLOOKUP($S733,'Liste clts frns'!$M$2:$U$233,3,FALSE)),"",VLOOKUP($S733,'Liste clts frns'!$M$2:$U$233,3,FALSE))</f>
        <v/>
      </c>
      <c r="U733" s="108" t="str">
        <f>IF(ISNA(VLOOKUP($S733,'Liste clts frns'!$M$2:$U$233,4,FALSE)),"",VLOOKUP($S733,'Liste clts frns'!$M$2:$U$233,4,FALSE))</f>
        <v/>
      </c>
      <c r="V733" s="108" t="str">
        <f>IF(ISNA(VLOOKUP($S733,'Liste clts frns'!$M$2:$U$233,5,FALSE)),"",VLOOKUP($S733,'Liste clts frns'!$M$2:$U$233,5,FALSE))</f>
        <v/>
      </c>
      <c r="W733" s="108" t="str">
        <f>IF(ISNA(VLOOKUP($S733,'Liste clts frns'!$M$2:$U$233,6,FALSE)),"",VLOOKUP($S733,'Liste clts frns'!$M$2:$U$233,6,FALSE))</f>
        <v/>
      </c>
      <c r="X733" s="108" t="str">
        <f>IF(ISNA(VLOOKUP($S733,'Liste clts frns'!$M$2:$U$233,7,FALSE)),"",VLOOKUP($S733,'Liste clts frns'!$M$2:$U$233,7,FALSE))</f>
        <v/>
      </c>
      <c r="Y733" s="108" t="str">
        <f>IF(ISNA(VLOOKUP($S733,'Liste clts frns'!$M$2:$U$233,8,FALSE)),"",VLOOKUP($S733,'Liste clts frns'!$M$2:$U$233,8,FALSE))</f>
        <v/>
      </c>
      <c r="Z733" s="108" t="str">
        <f>IF(ISNA(VLOOKUP($S733,'Liste clts frns'!$M$2:$U$233,9,FALSE)),"",VLOOKUP($S733,'Liste clts frns'!$M$2:$U$233,9,FALSE))</f>
        <v/>
      </c>
      <c r="AA733" s="108"/>
    </row>
    <row r="734" spans="1:27" ht="15.75" customHeight="1" x14ac:dyDescent="0.25">
      <c r="A734" s="12">
        <v>41132000</v>
      </c>
      <c r="B734" s="12">
        <v>1314886</v>
      </c>
      <c r="C734" s="12" t="s">
        <v>111</v>
      </c>
      <c r="D734" s="12">
        <v>17</v>
      </c>
      <c r="E734" s="12">
        <v>421</v>
      </c>
      <c r="F734" s="51">
        <v>12000</v>
      </c>
      <c r="G734" s="18" t="str">
        <f t="shared" si="33"/>
        <v>131488617421</v>
      </c>
      <c r="H734" s="8" t="s">
        <v>621</v>
      </c>
      <c r="I734" s="8" t="e">
        <v>#N/A</v>
      </c>
      <c r="J734" s="8" t="str">
        <f t="shared" si="34"/>
        <v>En cours</v>
      </c>
      <c r="P734" s="112"/>
      <c r="S734" s="10" t="str">
        <f t="shared" si="35"/>
        <v>131488617421</v>
      </c>
      <c r="T734" s="11" t="str">
        <f>IF(ISNA(VLOOKUP($S734,'Liste clts frns'!$M$2:$U$233,3,FALSE)),"",VLOOKUP($S734,'Liste clts frns'!$M$2:$U$233,3,FALSE))</f>
        <v/>
      </c>
      <c r="U734" s="108" t="str">
        <f>IF(ISNA(VLOOKUP($S734,'Liste clts frns'!$M$2:$U$233,4,FALSE)),"",VLOOKUP($S734,'Liste clts frns'!$M$2:$U$233,4,FALSE))</f>
        <v/>
      </c>
      <c r="V734" s="108" t="str">
        <f>IF(ISNA(VLOOKUP($S734,'Liste clts frns'!$M$2:$U$233,5,FALSE)),"",VLOOKUP($S734,'Liste clts frns'!$M$2:$U$233,5,FALSE))</f>
        <v/>
      </c>
      <c r="W734" s="108" t="str">
        <f>IF(ISNA(VLOOKUP($S734,'Liste clts frns'!$M$2:$U$233,6,FALSE)),"",VLOOKUP($S734,'Liste clts frns'!$M$2:$U$233,6,FALSE))</f>
        <v/>
      </c>
      <c r="X734" s="108" t="str">
        <f>IF(ISNA(VLOOKUP($S734,'Liste clts frns'!$M$2:$U$233,7,FALSE)),"",VLOOKUP($S734,'Liste clts frns'!$M$2:$U$233,7,FALSE))</f>
        <v/>
      </c>
      <c r="Y734" s="108" t="str">
        <f>IF(ISNA(VLOOKUP($S734,'Liste clts frns'!$M$2:$U$233,8,FALSE)),"",VLOOKUP($S734,'Liste clts frns'!$M$2:$U$233,8,FALSE))</f>
        <v/>
      </c>
      <c r="Z734" s="108" t="str">
        <f>IF(ISNA(VLOOKUP($S734,'Liste clts frns'!$M$2:$U$233,9,FALSE)),"",VLOOKUP($S734,'Liste clts frns'!$M$2:$U$233,9,FALSE))</f>
        <v/>
      </c>
      <c r="AA734" s="108"/>
    </row>
    <row r="735" spans="1:27" ht="15.75" customHeight="1" x14ac:dyDescent="0.25">
      <c r="A735" s="12">
        <v>41132000</v>
      </c>
      <c r="B735" s="12">
        <v>1319891</v>
      </c>
      <c r="C735" s="12" t="s">
        <v>113</v>
      </c>
      <c r="D735" s="12">
        <v>17</v>
      </c>
      <c r="E735" s="12">
        <v>421</v>
      </c>
      <c r="F735" s="51">
        <v>12000</v>
      </c>
      <c r="G735" s="18" t="str">
        <f t="shared" si="33"/>
        <v>131989117421</v>
      </c>
      <c r="H735" s="8" t="s">
        <v>621</v>
      </c>
      <c r="I735" s="8" t="e">
        <v>#N/A</v>
      </c>
      <c r="J735" s="8" t="str">
        <f t="shared" si="34"/>
        <v>En cours</v>
      </c>
      <c r="P735" s="112"/>
      <c r="S735" s="10" t="str">
        <f t="shared" si="35"/>
        <v>131989117421</v>
      </c>
      <c r="T735" s="11" t="str">
        <f>IF(ISNA(VLOOKUP($S735,'Liste clts frns'!$M$2:$U$233,3,FALSE)),"",VLOOKUP($S735,'Liste clts frns'!$M$2:$U$233,3,FALSE))</f>
        <v/>
      </c>
      <c r="U735" s="108" t="str">
        <f>IF(ISNA(VLOOKUP($S735,'Liste clts frns'!$M$2:$U$233,4,FALSE)),"",VLOOKUP($S735,'Liste clts frns'!$M$2:$U$233,4,FALSE))</f>
        <v/>
      </c>
      <c r="V735" s="108" t="str">
        <f>IF(ISNA(VLOOKUP($S735,'Liste clts frns'!$M$2:$U$233,5,FALSE)),"",VLOOKUP($S735,'Liste clts frns'!$M$2:$U$233,5,FALSE))</f>
        <v/>
      </c>
      <c r="W735" s="108" t="str">
        <f>IF(ISNA(VLOOKUP($S735,'Liste clts frns'!$M$2:$U$233,6,FALSE)),"",VLOOKUP($S735,'Liste clts frns'!$M$2:$U$233,6,FALSE))</f>
        <v/>
      </c>
      <c r="X735" s="108" t="str">
        <f>IF(ISNA(VLOOKUP($S735,'Liste clts frns'!$M$2:$U$233,7,FALSE)),"",VLOOKUP($S735,'Liste clts frns'!$M$2:$U$233,7,FALSE))</f>
        <v/>
      </c>
      <c r="Y735" s="108" t="str">
        <f>IF(ISNA(VLOOKUP($S735,'Liste clts frns'!$M$2:$U$233,8,FALSE)),"",VLOOKUP($S735,'Liste clts frns'!$M$2:$U$233,8,FALSE))</f>
        <v/>
      </c>
      <c r="Z735" s="108" t="str">
        <f>IF(ISNA(VLOOKUP($S735,'Liste clts frns'!$M$2:$U$233,9,FALSE)),"",VLOOKUP($S735,'Liste clts frns'!$M$2:$U$233,9,FALSE))</f>
        <v/>
      </c>
      <c r="AA735" s="108"/>
    </row>
    <row r="736" spans="1:27" ht="15.75" customHeight="1" x14ac:dyDescent="0.25">
      <c r="A736" s="12">
        <v>41132000</v>
      </c>
      <c r="B736" s="12">
        <v>1368863</v>
      </c>
      <c r="C736" s="12" t="s">
        <v>114</v>
      </c>
      <c r="D736" s="12">
        <v>17</v>
      </c>
      <c r="E736" s="12">
        <v>421</v>
      </c>
      <c r="F736" s="51">
        <v>4800</v>
      </c>
      <c r="G736" s="18" t="str">
        <f t="shared" si="33"/>
        <v>136886317421</v>
      </c>
      <c r="H736" s="8" t="s">
        <v>621</v>
      </c>
      <c r="I736" s="8" t="e">
        <v>#N/A</v>
      </c>
      <c r="J736" s="8" t="str">
        <f t="shared" si="34"/>
        <v>En cours</v>
      </c>
      <c r="P736" s="112"/>
      <c r="S736" s="10" t="str">
        <f t="shared" si="35"/>
        <v>136886317421</v>
      </c>
      <c r="T736" s="11" t="str">
        <f>IF(ISNA(VLOOKUP($S736,'Liste clts frns'!$M$2:$U$233,3,FALSE)),"",VLOOKUP($S736,'Liste clts frns'!$M$2:$U$233,3,FALSE))</f>
        <v/>
      </c>
      <c r="U736" s="108" t="str">
        <f>IF(ISNA(VLOOKUP($S736,'Liste clts frns'!$M$2:$U$233,4,FALSE)),"",VLOOKUP($S736,'Liste clts frns'!$M$2:$U$233,4,FALSE))</f>
        <v/>
      </c>
      <c r="V736" s="108" t="str">
        <f>IF(ISNA(VLOOKUP($S736,'Liste clts frns'!$M$2:$U$233,5,FALSE)),"",VLOOKUP($S736,'Liste clts frns'!$M$2:$U$233,5,FALSE))</f>
        <v/>
      </c>
      <c r="W736" s="108" t="str">
        <f>IF(ISNA(VLOOKUP($S736,'Liste clts frns'!$M$2:$U$233,6,FALSE)),"",VLOOKUP($S736,'Liste clts frns'!$M$2:$U$233,6,FALSE))</f>
        <v/>
      </c>
      <c r="X736" s="108" t="str">
        <f>IF(ISNA(VLOOKUP($S736,'Liste clts frns'!$M$2:$U$233,7,FALSE)),"",VLOOKUP($S736,'Liste clts frns'!$M$2:$U$233,7,FALSE))</f>
        <v/>
      </c>
      <c r="Y736" s="108" t="str">
        <f>IF(ISNA(VLOOKUP($S736,'Liste clts frns'!$M$2:$U$233,8,FALSE)),"",VLOOKUP($S736,'Liste clts frns'!$M$2:$U$233,8,FALSE))</f>
        <v/>
      </c>
      <c r="Z736" s="108" t="str">
        <f>IF(ISNA(VLOOKUP($S736,'Liste clts frns'!$M$2:$U$233,9,FALSE)),"",VLOOKUP($S736,'Liste clts frns'!$M$2:$U$233,9,FALSE))</f>
        <v/>
      </c>
      <c r="AA736" s="108"/>
    </row>
    <row r="737" spans="1:27" ht="15.75" customHeight="1" x14ac:dyDescent="0.25">
      <c r="A737" s="12">
        <v>41132000</v>
      </c>
      <c r="B737" s="12">
        <v>3002434</v>
      </c>
      <c r="C737" s="12" t="s">
        <v>115</v>
      </c>
      <c r="D737" s="12">
        <v>17</v>
      </c>
      <c r="E737" s="12">
        <v>421</v>
      </c>
      <c r="F737" s="51">
        <v>12000</v>
      </c>
      <c r="G737" s="18" t="str">
        <f t="shared" si="33"/>
        <v>300243417421</v>
      </c>
      <c r="H737" s="8" t="s">
        <v>621</v>
      </c>
      <c r="I737" s="8" t="e">
        <v>#N/A</v>
      </c>
      <c r="J737" s="8" t="str">
        <f t="shared" si="34"/>
        <v>En cours</v>
      </c>
      <c r="P737" s="112"/>
      <c r="S737" s="10" t="str">
        <f t="shared" si="35"/>
        <v>300243417421</v>
      </c>
      <c r="T737" s="11" t="str">
        <f>IF(ISNA(VLOOKUP($S737,'Liste clts frns'!$M$2:$U$233,3,FALSE)),"",VLOOKUP($S737,'Liste clts frns'!$M$2:$U$233,3,FALSE))</f>
        <v/>
      </c>
      <c r="U737" s="108" t="str">
        <f>IF(ISNA(VLOOKUP($S737,'Liste clts frns'!$M$2:$U$233,4,FALSE)),"",VLOOKUP($S737,'Liste clts frns'!$M$2:$U$233,4,FALSE))</f>
        <v/>
      </c>
      <c r="V737" s="108" t="str">
        <f>IF(ISNA(VLOOKUP($S737,'Liste clts frns'!$M$2:$U$233,5,FALSE)),"",VLOOKUP($S737,'Liste clts frns'!$M$2:$U$233,5,FALSE))</f>
        <v/>
      </c>
      <c r="W737" s="108" t="str">
        <f>IF(ISNA(VLOOKUP($S737,'Liste clts frns'!$M$2:$U$233,6,FALSE)),"",VLOOKUP($S737,'Liste clts frns'!$M$2:$U$233,6,FALSE))</f>
        <v/>
      </c>
      <c r="X737" s="108" t="str">
        <f>IF(ISNA(VLOOKUP($S737,'Liste clts frns'!$M$2:$U$233,7,FALSE)),"",VLOOKUP($S737,'Liste clts frns'!$M$2:$U$233,7,FALSE))</f>
        <v/>
      </c>
      <c r="Y737" s="108" t="str">
        <f>IF(ISNA(VLOOKUP($S737,'Liste clts frns'!$M$2:$U$233,8,FALSE)),"",VLOOKUP($S737,'Liste clts frns'!$M$2:$U$233,8,FALSE))</f>
        <v/>
      </c>
      <c r="Z737" s="108" t="str">
        <f>IF(ISNA(VLOOKUP($S737,'Liste clts frns'!$M$2:$U$233,9,FALSE)),"",VLOOKUP($S737,'Liste clts frns'!$M$2:$U$233,9,FALSE))</f>
        <v/>
      </c>
      <c r="AA737" s="108"/>
    </row>
    <row r="738" spans="1:27" ht="15.75" customHeight="1" x14ac:dyDescent="0.25">
      <c r="A738" s="12">
        <v>41132000</v>
      </c>
      <c r="B738" s="12">
        <v>3003453</v>
      </c>
      <c r="C738" s="12" t="s">
        <v>116</v>
      </c>
      <c r="D738" s="12">
        <v>17</v>
      </c>
      <c r="E738" s="12">
        <v>421</v>
      </c>
      <c r="F738" s="51">
        <v>12000</v>
      </c>
      <c r="G738" s="18" t="str">
        <f t="shared" si="33"/>
        <v>300345317421</v>
      </c>
      <c r="H738" s="8" t="s">
        <v>621</v>
      </c>
      <c r="I738" s="8" t="e">
        <v>#N/A</v>
      </c>
      <c r="J738" s="8" t="str">
        <f t="shared" si="34"/>
        <v>En cours</v>
      </c>
      <c r="P738" s="112"/>
      <c r="S738" s="10" t="str">
        <f t="shared" si="35"/>
        <v>300345317421</v>
      </c>
      <c r="T738" s="11" t="str">
        <f>IF(ISNA(VLOOKUP($S738,'Liste clts frns'!$M$2:$U$233,3,FALSE)),"",VLOOKUP($S738,'Liste clts frns'!$M$2:$U$233,3,FALSE))</f>
        <v/>
      </c>
      <c r="U738" s="108" t="str">
        <f>IF(ISNA(VLOOKUP($S738,'Liste clts frns'!$M$2:$U$233,4,FALSE)),"",VLOOKUP($S738,'Liste clts frns'!$M$2:$U$233,4,FALSE))</f>
        <v/>
      </c>
      <c r="V738" s="108" t="str">
        <f>IF(ISNA(VLOOKUP($S738,'Liste clts frns'!$M$2:$U$233,5,FALSE)),"",VLOOKUP($S738,'Liste clts frns'!$M$2:$U$233,5,FALSE))</f>
        <v/>
      </c>
      <c r="W738" s="108" t="str">
        <f>IF(ISNA(VLOOKUP($S738,'Liste clts frns'!$M$2:$U$233,6,FALSE)),"",VLOOKUP($S738,'Liste clts frns'!$M$2:$U$233,6,FALSE))</f>
        <v/>
      </c>
      <c r="X738" s="108" t="str">
        <f>IF(ISNA(VLOOKUP($S738,'Liste clts frns'!$M$2:$U$233,7,FALSE)),"",VLOOKUP($S738,'Liste clts frns'!$M$2:$U$233,7,FALSE))</f>
        <v/>
      </c>
      <c r="Y738" s="108" t="str">
        <f>IF(ISNA(VLOOKUP($S738,'Liste clts frns'!$M$2:$U$233,8,FALSE)),"",VLOOKUP($S738,'Liste clts frns'!$M$2:$U$233,8,FALSE))</f>
        <v/>
      </c>
      <c r="Z738" s="108" t="str">
        <f>IF(ISNA(VLOOKUP($S738,'Liste clts frns'!$M$2:$U$233,9,FALSE)),"",VLOOKUP($S738,'Liste clts frns'!$M$2:$U$233,9,FALSE))</f>
        <v/>
      </c>
      <c r="AA738" s="108"/>
    </row>
    <row r="739" spans="1:27" ht="15.75" customHeight="1" x14ac:dyDescent="0.25">
      <c r="A739" s="12">
        <v>41132000</v>
      </c>
      <c r="B739" s="12">
        <v>3008342</v>
      </c>
      <c r="C739" s="12" t="s">
        <v>117</v>
      </c>
      <c r="D739" s="12">
        <v>17</v>
      </c>
      <c r="E739" s="12">
        <v>421</v>
      </c>
      <c r="F739" s="51">
        <v>12000</v>
      </c>
      <c r="G739" s="18" t="str">
        <f t="shared" si="33"/>
        <v>300834217421</v>
      </c>
      <c r="H739" s="8" t="s">
        <v>621</v>
      </c>
      <c r="I739" s="8" t="e">
        <v>#N/A</v>
      </c>
      <c r="J739" s="8" t="str">
        <f t="shared" si="34"/>
        <v>En cours</v>
      </c>
      <c r="P739" s="112"/>
      <c r="S739" s="10" t="str">
        <f t="shared" si="35"/>
        <v>300834217421</v>
      </c>
      <c r="T739" s="11" t="str">
        <f>IF(ISNA(VLOOKUP($S739,'Liste clts frns'!$M$2:$U$233,3,FALSE)),"",VLOOKUP($S739,'Liste clts frns'!$M$2:$U$233,3,FALSE))</f>
        <v/>
      </c>
      <c r="U739" s="108" t="str">
        <f>IF(ISNA(VLOOKUP($S739,'Liste clts frns'!$M$2:$U$233,4,FALSE)),"",VLOOKUP($S739,'Liste clts frns'!$M$2:$U$233,4,FALSE))</f>
        <v/>
      </c>
      <c r="V739" s="108" t="str">
        <f>IF(ISNA(VLOOKUP($S739,'Liste clts frns'!$M$2:$U$233,5,FALSE)),"",VLOOKUP($S739,'Liste clts frns'!$M$2:$U$233,5,FALSE))</f>
        <v/>
      </c>
      <c r="W739" s="108" t="str">
        <f>IF(ISNA(VLOOKUP($S739,'Liste clts frns'!$M$2:$U$233,6,FALSE)),"",VLOOKUP($S739,'Liste clts frns'!$M$2:$U$233,6,FALSE))</f>
        <v/>
      </c>
      <c r="X739" s="108" t="str">
        <f>IF(ISNA(VLOOKUP($S739,'Liste clts frns'!$M$2:$U$233,7,FALSE)),"",VLOOKUP($S739,'Liste clts frns'!$M$2:$U$233,7,FALSE))</f>
        <v/>
      </c>
      <c r="Y739" s="108" t="str">
        <f>IF(ISNA(VLOOKUP($S739,'Liste clts frns'!$M$2:$U$233,8,FALSE)),"",VLOOKUP($S739,'Liste clts frns'!$M$2:$U$233,8,FALSE))</f>
        <v/>
      </c>
      <c r="Z739" s="108" t="str">
        <f>IF(ISNA(VLOOKUP($S739,'Liste clts frns'!$M$2:$U$233,9,FALSE)),"",VLOOKUP($S739,'Liste clts frns'!$M$2:$U$233,9,FALSE))</f>
        <v/>
      </c>
      <c r="AA739" s="108"/>
    </row>
    <row r="740" spans="1:27" ht="15.75" customHeight="1" x14ac:dyDescent="0.25">
      <c r="A740" s="12">
        <v>41132000</v>
      </c>
      <c r="B740" s="12">
        <v>3014802</v>
      </c>
      <c r="C740" s="12" t="s">
        <v>118</v>
      </c>
      <c r="D740" s="12">
        <v>17</v>
      </c>
      <c r="E740" s="12">
        <v>421</v>
      </c>
      <c r="F740" s="51">
        <v>3000</v>
      </c>
      <c r="G740" s="18" t="str">
        <f t="shared" si="33"/>
        <v>301480217421</v>
      </c>
      <c r="H740" s="8" t="s">
        <v>621</v>
      </c>
      <c r="I740" s="8" t="e">
        <v>#N/A</v>
      </c>
      <c r="J740" s="8" t="str">
        <f t="shared" si="34"/>
        <v>En cours</v>
      </c>
      <c r="P740" s="112"/>
      <c r="S740" s="10" t="str">
        <f t="shared" si="35"/>
        <v>301480217421</v>
      </c>
      <c r="T740" s="11" t="str">
        <f>IF(ISNA(VLOOKUP($S740,'Liste clts frns'!$M$2:$U$233,3,FALSE)),"",VLOOKUP($S740,'Liste clts frns'!$M$2:$U$233,3,FALSE))</f>
        <v/>
      </c>
      <c r="U740" s="108" t="str">
        <f>IF(ISNA(VLOOKUP($S740,'Liste clts frns'!$M$2:$U$233,4,FALSE)),"",VLOOKUP($S740,'Liste clts frns'!$M$2:$U$233,4,FALSE))</f>
        <v/>
      </c>
      <c r="V740" s="108" t="str">
        <f>IF(ISNA(VLOOKUP($S740,'Liste clts frns'!$M$2:$U$233,5,FALSE)),"",VLOOKUP($S740,'Liste clts frns'!$M$2:$U$233,5,FALSE))</f>
        <v/>
      </c>
      <c r="W740" s="108" t="str">
        <f>IF(ISNA(VLOOKUP($S740,'Liste clts frns'!$M$2:$U$233,6,FALSE)),"",VLOOKUP($S740,'Liste clts frns'!$M$2:$U$233,6,FALSE))</f>
        <v/>
      </c>
      <c r="X740" s="108" t="str">
        <f>IF(ISNA(VLOOKUP($S740,'Liste clts frns'!$M$2:$U$233,7,FALSE)),"",VLOOKUP($S740,'Liste clts frns'!$M$2:$U$233,7,FALSE))</f>
        <v/>
      </c>
      <c r="Y740" s="108" t="str">
        <f>IF(ISNA(VLOOKUP($S740,'Liste clts frns'!$M$2:$U$233,8,FALSE)),"",VLOOKUP($S740,'Liste clts frns'!$M$2:$U$233,8,FALSE))</f>
        <v/>
      </c>
      <c r="Z740" s="108" t="str">
        <f>IF(ISNA(VLOOKUP($S740,'Liste clts frns'!$M$2:$U$233,9,FALSE)),"",VLOOKUP($S740,'Liste clts frns'!$M$2:$U$233,9,FALSE))</f>
        <v/>
      </c>
      <c r="AA740" s="108"/>
    </row>
    <row r="741" spans="1:27" ht="15.75" customHeight="1" x14ac:dyDescent="0.25">
      <c r="A741" s="12">
        <v>41132000</v>
      </c>
      <c r="B741" s="12">
        <v>3023381</v>
      </c>
      <c r="C741" s="12" t="s">
        <v>119</v>
      </c>
      <c r="D741" s="12">
        <v>17</v>
      </c>
      <c r="E741" s="12">
        <v>421</v>
      </c>
      <c r="F741" s="51">
        <v>54642</v>
      </c>
      <c r="G741" s="18" t="str">
        <f t="shared" si="33"/>
        <v>302338117421</v>
      </c>
      <c r="H741" s="8" t="s">
        <v>621</v>
      </c>
      <c r="I741" s="8" t="e">
        <v>#N/A</v>
      </c>
      <c r="J741" s="8" t="str">
        <f t="shared" si="34"/>
        <v>En cours</v>
      </c>
      <c r="P741" s="112"/>
      <c r="S741" s="10" t="str">
        <f t="shared" si="35"/>
        <v>302338117421</v>
      </c>
      <c r="T741" s="11" t="str">
        <f>IF(ISNA(VLOOKUP($S741,'Liste clts frns'!$M$2:$U$233,3,FALSE)),"",VLOOKUP($S741,'Liste clts frns'!$M$2:$U$233,3,FALSE))</f>
        <v/>
      </c>
      <c r="U741" s="108" t="str">
        <f>IF(ISNA(VLOOKUP($S741,'Liste clts frns'!$M$2:$U$233,4,FALSE)),"",VLOOKUP($S741,'Liste clts frns'!$M$2:$U$233,4,FALSE))</f>
        <v/>
      </c>
      <c r="V741" s="108" t="str">
        <f>IF(ISNA(VLOOKUP($S741,'Liste clts frns'!$M$2:$U$233,5,FALSE)),"",VLOOKUP($S741,'Liste clts frns'!$M$2:$U$233,5,FALSE))</f>
        <v/>
      </c>
      <c r="W741" s="108" t="str">
        <f>IF(ISNA(VLOOKUP($S741,'Liste clts frns'!$M$2:$U$233,6,FALSE)),"",VLOOKUP($S741,'Liste clts frns'!$M$2:$U$233,6,FALSE))</f>
        <v/>
      </c>
      <c r="X741" s="108" t="str">
        <f>IF(ISNA(VLOOKUP($S741,'Liste clts frns'!$M$2:$U$233,7,FALSE)),"",VLOOKUP($S741,'Liste clts frns'!$M$2:$U$233,7,FALSE))</f>
        <v/>
      </c>
      <c r="Y741" s="108" t="str">
        <f>IF(ISNA(VLOOKUP($S741,'Liste clts frns'!$M$2:$U$233,8,FALSE)),"",VLOOKUP($S741,'Liste clts frns'!$M$2:$U$233,8,FALSE))</f>
        <v/>
      </c>
      <c r="Z741" s="108" t="str">
        <f>IF(ISNA(VLOOKUP($S741,'Liste clts frns'!$M$2:$U$233,9,FALSE)),"",VLOOKUP($S741,'Liste clts frns'!$M$2:$U$233,9,FALSE))</f>
        <v/>
      </c>
      <c r="AA741" s="108"/>
    </row>
    <row r="742" spans="1:27" ht="15.75" customHeight="1" x14ac:dyDescent="0.25">
      <c r="A742" s="12">
        <v>41132000</v>
      </c>
      <c r="B742" s="12">
        <v>3025084</v>
      </c>
      <c r="C742" s="12" t="s">
        <v>120</v>
      </c>
      <c r="D742" s="12">
        <v>17</v>
      </c>
      <c r="E742" s="12">
        <v>421</v>
      </c>
      <c r="F742" s="51">
        <v>6000</v>
      </c>
      <c r="G742" s="18" t="str">
        <f t="shared" si="33"/>
        <v>302508417421</v>
      </c>
      <c r="H742" s="8" t="s">
        <v>621</v>
      </c>
      <c r="I742" s="8" t="e">
        <v>#N/A</v>
      </c>
      <c r="J742" s="8" t="str">
        <f t="shared" si="34"/>
        <v>En cours</v>
      </c>
      <c r="P742" s="112"/>
      <c r="S742" s="10" t="str">
        <f t="shared" si="35"/>
        <v>302508417421</v>
      </c>
      <c r="T742" s="11">
        <f>IF(ISNA(VLOOKUP($S742,'Liste clts frns'!$M$2:$U$233,3,FALSE)),"",VLOOKUP($S742,'Liste clts frns'!$M$2:$U$233,3,FALSE))</f>
        <v>40130000</v>
      </c>
      <c r="U742" s="108" t="str">
        <f>IF(ISNA(VLOOKUP($S742,'Liste clts frns'!$M$2:$U$233,4,FALSE)),"",VLOOKUP($S742,'Liste clts frns'!$M$2:$U$233,4,FALSE))</f>
        <v>MAKMAC</v>
      </c>
      <c r="V742" s="108" t="str">
        <f>IF(ISNA(VLOOKUP($S742,'Liste clts frns'!$M$2:$U$233,5,FALSE)),"",VLOOKUP($S742,'Liste clts frns'!$M$2:$U$233,5,FALSE))</f>
        <v>MAKE UP MA COM</v>
      </c>
      <c r="W742" s="108">
        <f>IF(ISNA(VLOOKUP($S742,'Liste clts frns'!$M$2:$U$233,6,FALSE)),"",VLOOKUP($S742,'Liste clts frns'!$M$2:$U$233,6,FALSE))</f>
        <v>17</v>
      </c>
      <c r="X742" s="108">
        <f>IF(ISNA(VLOOKUP($S742,'Liste clts frns'!$M$2:$U$233,7,FALSE)),"",VLOOKUP($S742,'Liste clts frns'!$M$2:$U$233,7,FALSE))</f>
        <v>421</v>
      </c>
      <c r="Y742" s="108">
        <f>IF(ISNA(VLOOKUP($S742,'Liste clts frns'!$M$2:$U$233,8,FALSE)),"",VLOOKUP($S742,'Liste clts frns'!$M$2:$U$233,8,FALSE))</f>
        <v>6000</v>
      </c>
      <c r="Z742" s="108" t="str">
        <f>IF(ISNA(VLOOKUP($S742,'Liste clts frns'!$M$2:$U$233,9,FALSE)),"",VLOOKUP($S742,'Liste clts frns'!$M$2:$U$233,9,FALSE))</f>
        <v>Approbation</v>
      </c>
      <c r="AA742" s="108"/>
    </row>
    <row r="743" spans="1:27" ht="15.75" customHeight="1" x14ac:dyDescent="0.25">
      <c r="A743" s="12">
        <v>41132000</v>
      </c>
      <c r="B743" s="12">
        <v>3028285</v>
      </c>
      <c r="C743" s="12" t="s">
        <v>121</v>
      </c>
      <c r="D743" s="12">
        <v>17</v>
      </c>
      <c r="E743" s="12">
        <v>421</v>
      </c>
      <c r="F743" s="51">
        <v>657.82</v>
      </c>
      <c r="G743" s="18" t="str">
        <f t="shared" si="33"/>
        <v>302828517421</v>
      </c>
      <c r="H743" s="8" t="s">
        <v>621</v>
      </c>
      <c r="I743" s="8" t="e">
        <v>#N/A</v>
      </c>
      <c r="J743" s="8" t="str">
        <f t="shared" si="34"/>
        <v>En cours</v>
      </c>
      <c r="P743" s="112"/>
      <c r="S743" s="10" t="str">
        <f t="shared" si="35"/>
        <v>302828517421</v>
      </c>
      <c r="T743" s="11" t="str">
        <f>IF(ISNA(VLOOKUP($S743,'Liste clts frns'!$M$2:$U$233,3,FALSE)),"",VLOOKUP($S743,'Liste clts frns'!$M$2:$U$233,3,FALSE))</f>
        <v/>
      </c>
      <c r="U743" s="108" t="str">
        <f>IF(ISNA(VLOOKUP($S743,'Liste clts frns'!$M$2:$U$233,4,FALSE)),"",VLOOKUP($S743,'Liste clts frns'!$M$2:$U$233,4,FALSE))</f>
        <v/>
      </c>
      <c r="V743" s="108" t="str">
        <f>IF(ISNA(VLOOKUP($S743,'Liste clts frns'!$M$2:$U$233,5,FALSE)),"",VLOOKUP($S743,'Liste clts frns'!$M$2:$U$233,5,FALSE))</f>
        <v/>
      </c>
      <c r="W743" s="108" t="str">
        <f>IF(ISNA(VLOOKUP($S743,'Liste clts frns'!$M$2:$U$233,6,FALSE)),"",VLOOKUP($S743,'Liste clts frns'!$M$2:$U$233,6,FALSE))</f>
        <v/>
      </c>
      <c r="X743" s="108" t="str">
        <f>IF(ISNA(VLOOKUP($S743,'Liste clts frns'!$M$2:$U$233,7,FALSE)),"",VLOOKUP($S743,'Liste clts frns'!$M$2:$U$233,7,FALSE))</f>
        <v/>
      </c>
      <c r="Y743" s="108" t="str">
        <f>IF(ISNA(VLOOKUP($S743,'Liste clts frns'!$M$2:$U$233,8,FALSE)),"",VLOOKUP($S743,'Liste clts frns'!$M$2:$U$233,8,FALSE))</f>
        <v/>
      </c>
      <c r="Z743" s="108" t="str">
        <f>IF(ISNA(VLOOKUP($S743,'Liste clts frns'!$M$2:$U$233,9,FALSE)),"",VLOOKUP($S743,'Liste clts frns'!$M$2:$U$233,9,FALSE))</f>
        <v/>
      </c>
      <c r="AA743" s="108"/>
    </row>
    <row r="744" spans="1:27" ht="15.75" customHeight="1" x14ac:dyDescent="0.25">
      <c r="A744" s="12">
        <v>41132000</v>
      </c>
      <c r="B744" s="12">
        <v>3029329</v>
      </c>
      <c r="C744" s="12" t="s">
        <v>122</v>
      </c>
      <c r="D744" s="12">
        <v>17</v>
      </c>
      <c r="E744" s="12">
        <v>421</v>
      </c>
      <c r="F744" s="51">
        <v>5100</v>
      </c>
      <c r="G744" s="18" t="str">
        <f t="shared" si="33"/>
        <v>302932917421</v>
      </c>
      <c r="H744" s="8" t="s">
        <v>621</v>
      </c>
      <c r="I744" s="8" t="e">
        <v>#N/A</v>
      </c>
      <c r="J744" s="8" t="str">
        <f t="shared" si="34"/>
        <v>En cours</v>
      </c>
      <c r="P744" s="112"/>
      <c r="S744" s="10" t="str">
        <f t="shared" si="35"/>
        <v>302932917421</v>
      </c>
      <c r="T744" s="11" t="str">
        <f>IF(ISNA(VLOOKUP($S744,'Liste clts frns'!$M$2:$U$233,3,FALSE)),"",VLOOKUP($S744,'Liste clts frns'!$M$2:$U$233,3,FALSE))</f>
        <v/>
      </c>
      <c r="U744" s="108" t="str">
        <f>IF(ISNA(VLOOKUP($S744,'Liste clts frns'!$M$2:$U$233,4,FALSE)),"",VLOOKUP($S744,'Liste clts frns'!$M$2:$U$233,4,FALSE))</f>
        <v/>
      </c>
      <c r="V744" s="108" t="str">
        <f>IF(ISNA(VLOOKUP($S744,'Liste clts frns'!$M$2:$U$233,5,FALSE)),"",VLOOKUP($S744,'Liste clts frns'!$M$2:$U$233,5,FALSE))</f>
        <v/>
      </c>
      <c r="W744" s="108" t="str">
        <f>IF(ISNA(VLOOKUP($S744,'Liste clts frns'!$M$2:$U$233,6,FALSE)),"",VLOOKUP($S744,'Liste clts frns'!$M$2:$U$233,6,FALSE))</f>
        <v/>
      </c>
      <c r="X744" s="108" t="str">
        <f>IF(ISNA(VLOOKUP($S744,'Liste clts frns'!$M$2:$U$233,7,FALSE)),"",VLOOKUP($S744,'Liste clts frns'!$M$2:$U$233,7,FALSE))</f>
        <v/>
      </c>
      <c r="Y744" s="108" t="str">
        <f>IF(ISNA(VLOOKUP($S744,'Liste clts frns'!$M$2:$U$233,8,FALSE)),"",VLOOKUP($S744,'Liste clts frns'!$M$2:$U$233,8,FALSE))</f>
        <v/>
      </c>
      <c r="Z744" s="108" t="str">
        <f>IF(ISNA(VLOOKUP($S744,'Liste clts frns'!$M$2:$U$233,9,FALSE)),"",VLOOKUP($S744,'Liste clts frns'!$M$2:$U$233,9,FALSE))</f>
        <v/>
      </c>
      <c r="AA744" s="108"/>
    </row>
    <row r="745" spans="1:27" ht="15.75" customHeight="1" x14ac:dyDescent="0.25">
      <c r="A745" s="12">
        <v>41132000</v>
      </c>
      <c r="B745" s="12">
        <v>3035859</v>
      </c>
      <c r="C745" s="12" t="s">
        <v>123</v>
      </c>
      <c r="D745" s="12">
        <v>17</v>
      </c>
      <c r="E745" s="12">
        <v>421</v>
      </c>
      <c r="F745" s="51">
        <v>3600</v>
      </c>
      <c r="G745" s="18" t="str">
        <f t="shared" si="33"/>
        <v>303585917421</v>
      </c>
      <c r="H745" s="8" t="s">
        <v>621</v>
      </c>
      <c r="I745" s="8" t="e">
        <v>#N/A</v>
      </c>
      <c r="J745" s="8" t="str">
        <f t="shared" si="34"/>
        <v>En cours</v>
      </c>
      <c r="P745" s="112"/>
      <c r="S745" s="10" t="str">
        <f t="shared" si="35"/>
        <v>303585917421</v>
      </c>
      <c r="T745" s="11" t="str">
        <f>IF(ISNA(VLOOKUP($S745,'Liste clts frns'!$M$2:$U$233,3,FALSE)),"",VLOOKUP($S745,'Liste clts frns'!$M$2:$U$233,3,FALSE))</f>
        <v/>
      </c>
      <c r="U745" s="108" t="str">
        <f>IF(ISNA(VLOOKUP($S745,'Liste clts frns'!$M$2:$U$233,4,FALSE)),"",VLOOKUP($S745,'Liste clts frns'!$M$2:$U$233,4,FALSE))</f>
        <v/>
      </c>
      <c r="V745" s="108" t="str">
        <f>IF(ISNA(VLOOKUP($S745,'Liste clts frns'!$M$2:$U$233,5,FALSE)),"",VLOOKUP($S745,'Liste clts frns'!$M$2:$U$233,5,FALSE))</f>
        <v/>
      </c>
      <c r="W745" s="108" t="str">
        <f>IF(ISNA(VLOOKUP($S745,'Liste clts frns'!$M$2:$U$233,6,FALSE)),"",VLOOKUP($S745,'Liste clts frns'!$M$2:$U$233,6,FALSE))</f>
        <v/>
      </c>
      <c r="X745" s="108" t="str">
        <f>IF(ISNA(VLOOKUP($S745,'Liste clts frns'!$M$2:$U$233,7,FALSE)),"",VLOOKUP($S745,'Liste clts frns'!$M$2:$U$233,7,FALSE))</f>
        <v/>
      </c>
      <c r="Y745" s="108" t="str">
        <f>IF(ISNA(VLOOKUP($S745,'Liste clts frns'!$M$2:$U$233,8,FALSE)),"",VLOOKUP($S745,'Liste clts frns'!$M$2:$U$233,8,FALSE))</f>
        <v/>
      </c>
      <c r="Z745" s="108" t="str">
        <f>IF(ISNA(VLOOKUP($S745,'Liste clts frns'!$M$2:$U$233,9,FALSE)),"",VLOOKUP($S745,'Liste clts frns'!$M$2:$U$233,9,FALSE))</f>
        <v/>
      </c>
      <c r="AA745" s="108"/>
    </row>
    <row r="746" spans="1:27" ht="15.75" customHeight="1" x14ac:dyDescent="0.25">
      <c r="A746" s="12">
        <v>41132000</v>
      </c>
      <c r="B746" s="12">
        <v>3040630</v>
      </c>
      <c r="C746" s="12" t="s">
        <v>124</v>
      </c>
      <c r="D746" s="12">
        <v>17</v>
      </c>
      <c r="E746" s="12">
        <v>421</v>
      </c>
      <c r="F746" s="51">
        <v>9108</v>
      </c>
      <c r="G746" s="18" t="str">
        <f t="shared" si="33"/>
        <v>304063017421</v>
      </c>
      <c r="H746" s="8" t="s">
        <v>621</v>
      </c>
      <c r="I746" s="8" t="e">
        <v>#N/A</v>
      </c>
      <c r="J746" s="8" t="str">
        <f t="shared" si="34"/>
        <v>En cours</v>
      </c>
      <c r="P746" s="112"/>
      <c r="S746" s="10" t="str">
        <f t="shared" si="35"/>
        <v>304063017421</v>
      </c>
      <c r="T746" s="11" t="str">
        <f>IF(ISNA(VLOOKUP($S746,'Liste clts frns'!$M$2:$U$233,3,FALSE)),"",VLOOKUP($S746,'Liste clts frns'!$M$2:$U$233,3,FALSE))</f>
        <v/>
      </c>
      <c r="U746" s="108" t="str">
        <f>IF(ISNA(VLOOKUP($S746,'Liste clts frns'!$M$2:$U$233,4,FALSE)),"",VLOOKUP($S746,'Liste clts frns'!$M$2:$U$233,4,FALSE))</f>
        <v/>
      </c>
      <c r="V746" s="108" t="str">
        <f>IF(ISNA(VLOOKUP($S746,'Liste clts frns'!$M$2:$U$233,5,FALSE)),"",VLOOKUP($S746,'Liste clts frns'!$M$2:$U$233,5,FALSE))</f>
        <v/>
      </c>
      <c r="W746" s="108" t="str">
        <f>IF(ISNA(VLOOKUP($S746,'Liste clts frns'!$M$2:$U$233,6,FALSE)),"",VLOOKUP($S746,'Liste clts frns'!$M$2:$U$233,6,FALSE))</f>
        <v/>
      </c>
      <c r="X746" s="108" t="str">
        <f>IF(ISNA(VLOOKUP($S746,'Liste clts frns'!$M$2:$U$233,7,FALSE)),"",VLOOKUP($S746,'Liste clts frns'!$M$2:$U$233,7,FALSE))</f>
        <v/>
      </c>
      <c r="Y746" s="108" t="str">
        <f>IF(ISNA(VLOOKUP($S746,'Liste clts frns'!$M$2:$U$233,8,FALSE)),"",VLOOKUP($S746,'Liste clts frns'!$M$2:$U$233,8,FALSE))</f>
        <v/>
      </c>
      <c r="Z746" s="108" t="str">
        <f>IF(ISNA(VLOOKUP($S746,'Liste clts frns'!$M$2:$U$233,9,FALSE)),"",VLOOKUP($S746,'Liste clts frns'!$M$2:$U$233,9,FALSE))</f>
        <v/>
      </c>
      <c r="AA746" s="108"/>
    </row>
    <row r="747" spans="1:27" ht="15.75" customHeight="1" x14ac:dyDescent="0.25">
      <c r="A747" s="12">
        <v>41132000</v>
      </c>
      <c r="B747" s="12">
        <v>9824</v>
      </c>
      <c r="C747" s="12" t="s">
        <v>125</v>
      </c>
      <c r="D747" s="12">
        <v>17</v>
      </c>
      <c r="E747" s="12">
        <v>423</v>
      </c>
      <c r="F747" s="51">
        <v>1790</v>
      </c>
      <c r="G747" s="18" t="str">
        <f t="shared" si="33"/>
        <v>982417423</v>
      </c>
      <c r="H747" s="8" t="s">
        <v>621</v>
      </c>
      <c r="I747" s="8" t="e">
        <v>#N/A</v>
      </c>
      <c r="J747" s="8" t="str">
        <f t="shared" si="34"/>
        <v>En cours</v>
      </c>
      <c r="P747" s="112"/>
      <c r="S747" s="10" t="str">
        <f t="shared" si="35"/>
        <v>982417423</v>
      </c>
      <c r="T747" s="11" t="str">
        <f>IF(ISNA(VLOOKUP($S747,'Liste clts frns'!$M$2:$U$233,3,FALSE)),"",VLOOKUP($S747,'Liste clts frns'!$M$2:$U$233,3,FALSE))</f>
        <v/>
      </c>
      <c r="U747" s="108" t="str">
        <f>IF(ISNA(VLOOKUP($S747,'Liste clts frns'!$M$2:$U$233,4,FALSE)),"",VLOOKUP($S747,'Liste clts frns'!$M$2:$U$233,4,FALSE))</f>
        <v/>
      </c>
      <c r="V747" s="108" t="str">
        <f>IF(ISNA(VLOOKUP($S747,'Liste clts frns'!$M$2:$U$233,5,FALSE)),"",VLOOKUP($S747,'Liste clts frns'!$M$2:$U$233,5,FALSE))</f>
        <v/>
      </c>
      <c r="W747" s="108" t="str">
        <f>IF(ISNA(VLOOKUP($S747,'Liste clts frns'!$M$2:$U$233,6,FALSE)),"",VLOOKUP($S747,'Liste clts frns'!$M$2:$U$233,6,FALSE))</f>
        <v/>
      </c>
      <c r="X747" s="108" t="str">
        <f>IF(ISNA(VLOOKUP($S747,'Liste clts frns'!$M$2:$U$233,7,FALSE)),"",VLOOKUP($S747,'Liste clts frns'!$M$2:$U$233,7,FALSE))</f>
        <v/>
      </c>
      <c r="Y747" s="108" t="str">
        <f>IF(ISNA(VLOOKUP($S747,'Liste clts frns'!$M$2:$U$233,8,FALSE)),"",VLOOKUP($S747,'Liste clts frns'!$M$2:$U$233,8,FALSE))</f>
        <v/>
      </c>
      <c r="Z747" s="108" t="str">
        <f>IF(ISNA(VLOOKUP($S747,'Liste clts frns'!$M$2:$U$233,9,FALSE)),"",VLOOKUP($S747,'Liste clts frns'!$M$2:$U$233,9,FALSE))</f>
        <v/>
      </c>
      <c r="AA747" s="108"/>
    </row>
    <row r="748" spans="1:27" ht="15.75" customHeight="1" x14ac:dyDescent="0.25">
      <c r="A748" s="12">
        <v>41132000</v>
      </c>
      <c r="B748" s="12">
        <v>200337</v>
      </c>
      <c r="C748" s="12" t="s">
        <v>126</v>
      </c>
      <c r="D748" s="12">
        <v>17</v>
      </c>
      <c r="E748" s="12">
        <v>423</v>
      </c>
      <c r="F748" s="51">
        <v>7500</v>
      </c>
      <c r="G748" s="18" t="str">
        <f t="shared" si="33"/>
        <v>20033717423</v>
      </c>
      <c r="H748" s="8" t="s">
        <v>621</v>
      </c>
      <c r="I748" s="8" t="e">
        <v>#N/A</v>
      </c>
      <c r="J748" s="8" t="str">
        <f t="shared" si="34"/>
        <v>En cours</v>
      </c>
      <c r="P748" s="112"/>
      <c r="S748" s="10" t="str">
        <f t="shared" si="35"/>
        <v>20033717423</v>
      </c>
      <c r="T748" s="11" t="str">
        <f>IF(ISNA(VLOOKUP($S748,'Liste clts frns'!$M$2:$U$233,3,FALSE)),"",VLOOKUP($S748,'Liste clts frns'!$M$2:$U$233,3,FALSE))</f>
        <v/>
      </c>
      <c r="U748" s="108" t="str">
        <f>IF(ISNA(VLOOKUP($S748,'Liste clts frns'!$M$2:$U$233,4,FALSE)),"",VLOOKUP($S748,'Liste clts frns'!$M$2:$U$233,4,FALSE))</f>
        <v/>
      </c>
      <c r="V748" s="108" t="str">
        <f>IF(ISNA(VLOOKUP($S748,'Liste clts frns'!$M$2:$U$233,5,FALSE)),"",VLOOKUP($S748,'Liste clts frns'!$M$2:$U$233,5,FALSE))</f>
        <v/>
      </c>
      <c r="W748" s="108" t="str">
        <f>IF(ISNA(VLOOKUP($S748,'Liste clts frns'!$M$2:$U$233,6,FALSE)),"",VLOOKUP($S748,'Liste clts frns'!$M$2:$U$233,6,FALSE))</f>
        <v/>
      </c>
      <c r="X748" s="108" t="str">
        <f>IF(ISNA(VLOOKUP($S748,'Liste clts frns'!$M$2:$U$233,7,FALSE)),"",VLOOKUP($S748,'Liste clts frns'!$M$2:$U$233,7,FALSE))</f>
        <v/>
      </c>
      <c r="Y748" s="108" t="str">
        <f>IF(ISNA(VLOOKUP($S748,'Liste clts frns'!$M$2:$U$233,8,FALSE)),"",VLOOKUP($S748,'Liste clts frns'!$M$2:$U$233,8,FALSE))</f>
        <v/>
      </c>
      <c r="Z748" s="108" t="str">
        <f>IF(ISNA(VLOOKUP($S748,'Liste clts frns'!$M$2:$U$233,9,FALSE)),"",VLOOKUP($S748,'Liste clts frns'!$M$2:$U$233,9,FALSE))</f>
        <v/>
      </c>
      <c r="AA748" s="108"/>
    </row>
    <row r="749" spans="1:27" ht="15.75" customHeight="1" x14ac:dyDescent="0.25">
      <c r="A749" s="12">
        <v>41132000</v>
      </c>
      <c r="B749" s="12">
        <v>708279</v>
      </c>
      <c r="C749" s="12" t="s">
        <v>127</v>
      </c>
      <c r="D749" s="12">
        <v>17</v>
      </c>
      <c r="E749" s="12">
        <v>423</v>
      </c>
      <c r="F749" s="51">
        <v>14525.85</v>
      </c>
      <c r="G749" s="18" t="str">
        <f t="shared" si="33"/>
        <v>70827917423</v>
      </c>
      <c r="H749" s="8" t="s">
        <v>621</v>
      </c>
      <c r="I749" s="8" t="e">
        <v>#N/A</v>
      </c>
      <c r="J749" s="8" t="str">
        <f t="shared" si="34"/>
        <v>En cours</v>
      </c>
      <c r="P749" s="112"/>
      <c r="S749" s="10" t="str">
        <f t="shared" si="35"/>
        <v>70827917423</v>
      </c>
      <c r="T749" s="11" t="str">
        <f>IF(ISNA(VLOOKUP($S749,'Liste clts frns'!$M$2:$U$233,3,FALSE)),"",VLOOKUP($S749,'Liste clts frns'!$M$2:$U$233,3,FALSE))</f>
        <v/>
      </c>
      <c r="U749" s="108" t="str">
        <f>IF(ISNA(VLOOKUP($S749,'Liste clts frns'!$M$2:$U$233,4,FALSE)),"",VLOOKUP($S749,'Liste clts frns'!$M$2:$U$233,4,FALSE))</f>
        <v/>
      </c>
      <c r="V749" s="108" t="str">
        <f>IF(ISNA(VLOOKUP($S749,'Liste clts frns'!$M$2:$U$233,5,FALSE)),"",VLOOKUP($S749,'Liste clts frns'!$M$2:$U$233,5,FALSE))</f>
        <v/>
      </c>
      <c r="W749" s="108" t="str">
        <f>IF(ISNA(VLOOKUP($S749,'Liste clts frns'!$M$2:$U$233,6,FALSE)),"",VLOOKUP($S749,'Liste clts frns'!$M$2:$U$233,6,FALSE))</f>
        <v/>
      </c>
      <c r="X749" s="108" t="str">
        <f>IF(ISNA(VLOOKUP($S749,'Liste clts frns'!$M$2:$U$233,7,FALSE)),"",VLOOKUP($S749,'Liste clts frns'!$M$2:$U$233,7,FALSE))</f>
        <v/>
      </c>
      <c r="Y749" s="108" t="str">
        <f>IF(ISNA(VLOOKUP($S749,'Liste clts frns'!$M$2:$U$233,8,FALSE)),"",VLOOKUP($S749,'Liste clts frns'!$M$2:$U$233,8,FALSE))</f>
        <v/>
      </c>
      <c r="Z749" s="108" t="str">
        <f>IF(ISNA(VLOOKUP($S749,'Liste clts frns'!$M$2:$U$233,9,FALSE)),"",VLOOKUP($S749,'Liste clts frns'!$M$2:$U$233,9,FALSE))</f>
        <v/>
      </c>
      <c r="AA749" s="108"/>
    </row>
    <row r="750" spans="1:27" ht="15.75" customHeight="1" x14ac:dyDescent="0.25">
      <c r="A750" s="12">
        <v>41132000</v>
      </c>
      <c r="B750" s="12">
        <v>958367</v>
      </c>
      <c r="C750" s="12" t="s">
        <v>128</v>
      </c>
      <c r="D750" s="12">
        <v>17</v>
      </c>
      <c r="E750" s="12">
        <v>423</v>
      </c>
      <c r="F750" s="51">
        <v>1200</v>
      </c>
      <c r="G750" s="18" t="str">
        <f t="shared" si="33"/>
        <v>95836717423</v>
      </c>
      <c r="H750" s="8" t="s">
        <v>621</v>
      </c>
      <c r="I750" s="8" t="e">
        <v>#N/A</v>
      </c>
      <c r="J750" s="8" t="str">
        <f t="shared" si="34"/>
        <v>En cours</v>
      </c>
      <c r="P750" s="112"/>
      <c r="S750" s="10" t="str">
        <f t="shared" si="35"/>
        <v>95836717423</v>
      </c>
      <c r="T750" s="11" t="str">
        <f>IF(ISNA(VLOOKUP($S750,'Liste clts frns'!$M$2:$U$233,3,FALSE)),"",VLOOKUP($S750,'Liste clts frns'!$M$2:$U$233,3,FALSE))</f>
        <v/>
      </c>
      <c r="U750" s="108" t="str">
        <f>IF(ISNA(VLOOKUP($S750,'Liste clts frns'!$M$2:$U$233,4,FALSE)),"",VLOOKUP($S750,'Liste clts frns'!$M$2:$U$233,4,FALSE))</f>
        <v/>
      </c>
      <c r="V750" s="108" t="str">
        <f>IF(ISNA(VLOOKUP($S750,'Liste clts frns'!$M$2:$U$233,5,FALSE)),"",VLOOKUP($S750,'Liste clts frns'!$M$2:$U$233,5,FALSE))</f>
        <v/>
      </c>
      <c r="W750" s="108" t="str">
        <f>IF(ISNA(VLOOKUP($S750,'Liste clts frns'!$M$2:$U$233,6,FALSE)),"",VLOOKUP($S750,'Liste clts frns'!$M$2:$U$233,6,FALSE))</f>
        <v/>
      </c>
      <c r="X750" s="108" t="str">
        <f>IF(ISNA(VLOOKUP($S750,'Liste clts frns'!$M$2:$U$233,7,FALSE)),"",VLOOKUP($S750,'Liste clts frns'!$M$2:$U$233,7,FALSE))</f>
        <v/>
      </c>
      <c r="Y750" s="108" t="str">
        <f>IF(ISNA(VLOOKUP($S750,'Liste clts frns'!$M$2:$U$233,8,FALSE)),"",VLOOKUP($S750,'Liste clts frns'!$M$2:$U$233,8,FALSE))</f>
        <v/>
      </c>
      <c r="Z750" s="108" t="str">
        <f>IF(ISNA(VLOOKUP($S750,'Liste clts frns'!$M$2:$U$233,9,FALSE)),"",VLOOKUP($S750,'Liste clts frns'!$M$2:$U$233,9,FALSE))</f>
        <v/>
      </c>
      <c r="AA750" s="108"/>
    </row>
    <row r="751" spans="1:27" ht="15.75" customHeight="1" x14ac:dyDescent="0.25">
      <c r="A751" s="12">
        <v>41132000</v>
      </c>
      <c r="B751" s="12">
        <v>3016909</v>
      </c>
      <c r="C751" s="12" t="s">
        <v>129</v>
      </c>
      <c r="D751" s="12">
        <v>17</v>
      </c>
      <c r="E751" s="12">
        <v>423</v>
      </c>
      <c r="F751" s="51">
        <v>6000</v>
      </c>
      <c r="G751" s="18" t="str">
        <f t="shared" si="33"/>
        <v>301690917423</v>
      </c>
      <c r="H751" s="8" t="s">
        <v>621</v>
      </c>
      <c r="I751" s="8" t="e">
        <v>#N/A</v>
      </c>
      <c r="J751" s="8" t="str">
        <f t="shared" si="34"/>
        <v>En cours</v>
      </c>
      <c r="P751" s="112"/>
      <c r="S751" s="10" t="str">
        <f t="shared" si="35"/>
        <v>301690917423</v>
      </c>
      <c r="T751" s="11" t="str">
        <f>IF(ISNA(VLOOKUP($S751,'Liste clts frns'!$M$2:$U$233,3,FALSE)),"",VLOOKUP($S751,'Liste clts frns'!$M$2:$U$233,3,FALSE))</f>
        <v/>
      </c>
      <c r="U751" s="108" t="str">
        <f>IF(ISNA(VLOOKUP($S751,'Liste clts frns'!$M$2:$U$233,4,FALSE)),"",VLOOKUP($S751,'Liste clts frns'!$M$2:$U$233,4,FALSE))</f>
        <v/>
      </c>
      <c r="V751" s="108" t="str">
        <f>IF(ISNA(VLOOKUP($S751,'Liste clts frns'!$M$2:$U$233,5,FALSE)),"",VLOOKUP($S751,'Liste clts frns'!$M$2:$U$233,5,FALSE))</f>
        <v/>
      </c>
      <c r="W751" s="108" t="str">
        <f>IF(ISNA(VLOOKUP($S751,'Liste clts frns'!$M$2:$U$233,6,FALSE)),"",VLOOKUP($S751,'Liste clts frns'!$M$2:$U$233,6,FALSE))</f>
        <v/>
      </c>
      <c r="X751" s="108" t="str">
        <f>IF(ISNA(VLOOKUP($S751,'Liste clts frns'!$M$2:$U$233,7,FALSE)),"",VLOOKUP($S751,'Liste clts frns'!$M$2:$U$233,7,FALSE))</f>
        <v/>
      </c>
      <c r="Y751" s="108" t="str">
        <f>IF(ISNA(VLOOKUP($S751,'Liste clts frns'!$M$2:$U$233,8,FALSE)),"",VLOOKUP($S751,'Liste clts frns'!$M$2:$U$233,8,FALSE))</f>
        <v/>
      </c>
      <c r="Z751" s="108" t="str">
        <f>IF(ISNA(VLOOKUP($S751,'Liste clts frns'!$M$2:$U$233,9,FALSE)),"",VLOOKUP($S751,'Liste clts frns'!$M$2:$U$233,9,FALSE))</f>
        <v/>
      </c>
      <c r="AA751" s="108"/>
    </row>
    <row r="752" spans="1:27" ht="15.75" customHeight="1" x14ac:dyDescent="0.25">
      <c r="A752" s="12">
        <v>41132000</v>
      </c>
      <c r="B752" s="12">
        <v>3021904</v>
      </c>
      <c r="C752" s="12" t="s">
        <v>130</v>
      </c>
      <c r="D752" s="12">
        <v>17</v>
      </c>
      <c r="E752" s="12">
        <v>423</v>
      </c>
      <c r="F752" s="51">
        <v>15930</v>
      </c>
      <c r="G752" s="18" t="str">
        <f t="shared" si="33"/>
        <v>302190417423</v>
      </c>
      <c r="H752" s="8" t="s">
        <v>621</v>
      </c>
      <c r="I752" s="8" t="e">
        <v>#N/A</v>
      </c>
      <c r="J752" s="8" t="str">
        <f t="shared" si="34"/>
        <v>En cours</v>
      </c>
      <c r="P752" s="112"/>
      <c r="S752" s="10" t="str">
        <f t="shared" si="35"/>
        <v>302190417423</v>
      </c>
      <c r="T752" s="11" t="str">
        <f>IF(ISNA(VLOOKUP($S752,'Liste clts frns'!$M$2:$U$233,3,FALSE)),"",VLOOKUP($S752,'Liste clts frns'!$M$2:$U$233,3,FALSE))</f>
        <v/>
      </c>
      <c r="U752" s="108" t="str">
        <f>IF(ISNA(VLOOKUP($S752,'Liste clts frns'!$M$2:$U$233,4,FALSE)),"",VLOOKUP($S752,'Liste clts frns'!$M$2:$U$233,4,FALSE))</f>
        <v/>
      </c>
      <c r="V752" s="108" t="str">
        <f>IF(ISNA(VLOOKUP($S752,'Liste clts frns'!$M$2:$U$233,5,FALSE)),"",VLOOKUP($S752,'Liste clts frns'!$M$2:$U$233,5,FALSE))</f>
        <v/>
      </c>
      <c r="W752" s="108" t="str">
        <f>IF(ISNA(VLOOKUP($S752,'Liste clts frns'!$M$2:$U$233,6,FALSE)),"",VLOOKUP($S752,'Liste clts frns'!$M$2:$U$233,6,FALSE))</f>
        <v/>
      </c>
      <c r="X752" s="108" t="str">
        <f>IF(ISNA(VLOOKUP($S752,'Liste clts frns'!$M$2:$U$233,7,FALSE)),"",VLOOKUP($S752,'Liste clts frns'!$M$2:$U$233,7,FALSE))</f>
        <v/>
      </c>
      <c r="Y752" s="108" t="str">
        <f>IF(ISNA(VLOOKUP($S752,'Liste clts frns'!$M$2:$U$233,8,FALSE)),"",VLOOKUP($S752,'Liste clts frns'!$M$2:$U$233,8,FALSE))</f>
        <v/>
      </c>
      <c r="Z752" s="108" t="str">
        <f>IF(ISNA(VLOOKUP($S752,'Liste clts frns'!$M$2:$U$233,9,FALSE)),"",VLOOKUP($S752,'Liste clts frns'!$M$2:$U$233,9,FALSE))</f>
        <v/>
      </c>
      <c r="AA752" s="108"/>
    </row>
    <row r="753" spans="1:27" ht="15.75" customHeight="1" x14ac:dyDescent="0.25">
      <c r="A753" s="12">
        <v>41132000</v>
      </c>
      <c r="B753" s="12">
        <v>3022309</v>
      </c>
      <c r="C753" s="12" t="s">
        <v>131</v>
      </c>
      <c r="D753" s="12">
        <v>17</v>
      </c>
      <c r="E753" s="12">
        <v>423</v>
      </c>
      <c r="F753" s="51">
        <v>1000</v>
      </c>
      <c r="G753" s="18" t="str">
        <f t="shared" si="33"/>
        <v>302230917423</v>
      </c>
      <c r="H753" s="8" t="s">
        <v>621</v>
      </c>
      <c r="I753" s="8" t="e">
        <v>#N/A</v>
      </c>
      <c r="J753" s="8" t="str">
        <f t="shared" si="34"/>
        <v>En cours</v>
      </c>
      <c r="P753" s="112"/>
      <c r="S753" s="10" t="str">
        <f t="shared" si="35"/>
        <v>302230917423</v>
      </c>
      <c r="T753" s="11" t="str">
        <f>IF(ISNA(VLOOKUP($S753,'Liste clts frns'!$M$2:$U$233,3,FALSE)),"",VLOOKUP($S753,'Liste clts frns'!$M$2:$U$233,3,FALSE))</f>
        <v/>
      </c>
      <c r="U753" s="108" t="str">
        <f>IF(ISNA(VLOOKUP($S753,'Liste clts frns'!$M$2:$U$233,4,FALSE)),"",VLOOKUP($S753,'Liste clts frns'!$M$2:$U$233,4,FALSE))</f>
        <v/>
      </c>
      <c r="V753" s="108" t="str">
        <f>IF(ISNA(VLOOKUP($S753,'Liste clts frns'!$M$2:$U$233,5,FALSE)),"",VLOOKUP($S753,'Liste clts frns'!$M$2:$U$233,5,FALSE))</f>
        <v/>
      </c>
      <c r="W753" s="108" t="str">
        <f>IF(ISNA(VLOOKUP($S753,'Liste clts frns'!$M$2:$U$233,6,FALSE)),"",VLOOKUP($S753,'Liste clts frns'!$M$2:$U$233,6,FALSE))</f>
        <v/>
      </c>
      <c r="X753" s="108" t="str">
        <f>IF(ISNA(VLOOKUP($S753,'Liste clts frns'!$M$2:$U$233,7,FALSE)),"",VLOOKUP($S753,'Liste clts frns'!$M$2:$U$233,7,FALSE))</f>
        <v/>
      </c>
      <c r="Y753" s="108" t="str">
        <f>IF(ISNA(VLOOKUP($S753,'Liste clts frns'!$M$2:$U$233,8,FALSE)),"",VLOOKUP($S753,'Liste clts frns'!$M$2:$U$233,8,FALSE))</f>
        <v/>
      </c>
      <c r="Z753" s="108" t="str">
        <f>IF(ISNA(VLOOKUP($S753,'Liste clts frns'!$M$2:$U$233,9,FALSE)),"",VLOOKUP($S753,'Liste clts frns'!$M$2:$U$233,9,FALSE))</f>
        <v/>
      </c>
      <c r="AA753" s="108"/>
    </row>
    <row r="754" spans="1:27" ht="15.75" customHeight="1" x14ac:dyDescent="0.25">
      <c r="A754" s="12">
        <v>41132000</v>
      </c>
      <c r="B754" s="12">
        <v>3028285</v>
      </c>
      <c r="C754" s="12" t="s">
        <v>121</v>
      </c>
      <c r="D754" s="12">
        <v>17</v>
      </c>
      <c r="E754" s="12">
        <v>423</v>
      </c>
      <c r="F754" s="51">
        <v>657.82</v>
      </c>
      <c r="G754" s="18" t="str">
        <f t="shared" si="33"/>
        <v>302828517423</v>
      </c>
      <c r="H754" s="8" t="s">
        <v>621</v>
      </c>
      <c r="I754" s="8" t="e">
        <v>#N/A</v>
      </c>
      <c r="J754" s="8" t="str">
        <f t="shared" si="34"/>
        <v>En cours</v>
      </c>
      <c r="P754" s="112"/>
      <c r="S754" s="10" t="str">
        <f t="shared" si="35"/>
        <v>302828517423</v>
      </c>
      <c r="T754" s="11" t="str">
        <f>IF(ISNA(VLOOKUP($S754,'Liste clts frns'!$M$2:$U$233,3,FALSE)),"",VLOOKUP($S754,'Liste clts frns'!$M$2:$U$233,3,FALSE))</f>
        <v/>
      </c>
      <c r="U754" s="108" t="str">
        <f>IF(ISNA(VLOOKUP($S754,'Liste clts frns'!$M$2:$U$233,4,FALSE)),"",VLOOKUP($S754,'Liste clts frns'!$M$2:$U$233,4,FALSE))</f>
        <v/>
      </c>
      <c r="V754" s="108" t="str">
        <f>IF(ISNA(VLOOKUP($S754,'Liste clts frns'!$M$2:$U$233,5,FALSE)),"",VLOOKUP($S754,'Liste clts frns'!$M$2:$U$233,5,FALSE))</f>
        <v/>
      </c>
      <c r="W754" s="108" t="str">
        <f>IF(ISNA(VLOOKUP($S754,'Liste clts frns'!$M$2:$U$233,6,FALSE)),"",VLOOKUP($S754,'Liste clts frns'!$M$2:$U$233,6,FALSE))</f>
        <v/>
      </c>
      <c r="X754" s="108" t="str">
        <f>IF(ISNA(VLOOKUP($S754,'Liste clts frns'!$M$2:$U$233,7,FALSE)),"",VLOOKUP($S754,'Liste clts frns'!$M$2:$U$233,7,FALSE))</f>
        <v/>
      </c>
      <c r="Y754" s="108" t="str">
        <f>IF(ISNA(VLOOKUP($S754,'Liste clts frns'!$M$2:$U$233,8,FALSE)),"",VLOOKUP($S754,'Liste clts frns'!$M$2:$U$233,8,FALSE))</f>
        <v/>
      </c>
      <c r="Z754" s="108" t="str">
        <f>IF(ISNA(VLOOKUP($S754,'Liste clts frns'!$M$2:$U$233,9,FALSE)),"",VLOOKUP($S754,'Liste clts frns'!$M$2:$U$233,9,FALSE))</f>
        <v/>
      </c>
      <c r="AA754" s="108"/>
    </row>
    <row r="755" spans="1:27" ht="15.75" customHeight="1" x14ac:dyDescent="0.25">
      <c r="A755" s="12">
        <v>41132000</v>
      </c>
      <c r="B755" s="12">
        <v>708279</v>
      </c>
      <c r="C755" s="12" t="s">
        <v>127</v>
      </c>
      <c r="D755" s="12">
        <v>17</v>
      </c>
      <c r="E755" s="12">
        <v>425</v>
      </c>
      <c r="F755" s="51">
        <v>1254.79</v>
      </c>
      <c r="G755" s="18" t="str">
        <f t="shared" si="33"/>
        <v>70827917425</v>
      </c>
      <c r="H755" s="8" t="s">
        <v>621</v>
      </c>
      <c r="I755" s="8" t="e">
        <v>#N/A</v>
      </c>
      <c r="J755" s="8" t="str">
        <f t="shared" si="34"/>
        <v>En cours</v>
      </c>
      <c r="P755" s="112"/>
      <c r="S755" s="10" t="str">
        <f t="shared" si="35"/>
        <v>70827917425</v>
      </c>
      <c r="T755" s="11" t="str">
        <f>IF(ISNA(VLOOKUP($S755,'Liste clts frns'!$M$2:$U$233,3,FALSE)),"",VLOOKUP($S755,'Liste clts frns'!$M$2:$U$233,3,FALSE))</f>
        <v/>
      </c>
      <c r="U755" s="108" t="str">
        <f>IF(ISNA(VLOOKUP($S755,'Liste clts frns'!$M$2:$U$233,4,FALSE)),"",VLOOKUP($S755,'Liste clts frns'!$M$2:$U$233,4,FALSE))</f>
        <v/>
      </c>
      <c r="V755" s="108" t="str">
        <f>IF(ISNA(VLOOKUP($S755,'Liste clts frns'!$M$2:$U$233,5,FALSE)),"",VLOOKUP($S755,'Liste clts frns'!$M$2:$U$233,5,FALSE))</f>
        <v/>
      </c>
      <c r="W755" s="108" t="str">
        <f>IF(ISNA(VLOOKUP($S755,'Liste clts frns'!$M$2:$U$233,6,FALSE)),"",VLOOKUP($S755,'Liste clts frns'!$M$2:$U$233,6,FALSE))</f>
        <v/>
      </c>
      <c r="X755" s="108" t="str">
        <f>IF(ISNA(VLOOKUP($S755,'Liste clts frns'!$M$2:$U$233,7,FALSE)),"",VLOOKUP($S755,'Liste clts frns'!$M$2:$U$233,7,FALSE))</f>
        <v/>
      </c>
      <c r="Y755" s="108" t="str">
        <f>IF(ISNA(VLOOKUP($S755,'Liste clts frns'!$M$2:$U$233,8,FALSE)),"",VLOOKUP($S755,'Liste clts frns'!$M$2:$U$233,8,FALSE))</f>
        <v/>
      </c>
      <c r="Z755" s="108" t="str">
        <f>IF(ISNA(VLOOKUP($S755,'Liste clts frns'!$M$2:$U$233,9,FALSE)),"",VLOOKUP($S755,'Liste clts frns'!$M$2:$U$233,9,FALSE))</f>
        <v/>
      </c>
      <c r="AA755" s="108"/>
    </row>
    <row r="756" spans="1:27" ht="15.75" customHeight="1" x14ac:dyDescent="0.25">
      <c r="A756" s="12">
        <v>41132000</v>
      </c>
      <c r="B756" s="12">
        <v>981202</v>
      </c>
      <c r="C756" s="12" t="s">
        <v>44</v>
      </c>
      <c r="D756" s="12">
        <v>17</v>
      </c>
      <c r="E756" s="12">
        <v>425</v>
      </c>
      <c r="F756" s="51">
        <v>2400</v>
      </c>
      <c r="G756" s="18" t="str">
        <f t="shared" si="33"/>
        <v>98120217425</v>
      </c>
      <c r="H756" s="8" t="s">
        <v>621</v>
      </c>
      <c r="I756" s="8" t="e">
        <v>#N/A</v>
      </c>
      <c r="J756" s="8" t="str">
        <f t="shared" si="34"/>
        <v>En cours</v>
      </c>
      <c r="P756" s="112"/>
      <c r="S756" s="10" t="str">
        <f t="shared" si="35"/>
        <v>98120217425</v>
      </c>
      <c r="T756" s="11" t="str">
        <f>IF(ISNA(VLOOKUP($S756,'Liste clts frns'!$M$2:$U$233,3,FALSE)),"",VLOOKUP($S756,'Liste clts frns'!$M$2:$U$233,3,FALSE))</f>
        <v/>
      </c>
      <c r="U756" s="108" t="str">
        <f>IF(ISNA(VLOOKUP($S756,'Liste clts frns'!$M$2:$U$233,4,FALSE)),"",VLOOKUP($S756,'Liste clts frns'!$M$2:$U$233,4,FALSE))</f>
        <v/>
      </c>
      <c r="V756" s="108" t="str">
        <f>IF(ISNA(VLOOKUP($S756,'Liste clts frns'!$M$2:$U$233,5,FALSE)),"",VLOOKUP($S756,'Liste clts frns'!$M$2:$U$233,5,FALSE))</f>
        <v/>
      </c>
      <c r="W756" s="108" t="str">
        <f>IF(ISNA(VLOOKUP($S756,'Liste clts frns'!$M$2:$U$233,6,FALSE)),"",VLOOKUP($S756,'Liste clts frns'!$M$2:$U$233,6,FALSE))</f>
        <v/>
      </c>
      <c r="X756" s="108" t="str">
        <f>IF(ISNA(VLOOKUP($S756,'Liste clts frns'!$M$2:$U$233,7,FALSE)),"",VLOOKUP($S756,'Liste clts frns'!$M$2:$U$233,7,FALSE))</f>
        <v/>
      </c>
      <c r="Y756" s="108" t="str">
        <f>IF(ISNA(VLOOKUP($S756,'Liste clts frns'!$M$2:$U$233,8,FALSE)),"",VLOOKUP($S756,'Liste clts frns'!$M$2:$U$233,8,FALSE))</f>
        <v/>
      </c>
      <c r="Z756" s="108" t="str">
        <f>IF(ISNA(VLOOKUP($S756,'Liste clts frns'!$M$2:$U$233,9,FALSE)),"",VLOOKUP($S756,'Liste clts frns'!$M$2:$U$233,9,FALSE))</f>
        <v/>
      </c>
      <c r="AA756" s="108"/>
    </row>
    <row r="757" spans="1:27" ht="15.75" customHeight="1" x14ac:dyDescent="0.25">
      <c r="A757" s="12">
        <v>41132000</v>
      </c>
      <c r="B757" s="12">
        <v>3017567</v>
      </c>
      <c r="C757" s="12" t="s">
        <v>132</v>
      </c>
      <c r="D757" s="12">
        <v>17</v>
      </c>
      <c r="E757" s="12">
        <v>425</v>
      </c>
      <c r="F757" s="51">
        <v>6000</v>
      </c>
      <c r="G757" s="18" t="str">
        <f t="shared" si="33"/>
        <v>301756717425</v>
      </c>
      <c r="H757" s="8" t="s">
        <v>679</v>
      </c>
      <c r="I757" s="8" t="s">
        <v>1433</v>
      </c>
      <c r="J757" s="8" t="str">
        <f t="shared" si="34"/>
        <v>En cours</v>
      </c>
      <c r="P757" s="112"/>
      <c r="S757" s="10" t="str">
        <f t="shared" si="35"/>
        <v>301756717425</v>
      </c>
      <c r="T757" s="11">
        <f>IF(ISNA(VLOOKUP($S757,'Liste clts frns'!$M$2:$U$233,3,FALSE)),"",VLOOKUP($S757,'Liste clts frns'!$M$2:$U$233,3,FALSE))</f>
        <v>40130000</v>
      </c>
      <c r="U757" s="108" t="str">
        <f>IF(ISNA(VLOOKUP($S757,'Liste clts frns'!$M$2:$U$233,4,FALSE)),"",VLOOKUP($S757,'Liste clts frns'!$M$2:$U$233,4,FALSE))</f>
        <v>LMEDIA</v>
      </c>
      <c r="V757" s="108" t="str">
        <f>IF(ISNA(VLOOKUP($S757,'Liste clts frns'!$M$2:$U$233,5,FALSE)),"",VLOOKUP($S757,'Liste clts frns'!$M$2:$U$233,5,FALSE))</f>
        <v>LMEDIA SAS</v>
      </c>
      <c r="W757" s="108">
        <f>IF(ISNA(VLOOKUP($S757,'Liste clts frns'!$M$2:$U$233,6,FALSE)),"",VLOOKUP($S757,'Liste clts frns'!$M$2:$U$233,6,FALSE))</f>
        <v>17</v>
      </c>
      <c r="X757" s="108">
        <f>IF(ISNA(VLOOKUP($S757,'Liste clts frns'!$M$2:$U$233,7,FALSE)),"",VLOOKUP($S757,'Liste clts frns'!$M$2:$U$233,7,FALSE))</f>
        <v>425</v>
      </c>
      <c r="Y757" s="108">
        <f>IF(ISNA(VLOOKUP($S757,'Liste clts frns'!$M$2:$U$233,8,FALSE)),"",VLOOKUP($S757,'Liste clts frns'!$M$2:$U$233,8,FALSE))</f>
        <v>7960</v>
      </c>
      <c r="Z757" s="108" t="str">
        <f>IF(ISNA(VLOOKUP($S757,'Liste clts frns'!$M$2:$U$233,9,FALSE)),"",VLOOKUP($S757,'Liste clts frns'!$M$2:$U$233,9,FALSE))</f>
        <v/>
      </c>
      <c r="AA757" s="108"/>
    </row>
    <row r="758" spans="1:27" ht="15.75" customHeight="1" x14ac:dyDescent="0.25">
      <c r="A758" s="12">
        <v>41132000</v>
      </c>
      <c r="B758" s="12">
        <v>3028285</v>
      </c>
      <c r="C758" s="12" t="s">
        <v>121</v>
      </c>
      <c r="D758" s="12">
        <v>17</v>
      </c>
      <c r="E758" s="12">
        <v>425</v>
      </c>
      <c r="F758" s="51">
        <v>350.84</v>
      </c>
      <c r="G758" s="18" t="str">
        <f t="shared" si="33"/>
        <v>302828517425</v>
      </c>
      <c r="H758" s="8" t="s">
        <v>621</v>
      </c>
      <c r="I758" s="8" t="e">
        <v>#N/A</v>
      </c>
      <c r="J758" s="8" t="str">
        <f t="shared" si="34"/>
        <v>En cours</v>
      </c>
      <c r="P758" s="112"/>
      <c r="S758" s="10" t="str">
        <f t="shared" si="35"/>
        <v>302828517425</v>
      </c>
      <c r="T758" s="11" t="str">
        <f>IF(ISNA(VLOOKUP($S758,'Liste clts frns'!$M$2:$U$233,3,FALSE)),"",VLOOKUP($S758,'Liste clts frns'!$M$2:$U$233,3,FALSE))</f>
        <v/>
      </c>
      <c r="U758" s="108" t="str">
        <f>IF(ISNA(VLOOKUP($S758,'Liste clts frns'!$M$2:$U$233,4,FALSE)),"",VLOOKUP($S758,'Liste clts frns'!$M$2:$U$233,4,FALSE))</f>
        <v/>
      </c>
      <c r="V758" s="108" t="str">
        <f>IF(ISNA(VLOOKUP($S758,'Liste clts frns'!$M$2:$U$233,5,FALSE)),"",VLOOKUP($S758,'Liste clts frns'!$M$2:$U$233,5,FALSE))</f>
        <v/>
      </c>
      <c r="W758" s="108" t="str">
        <f>IF(ISNA(VLOOKUP($S758,'Liste clts frns'!$M$2:$U$233,6,FALSE)),"",VLOOKUP($S758,'Liste clts frns'!$M$2:$U$233,6,FALSE))</f>
        <v/>
      </c>
      <c r="X758" s="108" t="str">
        <f>IF(ISNA(VLOOKUP($S758,'Liste clts frns'!$M$2:$U$233,7,FALSE)),"",VLOOKUP($S758,'Liste clts frns'!$M$2:$U$233,7,FALSE))</f>
        <v/>
      </c>
      <c r="Y758" s="108" t="str">
        <f>IF(ISNA(VLOOKUP($S758,'Liste clts frns'!$M$2:$U$233,8,FALSE)),"",VLOOKUP($S758,'Liste clts frns'!$M$2:$U$233,8,FALSE))</f>
        <v/>
      </c>
      <c r="Z758" s="108" t="str">
        <f>IF(ISNA(VLOOKUP($S758,'Liste clts frns'!$M$2:$U$233,9,FALSE)),"",VLOOKUP($S758,'Liste clts frns'!$M$2:$U$233,9,FALSE))</f>
        <v/>
      </c>
      <c r="AA758" s="108"/>
    </row>
    <row r="759" spans="1:27" ht="15.75" customHeight="1" x14ac:dyDescent="0.25">
      <c r="A759" s="12">
        <v>41132000</v>
      </c>
      <c r="B759" s="12">
        <v>970915</v>
      </c>
      <c r="C759" s="12" t="s">
        <v>133</v>
      </c>
      <c r="D759" s="12">
        <v>17</v>
      </c>
      <c r="E759" s="12">
        <v>426</v>
      </c>
      <c r="F759" s="51">
        <v>676</v>
      </c>
      <c r="G759" s="18" t="str">
        <f t="shared" si="33"/>
        <v>97091517426</v>
      </c>
      <c r="H759" s="8" t="s">
        <v>621</v>
      </c>
      <c r="I759" s="8" t="e">
        <v>#N/A</v>
      </c>
      <c r="J759" s="8" t="str">
        <f t="shared" si="34"/>
        <v>En cours</v>
      </c>
      <c r="P759" s="112"/>
      <c r="S759" s="10" t="str">
        <f t="shared" si="35"/>
        <v>97091517426</v>
      </c>
      <c r="T759" s="11" t="str">
        <f>IF(ISNA(VLOOKUP($S759,'Liste clts frns'!$M$2:$U$233,3,FALSE)),"",VLOOKUP($S759,'Liste clts frns'!$M$2:$U$233,3,FALSE))</f>
        <v/>
      </c>
      <c r="U759" s="108" t="str">
        <f>IF(ISNA(VLOOKUP($S759,'Liste clts frns'!$M$2:$U$233,4,FALSE)),"",VLOOKUP($S759,'Liste clts frns'!$M$2:$U$233,4,FALSE))</f>
        <v/>
      </c>
      <c r="V759" s="108" t="str">
        <f>IF(ISNA(VLOOKUP($S759,'Liste clts frns'!$M$2:$U$233,5,FALSE)),"",VLOOKUP($S759,'Liste clts frns'!$M$2:$U$233,5,FALSE))</f>
        <v/>
      </c>
      <c r="W759" s="108" t="str">
        <f>IF(ISNA(VLOOKUP($S759,'Liste clts frns'!$M$2:$U$233,6,FALSE)),"",VLOOKUP($S759,'Liste clts frns'!$M$2:$U$233,6,FALSE))</f>
        <v/>
      </c>
      <c r="X759" s="108" t="str">
        <f>IF(ISNA(VLOOKUP($S759,'Liste clts frns'!$M$2:$U$233,7,FALSE)),"",VLOOKUP($S759,'Liste clts frns'!$M$2:$U$233,7,FALSE))</f>
        <v/>
      </c>
      <c r="Y759" s="108" t="str">
        <f>IF(ISNA(VLOOKUP($S759,'Liste clts frns'!$M$2:$U$233,8,FALSE)),"",VLOOKUP($S759,'Liste clts frns'!$M$2:$U$233,8,FALSE))</f>
        <v/>
      </c>
      <c r="Z759" s="108" t="str">
        <f>IF(ISNA(VLOOKUP($S759,'Liste clts frns'!$M$2:$U$233,9,FALSE)),"",VLOOKUP($S759,'Liste clts frns'!$M$2:$U$233,9,FALSE))</f>
        <v/>
      </c>
      <c r="AA759" s="108"/>
    </row>
    <row r="760" spans="1:27" ht="15.75" customHeight="1" x14ac:dyDescent="0.25">
      <c r="A760" s="12">
        <v>41132000</v>
      </c>
      <c r="B760" s="12">
        <v>971211</v>
      </c>
      <c r="C760" s="12" t="s">
        <v>134</v>
      </c>
      <c r="D760" s="12">
        <v>17</v>
      </c>
      <c r="E760" s="12">
        <v>426</v>
      </c>
      <c r="F760" s="51">
        <v>4056</v>
      </c>
      <c r="G760" s="18" t="str">
        <f t="shared" si="33"/>
        <v>97121117426</v>
      </c>
      <c r="H760" s="8" t="s">
        <v>621</v>
      </c>
      <c r="I760" s="8" t="e">
        <v>#N/A</v>
      </c>
      <c r="J760" s="8" t="str">
        <f t="shared" si="34"/>
        <v>En cours</v>
      </c>
      <c r="P760" s="112"/>
      <c r="S760" s="10" t="str">
        <f t="shared" si="35"/>
        <v>97121117426</v>
      </c>
      <c r="T760" s="11" t="str">
        <f>IF(ISNA(VLOOKUP($S760,'Liste clts frns'!$M$2:$U$233,3,FALSE)),"",VLOOKUP($S760,'Liste clts frns'!$M$2:$U$233,3,FALSE))</f>
        <v/>
      </c>
      <c r="U760" s="108" t="str">
        <f>IF(ISNA(VLOOKUP($S760,'Liste clts frns'!$M$2:$U$233,4,FALSE)),"",VLOOKUP($S760,'Liste clts frns'!$M$2:$U$233,4,FALSE))</f>
        <v/>
      </c>
      <c r="V760" s="108" t="str">
        <f>IF(ISNA(VLOOKUP($S760,'Liste clts frns'!$M$2:$U$233,5,FALSE)),"",VLOOKUP($S760,'Liste clts frns'!$M$2:$U$233,5,FALSE))</f>
        <v/>
      </c>
      <c r="W760" s="108" t="str">
        <f>IF(ISNA(VLOOKUP($S760,'Liste clts frns'!$M$2:$U$233,6,FALSE)),"",VLOOKUP($S760,'Liste clts frns'!$M$2:$U$233,6,FALSE))</f>
        <v/>
      </c>
      <c r="X760" s="108" t="str">
        <f>IF(ISNA(VLOOKUP($S760,'Liste clts frns'!$M$2:$U$233,7,FALSE)),"",VLOOKUP($S760,'Liste clts frns'!$M$2:$U$233,7,FALSE))</f>
        <v/>
      </c>
      <c r="Y760" s="108" t="str">
        <f>IF(ISNA(VLOOKUP($S760,'Liste clts frns'!$M$2:$U$233,8,FALSE)),"",VLOOKUP($S760,'Liste clts frns'!$M$2:$U$233,8,FALSE))</f>
        <v/>
      </c>
      <c r="Z760" s="108" t="str">
        <f>IF(ISNA(VLOOKUP($S760,'Liste clts frns'!$M$2:$U$233,9,FALSE)),"",VLOOKUP($S760,'Liste clts frns'!$M$2:$U$233,9,FALSE))</f>
        <v/>
      </c>
      <c r="AA760" s="108"/>
    </row>
    <row r="761" spans="1:27" ht="15.75" customHeight="1" x14ac:dyDescent="0.25">
      <c r="A761" s="12">
        <v>41132000</v>
      </c>
      <c r="B761" s="12">
        <v>971483</v>
      </c>
      <c r="C761" s="12" t="s">
        <v>22</v>
      </c>
      <c r="D761" s="12">
        <v>17</v>
      </c>
      <c r="E761" s="12">
        <v>426</v>
      </c>
      <c r="F761" s="51">
        <v>1981.2</v>
      </c>
      <c r="G761" s="18" t="str">
        <f t="shared" si="33"/>
        <v>97148317426</v>
      </c>
      <c r="H761" s="8" t="s">
        <v>626</v>
      </c>
      <c r="I761" s="8" t="s">
        <v>677</v>
      </c>
      <c r="J761" s="8" t="str">
        <f t="shared" si="34"/>
        <v>En cours</v>
      </c>
      <c r="P761" s="112"/>
      <c r="S761" s="10" t="str">
        <f t="shared" si="35"/>
        <v>97148317426</v>
      </c>
      <c r="T761" s="11" t="str">
        <f>IF(ISNA(VLOOKUP($S761,'Liste clts frns'!$M$2:$U$233,3,FALSE)),"",VLOOKUP($S761,'Liste clts frns'!$M$2:$U$233,3,FALSE))</f>
        <v/>
      </c>
      <c r="U761" s="108" t="str">
        <f>IF(ISNA(VLOOKUP($S761,'Liste clts frns'!$M$2:$U$233,4,FALSE)),"",VLOOKUP($S761,'Liste clts frns'!$M$2:$U$233,4,FALSE))</f>
        <v/>
      </c>
      <c r="V761" s="108" t="str">
        <f>IF(ISNA(VLOOKUP($S761,'Liste clts frns'!$M$2:$U$233,5,FALSE)),"",VLOOKUP($S761,'Liste clts frns'!$M$2:$U$233,5,FALSE))</f>
        <v/>
      </c>
      <c r="W761" s="108" t="str">
        <f>IF(ISNA(VLOOKUP($S761,'Liste clts frns'!$M$2:$U$233,6,FALSE)),"",VLOOKUP($S761,'Liste clts frns'!$M$2:$U$233,6,FALSE))</f>
        <v/>
      </c>
      <c r="X761" s="108" t="str">
        <f>IF(ISNA(VLOOKUP($S761,'Liste clts frns'!$M$2:$U$233,7,FALSE)),"",VLOOKUP($S761,'Liste clts frns'!$M$2:$U$233,7,FALSE))</f>
        <v/>
      </c>
      <c r="Y761" s="108" t="str">
        <f>IF(ISNA(VLOOKUP($S761,'Liste clts frns'!$M$2:$U$233,8,FALSE)),"",VLOOKUP($S761,'Liste clts frns'!$M$2:$U$233,8,FALSE))</f>
        <v/>
      </c>
      <c r="Z761" s="108" t="str">
        <f>IF(ISNA(VLOOKUP($S761,'Liste clts frns'!$M$2:$U$233,9,FALSE)),"",VLOOKUP($S761,'Liste clts frns'!$M$2:$U$233,9,FALSE))</f>
        <v/>
      </c>
      <c r="AA761" s="108"/>
    </row>
    <row r="762" spans="1:27" ht="15.75" customHeight="1" x14ac:dyDescent="0.25">
      <c r="A762" s="12">
        <v>41132000</v>
      </c>
      <c r="B762" s="12">
        <v>971614</v>
      </c>
      <c r="C762" s="12" t="s">
        <v>135</v>
      </c>
      <c r="D762" s="12">
        <v>17</v>
      </c>
      <c r="E762" s="12">
        <v>426</v>
      </c>
      <c r="F762" s="51">
        <v>4056</v>
      </c>
      <c r="G762" s="18" t="str">
        <f t="shared" si="33"/>
        <v>97161417426</v>
      </c>
      <c r="H762" s="8" t="s">
        <v>621</v>
      </c>
      <c r="I762" s="8" t="e">
        <v>#N/A</v>
      </c>
      <c r="J762" s="8" t="str">
        <f t="shared" si="34"/>
        <v>En cours</v>
      </c>
      <c r="P762" s="112"/>
      <c r="S762" s="10" t="str">
        <f t="shared" si="35"/>
        <v>97161417426</v>
      </c>
      <c r="T762" s="11" t="str">
        <f>IF(ISNA(VLOOKUP($S762,'Liste clts frns'!$M$2:$U$233,3,FALSE)),"",VLOOKUP($S762,'Liste clts frns'!$M$2:$U$233,3,FALSE))</f>
        <v/>
      </c>
      <c r="U762" s="108" t="str">
        <f>IF(ISNA(VLOOKUP($S762,'Liste clts frns'!$M$2:$U$233,4,FALSE)),"",VLOOKUP($S762,'Liste clts frns'!$M$2:$U$233,4,FALSE))</f>
        <v/>
      </c>
      <c r="V762" s="108" t="str">
        <f>IF(ISNA(VLOOKUP($S762,'Liste clts frns'!$M$2:$U$233,5,FALSE)),"",VLOOKUP($S762,'Liste clts frns'!$M$2:$U$233,5,FALSE))</f>
        <v/>
      </c>
      <c r="W762" s="108" t="str">
        <f>IF(ISNA(VLOOKUP($S762,'Liste clts frns'!$M$2:$U$233,6,FALSE)),"",VLOOKUP($S762,'Liste clts frns'!$M$2:$U$233,6,FALSE))</f>
        <v/>
      </c>
      <c r="X762" s="108" t="str">
        <f>IF(ISNA(VLOOKUP($S762,'Liste clts frns'!$M$2:$U$233,7,FALSE)),"",VLOOKUP($S762,'Liste clts frns'!$M$2:$U$233,7,FALSE))</f>
        <v/>
      </c>
      <c r="Y762" s="108" t="str">
        <f>IF(ISNA(VLOOKUP($S762,'Liste clts frns'!$M$2:$U$233,8,FALSE)),"",VLOOKUP($S762,'Liste clts frns'!$M$2:$U$233,8,FALSE))</f>
        <v/>
      </c>
      <c r="Z762" s="108" t="str">
        <f>IF(ISNA(VLOOKUP($S762,'Liste clts frns'!$M$2:$U$233,9,FALSE)),"",VLOOKUP($S762,'Liste clts frns'!$M$2:$U$233,9,FALSE))</f>
        <v/>
      </c>
      <c r="AA762" s="108"/>
    </row>
    <row r="763" spans="1:27" ht="15.75" customHeight="1" x14ac:dyDescent="0.25">
      <c r="A763" s="12">
        <v>41132000</v>
      </c>
      <c r="B763" s="12">
        <v>977828</v>
      </c>
      <c r="C763" s="12" t="s">
        <v>136</v>
      </c>
      <c r="D763" s="12">
        <v>17</v>
      </c>
      <c r="E763" s="12">
        <v>426</v>
      </c>
      <c r="F763" s="51">
        <v>4056</v>
      </c>
      <c r="G763" s="18" t="str">
        <f t="shared" si="33"/>
        <v>97782817426</v>
      </c>
      <c r="H763" s="8" t="s">
        <v>621</v>
      </c>
      <c r="I763" s="8" t="e">
        <v>#N/A</v>
      </c>
      <c r="J763" s="8" t="str">
        <f t="shared" si="34"/>
        <v>En cours</v>
      </c>
      <c r="P763" s="112"/>
      <c r="S763" s="10" t="str">
        <f t="shared" si="35"/>
        <v>97782817426</v>
      </c>
      <c r="T763" s="11" t="str">
        <f>IF(ISNA(VLOOKUP($S763,'Liste clts frns'!$M$2:$U$233,3,FALSE)),"",VLOOKUP($S763,'Liste clts frns'!$M$2:$U$233,3,FALSE))</f>
        <v/>
      </c>
      <c r="U763" s="108" t="str">
        <f>IF(ISNA(VLOOKUP($S763,'Liste clts frns'!$M$2:$U$233,4,FALSE)),"",VLOOKUP($S763,'Liste clts frns'!$M$2:$U$233,4,FALSE))</f>
        <v/>
      </c>
      <c r="V763" s="108" t="str">
        <f>IF(ISNA(VLOOKUP($S763,'Liste clts frns'!$M$2:$U$233,5,FALSE)),"",VLOOKUP($S763,'Liste clts frns'!$M$2:$U$233,5,FALSE))</f>
        <v/>
      </c>
      <c r="W763" s="108" t="str">
        <f>IF(ISNA(VLOOKUP($S763,'Liste clts frns'!$M$2:$U$233,6,FALSE)),"",VLOOKUP($S763,'Liste clts frns'!$M$2:$U$233,6,FALSE))</f>
        <v/>
      </c>
      <c r="X763" s="108" t="str">
        <f>IF(ISNA(VLOOKUP($S763,'Liste clts frns'!$M$2:$U$233,7,FALSE)),"",VLOOKUP($S763,'Liste clts frns'!$M$2:$U$233,7,FALSE))</f>
        <v/>
      </c>
      <c r="Y763" s="108" t="str">
        <f>IF(ISNA(VLOOKUP($S763,'Liste clts frns'!$M$2:$U$233,8,FALSE)),"",VLOOKUP($S763,'Liste clts frns'!$M$2:$U$233,8,FALSE))</f>
        <v/>
      </c>
      <c r="Z763" s="108" t="str">
        <f>IF(ISNA(VLOOKUP($S763,'Liste clts frns'!$M$2:$U$233,9,FALSE)),"",VLOOKUP($S763,'Liste clts frns'!$M$2:$U$233,9,FALSE))</f>
        <v/>
      </c>
      <c r="AA763" s="108"/>
    </row>
    <row r="764" spans="1:27" ht="15.75" customHeight="1" x14ac:dyDescent="0.25">
      <c r="A764" s="12">
        <v>41132000</v>
      </c>
      <c r="B764" s="12">
        <v>979720</v>
      </c>
      <c r="C764" s="12" t="s">
        <v>137</v>
      </c>
      <c r="D764" s="12">
        <v>17</v>
      </c>
      <c r="E764" s="12">
        <v>426</v>
      </c>
      <c r="F764" s="51">
        <v>4056</v>
      </c>
      <c r="G764" s="18" t="str">
        <f t="shared" si="33"/>
        <v>97972017426</v>
      </c>
      <c r="H764" s="8" t="s">
        <v>621</v>
      </c>
      <c r="I764" s="8" t="e">
        <v>#N/A</v>
      </c>
      <c r="J764" s="8" t="str">
        <f t="shared" si="34"/>
        <v>En cours</v>
      </c>
      <c r="P764" s="112"/>
      <c r="S764" s="10" t="str">
        <f t="shared" si="35"/>
        <v>97972017426</v>
      </c>
      <c r="T764" s="11" t="str">
        <f>IF(ISNA(VLOOKUP($S764,'Liste clts frns'!$M$2:$U$233,3,FALSE)),"",VLOOKUP($S764,'Liste clts frns'!$M$2:$U$233,3,FALSE))</f>
        <v/>
      </c>
      <c r="U764" s="108" t="str">
        <f>IF(ISNA(VLOOKUP($S764,'Liste clts frns'!$M$2:$U$233,4,FALSE)),"",VLOOKUP($S764,'Liste clts frns'!$M$2:$U$233,4,FALSE))</f>
        <v/>
      </c>
      <c r="V764" s="108" t="str">
        <f>IF(ISNA(VLOOKUP($S764,'Liste clts frns'!$M$2:$U$233,5,FALSE)),"",VLOOKUP($S764,'Liste clts frns'!$M$2:$U$233,5,FALSE))</f>
        <v/>
      </c>
      <c r="W764" s="108" t="str">
        <f>IF(ISNA(VLOOKUP($S764,'Liste clts frns'!$M$2:$U$233,6,FALSE)),"",VLOOKUP($S764,'Liste clts frns'!$M$2:$U$233,6,FALSE))</f>
        <v/>
      </c>
      <c r="X764" s="108" t="str">
        <f>IF(ISNA(VLOOKUP($S764,'Liste clts frns'!$M$2:$U$233,7,FALSE)),"",VLOOKUP($S764,'Liste clts frns'!$M$2:$U$233,7,FALSE))</f>
        <v/>
      </c>
      <c r="Y764" s="108" t="str">
        <f>IF(ISNA(VLOOKUP($S764,'Liste clts frns'!$M$2:$U$233,8,FALSE)),"",VLOOKUP($S764,'Liste clts frns'!$M$2:$U$233,8,FALSE))</f>
        <v/>
      </c>
      <c r="Z764" s="108" t="str">
        <f>IF(ISNA(VLOOKUP($S764,'Liste clts frns'!$M$2:$U$233,9,FALSE)),"",VLOOKUP($S764,'Liste clts frns'!$M$2:$U$233,9,FALSE))</f>
        <v/>
      </c>
      <c r="AA764" s="108"/>
    </row>
    <row r="765" spans="1:27" ht="15.75" customHeight="1" x14ac:dyDescent="0.25">
      <c r="A765" s="12">
        <v>41132000</v>
      </c>
      <c r="B765" s="12">
        <v>983917</v>
      </c>
      <c r="C765" s="12" t="s">
        <v>138</v>
      </c>
      <c r="D765" s="12">
        <v>17</v>
      </c>
      <c r="E765" s="12">
        <v>426</v>
      </c>
      <c r="F765" s="51">
        <v>4056</v>
      </c>
      <c r="G765" s="18" t="str">
        <f t="shared" si="33"/>
        <v>98391717426</v>
      </c>
      <c r="H765" s="8" t="s">
        <v>626</v>
      </c>
      <c r="I765" s="15" t="s">
        <v>1456</v>
      </c>
      <c r="J765" s="8" t="str">
        <f t="shared" si="34"/>
        <v>En cours</v>
      </c>
      <c r="P765" s="112"/>
      <c r="S765" s="10" t="str">
        <f t="shared" si="35"/>
        <v>98391717426</v>
      </c>
      <c r="T765" s="11">
        <f>IF(ISNA(VLOOKUP($S765,'Liste clts frns'!$M$2:$U$233,3,FALSE)),"",VLOOKUP($S765,'Liste clts frns'!$M$2:$U$233,3,FALSE))</f>
        <v>40130000</v>
      </c>
      <c r="U765" s="108" t="str">
        <f>IF(ISNA(VLOOKUP($S765,'Liste clts frns'!$M$2:$U$233,4,FALSE)),"",VLOOKUP($S765,'Liste clts frns'!$M$2:$U$233,4,FALSE))</f>
        <v>FIAT</v>
      </c>
      <c r="V765" s="108" t="str">
        <f>IF(ISNA(VLOOKUP($S765,'Liste clts frns'!$M$2:$U$233,5,FALSE)),"",VLOOKUP($S765,'Liste clts frns'!$M$2:$U$233,5,FALSE))</f>
        <v>FIAT - IFTA</v>
      </c>
      <c r="W765" s="108">
        <f>IF(ISNA(VLOOKUP($S765,'Liste clts frns'!$M$2:$U$233,6,FALSE)),"",VLOOKUP($S765,'Liste clts frns'!$M$2:$U$233,6,FALSE))</f>
        <v>17</v>
      </c>
      <c r="X765" s="108">
        <f>IF(ISNA(VLOOKUP($S765,'Liste clts frns'!$M$2:$U$233,7,FALSE)),"",VLOOKUP($S765,'Liste clts frns'!$M$2:$U$233,7,FALSE))</f>
        <v>426</v>
      </c>
      <c r="Y765" s="108">
        <f>IF(ISNA(VLOOKUP($S765,'Liste clts frns'!$M$2:$U$233,8,FALSE)),"",VLOOKUP($S765,'Liste clts frns'!$M$2:$U$233,8,FALSE))</f>
        <v>1000</v>
      </c>
      <c r="Z765" s="108" t="str">
        <f>IF(ISNA(VLOOKUP($S765,'Liste clts frns'!$M$2:$U$233,9,FALSE)),"",VLOOKUP($S765,'Liste clts frns'!$M$2:$U$233,9,FALSE))</f>
        <v>Enrichissement Comptable avec commande</v>
      </c>
      <c r="AA765" s="108"/>
    </row>
    <row r="766" spans="1:27" ht="15.75" customHeight="1" x14ac:dyDescent="0.25">
      <c r="A766" s="12">
        <v>41132000</v>
      </c>
      <c r="B766" s="12">
        <v>3031616</v>
      </c>
      <c r="C766" s="12" t="s">
        <v>139</v>
      </c>
      <c r="D766" s="12">
        <v>17</v>
      </c>
      <c r="E766" s="12">
        <v>426</v>
      </c>
      <c r="F766" s="51">
        <v>7507.8</v>
      </c>
      <c r="G766" s="18" t="str">
        <f t="shared" si="33"/>
        <v>303161617426</v>
      </c>
      <c r="H766" s="8" t="s">
        <v>621</v>
      </c>
      <c r="I766" s="8" t="e">
        <v>#N/A</v>
      </c>
      <c r="J766" s="8" t="str">
        <f t="shared" si="34"/>
        <v>En cours</v>
      </c>
      <c r="P766" s="112"/>
      <c r="S766" s="10" t="str">
        <f t="shared" si="35"/>
        <v>303161617426</v>
      </c>
      <c r="T766" s="11" t="str">
        <f>IF(ISNA(VLOOKUP($S766,'Liste clts frns'!$M$2:$U$233,3,FALSE)),"",VLOOKUP($S766,'Liste clts frns'!$M$2:$U$233,3,FALSE))</f>
        <v/>
      </c>
      <c r="U766" s="108" t="str">
        <f>IF(ISNA(VLOOKUP($S766,'Liste clts frns'!$M$2:$U$233,4,FALSE)),"",VLOOKUP($S766,'Liste clts frns'!$M$2:$U$233,4,FALSE))</f>
        <v/>
      </c>
      <c r="V766" s="108" t="str">
        <f>IF(ISNA(VLOOKUP($S766,'Liste clts frns'!$M$2:$U$233,5,FALSE)),"",VLOOKUP($S766,'Liste clts frns'!$M$2:$U$233,5,FALSE))</f>
        <v/>
      </c>
      <c r="W766" s="108" t="str">
        <f>IF(ISNA(VLOOKUP($S766,'Liste clts frns'!$M$2:$U$233,6,FALSE)),"",VLOOKUP($S766,'Liste clts frns'!$M$2:$U$233,6,FALSE))</f>
        <v/>
      </c>
      <c r="X766" s="108" t="str">
        <f>IF(ISNA(VLOOKUP($S766,'Liste clts frns'!$M$2:$U$233,7,FALSE)),"",VLOOKUP($S766,'Liste clts frns'!$M$2:$U$233,7,FALSE))</f>
        <v/>
      </c>
      <c r="Y766" s="108" t="str">
        <f>IF(ISNA(VLOOKUP($S766,'Liste clts frns'!$M$2:$U$233,8,FALSE)),"",VLOOKUP($S766,'Liste clts frns'!$M$2:$U$233,8,FALSE))</f>
        <v/>
      </c>
      <c r="Z766" s="108" t="str">
        <f>IF(ISNA(VLOOKUP($S766,'Liste clts frns'!$M$2:$U$233,9,FALSE)),"",VLOOKUP($S766,'Liste clts frns'!$M$2:$U$233,9,FALSE))</f>
        <v/>
      </c>
      <c r="AA766" s="108"/>
    </row>
    <row r="767" spans="1:27" ht="15.75" customHeight="1" x14ac:dyDescent="0.25">
      <c r="A767" s="12">
        <v>41132000</v>
      </c>
      <c r="B767" s="12">
        <v>188806</v>
      </c>
      <c r="C767" s="12" t="s">
        <v>140</v>
      </c>
      <c r="D767" s="12">
        <v>17</v>
      </c>
      <c r="E767" s="12">
        <v>429</v>
      </c>
      <c r="F767" s="51">
        <v>4390</v>
      </c>
      <c r="G767" s="18" t="str">
        <f t="shared" si="33"/>
        <v>18880617429</v>
      </c>
      <c r="H767" s="8" t="s">
        <v>621</v>
      </c>
      <c r="I767" s="8" t="e">
        <v>#N/A</v>
      </c>
      <c r="J767" s="8" t="str">
        <f t="shared" si="34"/>
        <v>En cours</v>
      </c>
      <c r="P767" s="112"/>
      <c r="S767" s="10" t="str">
        <f t="shared" si="35"/>
        <v>18880617429</v>
      </c>
      <c r="T767" s="11" t="str">
        <f>IF(ISNA(VLOOKUP($S767,'Liste clts frns'!$M$2:$U$233,3,FALSE)),"",VLOOKUP($S767,'Liste clts frns'!$M$2:$U$233,3,FALSE))</f>
        <v/>
      </c>
      <c r="U767" s="108" t="str">
        <f>IF(ISNA(VLOOKUP($S767,'Liste clts frns'!$M$2:$U$233,4,FALSE)),"",VLOOKUP($S767,'Liste clts frns'!$M$2:$U$233,4,FALSE))</f>
        <v/>
      </c>
      <c r="V767" s="108" t="str">
        <f>IF(ISNA(VLOOKUP($S767,'Liste clts frns'!$M$2:$U$233,5,FALSE)),"",VLOOKUP($S767,'Liste clts frns'!$M$2:$U$233,5,FALSE))</f>
        <v/>
      </c>
      <c r="W767" s="108" t="str">
        <f>IF(ISNA(VLOOKUP($S767,'Liste clts frns'!$M$2:$U$233,6,FALSE)),"",VLOOKUP($S767,'Liste clts frns'!$M$2:$U$233,6,FALSE))</f>
        <v/>
      </c>
      <c r="X767" s="108" t="str">
        <f>IF(ISNA(VLOOKUP($S767,'Liste clts frns'!$M$2:$U$233,7,FALSE)),"",VLOOKUP($S767,'Liste clts frns'!$M$2:$U$233,7,FALSE))</f>
        <v/>
      </c>
      <c r="Y767" s="108" t="str">
        <f>IF(ISNA(VLOOKUP($S767,'Liste clts frns'!$M$2:$U$233,8,FALSE)),"",VLOOKUP($S767,'Liste clts frns'!$M$2:$U$233,8,FALSE))</f>
        <v/>
      </c>
      <c r="Z767" s="108" t="str">
        <f>IF(ISNA(VLOOKUP($S767,'Liste clts frns'!$M$2:$U$233,9,FALSE)),"",VLOOKUP($S767,'Liste clts frns'!$M$2:$U$233,9,FALSE))</f>
        <v/>
      </c>
      <c r="AA767" s="108"/>
    </row>
    <row r="768" spans="1:27" ht="15.75" customHeight="1" x14ac:dyDescent="0.25">
      <c r="A768" s="12">
        <v>41132000</v>
      </c>
      <c r="B768" s="12">
        <v>3002624</v>
      </c>
      <c r="C768" s="12" t="s">
        <v>66</v>
      </c>
      <c r="D768" s="12">
        <v>17</v>
      </c>
      <c r="E768" s="12">
        <v>501</v>
      </c>
      <c r="F768" s="51">
        <v>24000</v>
      </c>
      <c r="G768" s="18" t="str">
        <f t="shared" si="33"/>
        <v>300262417501</v>
      </c>
      <c r="H768" s="8" t="s">
        <v>621</v>
      </c>
      <c r="I768" s="8" t="e">
        <v>#N/A</v>
      </c>
      <c r="J768" s="8" t="str">
        <f t="shared" si="34"/>
        <v>En cours</v>
      </c>
      <c r="P768" s="112"/>
      <c r="S768" s="10" t="str">
        <f t="shared" si="35"/>
        <v>300262417501</v>
      </c>
      <c r="T768" s="11" t="str">
        <f>IF(ISNA(VLOOKUP($S768,'Liste clts frns'!$M$2:$U$233,3,FALSE)),"",VLOOKUP($S768,'Liste clts frns'!$M$2:$U$233,3,FALSE))</f>
        <v/>
      </c>
      <c r="U768" s="108" t="str">
        <f>IF(ISNA(VLOOKUP($S768,'Liste clts frns'!$M$2:$U$233,4,FALSE)),"",VLOOKUP($S768,'Liste clts frns'!$M$2:$U$233,4,FALSE))</f>
        <v/>
      </c>
      <c r="V768" s="108" t="str">
        <f>IF(ISNA(VLOOKUP($S768,'Liste clts frns'!$M$2:$U$233,5,FALSE)),"",VLOOKUP($S768,'Liste clts frns'!$M$2:$U$233,5,FALSE))</f>
        <v/>
      </c>
      <c r="W768" s="108" t="str">
        <f>IF(ISNA(VLOOKUP($S768,'Liste clts frns'!$M$2:$U$233,6,FALSE)),"",VLOOKUP($S768,'Liste clts frns'!$M$2:$U$233,6,FALSE))</f>
        <v/>
      </c>
      <c r="X768" s="108" t="str">
        <f>IF(ISNA(VLOOKUP($S768,'Liste clts frns'!$M$2:$U$233,7,FALSE)),"",VLOOKUP($S768,'Liste clts frns'!$M$2:$U$233,7,FALSE))</f>
        <v/>
      </c>
      <c r="Y768" s="108" t="str">
        <f>IF(ISNA(VLOOKUP($S768,'Liste clts frns'!$M$2:$U$233,8,FALSE)),"",VLOOKUP($S768,'Liste clts frns'!$M$2:$U$233,8,FALSE))</f>
        <v/>
      </c>
      <c r="Z768" s="108" t="str">
        <f>IF(ISNA(VLOOKUP($S768,'Liste clts frns'!$M$2:$U$233,9,FALSE)),"",VLOOKUP($S768,'Liste clts frns'!$M$2:$U$233,9,FALSE))</f>
        <v/>
      </c>
      <c r="AA768" s="108"/>
    </row>
    <row r="769" spans="1:27" ht="15.75" customHeight="1" x14ac:dyDescent="0.25">
      <c r="A769" s="12">
        <v>41132000</v>
      </c>
      <c r="B769" s="12">
        <v>204660</v>
      </c>
      <c r="C769" s="12" t="s">
        <v>130</v>
      </c>
      <c r="D769" s="12">
        <v>17</v>
      </c>
      <c r="E769" s="12">
        <v>601</v>
      </c>
      <c r="F769" s="51">
        <v>8604</v>
      </c>
      <c r="G769" s="18" t="str">
        <f t="shared" si="33"/>
        <v>20466017601</v>
      </c>
      <c r="H769" s="8" t="s">
        <v>621</v>
      </c>
      <c r="I769" s="8" t="e">
        <v>#N/A</v>
      </c>
      <c r="J769" s="8" t="str">
        <f t="shared" si="34"/>
        <v>En cours</v>
      </c>
      <c r="P769" s="112"/>
      <c r="S769" s="10" t="str">
        <f t="shared" si="35"/>
        <v>20466017601</v>
      </c>
      <c r="T769" s="11" t="str">
        <f>IF(ISNA(VLOOKUP($S769,'Liste clts frns'!$M$2:$U$233,3,FALSE)),"",VLOOKUP($S769,'Liste clts frns'!$M$2:$U$233,3,FALSE))</f>
        <v/>
      </c>
      <c r="U769" s="108" t="str">
        <f>IF(ISNA(VLOOKUP($S769,'Liste clts frns'!$M$2:$U$233,4,FALSE)),"",VLOOKUP($S769,'Liste clts frns'!$M$2:$U$233,4,FALSE))</f>
        <v/>
      </c>
      <c r="V769" s="108" t="str">
        <f>IF(ISNA(VLOOKUP($S769,'Liste clts frns'!$M$2:$U$233,5,FALSE)),"",VLOOKUP($S769,'Liste clts frns'!$M$2:$U$233,5,FALSE))</f>
        <v/>
      </c>
      <c r="W769" s="108" t="str">
        <f>IF(ISNA(VLOOKUP($S769,'Liste clts frns'!$M$2:$U$233,6,FALSE)),"",VLOOKUP($S769,'Liste clts frns'!$M$2:$U$233,6,FALSE))</f>
        <v/>
      </c>
      <c r="X769" s="108" t="str">
        <f>IF(ISNA(VLOOKUP($S769,'Liste clts frns'!$M$2:$U$233,7,FALSE)),"",VLOOKUP($S769,'Liste clts frns'!$M$2:$U$233,7,FALSE))</f>
        <v/>
      </c>
      <c r="Y769" s="108" t="str">
        <f>IF(ISNA(VLOOKUP($S769,'Liste clts frns'!$M$2:$U$233,8,FALSE)),"",VLOOKUP($S769,'Liste clts frns'!$M$2:$U$233,8,FALSE))</f>
        <v/>
      </c>
      <c r="Z769" s="108" t="str">
        <f>IF(ISNA(VLOOKUP($S769,'Liste clts frns'!$M$2:$U$233,9,FALSE)),"",VLOOKUP($S769,'Liste clts frns'!$M$2:$U$233,9,FALSE))</f>
        <v/>
      </c>
      <c r="AA769" s="108"/>
    </row>
    <row r="770" spans="1:27" ht="15.75" customHeight="1" x14ac:dyDescent="0.25">
      <c r="A770" s="12">
        <v>41132000</v>
      </c>
      <c r="B770" s="12">
        <v>265732</v>
      </c>
      <c r="C770" s="12" t="s">
        <v>142</v>
      </c>
      <c r="D770" s="12">
        <v>17</v>
      </c>
      <c r="E770" s="12">
        <v>601</v>
      </c>
      <c r="F770" s="51">
        <v>3600</v>
      </c>
      <c r="G770" s="18" t="str">
        <f t="shared" si="33"/>
        <v>26573217601</v>
      </c>
      <c r="H770" s="8" t="s">
        <v>621</v>
      </c>
      <c r="I770" s="8" t="e">
        <v>#N/A</v>
      </c>
      <c r="J770" s="8" t="str">
        <f t="shared" si="34"/>
        <v>En cours</v>
      </c>
      <c r="P770" s="112"/>
      <c r="S770" s="10" t="str">
        <f t="shared" si="35"/>
        <v>26573217601</v>
      </c>
      <c r="T770" s="11" t="str">
        <f>IF(ISNA(VLOOKUP($S770,'Liste clts frns'!$M$2:$U$233,3,FALSE)),"",VLOOKUP($S770,'Liste clts frns'!$M$2:$U$233,3,FALSE))</f>
        <v/>
      </c>
      <c r="U770" s="108" t="str">
        <f>IF(ISNA(VLOOKUP($S770,'Liste clts frns'!$M$2:$U$233,4,FALSE)),"",VLOOKUP($S770,'Liste clts frns'!$M$2:$U$233,4,FALSE))</f>
        <v/>
      </c>
      <c r="V770" s="108" t="str">
        <f>IF(ISNA(VLOOKUP($S770,'Liste clts frns'!$M$2:$U$233,5,FALSE)),"",VLOOKUP($S770,'Liste clts frns'!$M$2:$U$233,5,FALSE))</f>
        <v/>
      </c>
      <c r="W770" s="108" t="str">
        <f>IF(ISNA(VLOOKUP($S770,'Liste clts frns'!$M$2:$U$233,6,FALSE)),"",VLOOKUP($S770,'Liste clts frns'!$M$2:$U$233,6,FALSE))</f>
        <v/>
      </c>
      <c r="X770" s="108" t="str">
        <f>IF(ISNA(VLOOKUP($S770,'Liste clts frns'!$M$2:$U$233,7,FALSE)),"",VLOOKUP($S770,'Liste clts frns'!$M$2:$U$233,7,FALSE))</f>
        <v/>
      </c>
      <c r="Y770" s="108" t="str">
        <f>IF(ISNA(VLOOKUP($S770,'Liste clts frns'!$M$2:$U$233,8,FALSE)),"",VLOOKUP($S770,'Liste clts frns'!$M$2:$U$233,8,FALSE))</f>
        <v/>
      </c>
      <c r="Z770" s="108" t="str">
        <f>IF(ISNA(VLOOKUP($S770,'Liste clts frns'!$M$2:$U$233,9,FALSE)),"",VLOOKUP($S770,'Liste clts frns'!$M$2:$U$233,9,FALSE))</f>
        <v/>
      </c>
      <c r="AA770" s="108"/>
    </row>
    <row r="771" spans="1:27" ht="15.75" customHeight="1" x14ac:dyDescent="0.25">
      <c r="A771" s="12">
        <v>41132000</v>
      </c>
      <c r="B771" s="12">
        <v>291243</v>
      </c>
      <c r="C771" s="12" t="s">
        <v>143</v>
      </c>
      <c r="D771" s="12">
        <v>17</v>
      </c>
      <c r="E771" s="12">
        <v>601</v>
      </c>
      <c r="F771" s="51">
        <v>1200</v>
      </c>
      <c r="G771" s="18" t="str">
        <f t="shared" ref="G771:G834" si="36">CONCATENATE(B771,D771,E771)</f>
        <v>29124317601</v>
      </c>
      <c r="H771" s="8" t="s">
        <v>621</v>
      </c>
      <c r="I771" s="8" t="e">
        <v>#N/A</v>
      </c>
      <c r="J771" s="8" t="str">
        <f t="shared" ref="J771:J834" si="37">IF(H771="Compensé - Soldé","Soldé",IF(H771="Société radiée","A solder",IF(H771="Soldé par un avoir","Soldé","En cours")))</f>
        <v>En cours</v>
      </c>
      <c r="P771" s="112"/>
      <c r="S771" s="10" t="str">
        <f t="shared" ref="S771:S834" si="38">CONCATENATE(B771,D771,E771)</f>
        <v>29124317601</v>
      </c>
      <c r="T771" s="11" t="str">
        <f>IF(ISNA(VLOOKUP($S771,'Liste clts frns'!$M$2:$U$233,3,FALSE)),"",VLOOKUP($S771,'Liste clts frns'!$M$2:$U$233,3,FALSE))</f>
        <v/>
      </c>
      <c r="U771" s="108" t="str">
        <f>IF(ISNA(VLOOKUP($S771,'Liste clts frns'!$M$2:$U$233,4,FALSE)),"",VLOOKUP($S771,'Liste clts frns'!$M$2:$U$233,4,FALSE))</f>
        <v/>
      </c>
      <c r="V771" s="108" t="str">
        <f>IF(ISNA(VLOOKUP($S771,'Liste clts frns'!$M$2:$U$233,5,FALSE)),"",VLOOKUP($S771,'Liste clts frns'!$M$2:$U$233,5,FALSE))</f>
        <v/>
      </c>
      <c r="W771" s="108" t="str">
        <f>IF(ISNA(VLOOKUP($S771,'Liste clts frns'!$M$2:$U$233,6,FALSE)),"",VLOOKUP($S771,'Liste clts frns'!$M$2:$U$233,6,FALSE))</f>
        <v/>
      </c>
      <c r="X771" s="108" t="str">
        <f>IF(ISNA(VLOOKUP($S771,'Liste clts frns'!$M$2:$U$233,7,FALSE)),"",VLOOKUP($S771,'Liste clts frns'!$M$2:$U$233,7,FALSE))</f>
        <v/>
      </c>
      <c r="Y771" s="108" t="str">
        <f>IF(ISNA(VLOOKUP($S771,'Liste clts frns'!$M$2:$U$233,8,FALSE)),"",VLOOKUP($S771,'Liste clts frns'!$M$2:$U$233,8,FALSE))</f>
        <v/>
      </c>
      <c r="Z771" s="108" t="str">
        <f>IF(ISNA(VLOOKUP($S771,'Liste clts frns'!$M$2:$U$233,9,FALSE)),"",VLOOKUP($S771,'Liste clts frns'!$M$2:$U$233,9,FALSE))</f>
        <v/>
      </c>
      <c r="AA771" s="108"/>
    </row>
    <row r="772" spans="1:27" ht="15.75" customHeight="1" x14ac:dyDescent="0.25">
      <c r="A772" s="12">
        <v>41132000</v>
      </c>
      <c r="B772" s="12">
        <v>836078</v>
      </c>
      <c r="C772" s="12" t="s">
        <v>144</v>
      </c>
      <c r="D772" s="12">
        <v>17</v>
      </c>
      <c r="E772" s="12">
        <v>601</v>
      </c>
      <c r="F772" s="51">
        <v>3000</v>
      </c>
      <c r="G772" s="18" t="str">
        <f t="shared" si="36"/>
        <v>83607817601</v>
      </c>
      <c r="H772" s="8" t="s">
        <v>621</v>
      </c>
      <c r="I772" s="8" t="e">
        <v>#N/A</v>
      </c>
      <c r="J772" s="8" t="str">
        <f t="shared" si="37"/>
        <v>En cours</v>
      </c>
      <c r="P772" s="112"/>
      <c r="S772" s="10" t="str">
        <f t="shared" si="38"/>
        <v>83607817601</v>
      </c>
      <c r="T772" s="11" t="str">
        <f>IF(ISNA(VLOOKUP($S772,'Liste clts frns'!$M$2:$U$233,3,FALSE)),"",VLOOKUP($S772,'Liste clts frns'!$M$2:$U$233,3,FALSE))</f>
        <v/>
      </c>
      <c r="U772" s="108" t="str">
        <f>IF(ISNA(VLOOKUP($S772,'Liste clts frns'!$M$2:$U$233,4,FALSE)),"",VLOOKUP($S772,'Liste clts frns'!$M$2:$U$233,4,FALSE))</f>
        <v/>
      </c>
      <c r="V772" s="108" t="str">
        <f>IF(ISNA(VLOOKUP($S772,'Liste clts frns'!$M$2:$U$233,5,FALSE)),"",VLOOKUP($S772,'Liste clts frns'!$M$2:$U$233,5,FALSE))</f>
        <v/>
      </c>
      <c r="W772" s="108" t="str">
        <f>IF(ISNA(VLOOKUP($S772,'Liste clts frns'!$M$2:$U$233,6,FALSE)),"",VLOOKUP($S772,'Liste clts frns'!$M$2:$U$233,6,FALSE))</f>
        <v/>
      </c>
      <c r="X772" s="108" t="str">
        <f>IF(ISNA(VLOOKUP($S772,'Liste clts frns'!$M$2:$U$233,7,FALSE)),"",VLOOKUP($S772,'Liste clts frns'!$M$2:$U$233,7,FALSE))</f>
        <v/>
      </c>
      <c r="Y772" s="108" t="str">
        <f>IF(ISNA(VLOOKUP($S772,'Liste clts frns'!$M$2:$U$233,8,FALSE)),"",VLOOKUP($S772,'Liste clts frns'!$M$2:$U$233,8,FALSE))</f>
        <v/>
      </c>
      <c r="Z772" s="108" t="str">
        <f>IF(ISNA(VLOOKUP($S772,'Liste clts frns'!$M$2:$U$233,9,FALSE)),"",VLOOKUP($S772,'Liste clts frns'!$M$2:$U$233,9,FALSE))</f>
        <v/>
      </c>
      <c r="AA772" s="108"/>
    </row>
    <row r="773" spans="1:27" ht="15.75" customHeight="1" x14ac:dyDescent="0.25">
      <c r="A773" s="12">
        <v>41132000</v>
      </c>
      <c r="B773" s="12">
        <v>904865</v>
      </c>
      <c r="C773" s="12" t="s">
        <v>145</v>
      </c>
      <c r="D773" s="12">
        <v>17</v>
      </c>
      <c r="E773" s="12">
        <v>601</v>
      </c>
      <c r="F773" s="51">
        <v>1800</v>
      </c>
      <c r="G773" s="18" t="str">
        <f t="shared" si="36"/>
        <v>90486517601</v>
      </c>
      <c r="H773" s="8" t="s">
        <v>621</v>
      </c>
      <c r="I773" s="8" t="e">
        <v>#N/A</v>
      </c>
      <c r="J773" s="8" t="str">
        <f t="shared" si="37"/>
        <v>En cours</v>
      </c>
      <c r="P773" s="112"/>
      <c r="S773" s="10" t="str">
        <f t="shared" si="38"/>
        <v>90486517601</v>
      </c>
      <c r="T773" s="11" t="str">
        <f>IF(ISNA(VLOOKUP($S773,'Liste clts frns'!$M$2:$U$233,3,FALSE)),"",VLOOKUP($S773,'Liste clts frns'!$M$2:$U$233,3,FALSE))</f>
        <v/>
      </c>
      <c r="U773" s="108" t="str">
        <f>IF(ISNA(VLOOKUP($S773,'Liste clts frns'!$M$2:$U$233,4,FALSE)),"",VLOOKUP($S773,'Liste clts frns'!$M$2:$U$233,4,FALSE))</f>
        <v/>
      </c>
      <c r="V773" s="108" t="str">
        <f>IF(ISNA(VLOOKUP($S773,'Liste clts frns'!$M$2:$U$233,5,FALSE)),"",VLOOKUP($S773,'Liste clts frns'!$M$2:$U$233,5,FALSE))</f>
        <v/>
      </c>
      <c r="W773" s="108" t="str">
        <f>IF(ISNA(VLOOKUP($S773,'Liste clts frns'!$M$2:$U$233,6,FALSE)),"",VLOOKUP($S773,'Liste clts frns'!$M$2:$U$233,6,FALSE))</f>
        <v/>
      </c>
      <c r="X773" s="108" t="str">
        <f>IF(ISNA(VLOOKUP($S773,'Liste clts frns'!$M$2:$U$233,7,FALSE)),"",VLOOKUP($S773,'Liste clts frns'!$M$2:$U$233,7,FALSE))</f>
        <v/>
      </c>
      <c r="Y773" s="108" t="str">
        <f>IF(ISNA(VLOOKUP($S773,'Liste clts frns'!$M$2:$U$233,8,FALSE)),"",VLOOKUP($S773,'Liste clts frns'!$M$2:$U$233,8,FALSE))</f>
        <v/>
      </c>
      <c r="Z773" s="108" t="str">
        <f>IF(ISNA(VLOOKUP($S773,'Liste clts frns'!$M$2:$U$233,9,FALSE)),"",VLOOKUP($S773,'Liste clts frns'!$M$2:$U$233,9,FALSE))</f>
        <v/>
      </c>
      <c r="AA773" s="108"/>
    </row>
    <row r="774" spans="1:27" ht="15.75" customHeight="1" x14ac:dyDescent="0.25">
      <c r="A774" s="12">
        <v>41132000</v>
      </c>
      <c r="B774" s="12">
        <v>951300</v>
      </c>
      <c r="C774" s="12" t="s">
        <v>146</v>
      </c>
      <c r="D774" s="12">
        <v>17</v>
      </c>
      <c r="E774" s="12">
        <v>601</v>
      </c>
      <c r="F774" s="51">
        <v>4200</v>
      </c>
      <c r="G774" s="18" t="str">
        <f t="shared" si="36"/>
        <v>95130017601</v>
      </c>
      <c r="H774" s="8" t="s">
        <v>621</v>
      </c>
      <c r="I774" s="8" t="e">
        <v>#N/A</v>
      </c>
      <c r="J774" s="8" t="str">
        <f t="shared" si="37"/>
        <v>En cours</v>
      </c>
      <c r="P774" s="112"/>
      <c r="S774" s="10" t="str">
        <f t="shared" si="38"/>
        <v>95130017601</v>
      </c>
      <c r="T774" s="11" t="str">
        <f>IF(ISNA(VLOOKUP($S774,'Liste clts frns'!$M$2:$U$233,3,FALSE)),"",VLOOKUP($S774,'Liste clts frns'!$M$2:$U$233,3,FALSE))</f>
        <v/>
      </c>
      <c r="U774" s="108" t="str">
        <f>IF(ISNA(VLOOKUP($S774,'Liste clts frns'!$M$2:$U$233,4,FALSE)),"",VLOOKUP($S774,'Liste clts frns'!$M$2:$U$233,4,FALSE))</f>
        <v/>
      </c>
      <c r="V774" s="108" t="str">
        <f>IF(ISNA(VLOOKUP($S774,'Liste clts frns'!$M$2:$U$233,5,FALSE)),"",VLOOKUP($S774,'Liste clts frns'!$M$2:$U$233,5,FALSE))</f>
        <v/>
      </c>
      <c r="W774" s="108" t="str">
        <f>IF(ISNA(VLOOKUP($S774,'Liste clts frns'!$M$2:$U$233,6,FALSE)),"",VLOOKUP($S774,'Liste clts frns'!$M$2:$U$233,6,FALSE))</f>
        <v/>
      </c>
      <c r="X774" s="108" t="str">
        <f>IF(ISNA(VLOOKUP($S774,'Liste clts frns'!$M$2:$U$233,7,FALSE)),"",VLOOKUP($S774,'Liste clts frns'!$M$2:$U$233,7,FALSE))</f>
        <v/>
      </c>
      <c r="Y774" s="108" t="str">
        <f>IF(ISNA(VLOOKUP($S774,'Liste clts frns'!$M$2:$U$233,8,FALSE)),"",VLOOKUP($S774,'Liste clts frns'!$M$2:$U$233,8,FALSE))</f>
        <v/>
      </c>
      <c r="Z774" s="108" t="str">
        <f>IF(ISNA(VLOOKUP($S774,'Liste clts frns'!$M$2:$U$233,9,FALSE)),"",VLOOKUP($S774,'Liste clts frns'!$M$2:$U$233,9,FALSE))</f>
        <v/>
      </c>
      <c r="AA774" s="108"/>
    </row>
    <row r="775" spans="1:27" ht="15.75" customHeight="1" x14ac:dyDescent="0.25">
      <c r="A775" s="12">
        <v>41132000</v>
      </c>
      <c r="B775" s="12">
        <v>3015068</v>
      </c>
      <c r="C775" s="12" t="s">
        <v>147</v>
      </c>
      <c r="D775" s="12">
        <v>17</v>
      </c>
      <c r="E775" s="12">
        <v>601</v>
      </c>
      <c r="F775" s="51">
        <v>3600</v>
      </c>
      <c r="G775" s="18" t="str">
        <f t="shared" si="36"/>
        <v>301506817601</v>
      </c>
      <c r="H775" s="8" t="s">
        <v>621</v>
      </c>
      <c r="I775" s="8" t="e">
        <v>#N/A</v>
      </c>
      <c r="J775" s="8" t="str">
        <f t="shared" si="37"/>
        <v>En cours</v>
      </c>
      <c r="P775" s="112"/>
      <c r="S775" s="10" t="str">
        <f t="shared" si="38"/>
        <v>301506817601</v>
      </c>
      <c r="T775" s="11" t="str">
        <f>IF(ISNA(VLOOKUP($S775,'Liste clts frns'!$M$2:$U$233,3,FALSE)),"",VLOOKUP($S775,'Liste clts frns'!$M$2:$U$233,3,FALSE))</f>
        <v/>
      </c>
      <c r="U775" s="108" t="str">
        <f>IF(ISNA(VLOOKUP($S775,'Liste clts frns'!$M$2:$U$233,4,FALSE)),"",VLOOKUP($S775,'Liste clts frns'!$M$2:$U$233,4,FALSE))</f>
        <v/>
      </c>
      <c r="V775" s="108" t="str">
        <f>IF(ISNA(VLOOKUP($S775,'Liste clts frns'!$M$2:$U$233,5,FALSE)),"",VLOOKUP($S775,'Liste clts frns'!$M$2:$U$233,5,FALSE))</f>
        <v/>
      </c>
      <c r="W775" s="108" t="str">
        <f>IF(ISNA(VLOOKUP($S775,'Liste clts frns'!$M$2:$U$233,6,FALSE)),"",VLOOKUP($S775,'Liste clts frns'!$M$2:$U$233,6,FALSE))</f>
        <v/>
      </c>
      <c r="X775" s="108" t="str">
        <f>IF(ISNA(VLOOKUP($S775,'Liste clts frns'!$M$2:$U$233,7,FALSE)),"",VLOOKUP($S775,'Liste clts frns'!$M$2:$U$233,7,FALSE))</f>
        <v/>
      </c>
      <c r="Y775" s="108" t="str">
        <f>IF(ISNA(VLOOKUP($S775,'Liste clts frns'!$M$2:$U$233,8,FALSE)),"",VLOOKUP($S775,'Liste clts frns'!$M$2:$U$233,8,FALSE))</f>
        <v/>
      </c>
      <c r="Z775" s="108" t="str">
        <f>IF(ISNA(VLOOKUP($S775,'Liste clts frns'!$M$2:$U$233,9,FALSE)),"",VLOOKUP($S775,'Liste clts frns'!$M$2:$U$233,9,FALSE))</f>
        <v/>
      </c>
      <c r="AA775" s="108"/>
    </row>
    <row r="776" spans="1:27" ht="15.75" customHeight="1" x14ac:dyDescent="0.25">
      <c r="A776" s="12">
        <v>41132000</v>
      </c>
      <c r="B776" s="12">
        <v>3028168</v>
      </c>
      <c r="C776" s="12" t="s">
        <v>1445</v>
      </c>
      <c r="D776" s="12">
        <v>17</v>
      </c>
      <c r="E776" s="12">
        <v>601</v>
      </c>
      <c r="F776" s="51">
        <v>4200</v>
      </c>
      <c r="G776" s="18" t="str">
        <f t="shared" si="36"/>
        <v>302816817601</v>
      </c>
      <c r="H776" s="8" t="s">
        <v>621</v>
      </c>
      <c r="I776" s="8" t="e">
        <v>#N/A</v>
      </c>
      <c r="J776" s="8" t="str">
        <f t="shared" si="37"/>
        <v>En cours</v>
      </c>
      <c r="P776" s="112"/>
      <c r="S776" s="10" t="str">
        <f t="shared" si="38"/>
        <v>302816817601</v>
      </c>
      <c r="T776" s="11" t="str">
        <f>IF(ISNA(VLOOKUP($S776,'Liste clts frns'!$M$2:$U$233,3,FALSE)),"",VLOOKUP($S776,'Liste clts frns'!$M$2:$U$233,3,FALSE))</f>
        <v/>
      </c>
      <c r="U776" s="108" t="str">
        <f>IF(ISNA(VLOOKUP($S776,'Liste clts frns'!$M$2:$U$233,4,FALSE)),"",VLOOKUP($S776,'Liste clts frns'!$M$2:$U$233,4,FALSE))</f>
        <v/>
      </c>
      <c r="V776" s="108" t="str">
        <f>IF(ISNA(VLOOKUP($S776,'Liste clts frns'!$M$2:$U$233,5,FALSE)),"",VLOOKUP($S776,'Liste clts frns'!$M$2:$U$233,5,FALSE))</f>
        <v/>
      </c>
      <c r="W776" s="108" t="str">
        <f>IF(ISNA(VLOOKUP($S776,'Liste clts frns'!$M$2:$U$233,6,FALSE)),"",VLOOKUP($S776,'Liste clts frns'!$M$2:$U$233,6,FALSE))</f>
        <v/>
      </c>
      <c r="X776" s="108" t="str">
        <f>IF(ISNA(VLOOKUP($S776,'Liste clts frns'!$M$2:$U$233,7,FALSE)),"",VLOOKUP($S776,'Liste clts frns'!$M$2:$U$233,7,FALSE))</f>
        <v/>
      </c>
      <c r="Y776" s="108" t="str">
        <f>IF(ISNA(VLOOKUP($S776,'Liste clts frns'!$M$2:$U$233,8,FALSE)),"",VLOOKUP($S776,'Liste clts frns'!$M$2:$U$233,8,FALSE))</f>
        <v/>
      </c>
      <c r="Z776" s="108" t="str">
        <f>IF(ISNA(VLOOKUP($S776,'Liste clts frns'!$M$2:$U$233,9,FALSE)),"",VLOOKUP($S776,'Liste clts frns'!$M$2:$U$233,9,FALSE))</f>
        <v/>
      </c>
      <c r="AA776" s="108"/>
    </row>
    <row r="777" spans="1:27" ht="15.75" customHeight="1" x14ac:dyDescent="0.25">
      <c r="A777" s="12">
        <v>41132000</v>
      </c>
      <c r="B777" s="12">
        <v>3039124</v>
      </c>
      <c r="C777" s="12" t="s">
        <v>148</v>
      </c>
      <c r="D777" s="12">
        <v>17</v>
      </c>
      <c r="E777" s="12">
        <v>601</v>
      </c>
      <c r="F777" s="51">
        <v>3600</v>
      </c>
      <c r="G777" s="18" t="str">
        <f t="shared" si="36"/>
        <v>303912417601</v>
      </c>
      <c r="H777" s="8" t="s">
        <v>621</v>
      </c>
      <c r="I777" s="8" t="e">
        <v>#N/A</v>
      </c>
      <c r="J777" s="8" t="str">
        <f t="shared" si="37"/>
        <v>En cours</v>
      </c>
      <c r="P777" s="112"/>
      <c r="S777" s="10" t="str">
        <f t="shared" si="38"/>
        <v>303912417601</v>
      </c>
      <c r="T777" s="11" t="str">
        <f>IF(ISNA(VLOOKUP($S777,'Liste clts frns'!$M$2:$U$233,3,FALSE)),"",VLOOKUP($S777,'Liste clts frns'!$M$2:$U$233,3,FALSE))</f>
        <v/>
      </c>
      <c r="U777" s="108" t="str">
        <f>IF(ISNA(VLOOKUP($S777,'Liste clts frns'!$M$2:$U$233,4,FALSE)),"",VLOOKUP($S777,'Liste clts frns'!$M$2:$U$233,4,FALSE))</f>
        <v/>
      </c>
      <c r="V777" s="108" t="str">
        <f>IF(ISNA(VLOOKUP($S777,'Liste clts frns'!$M$2:$U$233,5,FALSE)),"",VLOOKUP($S777,'Liste clts frns'!$M$2:$U$233,5,FALSE))</f>
        <v/>
      </c>
      <c r="W777" s="108" t="str">
        <f>IF(ISNA(VLOOKUP($S777,'Liste clts frns'!$M$2:$U$233,6,FALSE)),"",VLOOKUP($S777,'Liste clts frns'!$M$2:$U$233,6,FALSE))</f>
        <v/>
      </c>
      <c r="X777" s="108" t="str">
        <f>IF(ISNA(VLOOKUP($S777,'Liste clts frns'!$M$2:$U$233,7,FALSE)),"",VLOOKUP($S777,'Liste clts frns'!$M$2:$U$233,7,FALSE))</f>
        <v/>
      </c>
      <c r="Y777" s="108" t="str">
        <f>IF(ISNA(VLOOKUP($S777,'Liste clts frns'!$M$2:$U$233,8,FALSE)),"",VLOOKUP($S777,'Liste clts frns'!$M$2:$U$233,8,FALSE))</f>
        <v/>
      </c>
      <c r="Z777" s="108" t="str">
        <f>IF(ISNA(VLOOKUP($S777,'Liste clts frns'!$M$2:$U$233,9,FALSE)),"",VLOOKUP($S777,'Liste clts frns'!$M$2:$U$233,9,FALSE))</f>
        <v/>
      </c>
      <c r="AA777" s="108"/>
    </row>
    <row r="778" spans="1:27" ht="15.75" customHeight="1" x14ac:dyDescent="0.25">
      <c r="A778" s="12">
        <v>41132000</v>
      </c>
      <c r="B778" s="12">
        <v>531135</v>
      </c>
      <c r="C778" s="12" t="s">
        <v>149</v>
      </c>
      <c r="D778" s="12">
        <v>17</v>
      </c>
      <c r="E778" s="12">
        <v>615</v>
      </c>
      <c r="F778" s="51">
        <v>3240</v>
      </c>
      <c r="G778" s="18" t="str">
        <f t="shared" si="36"/>
        <v>53113517615</v>
      </c>
      <c r="H778" s="8" t="s">
        <v>621</v>
      </c>
      <c r="I778" s="8" t="e">
        <v>#N/A</v>
      </c>
      <c r="J778" s="8" t="str">
        <f t="shared" si="37"/>
        <v>En cours</v>
      </c>
      <c r="P778" s="112"/>
      <c r="S778" s="10" t="str">
        <f t="shared" si="38"/>
        <v>53113517615</v>
      </c>
      <c r="T778" s="11" t="str">
        <f>IF(ISNA(VLOOKUP($S778,'Liste clts frns'!$M$2:$U$233,3,FALSE)),"",VLOOKUP($S778,'Liste clts frns'!$M$2:$U$233,3,FALSE))</f>
        <v/>
      </c>
      <c r="U778" s="108" t="str">
        <f>IF(ISNA(VLOOKUP($S778,'Liste clts frns'!$M$2:$U$233,4,FALSE)),"",VLOOKUP($S778,'Liste clts frns'!$M$2:$U$233,4,FALSE))</f>
        <v/>
      </c>
      <c r="V778" s="108" t="str">
        <f>IF(ISNA(VLOOKUP($S778,'Liste clts frns'!$M$2:$U$233,5,FALSE)),"",VLOOKUP($S778,'Liste clts frns'!$M$2:$U$233,5,FALSE))</f>
        <v/>
      </c>
      <c r="W778" s="108" t="str">
        <f>IF(ISNA(VLOOKUP($S778,'Liste clts frns'!$M$2:$U$233,6,FALSE)),"",VLOOKUP($S778,'Liste clts frns'!$M$2:$U$233,6,FALSE))</f>
        <v/>
      </c>
      <c r="X778" s="108" t="str">
        <f>IF(ISNA(VLOOKUP($S778,'Liste clts frns'!$M$2:$U$233,7,FALSE)),"",VLOOKUP($S778,'Liste clts frns'!$M$2:$U$233,7,FALSE))</f>
        <v/>
      </c>
      <c r="Y778" s="108" t="str">
        <f>IF(ISNA(VLOOKUP($S778,'Liste clts frns'!$M$2:$U$233,8,FALSE)),"",VLOOKUP($S778,'Liste clts frns'!$M$2:$U$233,8,FALSE))</f>
        <v/>
      </c>
      <c r="Z778" s="108" t="str">
        <f>IF(ISNA(VLOOKUP($S778,'Liste clts frns'!$M$2:$U$233,9,FALSE)),"",VLOOKUP($S778,'Liste clts frns'!$M$2:$U$233,9,FALSE))</f>
        <v/>
      </c>
      <c r="AA778" s="108"/>
    </row>
    <row r="779" spans="1:27" ht="15.75" customHeight="1" x14ac:dyDescent="0.25">
      <c r="A779" s="12">
        <v>41132000</v>
      </c>
      <c r="B779" s="12">
        <v>836078</v>
      </c>
      <c r="C779" s="12" t="s">
        <v>144</v>
      </c>
      <c r="D779" s="12">
        <v>17</v>
      </c>
      <c r="E779" s="12">
        <v>615</v>
      </c>
      <c r="F779" s="51">
        <v>15600</v>
      </c>
      <c r="G779" s="18" t="str">
        <f t="shared" si="36"/>
        <v>83607817615</v>
      </c>
      <c r="H779" s="8" t="s">
        <v>621</v>
      </c>
      <c r="I779" s="8" t="e">
        <v>#N/A</v>
      </c>
      <c r="J779" s="8" t="str">
        <f t="shared" si="37"/>
        <v>En cours</v>
      </c>
      <c r="P779" s="112"/>
      <c r="S779" s="10" t="str">
        <f t="shared" si="38"/>
        <v>83607817615</v>
      </c>
      <c r="T779" s="11" t="str">
        <f>IF(ISNA(VLOOKUP($S779,'Liste clts frns'!$M$2:$U$233,3,FALSE)),"",VLOOKUP($S779,'Liste clts frns'!$M$2:$U$233,3,FALSE))</f>
        <v/>
      </c>
      <c r="U779" s="108" t="str">
        <f>IF(ISNA(VLOOKUP($S779,'Liste clts frns'!$M$2:$U$233,4,FALSE)),"",VLOOKUP($S779,'Liste clts frns'!$M$2:$U$233,4,FALSE))</f>
        <v/>
      </c>
      <c r="V779" s="108" t="str">
        <f>IF(ISNA(VLOOKUP($S779,'Liste clts frns'!$M$2:$U$233,5,FALSE)),"",VLOOKUP($S779,'Liste clts frns'!$M$2:$U$233,5,FALSE))</f>
        <v/>
      </c>
      <c r="W779" s="108" t="str">
        <f>IF(ISNA(VLOOKUP($S779,'Liste clts frns'!$M$2:$U$233,6,FALSE)),"",VLOOKUP($S779,'Liste clts frns'!$M$2:$U$233,6,FALSE))</f>
        <v/>
      </c>
      <c r="X779" s="108" t="str">
        <f>IF(ISNA(VLOOKUP($S779,'Liste clts frns'!$M$2:$U$233,7,FALSE)),"",VLOOKUP($S779,'Liste clts frns'!$M$2:$U$233,7,FALSE))</f>
        <v/>
      </c>
      <c r="Y779" s="108" t="str">
        <f>IF(ISNA(VLOOKUP($S779,'Liste clts frns'!$M$2:$U$233,8,FALSE)),"",VLOOKUP($S779,'Liste clts frns'!$M$2:$U$233,8,FALSE))</f>
        <v/>
      </c>
      <c r="Z779" s="108" t="str">
        <f>IF(ISNA(VLOOKUP($S779,'Liste clts frns'!$M$2:$U$233,9,FALSE)),"",VLOOKUP($S779,'Liste clts frns'!$M$2:$U$233,9,FALSE))</f>
        <v/>
      </c>
      <c r="AA779" s="108"/>
    </row>
    <row r="780" spans="1:27" ht="15.75" customHeight="1" x14ac:dyDescent="0.25">
      <c r="A780" s="12">
        <v>41132000</v>
      </c>
      <c r="B780" s="12">
        <v>3010810</v>
      </c>
      <c r="C780" s="12" t="s">
        <v>150</v>
      </c>
      <c r="D780" s="12">
        <v>17</v>
      </c>
      <c r="E780" s="12">
        <v>615</v>
      </c>
      <c r="F780" s="51">
        <v>1200</v>
      </c>
      <c r="G780" s="18" t="str">
        <f t="shared" si="36"/>
        <v>301081017615</v>
      </c>
      <c r="H780" s="8" t="s">
        <v>621</v>
      </c>
      <c r="I780" s="8" t="e">
        <v>#N/A</v>
      </c>
      <c r="J780" s="8" t="str">
        <f t="shared" si="37"/>
        <v>En cours</v>
      </c>
      <c r="P780" s="112"/>
      <c r="S780" s="10" t="str">
        <f t="shared" si="38"/>
        <v>301081017615</v>
      </c>
      <c r="T780" s="11" t="str">
        <f>IF(ISNA(VLOOKUP($S780,'Liste clts frns'!$M$2:$U$233,3,FALSE)),"",VLOOKUP($S780,'Liste clts frns'!$M$2:$U$233,3,FALSE))</f>
        <v/>
      </c>
      <c r="U780" s="108" t="str">
        <f>IF(ISNA(VLOOKUP($S780,'Liste clts frns'!$M$2:$U$233,4,FALSE)),"",VLOOKUP($S780,'Liste clts frns'!$M$2:$U$233,4,FALSE))</f>
        <v/>
      </c>
      <c r="V780" s="108" t="str">
        <f>IF(ISNA(VLOOKUP($S780,'Liste clts frns'!$M$2:$U$233,5,FALSE)),"",VLOOKUP($S780,'Liste clts frns'!$M$2:$U$233,5,FALSE))</f>
        <v/>
      </c>
      <c r="W780" s="108" t="str">
        <f>IF(ISNA(VLOOKUP($S780,'Liste clts frns'!$M$2:$U$233,6,FALSE)),"",VLOOKUP($S780,'Liste clts frns'!$M$2:$U$233,6,FALSE))</f>
        <v/>
      </c>
      <c r="X780" s="108" t="str">
        <f>IF(ISNA(VLOOKUP($S780,'Liste clts frns'!$M$2:$U$233,7,FALSE)),"",VLOOKUP($S780,'Liste clts frns'!$M$2:$U$233,7,FALSE))</f>
        <v/>
      </c>
      <c r="Y780" s="108" t="str">
        <f>IF(ISNA(VLOOKUP($S780,'Liste clts frns'!$M$2:$U$233,8,FALSE)),"",VLOOKUP($S780,'Liste clts frns'!$M$2:$U$233,8,FALSE))</f>
        <v/>
      </c>
      <c r="Z780" s="108" t="str">
        <f>IF(ISNA(VLOOKUP($S780,'Liste clts frns'!$M$2:$U$233,9,FALSE)),"",VLOOKUP($S780,'Liste clts frns'!$M$2:$U$233,9,FALSE))</f>
        <v/>
      </c>
      <c r="AA780" s="108"/>
    </row>
    <row r="781" spans="1:27" ht="15.75" customHeight="1" x14ac:dyDescent="0.25">
      <c r="A781" s="12">
        <v>41132000</v>
      </c>
      <c r="B781" s="12">
        <v>3017025</v>
      </c>
      <c r="C781" s="12" t="s">
        <v>151</v>
      </c>
      <c r="D781" s="12">
        <v>17</v>
      </c>
      <c r="E781" s="12">
        <v>615</v>
      </c>
      <c r="F781" s="51">
        <v>1200</v>
      </c>
      <c r="G781" s="18" t="str">
        <f t="shared" si="36"/>
        <v>301702517615</v>
      </c>
      <c r="H781" s="8" t="s">
        <v>621</v>
      </c>
      <c r="I781" s="8" t="e">
        <v>#N/A</v>
      </c>
      <c r="J781" s="8" t="str">
        <f t="shared" si="37"/>
        <v>En cours</v>
      </c>
      <c r="P781" s="112"/>
      <c r="S781" s="10" t="str">
        <f t="shared" si="38"/>
        <v>301702517615</v>
      </c>
      <c r="T781" s="11" t="str">
        <f>IF(ISNA(VLOOKUP($S781,'Liste clts frns'!$M$2:$U$233,3,FALSE)),"",VLOOKUP($S781,'Liste clts frns'!$M$2:$U$233,3,FALSE))</f>
        <v/>
      </c>
      <c r="U781" s="108" t="str">
        <f>IF(ISNA(VLOOKUP($S781,'Liste clts frns'!$M$2:$U$233,4,FALSE)),"",VLOOKUP($S781,'Liste clts frns'!$M$2:$U$233,4,FALSE))</f>
        <v/>
      </c>
      <c r="V781" s="108" t="str">
        <f>IF(ISNA(VLOOKUP($S781,'Liste clts frns'!$M$2:$U$233,5,FALSE)),"",VLOOKUP($S781,'Liste clts frns'!$M$2:$U$233,5,FALSE))</f>
        <v/>
      </c>
      <c r="W781" s="108" t="str">
        <f>IF(ISNA(VLOOKUP($S781,'Liste clts frns'!$M$2:$U$233,6,FALSE)),"",VLOOKUP($S781,'Liste clts frns'!$M$2:$U$233,6,FALSE))</f>
        <v/>
      </c>
      <c r="X781" s="108" t="str">
        <f>IF(ISNA(VLOOKUP($S781,'Liste clts frns'!$M$2:$U$233,7,FALSE)),"",VLOOKUP($S781,'Liste clts frns'!$M$2:$U$233,7,FALSE))</f>
        <v/>
      </c>
      <c r="Y781" s="108" t="str">
        <f>IF(ISNA(VLOOKUP($S781,'Liste clts frns'!$M$2:$U$233,8,FALSE)),"",VLOOKUP($S781,'Liste clts frns'!$M$2:$U$233,8,FALSE))</f>
        <v/>
      </c>
      <c r="Z781" s="108" t="str">
        <f>IF(ISNA(VLOOKUP($S781,'Liste clts frns'!$M$2:$U$233,9,FALSE)),"",VLOOKUP($S781,'Liste clts frns'!$M$2:$U$233,9,FALSE))</f>
        <v/>
      </c>
      <c r="AA781" s="108"/>
    </row>
    <row r="782" spans="1:27" ht="15.75" customHeight="1" x14ac:dyDescent="0.25">
      <c r="A782" s="12">
        <v>41132000</v>
      </c>
      <c r="B782" s="12">
        <v>3023551</v>
      </c>
      <c r="C782" s="12" t="s">
        <v>152</v>
      </c>
      <c r="D782" s="12">
        <v>17</v>
      </c>
      <c r="E782" s="12">
        <v>615</v>
      </c>
      <c r="F782" s="51">
        <v>600</v>
      </c>
      <c r="G782" s="18" t="str">
        <f t="shared" si="36"/>
        <v>302355117615</v>
      </c>
      <c r="H782" s="8" t="s">
        <v>621</v>
      </c>
      <c r="I782" s="8" t="e">
        <v>#N/A</v>
      </c>
      <c r="J782" s="8" t="str">
        <f t="shared" si="37"/>
        <v>En cours</v>
      </c>
      <c r="P782" s="112"/>
      <c r="S782" s="10" t="str">
        <f t="shared" si="38"/>
        <v>302355117615</v>
      </c>
      <c r="T782" s="11" t="str">
        <f>IF(ISNA(VLOOKUP($S782,'Liste clts frns'!$M$2:$U$233,3,FALSE)),"",VLOOKUP($S782,'Liste clts frns'!$M$2:$U$233,3,FALSE))</f>
        <v/>
      </c>
      <c r="U782" s="108" t="str">
        <f>IF(ISNA(VLOOKUP($S782,'Liste clts frns'!$M$2:$U$233,4,FALSE)),"",VLOOKUP($S782,'Liste clts frns'!$M$2:$U$233,4,FALSE))</f>
        <v/>
      </c>
      <c r="V782" s="108" t="str">
        <f>IF(ISNA(VLOOKUP($S782,'Liste clts frns'!$M$2:$U$233,5,FALSE)),"",VLOOKUP($S782,'Liste clts frns'!$M$2:$U$233,5,FALSE))</f>
        <v/>
      </c>
      <c r="W782" s="108" t="str">
        <f>IF(ISNA(VLOOKUP($S782,'Liste clts frns'!$M$2:$U$233,6,FALSE)),"",VLOOKUP($S782,'Liste clts frns'!$M$2:$U$233,6,FALSE))</f>
        <v/>
      </c>
      <c r="X782" s="108" t="str">
        <f>IF(ISNA(VLOOKUP($S782,'Liste clts frns'!$M$2:$U$233,7,FALSE)),"",VLOOKUP($S782,'Liste clts frns'!$M$2:$U$233,7,FALSE))</f>
        <v/>
      </c>
      <c r="Y782" s="108" t="str">
        <f>IF(ISNA(VLOOKUP($S782,'Liste clts frns'!$M$2:$U$233,8,FALSE)),"",VLOOKUP($S782,'Liste clts frns'!$M$2:$U$233,8,FALSE))</f>
        <v/>
      </c>
      <c r="Z782" s="108" t="str">
        <f>IF(ISNA(VLOOKUP($S782,'Liste clts frns'!$M$2:$U$233,9,FALSE)),"",VLOOKUP($S782,'Liste clts frns'!$M$2:$U$233,9,FALSE))</f>
        <v/>
      </c>
      <c r="AA782" s="108"/>
    </row>
    <row r="783" spans="1:27" ht="15.75" customHeight="1" x14ac:dyDescent="0.25">
      <c r="A783" s="12">
        <v>41132000</v>
      </c>
      <c r="B783" s="12">
        <v>3032891</v>
      </c>
      <c r="C783" s="12" t="s">
        <v>153</v>
      </c>
      <c r="D783" s="12">
        <v>17</v>
      </c>
      <c r="E783" s="12">
        <v>615</v>
      </c>
      <c r="F783" s="51">
        <v>1200</v>
      </c>
      <c r="G783" s="18" t="str">
        <f t="shared" si="36"/>
        <v>303289117615</v>
      </c>
      <c r="H783" s="8" t="s">
        <v>621</v>
      </c>
      <c r="I783" s="8" t="e">
        <v>#N/A</v>
      </c>
      <c r="J783" s="8" t="str">
        <f t="shared" si="37"/>
        <v>En cours</v>
      </c>
      <c r="P783" s="112"/>
      <c r="S783" s="10" t="str">
        <f t="shared" si="38"/>
        <v>303289117615</v>
      </c>
      <c r="T783" s="11" t="str">
        <f>IF(ISNA(VLOOKUP($S783,'Liste clts frns'!$M$2:$U$233,3,FALSE)),"",VLOOKUP($S783,'Liste clts frns'!$M$2:$U$233,3,FALSE))</f>
        <v/>
      </c>
      <c r="U783" s="108" t="str">
        <f>IF(ISNA(VLOOKUP($S783,'Liste clts frns'!$M$2:$U$233,4,FALSE)),"",VLOOKUP($S783,'Liste clts frns'!$M$2:$U$233,4,FALSE))</f>
        <v/>
      </c>
      <c r="V783" s="108" t="str">
        <f>IF(ISNA(VLOOKUP($S783,'Liste clts frns'!$M$2:$U$233,5,FALSE)),"",VLOOKUP($S783,'Liste clts frns'!$M$2:$U$233,5,FALSE))</f>
        <v/>
      </c>
      <c r="W783" s="108" t="str">
        <f>IF(ISNA(VLOOKUP($S783,'Liste clts frns'!$M$2:$U$233,6,FALSE)),"",VLOOKUP($S783,'Liste clts frns'!$M$2:$U$233,6,FALSE))</f>
        <v/>
      </c>
      <c r="X783" s="108" t="str">
        <f>IF(ISNA(VLOOKUP($S783,'Liste clts frns'!$M$2:$U$233,7,FALSE)),"",VLOOKUP($S783,'Liste clts frns'!$M$2:$U$233,7,FALSE))</f>
        <v/>
      </c>
      <c r="Y783" s="108" t="str">
        <f>IF(ISNA(VLOOKUP($S783,'Liste clts frns'!$M$2:$U$233,8,FALSE)),"",VLOOKUP($S783,'Liste clts frns'!$M$2:$U$233,8,FALSE))</f>
        <v/>
      </c>
      <c r="Z783" s="108" t="str">
        <f>IF(ISNA(VLOOKUP($S783,'Liste clts frns'!$M$2:$U$233,9,FALSE)),"",VLOOKUP($S783,'Liste clts frns'!$M$2:$U$233,9,FALSE))</f>
        <v/>
      </c>
      <c r="AA783" s="108"/>
    </row>
    <row r="784" spans="1:27" ht="15.75" customHeight="1" x14ac:dyDescent="0.25">
      <c r="A784" s="12">
        <v>41132000</v>
      </c>
      <c r="B784" s="12">
        <v>3007760</v>
      </c>
      <c r="C784" s="12" t="s">
        <v>154</v>
      </c>
      <c r="D784" s="12">
        <v>17</v>
      </c>
      <c r="E784" s="12">
        <v>617</v>
      </c>
      <c r="F784" s="51">
        <v>2400</v>
      </c>
      <c r="G784" s="18" t="str">
        <f t="shared" si="36"/>
        <v>300776017617</v>
      </c>
      <c r="H784" s="8" t="s">
        <v>621</v>
      </c>
      <c r="I784" s="8" t="e">
        <v>#N/A</v>
      </c>
      <c r="J784" s="8" t="str">
        <f t="shared" si="37"/>
        <v>En cours</v>
      </c>
      <c r="P784" s="112"/>
      <c r="S784" s="10" t="str">
        <f t="shared" si="38"/>
        <v>300776017617</v>
      </c>
      <c r="T784" s="11" t="str">
        <f>IF(ISNA(VLOOKUP($S784,'Liste clts frns'!$M$2:$U$233,3,FALSE)),"",VLOOKUP($S784,'Liste clts frns'!$M$2:$U$233,3,FALSE))</f>
        <v/>
      </c>
      <c r="U784" s="108" t="str">
        <f>IF(ISNA(VLOOKUP($S784,'Liste clts frns'!$M$2:$U$233,4,FALSE)),"",VLOOKUP($S784,'Liste clts frns'!$M$2:$U$233,4,FALSE))</f>
        <v/>
      </c>
      <c r="V784" s="108" t="str">
        <f>IF(ISNA(VLOOKUP($S784,'Liste clts frns'!$M$2:$U$233,5,FALSE)),"",VLOOKUP($S784,'Liste clts frns'!$M$2:$U$233,5,FALSE))</f>
        <v/>
      </c>
      <c r="W784" s="108" t="str">
        <f>IF(ISNA(VLOOKUP($S784,'Liste clts frns'!$M$2:$U$233,6,FALSE)),"",VLOOKUP($S784,'Liste clts frns'!$M$2:$U$233,6,FALSE))</f>
        <v/>
      </c>
      <c r="X784" s="108" t="str">
        <f>IF(ISNA(VLOOKUP($S784,'Liste clts frns'!$M$2:$U$233,7,FALSE)),"",VLOOKUP($S784,'Liste clts frns'!$M$2:$U$233,7,FALSE))</f>
        <v/>
      </c>
      <c r="Y784" s="108" t="str">
        <f>IF(ISNA(VLOOKUP($S784,'Liste clts frns'!$M$2:$U$233,8,FALSE)),"",VLOOKUP($S784,'Liste clts frns'!$M$2:$U$233,8,FALSE))</f>
        <v/>
      </c>
      <c r="Z784" s="108" t="str">
        <f>IF(ISNA(VLOOKUP($S784,'Liste clts frns'!$M$2:$U$233,9,FALSE)),"",VLOOKUP($S784,'Liste clts frns'!$M$2:$U$233,9,FALSE))</f>
        <v/>
      </c>
      <c r="AA784" s="108"/>
    </row>
    <row r="785" spans="1:27" ht="15.75" customHeight="1" x14ac:dyDescent="0.25">
      <c r="A785" s="12">
        <v>41132000</v>
      </c>
      <c r="B785" s="12">
        <v>3021712</v>
      </c>
      <c r="C785" s="12" t="s">
        <v>155</v>
      </c>
      <c r="D785" s="12">
        <v>17</v>
      </c>
      <c r="E785" s="12">
        <v>617</v>
      </c>
      <c r="F785" s="51">
        <v>6000</v>
      </c>
      <c r="G785" s="18" t="str">
        <f t="shared" si="36"/>
        <v>302171217617</v>
      </c>
      <c r="H785" s="8" t="s">
        <v>1429</v>
      </c>
      <c r="I785" s="8" t="e">
        <v>#N/A</v>
      </c>
      <c r="J785" s="8" t="str">
        <f t="shared" si="37"/>
        <v>En cours</v>
      </c>
      <c r="P785" s="112"/>
      <c r="S785" s="10" t="str">
        <f t="shared" si="38"/>
        <v>302171217617</v>
      </c>
      <c r="T785" s="11" t="str">
        <f>IF(ISNA(VLOOKUP($S785,'Liste clts frns'!$M$2:$U$233,3,FALSE)),"",VLOOKUP($S785,'Liste clts frns'!$M$2:$U$233,3,FALSE))</f>
        <v/>
      </c>
      <c r="U785" s="108" t="str">
        <f>IF(ISNA(VLOOKUP($S785,'Liste clts frns'!$M$2:$U$233,4,FALSE)),"",VLOOKUP($S785,'Liste clts frns'!$M$2:$U$233,4,FALSE))</f>
        <v/>
      </c>
      <c r="V785" s="108" t="str">
        <f>IF(ISNA(VLOOKUP($S785,'Liste clts frns'!$M$2:$U$233,5,FALSE)),"",VLOOKUP($S785,'Liste clts frns'!$M$2:$U$233,5,FALSE))</f>
        <v/>
      </c>
      <c r="W785" s="108" t="str">
        <f>IF(ISNA(VLOOKUP($S785,'Liste clts frns'!$M$2:$U$233,6,FALSE)),"",VLOOKUP($S785,'Liste clts frns'!$M$2:$U$233,6,FALSE))</f>
        <v/>
      </c>
      <c r="X785" s="108" t="str">
        <f>IF(ISNA(VLOOKUP($S785,'Liste clts frns'!$M$2:$U$233,7,FALSE)),"",VLOOKUP($S785,'Liste clts frns'!$M$2:$U$233,7,FALSE))</f>
        <v/>
      </c>
      <c r="Y785" s="108" t="str">
        <f>IF(ISNA(VLOOKUP($S785,'Liste clts frns'!$M$2:$U$233,8,FALSE)),"",VLOOKUP($S785,'Liste clts frns'!$M$2:$U$233,8,FALSE))</f>
        <v/>
      </c>
      <c r="Z785" s="108" t="str">
        <f>IF(ISNA(VLOOKUP($S785,'Liste clts frns'!$M$2:$U$233,9,FALSE)),"",VLOOKUP($S785,'Liste clts frns'!$M$2:$U$233,9,FALSE))</f>
        <v/>
      </c>
      <c r="AA785" s="108"/>
    </row>
    <row r="786" spans="1:27" ht="15.75" customHeight="1" x14ac:dyDescent="0.25">
      <c r="A786" s="12">
        <v>41132000</v>
      </c>
      <c r="B786" s="12">
        <v>221268</v>
      </c>
      <c r="C786" s="12" t="s">
        <v>156</v>
      </c>
      <c r="D786" s="12">
        <v>17</v>
      </c>
      <c r="E786" s="12">
        <v>702</v>
      </c>
      <c r="F786" s="51">
        <v>807.29</v>
      </c>
      <c r="G786" s="18" t="str">
        <f t="shared" si="36"/>
        <v>22126817702</v>
      </c>
      <c r="H786" s="8" t="s">
        <v>621</v>
      </c>
      <c r="I786" s="8" t="e">
        <v>#N/A</v>
      </c>
      <c r="J786" s="8" t="str">
        <f t="shared" si="37"/>
        <v>En cours</v>
      </c>
      <c r="P786" s="112"/>
      <c r="S786" s="10" t="str">
        <f t="shared" si="38"/>
        <v>22126817702</v>
      </c>
      <c r="T786" s="11" t="str">
        <f>IF(ISNA(VLOOKUP($S786,'Liste clts frns'!$M$2:$U$233,3,FALSE)),"",VLOOKUP($S786,'Liste clts frns'!$M$2:$U$233,3,FALSE))</f>
        <v/>
      </c>
      <c r="U786" s="108" t="str">
        <f>IF(ISNA(VLOOKUP($S786,'Liste clts frns'!$M$2:$U$233,4,FALSE)),"",VLOOKUP($S786,'Liste clts frns'!$M$2:$U$233,4,FALSE))</f>
        <v/>
      </c>
      <c r="V786" s="108" t="str">
        <f>IF(ISNA(VLOOKUP($S786,'Liste clts frns'!$M$2:$U$233,5,FALSE)),"",VLOOKUP($S786,'Liste clts frns'!$M$2:$U$233,5,FALSE))</f>
        <v/>
      </c>
      <c r="W786" s="108" t="str">
        <f>IF(ISNA(VLOOKUP($S786,'Liste clts frns'!$M$2:$U$233,6,FALSE)),"",VLOOKUP($S786,'Liste clts frns'!$M$2:$U$233,6,FALSE))</f>
        <v/>
      </c>
      <c r="X786" s="108" t="str">
        <f>IF(ISNA(VLOOKUP($S786,'Liste clts frns'!$M$2:$U$233,7,FALSE)),"",VLOOKUP($S786,'Liste clts frns'!$M$2:$U$233,7,FALSE))</f>
        <v/>
      </c>
      <c r="Y786" s="108" t="str">
        <f>IF(ISNA(VLOOKUP($S786,'Liste clts frns'!$M$2:$U$233,8,FALSE)),"",VLOOKUP($S786,'Liste clts frns'!$M$2:$U$233,8,FALSE))</f>
        <v/>
      </c>
      <c r="Z786" s="108" t="str">
        <f>IF(ISNA(VLOOKUP($S786,'Liste clts frns'!$M$2:$U$233,9,FALSE)),"",VLOOKUP($S786,'Liste clts frns'!$M$2:$U$233,9,FALSE))</f>
        <v/>
      </c>
      <c r="AA786" s="108"/>
    </row>
    <row r="787" spans="1:27" ht="15.75" customHeight="1" x14ac:dyDescent="0.25">
      <c r="A787" s="12">
        <v>41132000</v>
      </c>
      <c r="B787" s="12">
        <v>3003536</v>
      </c>
      <c r="C787" s="12" t="s">
        <v>47</v>
      </c>
      <c r="D787" s="12">
        <v>17</v>
      </c>
      <c r="E787" s="12">
        <v>702</v>
      </c>
      <c r="F787" s="51">
        <v>6376</v>
      </c>
      <c r="G787" s="18" t="str">
        <f t="shared" si="36"/>
        <v>300353617702</v>
      </c>
      <c r="H787" s="8" t="s">
        <v>621</v>
      </c>
      <c r="I787" s="8" t="e">
        <v>#N/A</v>
      </c>
      <c r="J787" s="8" t="str">
        <f t="shared" si="37"/>
        <v>En cours</v>
      </c>
      <c r="P787" s="112"/>
      <c r="S787" s="10" t="str">
        <f t="shared" si="38"/>
        <v>300353617702</v>
      </c>
      <c r="T787" s="11" t="str">
        <f>IF(ISNA(VLOOKUP($S787,'Liste clts frns'!$M$2:$U$233,3,FALSE)),"",VLOOKUP($S787,'Liste clts frns'!$M$2:$U$233,3,FALSE))</f>
        <v/>
      </c>
      <c r="U787" s="108" t="str">
        <f>IF(ISNA(VLOOKUP($S787,'Liste clts frns'!$M$2:$U$233,4,FALSE)),"",VLOOKUP($S787,'Liste clts frns'!$M$2:$U$233,4,FALSE))</f>
        <v/>
      </c>
      <c r="V787" s="108" t="str">
        <f>IF(ISNA(VLOOKUP($S787,'Liste clts frns'!$M$2:$U$233,5,FALSE)),"",VLOOKUP($S787,'Liste clts frns'!$M$2:$U$233,5,FALSE))</f>
        <v/>
      </c>
      <c r="W787" s="108" t="str">
        <f>IF(ISNA(VLOOKUP($S787,'Liste clts frns'!$M$2:$U$233,6,FALSE)),"",VLOOKUP($S787,'Liste clts frns'!$M$2:$U$233,6,FALSE))</f>
        <v/>
      </c>
      <c r="X787" s="108" t="str">
        <f>IF(ISNA(VLOOKUP($S787,'Liste clts frns'!$M$2:$U$233,7,FALSE)),"",VLOOKUP($S787,'Liste clts frns'!$M$2:$U$233,7,FALSE))</f>
        <v/>
      </c>
      <c r="Y787" s="108" t="str">
        <f>IF(ISNA(VLOOKUP($S787,'Liste clts frns'!$M$2:$U$233,8,FALSE)),"",VLOOKUP($S787,'Liste clts frns'!$M$2:$U$233,8,FALSE))</f>
        <v/>
      </c>
      <c r="Z787" s="108" t="str">
        <f>IF(ISNA(VLOOKUP($S787,'Liste clts frns'!$M$2:$U$233,9,FALSE)),"",VLOOKUP($S787,'Liste clts frns'!$M$2:$U$233,9,FALSE))</f>
        <v/>
      </c>
      <c r="AA787" s="108"/>
    </row>
    <row r="788" spans="1:27" ht="15.75" customHeight="1" x14ac:dyDescent="0.25">
      <c r="A788" s="12">
        <v>41132000</v>
      </c>
      <c r="B788" s="12">
        <v>3003645</v>
      </c>
      <c r="C788" s="12" t="s">
        <v>157</v>
      </c>
      <c r="D788" s="12">
        <v>17</v>
      </c>
      <c r="E788" s="12">
        <v>702</v>
      </c>
      <c r="F788" s="51">
        <v>26940</v>
      </c>
      <c r="G788" s="18" t="str">
        <f t="shared" si="36"/>
        <v>300364517702</v>
      </c>
      <c r="H788" s="8" t="s">
        <v>621</v>
      </c>
      <c r="I788" s="8" t="e">
        <v>#N/A</v>
      </c>
      <c r="J788" s="8" t="str">
        <f t="shared" si="37"/>
        <v>En cours</v>
      </c>
      <c r="P788" s="112"/>
      <c r="S788" s="10" t="str">
        <f t="shared" si="38"/>
        <v>300364517702</v>
      </c>
      <c r="T788" s="11" t="str">
        <f>IF(ISNA(VLOOKUP($S788,'Liste clts frns'!$M$2:$U$233,3,FALSE)),"",VLOOKUP($S788,'Liste clts frns'!$M$2:$U$233,3,FALSE))</f>
        <v/>
      </c>
      <c r="U788" s="108" t="str">
        <f>IF(ISNA(VLOOKUP($S788,'Liste clts frns'!$M$2:$U$233,4,FALSE)),"",VLOOKUP($S788,'Liste clts frns'!$M$2:$U$233,4,FALSE))</f>
        <v/>
      </c>
      <c r="V788" s="108" t="str">
        <f>IF(ISNA(VLOOKUP($S788,'Liste clts frns'!$M$2:$U$233,5,FALSE)),"",VLOOKUP($S788,'Liste clts frns'!$M$2:$U$233,5,FALSE))</f>
        <v/>
      </c>
      <c r="W788" s="108" t="str">
        <f>IF(ISNA(VLOOKUP($S788,'Liste clts frns'!$M$2:$U$233,6,FALSE)),"",VLOOKUP($S788,'Liste clts frns'!$M$2:$U$233,6,FALSE))</f>
        <v/>
      </c>
      <c r="X788" s="108" t="str">
        <f>IF(ISNA(VLOOKUP($S788,'Liste clts frns'!$M$2:$U$233,7,FALSE)),"",VLOOKUP($S788,'Liste clts frns'!$M$2:$U$233,7,FALSE))</f>
        <v/>
      </c>
      <c r="Y788" s="108" t="str">
        <f>IF(ISNA(VLOOKUP($S788,'Liste clts frns'!$M$2:$U$233,8,FALSE)),"",VLOOKUP($S788,'Liste clts frns'!$M$2:$U$233,8,FALSE))</f>
        <v/>
      </c>
      <c r="Z788" s="108" t="str">
        <f>IF(ISNA(VLOOKUP($S788,'Liste clts frns'!$M$2:$U$233,9,FALSE)),"",VLOOKUP($S788,'Liste clts frns'!$M$2:$U$233,9,FALSE))</f>
        <v/>
      </c>
      <c r="AA788" s="108"/>
    </row>
    <row r="789" spans="1:27" ht="15.75" customHeight="1" x14ac:dyDescent="0.25">
      <c r="A789" s="12">
        <v>41132000</v>
      </c>
      <c r="B789" s="12">
        <v>3015418</v>
      </c>
      <c r="C789" s="12" t="s">
        <v>1480</v>
      </c>
      <c r="D789" s="12">
        <v>17</v>
      </c>
      <c r="E789" s="12">
        <v>702</v>
      </c>
      <c r="F789" s="51">
        <v>14400</v>
      </c>
      <c r="G789" s="18" t="str">
        <f t="shared" si="36"/>
        <v>301541817702</v>
      </c>
      <c r="H789" s="8" t="s">
        <v>1429</v>
      </c>
      <c r="I789" s="15"/>
      <c r="J789" s="8" t="str">
        <f t="shared" si="37"/>
        <v>En cours</v>
      </c>
      <c r="P789" s="112"/>
      <c r="S789" s="10" t="str">
        <f t="shared" si="38"/>
        <v>301541817702</v>
      </c>
      <c r="T789" s="11">
        <f>IF(ISNA(VLOOKUP($S789,'Liste clts frns'!$M$2:$U$233,3,FALSE)),"",VLOOKUP($S789,'Liste clts frns'!$M$2:$U$233,3,FALSE))</f>
        <v>40130000</v>
      </c>
      <c r="U789" s="108" t="str">
        <f>IF(ISNA(VLOOKUP($S789,'Liste clts frns'!$M$2:$U$233,4,FALSE)),"",VLOOKUP($S789,'Liste clts frns'!$M$2:$U$233,4,FALSE))</f>
        <v>BPUBLI</v>
      </c>
      <c r="V789" s="108" t="str">
        <f>IF(ISNA(VLOOKUP($S789,'Liste clts frns'!$M$2:$U$233,5,FALSE)),"",VLOOKUP($S789,'Liste clts frns'!$M$2:$U$233,5,FALSE))</f>
        <v>B PUBLICATIONS</v>
      </c>
      <c r="W789" s="108">
        <f>IF(ISNA(VLOOKUP($S789,'Liste clts frns'!$M$2:$U$233,6,FALSE)),"",VLOOKUP($S789,'Liste clts frns'!$M$2:$U$233,6,FALSE))</f>
        <v>17</v>
      </c>
      <c r="X789" s="108">
        <f>IF(ISNA(VLOOKUP($S789,'Liste clts frns'!$M$2:$U$233,7,FALSE)),"",VLOOKUP($S789,'Liste clts frns'!$M$2:$U$233,7,FALSE))</f>
        <v>702</v>
      </c>
      <c r="Y789" s="108">
        <f>IF(ISNA(VLOOKUP($S789,'Liste clts frns'!$M$2:$U$233,8,FALSE)),"",VLOOKUP($S789,'Liste clts frns'!$M$2:$U$233,8,FALSE))</f>
        <v>14400</v>
      </c>
      <c r="Z789" s="108" t="str">
        <f>IF(ISNA(VLOOKUP($S789,'Liste clts frns'!$M$2:$U$233,9,FALSE)),"",VLOOKUP($S789,'Liste clts frns'!$M$2:$U$233,9,FALSE))</f>
        <v/>
      </c>
      <c r="AA789" s="108"/>
    </row>
    <row r="790" spans="1:27" ht="15.75" customHeight="1" x14ac:dyDescent="0.25">
      <c r="A790" s="12">
        <v>41132000</v>
      </c>
      <c r="B790" s="12">
        <v>3018451</v>
      </c>
      <c r="C790" s="12" t="s">
        <v>158</v>
      </c>
      <c r="D790" s="12">
        <v>17</v>
      </c>
      <c r="E790" s="12">
        <v>702</v>
      </c>
      <c r="F790" s="51">
        <v>9360</v>
      </c>
      <c r="G790" s="18" t="str">
        <f t="shared" si="36"/>
        <v>301845117702</v>
      </c>
      <c r="H790" s="8" t="s">
        <v>621</v>
      </c>
      <c r="I790" s="8" t="e">
        <v>#N/A</v>
      </c>
      <c r="J790" s="8" t="str">
        <f t="shared" si="37"/>
        <v>En cours</v>
      </c>
      <c r="P790" s="112"/>
      <c r="S790" s="10" t="str">
        <f t="shared" si="38"/>
        <v>301845117702</v>
      </c>
      <c r="T790" s="11" t="str">
        <f>IF(ISNA(VLOOKUP($S790,'Liste clts frns'!$M$2:$U$233,3,FALSE)),"",VLOOKUP($S790,'Liste clts frns'!$M$2:$U$233,3,FALSE))</f>
        <v/>
      </c>
      <c r="U790" s="108" t="str">
        <f>IF(ISNA(VLOOKUP($S790,'Liste clts frns'!$M$2:$U$233,4,FALSE)),"",VLOOKUP($S790,'Liste clts frns'!$M$2:$U$233,4,FALSE))</f>
        <v/>
      </c>
      <c r="V790" s="108" t="str">
        <f>IF(ISNA(VLOOKUP($S790,'Liste clts frns'!$M$2:$U$233,5,FALSE)),"",VLOOKUP($S790,'Liste clts frns'!$M$2:$U$233,5,FALSE))</f>
        <v/>
      </c>
      <c r="W790" s="108" t="str">
        <f>IF(ISNA(VLOOKUP($S790,'Liste clts frns'!$M$2:$U$233,6,FALSE)),"",VLOOKUP($S790,'Liste clts frns'!$M$2:$U$233,6,FALSE))</f>
        <v/>
      </c>
      <c r="X790" s="108" t="str">
        <f>IF(ISNA(VLOOKUP($S790,'Liste clts frns'!$M$2:$U$233,7,FALSE)),"",VLOOKUP($S790,'Liste clts frns'!$M$2:$U$233,7,FALSE))</f>
        <v/>
      </c>
      <c r="Y790" s="108" t="str">
        <f>IF(ISNA(VLOOKUP($S790,'Liste clts frns'!$M$2:$U$233,8,FALSE)),"",VLOOKUP($S790,'Liste clts frns'!$M$2:$U$233,8,FALSE))</f>
        <v/>
      </c>
      <c r="Z790" s="108" t="str">
        <f>IF(ISNA(VLOOKUP($S790,'Liste clts frns'!$M$2:$U$233,9,FALSE)),"",VLOOKUP($S790,'Liste clts frns'!$M$2:$U$233,9,FALSE))</f>
        <v/>
      </c>
      <c r="AA790" s="108"/>
    </row>
    <row r="791" spans="1:27" ht="15.75" customHeight="1" x14ac:dyDescent="0.25">
      <c r="A791" s="12">
        <v>41132000</v>
      </c>
      <c r="B791" s="12">
        <v>3029890</v>
      </c>
      <c r="C791" s="12" t="s">
        <v>1481</v>
      </c>
      <c r="D791" s="12">
        <v>17</v>
      </c>
      <c r="E791" s="12">
        <v>702</v>
      </c>
      <c r="F791" s="51">
        <v>13200</v>
      </c>
      <c r="G791" s="18" t="str">
        <f t="shared" si="36"/>
        <v>302989017702</v>
      </c>
      <c r="H791" s="8" t="s">
        <v>1429</v>
      </c>
      <c r="I791" s="15"/>
      <c r="J791" s="8" t="str">
        <f t="shared" si="37"/>
        <v>En cours</v>
      </c>
      <c r="P791" s="112"/>
      <c r="S791" s="10" t="str">
        <f t="shared" si="38"/>
        <v>302989017702</v>
      </c>
      <c r="T791" s="11">
        <f>IF(ISNA(VLOOKUP($S791,'Liste clts frns'!$M$2:$U$233,3,FALSE)),"",VLOOKUP($S791,'Liste clts frns'!$M$2:$U$233,3,FALSE))</f>
        <v>40130000</v>
      </c>
      <c r="U791" s="108" t="str">
        <f>IF(ISNA(VLOOKUP($S791,'Liste clts frns'!$M$2:$U$233,4,FALSE)),"",VLOOKUP($S791,'Liste clts frns'!$M$2:$U$233,4,FALSE))</f>
        <v>PALIND</v>
      </c>
      <c r="V791" s="108" t="str">
        <f>IF(ISNA(VLOOKUP($S791,'Liste clts frns'!$M$2:$U$233,5,FALSE)),"",VLOOKUP($S791,'Liste clts frns'!$M$2:$U$233,5,FALSE))</f>
        <v>PALINDROME SARL</v>
      </c>
      <c r="W791" s="108">
        <f>IF(ISNA(VLOOKUP($S791,'Liste clts frns'!$M$2:$U$233,6,FALSE)),"",VLOOKUP($S791,'Liste clts frns'!$M$2:$U$233,6,FALSE))</f>
        <v>17</v>
      </c>
      <c r="X791" s="108">
        <f>IF(ISNA(VLOOKUP($S791,'Liste clts frns'!$M$2:$U$233,7,FALSE)),"",VLOOKUP($S791,'Liste clts frns'!$M$2:$U$233,7,FALSE))</f>
        <v>702</v>
      </c>
      <c r="Y791" s="108">
        <f>IF(ISNA(VLOOKUP($S791,'Liste clts frns'!$M$2:$U$233,8,FALSE)),"",VLOOKUP($S791,'Liste clts frns'!$M$2:$U$233,8,FALSE))</f>
        <v>13200</v>
      </c>
      <c r="Z791" s="108" t="str">
        <f>IF(ISNA(VLOOKUP($S791,'Liste clts frns'!$M$2:$U$233,9,FALSE)),"",VLOOKUP($S791,'Liste clts frns'!$M$2:$U$233,9,FALSE))</f>
        <v/>
      </c>
      <c r="AA791" s="108"/>
    </row>
    <row r="792" spans="1:27" ht="15.75" customHeight="1" x14ac:dyDescent="0.25">
      <c r="A792" s="12">
        <v>41132000</v>
      </c>
      <c r="B792" s="12">
        <v>3041895</v>
      </c>
      <c r="C792" s="12" t="s">
        <v>159</v>
      </c>
      <c r="D792" s="12">
        <v>17</v>
      </c>
      <c r="E792" s="12">
        <v>702</v>
      </c>
      <c r="F792" s="51">
        <v>12000</v>
      </c>
      <c r="G792" s="18" t="str">
        <f t="shared" si="36"/>
        <v>304189517702</v>
      </c>
      <c r="H792" s="8" t="s">
        <v>621</v>
      </c>
      <c r="I792" s="8" t="e">
        <v>#N/A</v>
      </c>
      <c r="J792" s="8" t="str">
        <f t="shared" si="37"/>
        <v>En cours</v>
      </c>
      <c r="P792" s="112"/>
      <c r="S792" s="10" t="str">
        <f t="shared" si="38"/>
        <v>304189517702</v>
      </c>
      <c r="T792" s="11" t="str">
        <f>IF(ISNA(VLOOKUP($S792,'Liste clts frns'!$M$2:$U$233,3,FALSE)),"",VLOOKUP($S792,'Liste clts frns'!$M$2:$U$233,3,FALSE))</f>
        <v/>
      </c>
      <c r="U792" s="108" t="str">
        <f>IF(ISNA(VLOOKUP($S792,'Liste clts frns'!$M$2:$U$233,4,FALSE)),"",VLOOKUP($S792,'Liste clts frns'!$M$2:$U$233,4,FALSE))</f>
        <v/>
      </c>
      <c r="V792" s="108" t="str">
        <f>IF(ISNA(VLOOKUP($S792,'Liste clts frns'!$M$2:$U$233,5,FALSE)),"",VLOOKUP($S792,'Liste clts frns'!$M$2:$U$233,5,FALSE))</f>
        <v/>
      </c>
      <c r="W792" s="108" t="str">
        <f>IF(ISNA(VLOOKUP($S792,'Liste clts frns'!$M$2:$U$233,6,FALSE)),"",VLOOKUP($S792,'Liste clts frns'!$M$2:$U$233,6,FALSE))</f>
        <v/>
      </c>
      <c r="X792" s="108" t="str">
        <f>IF(ISNA(VLOOKUP($S792,'Liste clts frns'!$M$2:$U$233,7,FALSE)),"",VLOOKUP($S792,'Liste clts frns'!$M$2:$U$233,7,FALSE))</f>
        <v/>
      </c>
      <c r="Y792" s="108" t="str">
        <f>IF(ISNA(VLOOKUP($S792,'Liste clts frns'!$M$2:$U$233,8,FALSE)),"",VLOOKUP($S792,'Liste clts frns'!$M$2:$U$233,8,FALSE))</f>
        <v/>
      </c>
      <c r="Z792" s="108" t="str">
        <f>IF(ISNA(VLOOKUP($S792,'Liste clts frns'!$M$2:$U$233,9,FALSE)),"",VLOOKUP($S792,'Liste clts frns'!$M$2:$U$233,9,FALSE))</f>
        <v/>
      </c>
      <c r="AA792" s="108"/>
    </row>
    <row r="793" spans="1:27" ht="15.75" customHeight="1" x14ac:dyDescent="0.25">
      <c r="A793" s="12">
        <v>41132000</v>
      </c>
      <c r="B793" s="12">
        <v>3042586</v>
      </c>
      <c r="C793" s="12" t="s">
        <v>160</v>
      </c>
      <c r="D793" s="12">
        <v>17</v>
      </c>
      <c r="E793" s="12">
        <v>702</v>
      </c>
      <c r="F793" s="51">
        <v>1800</v>
      </c>
      <c r="G793" s="18" t="str">
        <f t="shared" si="36"/>
        <v>304258617702</v>
      </c>
      <c r="H793" s="8" t="s">
        <v>621</v>
      </c>
      <c r="I793" s="8" t="e">
        <v>#N/A</v>
      </c>
      <c r="J793" s="8" t="str">
        <f t="shared" si="37"/>
        <v>En cours</v>
      </c>
      <c r="P793" s="112"/>
      <c r="S793" s="10" t="str">
        <f t="shared" si="38"/>
        <v>304258617702</v>
      </c>
      <c r="T793" s="11" t="str">
        <f>IF(ISNA(VLOOKUP($S793,'Liste clts frns'!$M$2:$U$233,3,FALSE)),"",VLOOKUP($S793,'Liste clts frns'!$M$2:$U$233,3,FALSE))</f>
        <v/>
      </c>
      <c r="U793" s="108" t="str">
        <f>IF(ISNA(VLOOKUP($S793,'Liste clts frns'!$M$2:$U$233,4,FALSE)),"",VLOOKUP($S793,'Liste clts frns'!$M$2:$U$233,4,FALSE))</f>
        <v/>
      </c>
      <c r="V793" s="108" t="str">
        <f>IF(ISNA(VLOOKUP($S793,'Liste clts frns'!$M$2:$U$233,5,FALSE)),"",VLOOKUP($S793,'Liste clts frns'!$M$2:$U$233,5,FALSE))</f>
        <v/>
      </c>
      <c r="W793" s="108" t="str">
        <f>IF(ISNA(VLOOKUP($S793,'Liste clts frns'!$M$2:$U$233,6,FALSE)),"",VLOOKUP($S793,'Liste clts frns'!$M$2:$U$233,6,FALSE))</f>
        <v/>
      </c>
      <c r="X793" s="108" t="str">
        <f>IF(ISNA(VLOOKUP($S793,'Liste clts frns'!$M$2:$U$233,7,FALSE)),"",VLOOKUP($S793,'Liste clts frns'!$M$2:$U$233,7,FALSE))</f>
        <v/>
      </c>
      <c r="Y793" s="108" t="str">
        <f>IF(ISNA(VLOOKUP($S793,'Liste clts frns'!$M$2:$U$233,8,FALSE)),"",VLOOKUP($S793,'Liste clts frns'!$M$2:$U$233,8,FALSE))</f>
        <v/>
      </c>
      <c r="Z793" s="108" t="str">
        <f>IF(ISNA(VLOOKUP($S793,'Liste clts frns'!$M$2:$U$233,9,FALSE)),"",VLOOKUP($S793,'Liste clts frns'!$M$2:$U$233,9,FALSE))</f>
        <v/>
      </c>
      <c r="AA793" s="108"/>
    </row>
    <row r="794" spans="1:27" ht="15.75" customHeight="1" x14ac:dyDescent="0.25">
      <c r="A794" s="12">
        <v>41132000</v>
      </c>
      <c r="B794" s="12">
        <v>157297</v>
      </c>
      <c r="C794" s="12" t="s">
        <v>161</v>
      </c>
      <c r="D794" s="12">
        <v>17</v>
      </c>
      <c r="E794" s="12">
        <v>704</v>
      </c>
      <c r="F794" s="51">
        <v>12000</v>
      </c>
      <c r="G794" s="18" t="str">
        <f t="shared" si="36"/>
        <v>15729717704</v>
      </c>
      <c r="H794" s="8" t="s">
        <v>621</v>
      </c>
      <c r="I794" s="8" t="e">
        <v>#N/A</v>
      </c>
      <c r="J794" s="8" t="str">
        <f t="shared" si="37"/>
        <v>En cours</v>
      </c>
      <c r="P794" s="112"/>
      <c r="S794" s="10" t="str">
        <f t="shared" si="38"/>
        <v>15729717704</v>
      </c>
      <c r="T794" s="11" t="str">
        <f>IF(ISNA(VLOOKUP($S794,'Liste clts frns'!$M$2:$U$233,3,FALSE)),"",VLOOKUP($S794,'Liste clts frns'!$M$2:$U$233,3,FALSE))</f>
        <v/>
      </c>
      <c r="U794" s="108" t="str">
        <f>IF(ISNA(VLOOKUP($S794,'Liste clts frns'!$M$2:$U$233,4,FALSE)),"",VLOOKUP($S794,'Liste clts frns'!$M$2:$U$233,4,FALSE))</f>
        <v/>
      </c>
      <c r="V794" s="108" t="str">
        <f>IF(ISNA(VLOOKUP($S794,'Liste clts frns'!$M$2:$U$233,5,FALSE)),"",VLOOKUP($S794,'Liste clts frns'!$M$2:$U$233,5,FALSE))</f>
        <v/>
      </c>
      <c r="W794" s="108" t="str">
        <f>IF(ISNA(VLOOKUP($S794,'Liste clts frns'!$M$2:$U$233,6,FALSE)),"",VLOOKUP($S794,'Liste clts frns'!$M$2:$U$233,6,FALSE))</f>
        <v/>
      </c>
      <c r="X794" s="108" t="str">
        <f>IF(ISNA(VLOOKUP($S794,'Liste clts frns'!$M$2:$U$233,7,FALSE)),"",VLOOKUP($S794,'Liste clts frns'!$M$2:$U$233,7,FALSE))</f>
        <v/>
      </c>
      <c r="Y794" s="108" t="str">
        <f>IF(ISNA(VLOOKUP($S794,'Liste clts frns'!$M$2:$U$233,8,FALSE)),"",VLOOKUP($S794,'Liste clts frns'!$M$2:$U$233,8,FALSE))</f>
        <v/>
      </c>
      <c r="Z794" s="108" t="str">
        <f>IF(ISNA(VLOOKUP($S794,'Liste clts frns'!$M$2:$U$233,9,FALSE)),"",VLOOKUP($S794,'Liste clts frns'!$M$2:$U$233,9,FALSE))</f>
        <v/>
      </c>
      <c r="AA794" s="108"/>
    </row>
    <row r="795" spans="1:27" ht="15.75" customHeight="1" x14ac:dyDescent="0.25">
      <c r="A795" s="12">
        <v>41132000</v>
      </c>
      <c r="B795" s="12">
        <v>495453</v>
      </c>
      <c r="C795" s="12" t="s">
        <v>162</v>
      </c>
      <c r="D795" s="12">
        <v>17</v>
      </c>
      <c r="E795" s="12">
        <v>704</v>
      </c>
      <c r="F795" s="51">
        <v>217.91</v>
      </c>
      <c r="G795" s="18" t="str">
        <f t="shared" si="36"/>
        <v>49545317704</v>
      </c>
      <c r="H795" s="8" t="s">
        <v>621</v>
      </c>
      <c r="I795" s="8" t="e">
        <v>#N/A</v>
      </c>
      <c r="J795" s="8" t="str">
        <f t="shared" si="37"/>
        <v>En cours</v>
      </c>
      <c r="P795" s="112"/>
      <c r="S795" s="10" t="str">
        <f t="shared" si="38"/>
        <v>49545317704</v>
      </c>
      <c r="T795" s="11" t="str">
        <f>IF(ISNA(VLOOKUP($S795,'Liste clts frns'!$M$2:$U$233,3,FALSE)),"",VLOOKUP($S795,'Liste clts frns'!$M$2:$U$233,3,FALSE))</f>
        <v/>
      </c>
      <c r="U795" s="108" t="str">
        <f>IF(ISNA(VLOOKUP($S795,'Liste clts frns'!$M$2:$U$233,4,FALSE)),"",VLOOKUP($S795,'Liste clts frns'!$M$2:$U$233,4,FALSE))</f>
        <v/>
      </c>
      <c r="V795" s="108" t="str">
        <f>IF(ISNA(VLOOKUP($S795,'Liste clts frns'!$M$2:$U$233,5,FALSE)),"",VLOOKUP($S795,'Liste clts frns'!$M$2:$U$233,5,FALSE))</f>
        <v/>
      </c>
      <c r="W795" s="108" t="str">
        <f>IF(ISNA(VLOOKUP($S795,'Liste clts frns'!$M$2:$U$233,6,FALSE)),"",VLOOKUP($S795,'Liste clts frns'!$M$2:$U$233,6,FALSE))</f>
        <v/>
      </c>
      <c r="X795" s="108" t="str">
        <f>IF(ISNA(VLOOKUP($S795,'Liste clts frns'!$M$2:$U$233,7,FALSE)),"",VLOOKUP($S795,'Liste clts frns'!$M$2:$U$233,7,FALSE))</f>
        <v/>
      </c>
      <c r="Y795" s="108" t="str">
        <f>IF(ISNA(VLOOKUP($S795,'Liste clts frns'!$M$2:$U$233,8,FALSE)),"",VLOOKUP($S795,'Liste clts frns'!$M$2:$U$233,8,FALSE))</f>
        <v/>
      </c>
      <c r="Z795" s="108" t="str">
        <f>IF(ISNA(VLOOKUP($S795,'Liste clts frns'!$M$2:$U$233,9,FALSE)),"",VLOOKUP($S795,'Liste clts frns'!$M$2:$U$233,9,FALSE))</f>
        <v/>
      </c>
      <c r="AA795" s="108"/>
    </row>
    <row r="796" spans="1:27" ht="15.75" customHeight="1" x14ac:dyDescent="0.25">
      <c r="A796" s="12">
        <v>41132000</v>
      </c>
      <c r="B796" s="12">
        <v>795071</v>
      </c>
      <c r="C796" s="12" t="s">
        <v>163</v>
      </c>
      <c r="D796" s="12">
        <v>17</v>
      </c>
      <c r="E796" s="12">
        <v>704</v>
      </c>
      <c r="F796" s="51">
        <v>38100</v>
      </c>
      <c r="G796" s="18" t="str">
        <f t="shared" si="36"/>
        <v>79507117704</v>
      </c>
      <c r="H796" s="8" t="s">
        <v>621</v>
      </c>
      <c r="I796" s="8" t="e">
        <v>#N/A</v>
      </c>
      <c r="J796" s="8" t="str">
        <f t="shared" si="37"/>
        <v>En cours</v>
      </c>
      <c r="P796" s="112"/>
      <c r="S796" s="10" t="str">
        <f t="shared" si="38"/>
        <v>79507117704</v>
      </c>
      <c r="T796" s="11" t="str">
        <f>IF(ISNA(VLOOKUP($S796,'Liste clts frns'!$M$2:$U$233,3,FALSE)),"",VLOOKUP($S796,'Liste clts frns'!$M$2:$U$233,3,FALSE))</f>
        <v/>
      </c>
      <c r="U796" s="108" t="str">
        <f>IF(ISNA(VLOOKUP($S796,'Liste clts frns'!$M$2:$U$233,4,FALSE)),"",VLOOKUP($S796,'Liste clts frns'!$M$2:$U$233,4,FALSE))</f>
        <v/>
      </c>
      <c r="V796" s="108" t="str">
        <f>IF(ISNA(VLOOKUP($S796,'Liste clts frns'!$M$2:$U$233,5,FALSE)),"",VLOOKUP($S796,'Liste clts frns'!$M$2:$U$233,5,FALSE))</f>
        <v/>
      </c>
      <c r="W796" s="108" t="str">
        <f>IF(ISNA(VLOOKUP($S796,'Liste clts frns'!$M$2:$U$233,6,FALSE)),"",VLOOKUP($S796,'Liste clts frns'!$M$2:$U$233,6,FALSE))</f>
        <v/>
      </c>
      <c r="X796" s="108" t="str">
        <f>IF(ISNA(VLOOKUP($S796,'Liste clts frns'!$M$2:$U$233,7,FALSE)),"",VLOOKUP($S796,'Liste clts frns'!$M$2:$U$233,7,FALSE))</f>
        <v/>
      </c>
      <c r="Y796" s="108" t="str">
        <f>IF(ISNA(VLOOKUP($S796,'Liste clts frns'!$M$2:$U$233,8,FALSE)),"",VLOOKUP($S796,'Liste clts frns'!$M$2:$U$233,8,FALSE))</f>
        <v/>
      </c>
      <c r="Z796" s="108" t="str">
        <f>IF(ISNA(VLOOKUP($S796,'Liste clts frns'!$M$2:$U$233,9,FALSE)),"",VLOOKUP($S796,'Liste clts frns'!$M$2:$U$233,9,FALSE))</f>
        <v/>
      </c>
      <c r="AA796" s="108"/>
    </row>
    <row r="797" spans="1:27" ht="15.75" customHeight="1" x14ac:dyDescent="0.25">
      <c r="A797" s="12">
        <v>41132000</v>
      </c>
      <c r="B797" s="12">
        <v>3012915</v>
      </c>
      <c r="C797" s="12" t="s">
        <v>164</v>
      </c>
      <c r="D797" s="12">
        <v>17</v>
      </c>
      <c r="E797" s="12">
        <v>704</v>
      </c>
      <c r="F797" s="51">
        <v>4788</v>
      </c>
      <c r="G797" s="18" t="str">
        <f t="shared" si="36"/>
        <v>301291517704</v>
      </c>
      <c r="H797" s="14" t="s">
        <v>1429</v>
      </c>
      <c r="I797" s="14"/>
      <c r="J797" s="8" t="str">
        <f t="shared" si="37"/>
        <v>En cours</v>
      </c>
      <c r="P797" s="112"/>
      <c r="S797" s="10" t="str">
        <f t="shared" si="38"/>
        <v>301291517704</v>
      </c>
      <c r="T797" s="11">
        <f>IF(ISNA(VLOOKUP($S797,'Liste clts frns'!$M$2:$U$233,3,FALSE)),"",VLOOKUP($S797,'Liste clts frns'!$M$2:$U$233,3,FALSE))</f>
        <v>40130000</v>
      </c>
      <c r="U797" s="108" t="str">
        <f>IF(ISNA(VLOOKUP($S797,'Liste clts frns'!$M$2:$U$233,4,FALSE)),"",VLOOKUP($S797,'Liste clts frns'!$M$2:$U$233,4,FALSE))</f>
        <v>SUZUKI</v>
      </c>
      <c r="V797" s="108" t="str">
        <f>IF(ISNA(VLOOKUP($S797,'Liste clts frns'!$M$2:$U$233,5,FALSE)),"",VLOOKUP($S797,'Liste clts frns'!$M$2:$U$233,5,FALSE))</f>
        <v>SUZUKI FRANCE</v>
      </c>
      <c r="W797" s="108">
        <f>IF(ISNA(VLOOKUP($S797,'Liste clts frns'!$M$2:$U$233,6,FALSE)),"",VLOOKUP($S797,'Liste clts frns'!$M$2:$U$233,6,FALSE))</f>
        <v>17</v>
      </c>
      <c r="X797" s="108">
        <f>IF(ISNA(VLOOKUP($S797,'Liste clts frns'!$M$2:$U$233,7,FALSE)),"",VLOOKUP($S797,'Liste clts frns'!$M$2:$U$233,7,FALSE))</f>
        <v>704</v>
      </c>
      <c r="Y797" s="108">
        <f>IF(ISNA(VLOOKUP($S797,'Liste clts frns'!$M$2:$U$233,8,FALSE)),"",VLOOKUP($S797,'Liste clts frns'!$M$2:$U$233,8,FALSE))</f>
        <v>4788</v>
      </c>
      <c r="Z797" s="108" t="str">
        <f>IF(ISNA(VLOOKUP($S797,'Liste clts frns'!$M$2:$U$233,9,FALSE)),"",VLOOKUP($S797,'Liste clts frns'!$M$2:$U$233,9,FALSE))</f>
        <v/>
      </c>
      <c r="AA797" s="108"/>
    </row>
    <row r="798" spans="1:27" ht="15.75" customHeight="1" x14ac:dyDescent="0.25">
      <c r="A798" s="12">
        <v>41132000</v>
      </c>
      <c r="B798" s="12">
        <v>3014425</v>
      </c>
      <c r="C798" s="12" t="s">
        <v>165</v>
      </c>
      <c r="D798" s="12">
        <v>17</v>
      </c>
      <c r="E798" s="12">
        <v>704</v>
      </c>
      <c r="F798" s="51">
        <v>3780</v>
      </c>
      <c r="G798" s="18" t="str">
        <f t="shared" si="36"/>
        <v>301442517704</v>
      </c>
      <c r="H798" s="8" t="s">
        <v>621</v>
      </c>
      <c r="I798" s="8" t="e">
        <v>#N/A</v>
      </c>
      <c r="J798" s="8" t="str">
        <f t="shared" si="37"/>
        <v>En cours</v>
      </c>
      <c r="P798" s="112"/>
      <c r="S798" s="10" t="str">
        <f t="shared" si="38"/>
        <v>301442517704</v>
      </c>
      <c r="T798" s="11" t="str">
        <f>IF(ISNA(VLOOKUP($S798,'Liste clts frns'!$M$2:$U$233,3,FALSE)),"",VLOOKUP($S798,'Liste clts frns'!$M$2:$U$233,3,FALSE))</f>
        <v/>
      </c>
      <c r="U798" s="108" t="str">
        <f>IF(ISNA(VLOOKUP($S798,'Liste clts frns'!$M$2:$U$233,4,FALSE)),"",VLOOKUP($S798,'Liste clts frns'!$M$2:$U$233,4,FALSE))</f>
        <v/>
      </c>
      <c r="V798" s="108" t="str">
        <f>IF(ISNA(VLOOKUP($S798,'Liste clts frns'!$M$2:$U$233,5,FALSE)),"",VLOOKUP($S798,'Liste clts frns'!$M$2:$U$233,5,FALSE))</f>
        <v/>
      </c>
      <c r="W798" s="108" t="str">
        <f>IF(ISNA(VLOOKUP($S798,'Liste clts frns'!$M$2:$U$233,6,FALSE)),"",VLOOKUP($S798,'Liste clts frns'!$M$2:$U$233,6,FALSE))</f>
        <v/>
      </c>
      <c r="X798" s="108" t="str">
        <f>IF(ISNA(VLOOKUP($S798,'Liste clts frns'!$M$2:$U$233,7,FALSE)),"",VLOOKUP($S798,'Liste clts frns'!$M$2:$U$233,7,FALSE))</f>
        <v/>
      </c>
      <c r="Y798" s="108" t="str">
        <f>IF(ISNA(VLOOKUP($S798,'Liste clts frns'!$M$2:$U$233,8,FALSE)),"",VLOOKUP($S798,'Liste clts frns'!$M$2:$U$233,8,FALSE))</f>
        <v/>
      </c>
      <c r="Z798" s="108" t="str">
        <f>IF(ISNA(VLOOKUP($S798,'Liste clts frns'!$M$2:$U$233,9,FALSE)),"",VLOOKUP($S798,'Liste clts frns'!$M$2:$U$233,9,FALSE))</f>
        <v/>
      </c>
      <c r="AA798" s="108"/>
    </row>
    <row r="799" spans="1:27" ht="15.75" customHeight="1" x14ac:dyDescent="0.25">
      <c r="A799" s="12">
        <v>41132000</v>
      </c>
      <c r="B799" s="12">
        <v>3024497</v>
      </c>
      <c r="C799" s="12" t="s">
        <v>166</v>
      </c>
      <c r="D799" s="12">
        <v>17</v>
      </c>
      <c r="E799" s="12">
        <v>704</v>
      </c>
      <c r="F799" s="51">
        <v>1200</v>
      </c>
      <c r="G799" s="18" t="str">
        <f t="shared" si="36"/>
        <v>302449717704</v>
      </c>
      <c r="H799" s="8" t="s">
        <v>621</v>
      </c>
      <c r="I799" s="8" t="e">
        <v>#N/A</v>
      </c>
      <c r="J799" s="8" t="str">
        <f t="shared" si="37"/>
        <v>En cours</v>
      </c>
      <c r="P799" s="112"/>
      <c r="S799" s="10" t="str">
        <f t="shared" si="38"/>
        <v>302449717704</v>
      </c>
      <c r="T799" s="11" t="str">
        <f>IF(ISNA(VLOOKUP($S799,'Liste clts frns'!$M$2:$U$233,3,FALSE)),"",VLOOKUP($S799,'Liste clts frns'!$M$2:$U$233,3,FALSE))</f>
        <v/>
      </c>
      <c r="U799" s="108" t="str">
        <f>IF(ISNA(VLOOKUP($S799,'Liste clts frns'!$M$2:$U$233,4,FALSE)),"",VLOOKUP($S799,'Liste clts frns'!$M$2:$U$233,4,FALSE))</f>
        <v/>
      </c>
      <c r="V799" s="108" t="str">
        <f>IF(ISNA(VLOOKUP($S799,'Liste clts frns'!$M$2:$U$233,5,FALSE)),"",VLOOKUP($S799,'Liste clts frns'!$M$2:$U$233,5,FALSE))</f>
        <v/>
      </c>
      <c r="W799" s="108" t="str">
        <f>IF(ISNA(VLOOKUP($S799,'Liste clts frns'!$M$2:$U$233,6,FALSE)),"",VLOOKUP($S799,'Liste clts frns'!$M$2:$U$233,6,FALSE))</f>
        <v/>
      </c>
      <c r="X799" s="108" t="str">
        <f>IF(ISNA(VLOOKUP($S799,'Liste clts frns'!$M$2:$U$233,7,FALSE)),"",VLOOKUP($S799,'Liste clts frns'!$M$2:$U$233,7,FALSE))</f>
        <v/>
      </c>
      <c r="Y799" s="108" t="str">
        <f>IF(ISNA(VLOOKUP($S799,'Liste clts frns'!$M$2:$U$233,8,FALSE)),"",VLOOKUP($S799,'Liste clts frns'!$M$2:$U$233,8,FALSE))</f>
        <v/>
      </c>
      <c r="Z799" s="108" t="str">
        <f>IF(ISNA(VLOOKUP($S799,'Liste clts frns'!$M$2:$U$233,9,FALSE)),"",VLOOKUP($S799,'Liste clts frns'!$M$2:$U$233,9,FALSE))</f>
        <v/>
      </c>
      <c r="AA799" s="108"/>
    </row>
    <row r="800" spans="1:27" ht="15.75" customHeight="1" x14ac:dyDescent="0.25">
      <c r="A800" s="12">
        <v>41132000</v>
      </c>
      <c r="B800" s="12">
        <v>3040661</v>
      </c>
      <c r="C800" s="12" t="s">
        <v>167</v>
      </c>
      <c r="D800" s="12">
        <v>17</v>
      </c>
      <c r="E800" s="12">
        <v>704</v>
      </c>
      <c r="F800" s="51">
        <v>4200</v>
      </c>
      <c r="G800" s="18" t="str">
        <f t="shared" si="36"/>
        <v>304066117704</v>
      </c>
      <c r="H800" s="8" t="s">
        <v>621</v>
      </c>
      <c r="I800" s="8" t="e">
        <v>#N/A</v>
      </c>
      <c r="J800" s="8" t="str">
        <f t="shared" si="37"/>
        <v>En cours</v>
      </c>
      <c r="P800" s="112"/>
      <c r="S800" s="10" t="str">
        <f t="shared" si="38"/>
        <v>304066117704</v>
      </c>
      <c r="T800" s="11" t="str">
        <f>IF(ISNA(VLOOKUP($S800,'Liste clts frns'!$M$2:$U$233,3,FALSE)),"",VLOOKUP($S800,'Liste clts frns'!$M$2:$U$233,3,FALSE))</f>
        <v/>
      </c>
      <c r="U800" s="108" t="str">
        <f>IF(ISNA(VLOOKUP($S800,'Liste clts frns'!$M$2:$U$233,4,FALSE)),"",VLOOKUP($S800,'Liste clts frns'!$M$2:$U$233,4,FALSE))</f>
        <v/>
      </c>
      <c r="V800" s="108" t="str">
        <f>IF(ISNA(VLOOKUP($S800,'Liste clts frns'!$M$2:$U$233,5,FALSE)),"",VLOOKUP($S800,'Liste clts frns'!$M$2:$U$233,5,FALSE))</f>
        <v/>
      </c>
      <c r="W800" s="108" t="str">
        <f>IF(ISNA(VLOOKUP($S800,'Liste clts frns'!$M$2:$U$233,6,FALSE)),"",VLOOKUP($S800,'Liste clts frns'!$M$2:$U$233,6,FALSE))</f>
        <v/>
      </c>
      <c r="X800" s="108" t="str">
        <f>IF(ISNA(VLOOKUP($S800,'Liste clts frns'!$M$2:$U$233,7,FALSE)),"",VLOOKUP($S800,'Liste clts frns'!$M$2:$U$233,7,FALSE))</f>
        <v/>
      </c>
      <c r="Y800" s="108" t="str">
        <f>IF(ISNA(VLOOKUP($S800,'Liste clts frns'!$M$2:$U$233,8,FALSE)),"",VLOOKUP($S800,'Liste clts frns'!$M$2:$U$233,8,FALSE))</f>
        <v/>
      </c>
      <c r="Z800" s="108" t="str">
        <f>IF(ISNA(VLOOKUP($S800,'Liste clts frns'!$M$2:$U$233,9,FALSE)),"",VLOOKUP($S800,'Liste clts frns'!$M$2:$U$233,9,FALSE))</f>
        <v/>
      </c>
      <c r="AA800" s="108"/>
    </row>
    <row r="801" spans="1:27" ht="15.75" customHeight="1" x14ac:dyDescent="0.25">
      <c r="A801" s="12">
        <v>41132000</v>
      </c>
      <c r="B801" s="12">
        <v>3040778</v>
      </c>
      <c r="C801" s="12" t="s">
        <v>168</v>
      </c>
      <c r="D801" s="12">
        <v>17</v>
      </c>
      <c r="E801" s="12">
        <v>704</v>
      </c>
      <c r="F801" s="51">
        <v>12000</v>
      </c>
      <c r="G801" s="18" t="str">
        <f t="shared" si="36"/>
        <v>304077817704</v>
      </c>
      <c r="H801" s="8" t="s">
        <v>621</v>
      </c>
      <c r="I801" s="8" t="e">
        <v>#N/A</v>
      </c>
      <c r="J801" s="8" t="str">
        <f t="shared" si="37"/>
        <v>En cours</v>
      </c>
      <c r="P801" s="112"/>
      <c r="S801" s="10" t="str">
        <f t="shared" si="38"/>
        <v>304077817704</v>
      </c>
      <c r="T801" s="11" t="str">
        <f>IF(ISNA(VLOOKUP($S801,'Liste clts frns'!$M$2:$U$233,3,FALSE)),"",VLOOKUP($S801,'Liste clts frns'!$M$2:$U$233,3,FALSE))</f>
        <v/>
      </c>
      <c r="U801" s="108" t="str">
        <f>IF(ISNA(VLOOKUP($S801,'Liste clts frns'!$M$2:$U$233,4,FALSE)),"",VLOOKUP($S801,'Liste clts frns'!$M$2:$U$233,4,FALSE))</f>
        <v/>
      </c>
      <c r="V801" s="108" t="str">
        <f>IF(ISNA(VLOOKUP($S801,'Liste clts frns'!$M$2:$U$233,5,FALSE)),"",VLOOKUP($S801,'Liste clts frns'!$M$2:$U$233,5,FALSE))</f>
        <v/>
      </c>
      <c r="W801" s="108" t="str">
        <f>IF(ISNA(VLOOKUP($S801,'Liste clts frns'!$M$2:$U$233,6,FALSE)),"",VLOOKUP($S801,'Liste clts frns'!$M$2:$U$233,6,FALSE))</f>
        <v/>
      </c>
      <c r="X801" s="108" t="str">
        <f>IF(ISNA(VLOOKUP($S801,'Liste clts frns'!$M$2:$U$233,7,FALSE)),"",VLOOKUP($S801,'Liste clts frns'!$M$2:$U$233,7,FALSE))</f>
        <v/>
      </c>
      <c r="Y801" s="108" t="str">
        <f>IF(ISNA(VLOOKUP($S801,'Liste clts frns'!$M$2:$U$233,8,FALSE)),"",VLOOKUP($S801,'Liste clts frns'!$M$2:$U$233,8,FALSE))</f>
        <v/>
      </c>
      <c r="Z801" s="108" t="str">
        <f>IF(ISNA(VLOOKUP($S801,'Liste clts frns'!$M$2:$U$233,9,FALSE)),"",VLOOKUP($S801,'Liste clts frns'!$M$2:$U$233,9,FALSE))</f>
        <v/>
      </c>
      <c r="AA801" s="108"/>
    </row>
    <row r="802" spans="1:27" ht="15.75" customHeight="1" x14ac:dyDescent="0.25">
      <c r="A802" s="12">
        <v>41132000</v>
      </c>
      <c r="B802" s="12">
        <v>415151</v>
      </c>
      <c r="C802" s="12" t="s">
        <v>55</v>
      </c>
      <c r="D802" s="12">
        <v>17</v>
      </c>
      <c r="E802" s="12">
        <v>711</v>
      </c>
      <c r="F802" s="51">
        <v>15840</v>
      </c>
      <c r="G802" s="18" t="str">
        <f t="shared" si="36"/>
        <v>41515117711</v>
      </c>
      <c r="H802" s="8" t="s">
        <v>621</v>
      </c>
      <c r="I802" s="8" t="e">
        <v>#N/A</v>
      </c>
      <c r="J802" s="8" t="str">
        <f t="shared" si="37"/>
        <v>En cours</v>
      </c>
      <c r="P802" s="112"/>
      <c r="S802" s="10" t="str">
        <f t="shared" si="38"/>
        <v>41515117711</v>
      </c>
      <c r="T802" s="11" t="str">
        <f>IF(ISNA(VLOOKUP($S802,'Liste clts frns'!$M$2:$U$233,3,FALSE)),"",VLOOKUP($S802,'Liste clts frns'!$M$2:$U$233,3,FALSE))</f>
        <v/>
      </c>
      <c r="U802" s="108" t="str">
        <f>IF(ISNA(VLOOKUP($S802,'Liste clts frns'!$M$2:$U$233,4,FALSE)),"",VLOOKUP($S802,'Liste clts frns'!$M$2:$U$233,4,FALSE))</f>
        <v/>
      </c>
      <c r="V802" s="108" t="str">
        <f>IF(ISNA(VLOOKUP($S802,'Liste clts frns'!$M$2:$U$233,5,FALSE)),"",VLOOKUP($S802,'Liste clts frns'!$M$2:$U$233,5,FALSE))</f>
        <v/>
      </c>
      <c r="W802" s="108" t="str">
        <f>IF(ISNA(VLOOKUP($S802,'Liste clts frns'!$M$2:$U$233,6,FALSE)),"",VLOOKUP($S802,'Liste clts frns'!$M$2:$U$233,6,FALSE))</f>
        <v/>
      </c>
      <c r="X802" s="108" t="str">
        <f>IF(ISNA(VLOOKUP($S802,'Liste clts frns'!$M$2:$U$233,7,FALSE)),"",VLOOKUP($S802,'Liste clts frns'!$M$2:$U$233,7,FALSE))</f>
        <v/>
      </c>
      <c r="Y802" s="108" t="str">
        <f>IF(ISNA(VLOOKUP($S802,'Liste clts frns'!$M$2:$U$233,8,FALSE)),"",VLOOKUP($S802,'Liste clts frns'!$M$2:$U$233,8,FALSE))</f>
        <v/>
      </c>
      <c r="Z802" s="108" t="str">
        <f>IF(ISNA(VLOOKUP($S802,'Liste clts frns'!$M$2:$U$233,9,FALSE)),"",VLOOKUP($S802,'Liste clts frns'!$M$2:$U$233,9,FALSE))</f>
        <v/>
      </c>
      <c r="AA802" s="108"/>
    </row>
    <row r="803" spans="1:27" ht="15.75" customHeight="1" x14ac:dyDescent="0.25">
      <c r="A803" s="12">
        <v>41132000</v>
      </c>
      <c r="B803" s="12">
        <v>416176</v>
      </c>
      <c r="C803" s="12" t="s">
        <v>169</v>
      </c>
      <c r="D803" s="12">
        <v>17</v>
      </c>
      <c r="E803" s="12">
        <v>711</v>
      </c>
      <c r="F803" s="51">
        <v>11400</v>
      </c>
      <c r="G803" s="18" t="str">
        <f t="shared" si="36"/>
        <v>41617617711</v>
      </c>
      <c r="H803" s="8" t="s">
        <v>621</v>
      </c>
      <c r="I803" s="8" t="e">
        <v>#N/A</v>
      </c>
      <c r="J803" s="8" t="str">
        <f t="shared" si="37"/>
        <v>En cours</v>
      </c>
      <c r="P803" s="112"/>
      <c r="S803" s="10" t="str">
        <f t="shared" si="38"/>
        <v>41617617711</v>
      </c>
      <c r="T803" s="11" t="str">
        <f>IF(ISNA(VLOOKUP($S803,'Liste clts frns'!$M$2:$U$233,3,FALSE)),"",VLOOKUP($S803,'Liste clts frns'!$M$2:$U$233,3,FALSE))</f>
        <v/>
      </c>
      <c r="U803" s="108" t="str">
        <f>IF(ISNA(VLOOKUP($S803,'Liste clts frns'!$M$2:$U$233,4,FALSE)),"",VLOOKUP($S803,'Liste clts frns'!$M$2:$U$233,4,FALSE))</f>
        <v/>
      </c>
      <c r="V803" s="108" t="str">
        <f>IF(ISNA(VLOOKUP($S803,'Liste clts frns'!$M$2:$U$233,5,FALSE)),"",VLOOKUP($S803,'Liste clts frns'!$M$2:$U$233,5,FALSE))</f>
        <v/>
      </c>
      <c r="W803" s="108" t="str">
        <f>IF(ISNA(VLOOKUP($S803,'Liste clts frns'!$M$2:$U$233,6,FALSE)),"",VLOOKUP($S803,'Liste clts frns'!$M$2:$U$233,6,FALSE))</f>
        <v/>
      </c>
      <c r="X803" s="108" t="str">
        <f>IF(ISNA(VLOOKUP($S803,'Liste clts frns'!$M$2:$U$233,7,FALSE)),"",VLOOKUP($S803,'Liste clts frns'!$M$2:$U$233,7,FALSE))</f>
        <v/>
      </c>
      <c r="Y803" s="108" t="str">
        <f>IF(ISNA(VLOOKUP($S803,'Liste clts frns'!$M$2:$U$233,8,FALSE)),"",VLOOKUP($S803,'Liste clts frns'!$M$2:$U$233,8,FALSE))</f>
        <v/>
      </c>
      <c r="Z803" s="108" t="str">
        <f>IF(ISNA(VLOOKUP($S803,'Liste clts frns'!$M$2:$U$233,9,FALSE)),"",VLOOKUP($S803,'Liste clts frns'!$M$2:$U$233,9,FALSE))</f>
        <v/>
      </c>
      <c r="AA803" s="108"/>
    </row>
    <row r="804" spans="1:27" ht="15.75" customHeight="1" x14ac:dyDescent="0.25">
      <c r="A804" s="12">
        <v>41132000</v>
      </c>
      <c r="B804" s="12">
        <v>708424</v>
      </c>
      <c r="C804" s="12" t="s">
        <v>170</v>
      </c>
      <c r="D804" s="12">
        <v>17</v>
      </c>
      <c r="E804" s="12">
        <v>711</v>
      </c>
      <c r="F804" s="51">
        <v>2274.64</v>
      </c>
      <c r="G804" s="18" t="str">
        <f t="shared" si="36"/>
        <v>70842417711</v>
      </c>
      <c r="H804" s="8" t="s">
        <v>621</v>
      </c>
      <c r="I804" s="8" t="e">
        <v>#N/A</v>
      </c>
      <c r="J804" s="8" t="str">
        <f t="shared" si="37"/>
        <v>En cours</v>
      </c>
      <c r="P804" s="112"/>
      <c r="S804" s="10" t="str">
        <f t="shared" si="38"/>
        <v>70842417711</v>
      </c>
      <c r="T804" s="11" t="str">
        <f>IF(ISNA(VLOOKUP($S804,'Liste clts frns'!$M$2:$U$233,3,FALSE)),"",VLOOKUP($S804,'Liste clts frns'!$M$2:$U$233,3,FALSE))</f>
        <v/>
      </c>
      <c r="U804" s="108" t="str">
        <f>IF(ISNA(VLOOKUP($S804,'Liste clts frns'!$M$2:$U$233,4,FALSE)),"",VLOOKUP($S804,'Liste clts frns'!$M$2:$U$233,4,FALSE))</f>
        <v/>
      </c>
      <c r="V804" s="108" t="str">
        <f>IF(ISNA(VLOOKUP($S804,'Liste clts frns'!$M$2:$U$233,5,FALSE)),"",VLOOKUP($S804,'Liste clts frns'!$M$2:$U$233,5,FALSE))</f>
        <v/>
      </c>
      <c r="W804" s="108" t="str">
        <f>IF(ISNA(VLOOKUP($S804,'Liste clts frns'!$M$2:$U$233,6,FALSE)),"",VLOOKUP($S804,'Liste clts frns'!$M$2:$U$233,6,FALSE))</f>
        <v/>
      </c>
      <c r="X804" s="108" t="str">
        <f>IF(ISNA(VLOOKUP($S804,'Liste clts frns'!$M$2:$U$233,7,FALSE)),"",VLOOKUP($S804,'Liste clts frns'!$M$2:$U$233,7,FALSE))</f>
        <v/>
      </c>
      <c r="Y804" s="108" t="str">
        <f>IF(ISNA(VLOOKUP($S804,'Liste clts frns'!$M$2:$U$233,8,FALSE)),"",VLOOKUP($S804,'Liste clts frns'!$M$2:$U$233,8,FALSE))</f>
        <v/>
      </c>
      <c r="Z804" s="108" t="str">
        <f>IF(ISNA(VLOOKUP($S804,'Liste clts frns'!$M$2:$U$233,9,FALSE)),"",VLOOKUP($S804,'Liste clts frns'!$M$2:$U$233,9,FALSE))</f>
        <v/>
      </c>
      <c r="AA804" s="108"/>
    </row>
    <row r="805" spans="1:27" ht="15.75" customHeight="1" x14ac:dyDescent="0.25">
      <c r="A805" s="12">
        <v>41132000</v>
      </c>
      <c r="B805" s="12">
        <v>1379900</v>
      </c>
      <c r="C805" s="12" t="s">
        <v>1482</v>
      </c>
      <c r="D805" s="12">
        <v>17</v>
      </c>
      <c r="E805" s="12">
        <v>711</v>
      </c>
      <c r="F805" s="51">
        <v>62100</v>
      </c>
      <c r="G805" s="18" t="str">
        <f t="shared" si="36"/>
        <v>137990017711</v>
      </c>
      <c r="H805" s="8" t="s">
        <v>1429</v>
      </c>
      <c r="I805" s="15"/>
      <c r="J805" s="8" t="str">
        <f t="shared" si="37"/>
        <v>En cours</v>
      </c>
      <c r="P805" s="112"/>
      <c r="S805" s="10" t="str">
        <f t="shared" si="38"/>
        <v>137990017711</v>
      </c>
      <c r="T805" s="11">
        <f>IF(ISNA(VLOOKUP($S805,'Liste clts frns'!$M$2:$U$233,3,FALSE)),"",VLOOKUP($S805,'Liste clts frns'!$M$2:$U$233,3,FALSE))</f>
        <v>40130000</v>
      </c>
      <c r="U805" s="108" t="str">
        <f>IF(ISNA(VLOOKUP($S805,'Liste clts frns'!$M$2:$U$233,4,FALSE)),"",VLOOKUP($S805,'Liste clts frns'!$M$2:$U$233,4,FALSE))</f>
        <v>AESOPF</v>
      </c>
      <c r="V805" s="108" t="str">
        <f>IF(ISNA(VLOOKUP($S805,'Liste clts frns'!$M$2:$U$233,5,FALSE)),"",VLOOKUP($S805,'Liste clts frns'!$M$2:$U$233,5,FALSE))</f>
        <v>AESOP FRANCE SARL</v>
      </c>
      <c r="W805" s="108">
        <f>IF(ISNA(VLOOKUP($S805,'Liste clts frns'!$M$2:$U$233,6,FALSE)),"",VLOOKUP($S805,'Liste clts frns'!$M$2:$U$233,6,FALSE))</f>
        <v>17</v>
      </c>
      <c r="X805" s="108">
        <f>IF(ISNA(VLOOKUP($S805,'Liste clts frns'!$M$2:$U$233,7,FALSE)),"",VLOOKUP($S805,'Liste clts frns'!$M$2:$U$233,7,FALSE))</f>
        <v>711</v>
      </c>
      <c r="Y805" s="108">
        <f>IF(ISNA(VLOOKUP($S805,'Liste clts frns'!$M$2:$U$233,8,FALSE)),"",VLOOKUP($S805,'Liste clts frns'!$M$2:$U$233,8,FALSE))</f>
        <v>62100</v>
      </c>
      <c r="Z805" s="108" t="str">
        <f>IF(ISNA(VLOOKUP($S805,'Liste clts frns'!$M$2:$U$233,9,FALSE)),"",VLOOKUP($S805,'Liste clts frns'!$M$2:$U$233,9,FALSE))</f>
        <v/>
      </c>
      <c r="AA805" s="108"/>
    </row>
    <row r="806" spans="1:27" ht="15.75" customHeight="1" x14ac:dyDescent="0.25">
      <c r="A806" s="12">
        <v>41132000</v>
      </c>
      <c r="B806" s="12">
        <v>410998</v>
      </c>
      <c r="C806" s="12" t="s">
        <v>171</v>
      </c>
      <c r="D806" s="12">
        <v>17</v>
      </c>
      <c r="E806" s="12">
        <v>712</v>
      </c>
      <c r="F806" s="51">
        <v>4400</v>
      </c>
      <c r="G806" s="18" t="str">
        <f t="shared" si="36"/>
        <v>41099817712</v>
      </c>
      <c r="H806" s="8" t="s">
        <v>621</v>
      </c>
      <c r="I806" s="8" t="e">
        <v>#N/A</v>
      </c>
      <c r="J806" s="8" t="str">
        <f t="shared" si="37"/>
        <v>En cours</v>
      </c>
      <c r="P806" s="112"/>
      <c r="S806" s="10" t="str">
        <f t="shared" si="38"/>
        <v>41099817712</v>
      </c>
      <c r="T806" s="11" t="str">
        <f>IF(ISNA(VLOOKUP($S806,'Liste clts frns'!$M$2:$U$233,3,FALSE)),"",VLOOKUP($S806,'Liste clts frns'!$M$2:$U$233,3,FALSE))</f>
        <v/>
      </c>
      <c r="U806" s="108" t="str">
        <f>IF(ISNA(VLOOKUP($S806,'Liste clts frns'!$M$2:$U$233,4,FALSE)),"",VLOOKUP($S806,'Liste clts frns'!$M$2:$U$233,4,FALSE))</f>
        <v/>
      </c>
      <c r="V806" s="108" t="str">
        <f>IF(ISNA(VLOOKUP($S806,'Liste clts frns'!$M$2:$U$233,5,FALSE)),"",VLOOKUP($S806,'Liste clts frns'!$M$2:$U$233,5,FALSE))</f>
        <v/>
      </c>
      <c r="W806" s="108" t="str">
        <f>IF(ISNA(VLOOKUP($S806,'Liste clts frns'!$M$2:$U$233,6,FALSE)),"",VLOOKUP($S806,'Liste clts frns'!$M$2:$U$233,6,FALSE))</f>
        <v/>
      </c>
      <c r="X806" s="108" t="str">
        <f>IF(ISNA(VLOOKUP($S806,'Liste clts frns'!$M$2:$U$233,7,FALSE)),"",VLOOKUP($S806,'Liste clts frns'!$M$2:$U$233,7,FALSE))</f>
        <v/>
      </c>
      <c r="Y806" s="108" t="str">
        <f>IF(ISNA(VLOOKUP($S806,'Liste clts frns'!$M$2:$U$233,8,FALSE)),"",VLOOKUP($S806,'Liste clts frns'!$M$2:$U$233,8,FALSE))</f>
        <v/>
      </c>
      <c r="Z806" s="108" t="str">
        <f>IF(ISNA(VLOOKUP($S806,'Liste clts frns'!$M$2:$U$233,9,FALSE)),"",VLOOKUP($S806,'Liste clts frns'!$M$2:$U$233,9,FALSE))</f>
        <v/>
      </c>
      <c r="AA806" s="108"/>
    </row>
    <row r="807" spans="1:27" ht="15.75" customHeight="1" x14ac:dyDescent="0.25">
      <c r="A807" s="12">
        <v>41132000</v>
      </c>
      <c r="B807" s="12">
        <v>773354</v>
      </c>
      <c r="C807" s="12" t="s">
        <v>55</v>
      </c>
      <c r="D807" s="12">
        <v>17</v>
      </c>
      <c r="E807" s="12">
        <v>712</v>
      </c>
      <c r="F807" s="51">
        <v>15840</v>
      </c>
      <c r="G807" s="18" t="str">
        <f t="shared" si="36"/>
        <v>77335417712</v>
      </c>
      <c r="H807" s="8" t="s">
        <v>621</v>
      </c>
      <c r="I807" s="8" t="e">
        <v>#N/A</v>
      </c>
      <c r="J807" s="8" t="str">
        <f t="shared" si="37"/>
        <v>En cours</v>
      </c>
      <c r="P807" s="112"/>
      <c r="S807" s="10" t="str">
        <f t="shared" si="38"/>
        <v>77335417712</v>
      </c>
      <c r="T807" s="11" t="str">
        <f>IF(ISNA(VLOOKUP($S807,'Liste clts frns'!$M$2:$U$233,3,FALSE)),"",VLOOKUP($S807,'Liste clts frns'!$M$2:$U$233,3,FALSE))</f>
        <v/>
      </c>
      <c r="U807" s="108" t="str">
        <f>IF(ISNA(VLOOKUP($S807,'Liste clts frns'!$M$2:$U$233,4,FALSE)),"",VLOOKUP($S807,'Liste clts frns'!$M$2:$U$233,4,FALSE))</f>
        <v/>
      </c>
      <c r="V807" s="108" t="str">
        <f>IF(ISNA(VLOOKUP($S807,'Liste clts frns'!$M$2:$U$233,5,FALSE)),"",VLOOKUP($S807,'Liste clts frns'!$M$2:$U$233,5,FALSE))</f>
        <v/>
      </c>
      <c r="W807" s="108" t="str">
        <f>IF(ISNA(VLOOKUP($S807,'Liste clts frns'!$M$2:$U$233,6,FALSE)),"",VLOOKUP($S807,'Liste clts frns'!$M$2:$U$233,6,FALSE))</f>
        <v/>
      </c>
      <c r="X807" s="108" t="str">
        <f>IF(ISNA(VLOOKUP($S807,'Liste clts frns'!$M$2:$U$233,7,FALSE)),"",VLOOKUP($S807,'Liste clts frns'!$M$2:$U$233,7,FALSE))</f>
        <v/>
      </c>
      <c r="Y807" s="108" t="str">
        <f>IF(ISNA(VLOOKUP($S807,'Liste clts frns'!$M$2:$U$233,8,FALSE)),"",VLOOKUP($S807,'Liste clts frns'!$M$2:$U$233,8,FALSE))</f>
        <v/>
      </c>
      <c r="Z807" s="108" t="str">
        <f>IF(ISNA(VLOOKUP($S807,'Liste clts frns'!$M$2:$U$233,9,FALSE)),"",VLOOKUP($S807,'Liste clts frns'!$M$2:$U$233,9,FALSE))</f>
        <v/>
      </c>
      <c r="AA807" s="108"/>
    </row>
    <row r="808" spans="1:27" ht="15.75" customHeight="1" x14ac:dyDescent="0.25">
      <c r="A808" s="12">
        <v>41132000</v>
      </c>
      <c r="B808" s="12">
        <v>865357</v>
      </c>
      <c r="C808" s="12" t="s">
        <v>172</v>
      </c>
      <c r="D808" s="12">
        <v>17</v>
      </c>
      <c r="E808" s="12">
        <v>712</v>
      </c>
      <c r="F808" s="51">
        <v>6000</v>
      </c>
      <c r="G808" s="18" t="str">
        <f t="shared" si="36"/>
        <v>86535717712</v>
      </c>
      <c r="H808" s="8" t="s">
        <v>621</v>
      </c>
      <c r="I808" s="8" t="e">
        <v>#N/A</v>
      </c>
      <c r="J808" s="8" t="str">
        <f t="shared" si="37"/>
        <v>En cours</v>
      </c>
      <c r="P808" s="112"/>
      <c r="S808" s="10" t="str">
        <f t="shared" si="38"/>
        <v>86535717712</v>
      </c>
      <c r="T808" s="11" t="str">
        <f>IF(ISNA(VLOOKUP($S808,'Liste clts frns'!$M$2:$U$233,3,FALSE)),"",VLOOKUP($S808,'Liste clts frns'!$M$2:$U$233,3,FALSE))</f>
        <v/>
      </c>
      <c r="U808" s="108" t="str">
        <f>IF(ISNA(VLOOKUP($S808,'Liste clts frns'!$M$2:$U$233,4,FALSE)),"",VLOOKUP($S808,'Liste clts frns'!$M$2:$U$233,4,FALSE))</f>
        <v/>
      </c>
      <c r="V808" s="108" t="str">
        <f>IF(ISNA(VLOOKUP($S808,'Liste clts frns'!$M$2:$U$233,5,FALSE)),"",VLOOKUP($S808,'Liste clts frns'!$M$2:$U$233,5,FALSE))</f>
        <v/>
      </c>
      <c r="W808" s="108" t="str">
        <f>IF(ISNA(VLOOKUP($S808,'Liste clts frns'!$M$2:$U$233,6,FALSE)),"",VLOOKUP($S808,'Liste clts frns'!$M$2:$U$233,6,FALSE))</f>
        <v/>
      </c>
      <c r="X808" s="108" t="str">
        <f>IF(ISNA(VLOOKUP($S808,'Liste clts frns'!$M$2:$U$233,7,FALSE)),"",VLOOKUP($S808,'Liste clts frns'!$M$2:$U$233,7,FALSE))</f>
        <v/>
      </c>
      <c r="Y808" s="108" t="str">
        <f>IF(ISNA(VLOOKUP($S808,'Liste clts frns'!$M$2:$U$233,8,FALSE)),"",VLOOKUP($S808,'Liste clts frns'!$M$2:$U$233,8,FALSE))</f>
        <v/>
      </c>
      <c r="Z808" s="108" t="str">
        <f>IF(ISNA(VLOOKUP($S808,'Liste clts frns'!$M$2:$U$233,9,FALSE)),"",VLOOKUP($S808,'Liste clts frns'!$M$2:$U$233,9,FALSE))</f>
        <v/>
      </c>
      <c r="AA808" s="108"/>
    </row>
    <row r="809" spans="1:27" ht="15.75" customHeight="1" x14ac:dyDescent="0.25">
      <c r="A809" s="12">
        <v>41132000</v>
      </c>
      <c r="B809" s="12">
        <v>3002810</v>
      </c>
      <c r="C809" s="12" t="s">
        <v>173</v>
      </c>
      <c r="D809" s="12">
        <v>17</v>
      </c>
      <c r="E809" s="12">
        <v>712</v>
      </c>
      <c r="F809" s="51">
        <v>4800</v>
      </c>
      <c r="G809" s="18" t="str">
        <f t="shared" si="36"/>
        <v>300281017712</v>
      </c>
      <c r="H809" s="8" t="s">
        <v>621</v>
      </c>
      <c r="I809" s="8" t="e">
        <v>#N/A</v>
      </c>
      <c r="J809" s="8" t="str">
        <f t="shared" si="37"/>
        <v>En cours</v>
      </c>
      <c r="P809" s="112"/>
      <c r="S809" s="10" t="str">
        <f t="shared" si="38"/>
        <v>300281017712</v>
      </c>
      <c r="T809" s="11" t="str">
        <f>IF(ISNA(VLOOKUP($S809,'Liste clts frns'!$M$2:$U$233,3,FALSE)),"",VLOOKUP($S809,'Liste clts frns'!$M$2:$U$233,3,FALSE))</f>
        <v/>
      </c>
      <c r="U809" s="108" t="str">
        <f>IF(ISNA(VLOOKUP($S809,'Liste clts frns'!$M$2:$U$233,4,FALSE)),"",VLOOKUP($S809,'Liste clts frns'!$M$2:$U$233,4,FALSE))</f>
        <v/>
      </c>
      <c r="V809" s="108" t="str">
        <f>IF(ISNA(VLOOKUP($S809,'Liste clts frns'!$M$2:$U$233,5,FALSE)),"",VLOOKUP($S809,'Liste clts frns'!$M$2:$U$233,5,FALSE))</f>
        <v/>
      </c>
      <c r="W809" s="108" t="str">
        <f>IF(ISNA(VLOOKUP($S809,'Liste clts frns'!$M$2:$U$233,6,FALSE)),"",VLOOKUP($S809,'Liste clts frns'!$M$2:$U$233,6,FALSE))</f>
        <v/>
      </c>
      <c r="X809" s="108" t="str">
        <f>IF(ISNA(VLOOKUP($S809,'Liste clts frns'!$M$2:$U$233,7,FALSE)),"",VLOOKUP($S809,'Liste clts frns'!$M$2:$U$233,7,FALSE))</f>
        <v/>
      </c>
      <c r="Y809" s="108" t="str">
        <f>IF(ISNA(VLOOKUP($S809,'Liste clts frns'!$M$2:$U$233,8,FALSE)),"",VLOOKUP($S809,'Liste clts frns'!$M$2:$U$233,8,FALSE))</f>
        <v/>
      </c>
      <c r="Z809" s="108" t="str">
        <f>IF(ISNA(VLOOKUP($S809,'Liste clts frns'!$M$2:$U$233,9,FALSE)),"",VLOOKUP($S809,'Liste clts frns'!$M$2:$U$233,9,FALSE))</f>
        <v/>
      </c>
      <c r="AA809" s="108"/>
    </row>
    <row r="810" spans="1:27" ht="15.75" customHeight="1" x14ac:dyDescent="0.25">
      <c r="A810" s="12">
        <v>41132000</v>
      </c>
      <c r="B810" s="12">
        <v>3026539</v>
      </c>
      <c r="C810" s="12" t="s">
        <v>174</v>
      </c>
      <c r="D810" s="12">
        <v>17</v>
      </c>
      <c r="E810" s="12">
        <v>712</v>
      </c>
      <c r="F810" s="51">
        <v>7200</v>
      </c>
      <c r="G810" s="18" t="str">
        <f t="shared" si="36"/>
        <v>302653917712</v>
      </c>
      <c r="H810" s="8" t="s">
        <v>621</v>
      </c>
      <c r="I810" s="8" t="e">
        <v>#N/A</v>
      </c>
      <c r="J810" s="8" t="str">
        <f t="shared" si="37"/>
        <v>En cours</v>
      </c>
      <c r="P810" s="112"/>
      <c r="S810" s="10" t="str">
        <f t="shared" si="38"/>
        <v>302653917712</v>
      </c>
      <c r="T810" s="11" t="str">
        <f>IF(ISNA(VLOOKUP($S810,'Liste clts frns'!$M$2:$U$233,3,FALSE)),"",VLOOKUP($S810,'Liste clts frns'!$M$2:$U$233,3,FALSE))</f>
        <v/>
      </c>
      <c r="U810" s="108" t="str">
        <f>IF(ISNA(VLOOKUP($S810,'Liste clts frns'!$M$2:$U$233,4,FALSE)),"",VLOOKUP($S810,'Liste clts frns'!$M$2:$U$233,4,FALSE))</f>
        <v/>
      </c>
      <c r="V810" s="108" t="str">
        <f>IF(ISNA(VLOOKUP($S810,'Liste clts frns'!$M$2:$U$233,5,FALSE)),"",VLOOKUP($S810,'Liste clts frns'!$M$2:$U$233,5,FALSE))</f>
        <v/>
      </c>
      <c r="W810" s="108" t="str">
        <f>IF(ISNA(VLOOKUP($S810,'Liste clts frns'!$M$2:$U$233,6,FALSE)),"",VLOOKUP($S810,'Liste clts frns'!$M$2:$U$233,6,FALSE))</f>
        <v/>
      </c>
      <c r="X810" s="108" t="str">
        <f>IF(ISNA(VLOOKUP($S810,'Liste clts frns'!$M$2:$U$233,7,FALSE)),"",VLOOKUP($S810,'Liste clts frns'!$M$2:$U$233,7,FALSE))</f>
        <v/>
      </c>
      <c r="Y810" s="108" t="str">
        <f>IF(ISNA(VLOOKUP($S810,'Liste clts frns'!$M$2:$U$233,8,FALSE)),"",VLOOKUP($S810,'Liste clts frns'!$M$2:$U$233,8,FALSE))</f>
        <v/>
      </c>
      <c r="Z810" s="108" t="str">
        <f>IF(ISNA(VLOOKUP($S810,'Liste clts frns'!$M$2:$U$233,9,FALSE)),"",VLOOKUP($S810,'Liste clts frns'!$M$2:$U$233,9,FALSE))</f>
        <v/>
      </c>
      <c r="AA810" s="108"/>
    </row>
    <row r="811" spans="1:27" ht="15.75" customHeight="1" x14ac:dyDescent="0.25">
      <c r="A811" s="12">
        <v>41132000</v>
      </c>
      <c r="B811" s="12">
        <v>3035065</v>
      </c>
      <c r="C811" s="12" t="s">
        <v>175</v>
      </c>
      <c r="D811" s="12">
        <v>17</v>
      </c>
      <c r="E811" s="12">
        <v>712</v>
      </c>
      <c r="F811" s="51">
        <v>39600</v>
      </c>
      <c r="G811" s="18" t="str">
        <f t="shared" si="36"/>
        <v>303506517712</v>
      </c>
      <c r="H811" s="8" t="s">
        <v>621</v>
      </c>
      <c r="I811" s="8" t="e">
        <v>#N/A</v>
      </c>
      <c r="J811" s="8" t="str">
        <f t="shared" si="37"/>
        <v>En cours</v>
      </c>
      <c r="P811" s="112"/>
      <c r="S811" s="10" t="str">
        <f t="shared" si="38"/>
        <v>303506517712</v>
      </c>
      <c r="T811" s="11" t="str">
        <f>IF(ISNA(VLOOKUP($S811,'Liste clts frns'!$M$2:$U$233,3,FALSE)),"",VLOOKUP($S811,'Liste clts frns'!$M$2:$U$233,3,FALSE))</f>
        <v/>
      </c>
      <c r="U811" s="108" t="str">
        <f>IF(ISNA(VLOOKUP($S811,'Liste clts frns'!$M$2:$U$233,4,FALSE)),"",VLOOKUP($S811,'Liste clts frns'!$M$2:$U$233,4,FALSE))</f>
        <v/>
      </c>
      <c r="V811" s="108" t="str">
        <f>IF(ISNA(VLOOKUP($S811,'Liste clts frns'!$M$2:$U$233,5,FALSE)),"",VLOOKUP($S811,'Liste clts frns'!$M$2:$U$233,5,FALSE))</f>
        <v/>
      </c>
      <c r="W811" s="108" t="str">
        <f>IF(ISNA(VLOOKUP($S811,'Liste clts frns'!$M$2:$U$233,6,FALSE)),"",VLOOKUP($S811,'Liste clts frns'!$M$2:$U$233,6,FALSE))</f>
        <v/>
      </c>
      <c r="X811" s="108" t="str">
        <f>IF(ISNA(VLOOKUP($S811,'Liste clts frns'!$M$2:$U$233,7,FALSE)),"",VLOOKUP($S811,'Liste clts frns'!$M$2:$U$233,7,FALSE))</f>
        <v/>
      </c>
      <c r="Y811" s="108" t="str">
        <f>IF(ISNA(VLOOKUP($S811,'Liste clts frns'!$M$2:$U$233,8,FALSE)),"",VLOOKUP($S811,'Liste clts frns'!$M$2:$U$233,8,FALSE))</f>
        <v/>
      </c>
      <c r="Z811" s="108" t="str">
        <f>IF(ISNA(VLOOKUP($S811,'Liste clts frns'!$M$2:$U$233,9,FALSE)),"",VLOOKUP($S811,'Liste clts frns'!$M$2:$U$233,9,FALSE))</f>
        <v/>
      </c>
      <c r="AA811" s="108"/>
    </row>
    <row r="812" spans="1:27" ht="15.75" customHeight="1" x14ac:dyDescent="0.25">
      <c r="A812" s="12">
        <v>41132000</v>
      </c>
      <c r="B812" s="12">
        <v>3037783</v>
      </c>
      <c r="C812" s="12" t="s">
        <v>176</v>
      </c>
      <c r="D812" s="12">
        <v>17</v>
      </c>
      <c r="E812" s="12">
        <v>712</v>
      </c>
      <c r="F812" s="51">
        <v>42000</v>
      </c>
      <c r="G812" s="18" t="str">
        <f t="shared" si="36"/>
        <v>303778317712</v>
      </c>
      <c r="H812" s="8" t="s">
        <v>621</v>
      </c>
      <c r="I812" s="8" t="e">
        <v>#N/A</v>
      </c>
      <c r="J812" s="8" t="str">
        <f t="shared" si="37"/>
        <v>En cours</v>
      </c>
      <c r="P812" s="112"/>
      <c r="S812" s="10" t="str">
        <f t="shared" si="38"/>
        <v>303778317712</v>
      </c>
      <c r="T812" s="11" t="str">
        <f>IF(ISNA(VLOOKUP($S812,'Liste clts frns'!$M$2:$U$233,3,FALSE)),"",VLOOKUP($S812,'Liste clts frns'!$M$2:$U$233,3,FALSE))</f>
        <v/>
      </c>
      <c r="U812" s="108" t="str">
        <f>IF(ISNA(VLOOKUP($S812,'Liste clts frns'!$M$2:$U$233,4,FALSE)),"",VLOOKUP($S812,'Liste clts frns'!$M$2:$U$233,4,FALSE))</f>
        <v/>
      </c>
      <c r="V812" s="108" t="str">
        <f>IF(ISNA(VLOOKUP($S812,'Liste clts frns'!$M$2:$U$233,5,FALSE)),"",VLOOKUP($S812,'Liste clts frns'!$M$2:$U$233,5,FALSE))</f>
        <v/>
      </c>
      <c r="W812" s="108" t="str">
        <f>IF(ISNA(VLOOKUP($S812,'Liste clts frns'!$M$2:$U$233,6,FALSE)),"",VLOOKUP($S812,'Liste clts frns'!$M$2:$U$233,6,FALSE))</f>
        <v/>
      </c>
      <c r="X812" s="108" t="str">
        <f>IF(ISNA(VLOOKUP($S812,'Liste clts frns'!$M$2:$U$233,7,FALSE)),"",VLOOKUP($S812,'Liste clts frns'!$M$2:$U$233,7,FALSE))</f>
        <v/>
      </c>
      <c r="Y812" s="108" t="str">
        <f>IF(ISNA(VLOOKUP($S812,'Liste clts frns'!$M$2:$U$233,8,FALSE)),"",VLOOKUP($S812,'Liste clts frns'!$M$2:$U$233,8,FALSE))</f>
        <v/>
      </c>
      <c r="Z812" s="108" t="str">
        <f>IF(ISNA(VLOOKUP($S812,'Liste clts frns'!$M$2:$U$233,9,FALSE)),"",VLOOKUP($S812,'Liste clts frns'!$M$2:$U$233,9,FALSE))</f>
        <v/>
      </c>
      <c r="AA812" s="108"/>
    </row>
    <row r="813" spans="1:27" ht="15.75" customHeight="1" x14ac:dyDescent="0.25">
      <c r="A813" s="12">
        <v>41132000</v>
      </c>
      <c r="B813" s="12">
        <v>3042421</v>
      </c>
      <c r="C813" s="12" t="s">
        <v>177</v>
      </c>
      <c r="D813" s="12">
        <v>17</v>
      </c>
      <c r="E813" s="12">
        <v>712</v>
      </c>
      <c r="F813" s="51">
        <v>25428</v>
      </c>
      <c r="G813" s="18" t="str">
        <f t="shared" si="36"/>
        <v>304242117712</v>
      </c>
      <c r="H813" s="8" t="s">
        <v>621</v>
      </c>
      <c r="I813" s="8" t="e">
        <v>#N/A</v>
      </c>
      <c r="J813" s="8" t="str">
        <f t="shared" si="37"/>
        <v>En cours</v>
      </c>
      <c r="P813" s="112"/>
      <c r="S813" s="10" t="str">
        <f t="shared" si="38"/>
        <v>304242117712</v>
      </c>
      <c r="T813" s="11" t="str">
        <f>IF(ISNA(VLOOKUP($S813,'Liste clts frns'!$M$2:$U$233,3,FALSE)),"",VLOOKUP($S813,'Liste clts frns'!$M$2:$U$233,3,FALSE))</f>
        <v/>
      </c>
      <c r="U813" s="108" t="str">
        <f>IF(ISNA(VLOOKUP($S813,'Liste clts frns'!$M$2:$U$233,4,FALSE)),"",VLOOKUP($S813,'Liste clts frns'!$M$2:$U$233,4,FALSE))</f>
        <v/>
      </c>
      <c r="V813" s="108" t="str">
        <f>IF(ISNA(VLOOKUP($S813,'Liste clts frns'!$M$2:$U$233,5,FALSE)),"",VLOOKUP($S813,'Liste clts frns'!$M$2:$U$233,5,FALSE))</f>
        <v/>
      </c>
      <c r="W813" s="108" t="str">
        <f>IF(ISNA(VLOOKUP($S813,'Liste clts frns'!$M$2:$U$233,6,FALSE)),"",VLOOKUP($S813,'Liste clts frns'!$M$2:$U$233,6,FALSE))</f>
        <v/>
      </c>
      <c r="X813" s="108" t="str">
        <f>IF(ISNA(VLOOKUP($S813,'Liste clts frns'!$M$2:$U$233,7,FALSE)),"",VLOOKUP($S813,'Liste clts frns'!$M$2:$U$233,7,FALSE))</f>
        <v/>
      </c>
      <c r="Y813" s="108" t="str">
        <f>IF(ISNA(VLOOKUP($S813,'Liste clts frns'!$M$2:$U$233,8,FALSE)),"",VLOOKUP($S813,'Liste clts frns'!$M$2:$U$233,8,FALSE))</f>
        <v/>
      </c>
      <c r="Z813" s="108" t="str">
        <f>IF(ISNA(VLOOKUP($S813,'Liste clts frns'!$M$2:$U$233,9,FALSE)),"",VLOOKUP($S813,'Liste clts frns'!$M$2:$U$233,9,FALSE))</f>
        <v/>
      </c>
      <c r="AA813" s="108"/>
    </row>
    <row r="814" spans="1:27" ht="15.75" customHeight="1" x14ac:dyDescent="0.25">
      <c r="A814" s="12">
        <v>41132000</v>
      </c>
      <c r="B814" s="12">
        <v>965853</v>
      </c>
      <c r="C814" s="12" t="s">
        <v>1396</v>
      </c>
      <c r="D814" s="12">
        <v>18</v>
      </c>
      <c r="E814" s="12">
        <v>221</v>
      </c>
      <c r="F814" s="51">
        <v>23400</v>
      </c>
      <c r="G814" s="18" t="str">
        <f t="shared" si="36"/>
        <v>96585318221</v>
      </c>
      <c r="H814" s="8" t="s">
        <v>1429</v>
      </c>
      <c r="I814" s="15"/>
      <c r="J814" s="8" t="str">
        <f t="shared" si="37"/>
        <v>En cours</v>
      </c>
      <c r="P814" s="112"/>
      <c r="S814" s="10" t="str">
        <f t="shared" si="38"/>
        <v>96585318221</v>
      </c>
      <c r="T814" s="11">
        <f>IF(ISNA(VLOOKUP($S814,'Liste clts frns'!$M$2:$U$233,3,FALSE)),"",VLOOKUP($S814,'Liste clts frns'!$M$2:$U$233,3,FALSE))</f>
        <v>40130000</v>
      </c>
      <c r="U814" s="108" t="str">
        <f>IF(ISNA(VLOOKUP($S814,'Liste clts frns'!$M$2:$U$233,4,FALSE)),"",VLOOKUP($S814,'Liste clts frns'!$M$2:$U$233,4,FALSE))</f>
        <v>BOLLOR</v>
      </c>
      <c r="V814" s="108" t="str">
        <f>IF(ISNA(VLOOKUP($S814,'Liste clts frns'!$M$2:$U$233,5,FALSE)),"",VLOOKUP($S814,'Liste clts frns'!$M$2:$U$233,5,FALSE))</f>
        <v>BOLLORE MEDIA REGIE</v>
      </c>
      <c r="W814" s="108">
        <f>IF(ISNA(VLOOKUP($S814,'Liste clts frns'!$M$2:$U$233,6,FALSE)),"",VLOOKUP($S814,'Liste clts frns'!$M$2:$U$233,6,FALSE))</f>
        <v>18</v>
      </c>
      <c r="X814" s="108">
        <f>IF(ISNA(VLOOKUP($S814,'Liste clts frns'!$M$2:$U$233,7,FALSE)),"",VLOOKUP($S814,'Liste clts frns'!$M$2:$U$233,7,FALSE))</f>
        <v>221</v>
      </c>
      <c r="Y814" s="108">
        <f>IF(ISNA(VLOOKUP($S814,'Liste clts frns'!$M$2:$U$233,8,FALSE)),"",VLOOKUP($S814,'Liste clts frns'!$M$2:$U$233,8,FALSE))</f>
        <v>23400</v>
      </c>
      <c r="Z814" s="108" t="str">
        <f>IF(ISNA(VLOOKUP($S814,'Liste clts frns'!$M$2:$U$233,9,FALSE)),"",VLOOKUP($S814,'Liste clts frns'!$M$2:$U$233,9,FALSE))</f>
        <v/>
      </c>
      <c r="AA814" s="108"/>
    </row>
    <row r="815" spans="1:27" ht="15.75" customHeight="1" x14ac:dyDescent="0.25">
      <c r="A815" s="12">
        <v>41132000</v>
      </c>
      <c r="B815" s="12">
        <v>3016481</v>
      </c>
      <c r="C815" s="12" t="s">
        <v>76</v>
      </c>
      <c r="D815" s="12">
        <v>18</v>
      </c>
      <c r="E815" s="12">
        <v>221</v>
      </c>
      <c r="F815" s="51">
        <v>7179.6</v>
      </c>
      <c r="G815" s="18" t="str">
        <f t="shared" si="36"/>
        <v>301648118221</v>
      </c>
      <c r="H815" s="8" t="s">
        <v>621</v>
      </c>
      <c r="I815" s="8" t="e">
        <v>#N/A</v>
      </c>
      <c r="J815" s="8" t="str">
        <f t="shared" si="37"/>
        <v>En cours</v>
      </c>
      <c r="P815" s="112"/>
      <c r="S815" s="10" t="str">
        <f t="shared" si="38"/>
        <v>301648118221</v>
      </c>
      <c r="T815" s="11" t="str">
        <f>IF(ISNA(VLOOKUP($S815,'Liste clts frns'!$M$2:$U$233,3,FALSE)),"",VLOOKUP($S815,'Liste clts frns'!$M$2:$U$233,3,FALSE))</f>
        <v/>
      </c>
      <c r="U815" s="108" t="str">
        <f>IF(ISNA(VLOOKUP($S815,'Liste clts frns'!$M$2:$U$233,4,FALSE)),"",VLOOKUP($S815,'Liste clts frns'!$M$2:$U$233,4,FALSE))</f>
        <v/>
      </c>
      <c r="V815" s="108" t="str">
        <f>IF(ISNA(VLOOKUP($S815,'Liste clts frns'!$M$2:$U$233,5,FALSE)),"",VLOOKUP($S815,'Liste clts frns'!$M$2:$U$233,5,FALSE))</f>
        <v/>
      </c>
      <c r="W815" s="108" t="str">
        <f>IF(ISNA(VLOOKUP($S815,'Liste clts frns'!$M$2:$U$233,6,FALSE)),"",VLOOKUP($S815,'Liste clts frns'!$M$2:$U$233,6,FALSE))</f>
        <v/>
      </c>
      <c r="X815" s="108" t="str">
        <f>IF(ISNA(VLOOKUP($S815,'Liste clts frns'!$M$2:$U$233,7,FALSE)),"",VLOOKUP($S815,'Liste clts frns'!$M$2:$U$233,7,FALSE))</f>
        <v/>
      </c>
      <c r="Y815" s="108" t="str">
        <f>IF(ISNA(VLOOKUP($S815,'Liste clts frns'!$M$2:$U$233,8,FALSE)),"",VLOOKUP($S815,'Liste clts frns'!$M$2:$U$233,8,FALSE))</f>
        <v/>
      </c>
      <c r="Z815" s="108" t="str">
        <f>IF(ISNA(VLOOKUP($S815,'Liste clts frns'!$M$2:$U$233,9,FALSE)),"",VLOOKUP($S815,'Liste clts frns'!$M$2:$U$233,9,FALSE))</f>
        <v/>
      </c>
      <c r="AA815" s="108"/>
    </row>
    <row r="816" spans="1:27" ht="15.75" customHeight="1" x14ac:dyDescent="0.25">
      <c r="A816" s="12">
        <v>41132000</v>
      </c>
      <c r="B816" s="12">
        <v>3017964</v>
      </c>
      <c r="C816" s="12" t="s">
        <v>178</v>
      </c>
      <c r="D816" s="12">
        <v>18</v>
      </c>
      <c r="E816" s="12">
        <v>221</v>
      </c>
      <c r="F816" s="51">
        <v>23580</v>
      </c>
      <c r="G816" s="18" t="str">
        <f t="shared" si="36"/>
        <v>301796418221</v>
      </c>
      <c r="H816" s="8" t="s">
        <v>621</v>
      </c>
      <c r="I816" s="8" t="e">
        <v>#N/A</v>
      </c>
      <c r="J816" s="8" t="str">
        <f t="shared" si="37"/>
        <v>En cours</v>
      </c>
      <c r="P816" s="112"/>
      <c r="S816" s="10" t="str">
        <f t="shared" si="38"/>
        <v>301796418221</v>
      </c>
      <c r="T816" s="11" t="str">
        <f>IF(ISNA(VLOOKUP($S816,'Liste clts frns'!$M$2:$U$233,3,FALSE)),"",VLOOKUP($S816,'Liste clts frns'!$M$2:$U$233,3,FALSE))</f>
        <v/>
      </c>
      <c r="U816" s="108" t="str">
        <f>IF(ISNA(VLOOKUP($S816,'Liste clts frns'!$M$2:$U$233,4,FALSE)),"",VLOOKUP($S816,'Liste clts frns'!$M$2:$U$233,4,FALSE))</f>
        <v/>
      </c>
      <c r="V816" s="108" t="str">
        <f>IF(ISNA(VLOOKUP($S816,'Liste clts frns'!$M$2:$U$233,5,FALSE)),"",VLOOKUP($S816,'Liste clts frns'!$M$2:$U$233,5,FALSE))</f>
        <v/>
      </c>
      <c r="W816" s="108" t="str">
        <f>IF(ISNA(VLOOKUP($S816,'Liste clts frns'!$M$2:$U$233,6,FALSE)),"",VLOOKUP($S816,'Liste clts frns'!$M$2:$U$233,6,FALSE))</f>
        <v/>
      </c>
      <c r="X816" s="108" t="str">
        <f>IF(ISNA(VLOOKUP($S816,'Liste clts frns'!$M$2:$U$233,7,FALSE)),"",VLOOKUP($S816,'Liste clts frns'!$M$2:$U$233,7,FALSE))</f>
        <v/>
      </c>
      <c r="Y816" s="108" t="str">
        <f>IF(ISNA(VLOOKUP($S816,'Liste clts frns'!$M$2:$U$233,8,FALSE)),"",VLOOKUP($S816,'Liste clts frns'!$M$2:$U$233,8,FALSE))</f>
        <v/>
      </c>
      <c r="Z816" s="108" t="str">
        <f>IF(ISNA(VLOOKUP($S816,'Liste clts frns'!$M$2:$U$233,9,FALSE)),"",VLOOKUP($S816,'Liste clts frns'!$M$2:$U$233,9,FALSE))</f>
        <v/>
      </c>
      <c r="AA816" s="108"/>
    </row>
    <row r="817" spans="1:27" ht="15.75" customHeight="1" x14ac:dyDescent="0.25">
      <c r="A817" s="12">
        <v>41132000</v>
      </c>
      <c r="B817" s="12">
        <v>3033574</v>
      </c>
      <c r="C817" s="12" t="s">
        <v>78</v>
      </c>
      <c r="D817" s="12">
        <v>18</v>
      </c>
      <c r="E817" s="12">
        <v>221</v>
      </c>
      <c r="F817" s="51">
        <v>4248</v>
      </c>
      <c r="G817" s="18" t="str">
        <f t="shared" si="36"/>
        <v>303357418221</v>
      </c>
      <c r="H817" s="8" t="s">
        <v>621</v>
      </c>
      <c r="I817" s="8" t="e">
        <v>#N/A</v>
      </c>
      <c r="J817" s="8" t="str">
        <f t="shared" si="37"/>
        <v>En cours</v>
      </c>
      <c r="P817" s="112"/>
      <c r="S817" s="10" t="str">
        <f t="shared" si="38"/>
        <v>303357418221</v>
      </c>
      <c r="T817" s="11" t="str">
        <f>IF(ISNA(VLOOKUP($S817,'Liste clts frns'!$M$2:$U$233,3,FALSE)),"",VLOOKUP($S817,'Liste clts frns'!$M$2:$U$233,3,FALSE))</f>
        <v/>
      </c>
      <c r="U817" s="108" t="str">
        <f>IF(ISNA(VLOOKUP($S817,'Liste clts frns'!$M$2:$U$233,4,FALSE)),"",VLOOKUP($S817,'Liste clts frns'!$M$2:$U$233,4,FALSE))</f>
        <v/>
      </c>
      <c r="V817" s="108" t="str">
        <f>IF(ISNA(VLOOKUP($S817,'Liste clts frns'!$M$2:$U$233,5,FALSE)),"",VLOOKUP($S817,'Liste clts frns'!$M$2:$U$233,5,FALSE))</f>
        <v/>
      </c>
      <c r="W817" s="108" t="str">
        <f>IF(ISNA(VLOOKUP($S817,'Liste clts frns'!$M$2:$U$233,6,FALSE)),"",VLOOKUP($S817,'Liste clts frns'!$M$2:$U$233,6,FALSE))</f>
        <v/>
      </c>
      <c r="X817" s="108" t="str">
        <f>IF(ISNA(VLOOKUP($S817,'Liste clts frns'!$M$2:$U$233,7,FALSE)),"",VLOOKUP($S817,'Liste clts frns'!$M$2:$U$233,7,FALSE))</f>
        <v/>
      </c>
      <c r="Y817" s="108" t="str">
        <f>IF(ISNA(VLOOKUP($S817,'Liste clts frns'!$M$2:$U$233,8,FALSE)),"",VLOOKUP($S817,'Liste clts frns'!$M$2:$U$233,8,FALSE))</f>
        <v/>
      </c>
      <c r="Z817" s="108" t="str">
        <f>IF(ISNA(VLOOKUP($S817,'Liste clts frns'!$M$2:$U$233,9,FALSE)),"",VLOOKUP($S817,'Liste clts frns'!$M$2:$U$233,9,FALSE))</f>
        <v/>
      </c>
      <c r="AA817" s="108"/>
    </row>
    <row r="818" spans="1:27" ht="15.75" customHeight="1" x14ac:dyDescent="0.25">
      <c r="A818" s="12">
        <v>41132000</v>
      </c>
      <c r="B818" s="12">
        <v>133515</v>
      </c>
      <c r="C818" s="12" t="s">
        <v>86</v>
      </c>
      <c r="D818" s="12">
        <v>18</v>
      </c>
      <c r="E818" s="12">
        <v>314</v>
      </c>
      <c r="F818" s="51">
        <v>18360</v>
      </c>
      <c r="G818" s="18" t="str">
        <f t="shared" si="36"/>
        <v>13351518314</v>
      </c>
      <c r="H818" s="8" t="s">
        <v>621</v>
      </c>
      <c r="I818" s="8" t="e">
        <v>#N/A</v>
      </c>
      <c r="J818" s="8" t="str">
        <f t="shared" si="37"/>
        <v>En cours</v>
      </c>
      <c r="P818" s="112"/>
      <c r="S818" s="10" t="str">
        <f t="shared" si="38"/>
        <v>13351518314</v>
      </c>
      <c r="T818" s="11" t="str">
        <f>IF(ISNA(VLOOKUP($S818,'Liste clts frns'!$M$2:$U$233,3,FALSE)),"",VLOOKUP($S818,'Liste clts frns'!$M$2:$U$233,3,FALSE))</f>
        <v/>
      </c>
      <c r="U818" s="108" t="str">
        <f>IF(ISNA(VLOOKUP($S818,'Liste clts frns'!$M$2:$U$233,4,FALSE)),"",VLOOKUP($S818,'Liste clts frns'!$M$2:$U$233,4,FALSE))</f>
        <v/>
      </c>
      <c r="V818" s="108" t="str">
        <f>IF(ISNA(VLOOKUP($S818,'Liste clts frns'!$M$2:$U$233,5,FALSE)),"",VLOOKUP($S818,'Liste clts frns'!$M$2:$U$233,5,FALSE))</f>
        <v/>
      </c>
      <c r="W818" s="108" t="str">
        <f>IF(ISNA(VLOOKUP($S818,'Liste clts frns'!$M$2:$U$233,6,FALSE)),"",VLOOKUP($S818,'Liste clts frns'!$M$2:$U$233,6,FALSE))</f>
        <v/>
      </c>
      <c r="X818" s="108" t="str">
        <f>IF(ISNA(VLOOKUP($S818,'Liste clts frns'!$M$2:$U$233,7,FALSE)),"",VLOOKUP($S818,'Liste clts frns'!$M$2:$U$233,7,FALSE))</f>
        <v/>
      </c>
      <c r="Y818" s="108" t="str">
        <f>IF(ISNA(VLOOKUP($S818,'Liste clts frns'!$M$2:$U$233,8,FALSE)),"",VLOOKUP($S818,'Liste clts frns'!$M$2:$U$233,8,FALSE))</f>
        <v/>
      </c>
      <c r="Z818" s="108" t="str">
        <f>IF(ISNA(VLOOKUP($S818,'Liste clts frns'!$M$2:$U$233,9,FALSE)),"",VLOOKUP($S818,'Liste clts frns'!$M$2:$U$233,9,FALSE))</f>
        <v/>
      </c>
      <c r="AA818" s="108"/>
    </row>
    <row r="819" spans="1:27" ht="15.75" customHeight="1" x14ac:dyDescent="0.25">
      <c r="A819" s="12">
        <v>41132000</v>
      </c>
      <c r="B819" s="12">
        <v>755850</v>
      </c>
      <c r="C819" s="12" t="s">
        <v>180</v>
      </c>
      <c r="D819" s="12">
        <v>18</v>
      </c>
      <c r="E819" s="12">
        <v>314</v>
      </c>
      <c r="F819" s="51">
        <v>3600</v>
      </c>
      <c r="G819" s="18" t="str">
        <f t="shared" si="36"/>
        <v>75585018314</v>
      </c>
      <c r="H819" s="8" t="s">
        <v>621</v>
      </c>
      <c r="I819" s="8" t="e">
        <v>#N/A</v>
      </c>
      <c r="J819" s="8" t="str">
        <f t="shared" si="37"/>
        <v>En cours</v>
      </c>
      <c r="P819" s="112"/>
      <c r="S819" s="10" t="str">
        <f t="shared" si="38"/>
        <v>75585018314</v>
      </c>
      <c r="T819" s="11" t="str">
        <f>IF(ISNA(VLOOKUP($S819,'Liste clts frns'!$M$2:$U$233,3,FALSE)),"",VLOOKUP($S819,'Liste clts frns'!$M$2:$U$233,3,FALSE))</f>
        <v/>
      </c>
      <c r="U819" s="108" t="str">
        <f>IF(ISNA(VLOOKUP($S819,'Liste clts frns'!$M$2:$U$233,4,FALSE)),"",VLOOKUP($S819,'Liste clts frns'!$M$2:$U$233,4,FALSE))</f>
        <v/>
      </c>
      <c r="V819" s="108" t="str">
        <f>IF(ISNA(VLOOKUP($S819,'Liste clts frns'!$M$2:$U$233,5,FALSE)),"",VLOOKUP($S819,'Liste clts frns'!$M$2:$U$233,5,FALSE))</f>
        <v/>
      </c>
      <c r="W819" s="108" t="str">
        <f>IF(ISNA(VLOOKUP($S819,'Liste clts frns'!$M$2:$U$233,6,FALSE)),"",VLOOKUP($S819,'Liste clts frns'!$M$2:$U$233,6,FALSE))</f>
        <v/>
      </c>
      <c r="X819" s="108" t="str">
        <f>IF(ISNA(VLOOKUP($S819,'Liste clts frns'!$M$2:$U$233,7,FALSE)),"",VLOOKUP($S819,'Liste clts frns'!$M$2:$U$233,7,FALSE))</f>
        <v/>
      </c>
      <c r="Y819" s="108" t="str">
        <f>IF(ISNA(VLOOKUP($S819,'Liste clts frns'!$M$2:$U$233,8,FALSE)),"",VLOOKUP($S819,'Liste clts frns'!$M$2:$U$233,8,FALSE))</f>
        <v/>
      </c>
      <c r="Z819" s="108" t="str">
        <f>IF(ISNA(VLOOKUP($S819,'Liste clts frns'!$M$2:$U$233,9,FALSE)),"",VLOOKUP($S819,'Liste clts frns'!$M$2:$U$233,9,FALSE))</f>
        <v/>
      </c>
      <c r="AA819" s="108"/>
    </row>
    <row r="820" spans="1:27" ht="15.75" customHeight="1" x14ac:dyDescent="0.25">
      <c r="A820" s="12">
        <v>41132000</v>
      </c>
      <c r="B820" s="12">
        <v>810338</v>
      </c>
      <c r="C820" s="12" t="s">
        <v>87</v>
      </c>
      <c r="D820" s="12">
        <v>18</v>
      </c>
      <c r="E820" s="12">
        <v>314</v>
      </c>
      <c r="F820" s="51">
        <v>18000</v>
      </c>
      <c r="G820" s="18" t="str">
        <f t="shared" si="36"/>
        <v>81033818314</v>
      </c>
      <c r="H820" s="8" t="s">
        <v>621</v>
      </c>
      <c r="I820" s="8" t="e">
        <v>#N/A</v>
      </c>
      <c r="J820" s="8" t="str">
        <f t="shared" si="37"/>
        <v>En cours</v>
      </c>
      <c r="P820" s="112"/>
      <c r="S820" s="10" t="str">
        <f t="shared" si="38"/>
        <v>81033818314</v>
      </c>
      <c r="T820" s="11" t="str">
        <f>IF(ISNA(VLOOKUP($S820,'Liste clts frns'!$M$2:$U$233,3,FALSE)),"",VLOOKUP($S820,'Liste clts frns'!$M$2:$U$233,3,FALSE))</f>
        <v/>
      </c>
      <c r="U820" s="108" t="str">
        <f>IF(ISNA(VLOOKUP($S820,'Liste clts frns'!$M$2:$U$233,4,FALSE)),"",VLOOKUP($S820,'Liste clts frns'!$M$2:$U$233,4,FALSE))</f>
        <v/>
      </c>
      <c r="V820" s="108" t="str">
        <f>IF(ISNA(VLOOKUP($S820,'Liste clts frns'!$M$2:$U$233,5,FALSE)),"",VLOOKUP($S820,'Liste clts frns'!$M$2:$U$233,5,FALSE))</f>
        <v/>
      </c>
      <c r="W820" s="108" t="str">
        <f>IF(ISNA(VLOOKUP($S820,'Liste clts frns'!$M$2:$U$233,6,FALSE)),"",VLOOKUP($S820,'Liste clts frns'!$M$2:$U$233,6,FALSE))</f>
        <v/>
      </c>
      <c r="X820" s="108" t="str">
        <f>IF(ISNA(VLOOKUP($S820,'Liste clts frns'!$M$2:$U$233,7,FALSE)),"",VLOOKUP($S820,'Liste clts frns'!$M$2:$U$233,7,FALSE))</f>
        <v/>
      </c>
      <c r="Y820" s="108" t="str">
        <f>IF(ISNA(VLOOKUP($S820,'Liste clts frns'!$M$2:$U$233,8,FALSE)),"",VLOOKUP($S820,'Liste clts frns'!$M$2:$U$233,8,FALSE))</f>
        <v/>
      </c>
      <c r="Z820" s="108" t="str">
        <f>IF(ISNA(VLOOKUP($S820,'Liste clts frns'!$M$2:$U$233,9,FALSE)),"",VLOOKUP($S820,'Liste clts frns'!$M$2:$U$233,9,FALSE))</f>
        <v/>
      </c>
      <c r="AA820" s="108"/>
    </row>
    <row r="821" spans="1:27" ht="15.75" customHeight="1" x14ac:dyDescent="0.25">
      <c r="A821" s="12">
        <v>41132000</v>
      </c>
      <c r="B821" s="12">
        <v>892600</v>
      </c>
      <c r="C821" s="12" t="s">
        <v>181</v>
      </c>
      <c r="D821" s="12">
        <v>18</v>
      </c>
      <c r="E821" s="12">
        <v>314</v>
      </c>
      <c r="F821" s="51">
        <v>9600</v>
      </c>
      <c r="G821" s="18" t="str">
        <f t="shared" si="36"/>
        <v>89260018314</v>
      </c>
      <c r="H821" s="8" t="s">
        <v>621</v>
      </c>
      <c r="I821" s="8" t="e">
        <v>#N/A</v>
      </c>
      <c r="J821" s="8" t="str">
        <f t="shared" si="37"/>
        <v>En cours</v>
      </c>
      <c r="P821" s="112"/>
      <c r="S821" s="10" t="str">
        <f t="shared" si="38"/>
        <v>89260018314</v>
      </c>
      <c r="T821" s="11" t="str">
        <f>IF(ISNA(VLOOKUP($S821,'Liste clts frns'!$M$2:$U$233,3,FALSE)),"",VLOOKUP($S821,'Liste clts frns'!$M$2:$U$233,3,FALSE))</f>
        <v/>
      </c>
      <c r="U821" s="108" t="str">
        <f>IF(ISNA(VLOOKUP($S821,'Liste clts frns'!$M$2:$U$233,4,FALSE)),"",VLOOKUP($S821,'Liste clts frns'!$M$2:$U$233,4,FALSE))</f>
        <v/>
      </c>
      <c r="V821" s="108" t="str">
        <f>IF(ISNA(VLOOKUP($S821,'Liste clts frns'!$M$2:$U$233,5,FALSE)),"",VLOOKUP($S821,'Liste clts frns'!$M$2:$U$233,5,FALSE))</f>
        <v/>
      </c>
      <c r="W821" s="108" t="str">
        <f>IF(ISNA(VLOOKUP($S821,'Liste clts frns'!$M$2:$U$233,6,FALSE)),"",VLOOKUP($S821,'Liste clts frns'!$M$2:$U$233,6,FALSE))</f>
        <v/>
      </c>
      <c r="X821" s="108" t="str">
        <f>IF(ISNA(VLOOKUP($S821,'Liste clts frns'!$M$2:$U$233,7,FALSE)),"",VLOOKUP($S821,'Liste clts frns'!$M$2:$U$233,7,FALSE))</f>
        <v/>
      </c>
      <c r="Y821" s="108" t="str">
        <f>IF(ISNA(VLOOKUP($S821,'Liste clts frns'!$M$2:$U$233,8,FALSE)),"",VLOOKUP($S821,'Liste clts frns'!$M$2:$U$233,8,FALSE))</f>
        <v/>
      </c>
      <c r="Z821" s="108" t="str">
        <f>IF(ISNA(VLOOKUP($S821,'Liste clts frns'!$M$2:$U$233,9,FALSE)),"",VLOOKUP($S821,'Liste clts frns'!$M$2:$U$233,9,FALSE))</f>
        <v/>
      </c>
      <c r="AA821" s="108"/>
    </row>
    <row r="822" spans="1:27" ht="15.75" customHeight="1" x14ac:dyDescent="0.25">
      <c r="A822" s="12">
        <v>41132000</v>
      </c>
      <c r="B822" s="12">
        <v>951017</v>
      </c>
      <c r="C822" s="12" t="s">
        <v>182</v>
      </c>
      <c r="D822" s="12">
        <v>18</v>
      </c>
      <c r="E822" s="12">
        <v>314</v>
      </c>
      <c r="F822" s="51">
        <v>9600</v>
      </c>
      <c r="G822" s="18" t="str">
        <f t="shared" si="36"/>
        <v>95101718314</v>
      </c>
      <c r="H822" s="8" t="s">
        <v>621</v>
      </c>
      <c r="I822" s="8" t="e">
        <v>#N/A</v>
      </c>
      <c r="J822" s="8" t="str">
        <f t="shared" si="37"/>
        <v>En cours</v>
      </c>
      <c r="P822" s="112"/>
      <c r="S822" s="10" t="str">
        <f t="shared" si="38"/>
        <v>95101718314</v>
      </c>
      <c r="T822" s="11" t="str">
        <f>IF(ISNA(VLOOKUP($S822,'Liste clts frns'!$M$2:$U$233,3,FALSE)),"",VLOOKUP($S822,'Liste clts frns'!$M$2:$U$233,3,FALSE))</f>
        <v/>
      </c>
      <c r="U822" s="108" t="str">
        <f>IF(ISNA(VLOOKUP($S822,'Liste clts frns'!$M$2:$U$233,4,FALSE)),"",VLOOKUP($S822,'Liste clts frns'!$M$2:$U$233,4,FALSE))</f>
        <v/>
      </c>
      <c r="V822" s="108" t="str">
        <f>IF(ISNA(VLOOKUP($S822,'Liste clts frns'!$M$2:$U$233,5,FALSE)),"",VLOOKUP($S822,'Liste clts frns'!$M$2:$U$233,5,FALSE))</f>
        <v/>
      </c>
      <c r="W822" s="108" t="str">
        <f>IF(ISNA(VLOOKUP($S822,'Liste clts frns'!$M$2:$U$233,6,FALSE)),"",VLOOKUP($S822,'Liste clts frns'!$M$2:$U$233,6,FALSE))</f>
        <v/>
      </c>
      <c r="X822" s="108" t="str">
        <f>IF(ISNA(VLOOKUP($S822,'Liste clts frns'!$M$2:$U$233,7,FALSE)),"",VLOOKUP($S822,'Liste clts frns'!$M$2:$U$233,7,FALSE))</f>
        <v/>
      </c>
      <c r="Y822" s="108" t="str">
        <f>IF(ISNA(VLOOKUP($S822,'Liste clts frns'!$M$2:$U$233,8,FALSE)),"",VLOOKUP($S822,'Liste clts frns'!$M$2:$U$233,8,FALSE))</f>
        <v/>
      </c>
      <c r="Z822" s="108" t="str">
        <f>IF(ISNA(VLOOKUP($S822,'Liste clts frns'!$M$2:$U$233,9,FALSE)),"",VLOOKUP($S822,'Liste clts frns'!$M$2:$U$233,9,FALSE))</f>
        <v/>
      </c>
      <c r="AA822" s="108"/>
    </row>
    <row r="823" spans="1:27" ht="15.75" customHeight="1" x14ac:dyDescent="0.25">
      <c r="A823" s="12">
        <v>41132000</v>
      </c>
      <c r="B823" s="12">
        <v>986701</v>
      </c>
      <c r="C823" s="12" t="s">
        <v>183</v>
      </c>
      <c r="D823" s="12">
        <v>18</v>
      </c>
      <c r="E823" s="12">
        <v>314</v>
      </c>
      <c r="F823" s="51">
        <v>3600</v>
      </c>
      <c r="G823" s="18" t="str">
        <f t="shared" si="36"/>
        <v>98670118314</v>
      </c>
      <c r="H823" s="8" t="s">
        <v>621</v>
      </c>
      <c r="I823" s="8" t="e">
        <v>#N/A</v>
      </c>
      <c r="J823" s="8" t="str">
        <f t="shared" si="37"/>
        <v>En cours</v>
      </c>
      <c r="P823" s="112"/>
      <c r="S823" s="10" t="str">
        <f t="shared" si="38"/>
        <v>98670118314</v>
      </c>
      <c r="T823" s="11" t="str">
        <f>IF(ISNA(VLOOKUP($S823,'Liste clts frns'!$M$2:$U$233,3,FALSE)),"",VLOOKUP($S823,'Liste clts frns'!$M$2:$U$233,3,FALSE))</f>
        <v/>
      </c>
      <c r="U823" s="108" t="str">
        <f>IF(ISNA(VLOOKUP($S823,'Liste clts frns'!$M$2:$U$233,4,FALSE)),"",VLOOKUP($S823,'Liste clts frns'!$M$2:$U$233,4,FALSE))</f>
        <v/>
      </c>
      <c r="V823" s="108" t="str">
        <f>IF(ISNA(VLOOKUP($S823,'Liste clts frns'!$M$2:$U$233,5,FALSE)),"",VLOOKUP($S823,'Liste clts frns'!$M$2:$U$233,5,FALSE))</f>
        <v/>
      </c>
      <c r="W823" s="108" t="str">
        <f>IF(ISNA(VLOOKUP($S823,'Liste clts frns'!$M$2:$U$233,6,FALSE)),"",VLOOKUP($S823,'Liste clts frns'!$M$2:$U$233,6,FALSE))</f>
        <v/>
      </c>
      <c r="X823" s="108" t="str">
        <f>IF(ISNA(VLOOKUP($S823,'Liste clts frns'!$M$2:$U$233,7,FALSE)),"",VLOOKUP($S823,'Liste clts frns'!$M$2:$U$233,7,FALSE))</f>
        <v/>
      </c>
      <c r="Y823" s="108" t="str">
        <f>IF(ISNA(VLOOKUP($S823,'Liste clts frns'!$M$2:$U$233,8,FALSE)),"",VLOOKUP($S823,'Liste clts frns'!$M$2:$U$233,8,FALSE))</f>
        <v/>
      </c>
      <c r="Z823" s="108" t="str">
        <f>IF(ISNA(VLOOKUP($S823,'Liste clts frns'!$M$2:$U$233,9,FALSE)),"",VLOOKUP($S823,'Liste clts frns'!$M$2:$U$233,9,FALSE))</f>
        <v/>
      </c>
      <c r="AA823" s="108"/>
    </row>
    <row r="824" spans="1:27" ht="15.75" customHeight="1" x14ac:dyDescent="0.25">
      <c r="A824" s="12">
        <v>41132000</v>
      </c>
      <c r="B824" s="12">
        <v>986767</v>
      </c>
      <c r="C824" s="12" t="s">
        <v>184</v>
      </c>
      <c r="D824" s="12">
        <v>18</v>
      </c>
      <c r="E824" s="12">
        <v>314</v>
      </c>
      <c r="F824" s="51">
        <v>9600</v>
      </c>
      <c r="G824" s="18" t="str">
        <f t="shared" si="36"/>
        <v>98676718314</v>
      </c>
      <c r="H824" s="8" t="s">
        <v>621</v>
      </c>
      <c r="I824" s="8" t="e">
        <v>#N/A</v>
      </c>
      <c r="J824" s="8" t="str">
        <f t="shared" si="37"/>
        <v>En cours</v>
      </c>
      <c r="P824" s="112"/>
      <c r="S824" s="10" t="str">
        <f t="shared" si="38"/>
        <v>98676718314</v>
      </c>
      <c r="T824" s="11" t="str">
        <f>IF(ISNA(VLOOKUP($S824,'Liste clts frns'!$M$2:$U$233,3,FALSE)),"",VLOOKUP($S824,'Liste clts frns'!$M$2:$U$233,3,FALSE))</f>
        <v/>
      </c>
      <c r="U824" s="108" t="str">
        <f>IF(ISNA(VLOOKUP($S824,'Liste clts frns'!$M$2:$U$233,4,FALSE)),"",VLOOKUP($S824,'Liste clts frns'!$M$2:$U$233,4,FALSE))</f>
        <v/>
      </c>
      <c r="V824" s="108" t="str">
        <f>IF(ISNA(VLOOKUP($S824,'Liste clts frns'!$M$2:$U$233,5,FALSE)),"",VLOOKUP($S824,'Liste clts frns'!$M$2:$U$233,5,FALSE))</f>
        <v/>
      </c>
      <c r="W824" s="108" t="str">
        <f>IF(ISNA(VLOOKUP($S824,'Liste clts frns'!$M$2:$U$233,6,FALSE)),"",VLOOKUP($S824,'Liste clts frns'!$M$2:$U$233,6,FALSE))</f>
        <v/>
      </c>
      <c r="X824" s="108" t="str">
        <f>IF(ISNA(VLOOKUP($S824,'Liste clts frns'!$M$2:$U$233,7,FALSE)),"",VLOOKUP($S824,'Liste clts frns'!$M$2:$U$233,7,FALSE))</f>
        <v/>
      </c>
      <c r="Y824" s="108" t="str">
        <f>IF(ISNA(VLOOKUP($S824,'Liste clts frns'!$M$2:$U$233,8,FALSE)),"",VLOOKUP($S824,'Liste clts frns'!$M$2:$U$233,8,FALSE))</f>
        <v/>
      </c>
      <c r="Z824" s="108" t="str">
        <f>IF(ISNA(VLOOKUP($S824,'Liste clts frns'!$M$2:$U$233,9,FALSE)),"",VLOOKUP($S824,'Liste clts frns'!$M$2:$U$233,9,FALSE))</f>
        <v/>
      </c>
      <c r="AA824" s="108"/>
    </row>
    <row r="825" spans="1:27" ht="15.75" customHeight="1" x14ac:dyDescent="0.25">
      <c r="A825" s="12">
        <v>41132000</v>
      </c>
      <c r="B825" s="12">
        <v>989030</v>
      </c>
      <c r="C825" s="12" t="s">
        <v>185</v>
      </c>
      <c r="D825" s="12">
        <v>18</v>
      </c>
      <c r="E825" s="12">
        <v>314</v>
      </c>
      <c r="F825" s="51">
        <v>9600</v>
      </c>
      <c r="G825" s="18" t="str">
        <f t="shared" si="36"/>
        <v>98903018314</v>
      </c>
      <c r="H825" s="8" t="s">
        <v>621</v>
      </c>
      <c r="I825" s="8" t="e">
        <v>#N/A</v>
      </c>
      <c r="J825" s="8" t="str">
        <f t="shared" si="37"/>
        <v>En cours</v>
      </c>
      <c r="P825" s="112"/>
      <c r="S825" s="10" t="str">
        <f t="shared" si="38"/>
        <v>98903018314</v>
      </c>
      <c r="T825" s="11" t="str">
        <f>IF(ISNA(VLOOKUP($S825,'Liste clts frns'!$M$2:$U$233,3,FALSE)),"",VLOOKUP($S825,'Liste clts frns'!$M$2:$U$233,3,FALSE))</f>
        <v/>
      </c>
      <c r="U825" s="108" t="str">
        <f>IF(ISNA(VLOOKUP($S825,'Liste clts frns'!$M$2:$U$233,4,FALSE)),"",VLOOKUP($S825,'Liste clts frns'!$M$2:$U$233,4,FALSE))</f>
        <v/>
      </c>
      <c r="V825" s="108" t="str">
        <f>IF(ISNA(VLOOKUP($S825,'Liste clts frns'!$M$2:$U$233,5,FALSE)),"",VLOOKUP($S825,'Liste clts frns'!$M$2:$U$233,5,FALSE))</f>
        <v/>
      </c>
      <c r="W825" s="108" t="str">
        <f>IF(ISNA(VLOOKUP($S825,'Liste clts frns'!$M$2:$U$233,6,FALSE)),"",VLOOKUP($S825,'Liste clts frns'!$M$2:$U$233,6,FALSE))</f>
        <v/>
      </c>
      <c r="X825" s="108" t="str">
        <f>IF(ISNA(VLOOKUP($S825,'Liste clts frns'!$M$2:$U$233,7,FALSE)),"",VLOOKUP($S825,'Liste clts frns'!$M$2:$U$233,7,FALSE))</f>
        <v/>
      </c>
      <c r="Y825" s="108" t="str">
        <f>IF(ISNA(VLOOKUP($S825,'Liste clts frns'!$M$2:$U$233,8,FALSE)),"",VLOOKUP($S825,'Liste clts frns'!$M$2:$U$233,8,FALSE))</f>
        <v/>
      </c>
      <c r="Z825" s="108" t="str">
        <f>IF(ISNA(VLOOKUP($S825,'Liste clts frns'!$M$2:$U$233,9,FALSE)),"",VLOOKUP($S825,'Liste clts frns'!$M$2:$U$233,9,FALSE))</f>
        <v/>
      </c>
      <c r="AA825" s="108"/>
    </row>
    <row r="826" spans="1:27" ht="15.75" customHeight="1" x14ac:dyDescent="0.25">
      <c r="A826" s="12">
        <v>41132000</v>
      </c>
      <c r="B826" s="12">
        <v>1318128</v>
      </c>
      <c r="C826" s="12" t="s">
        <v>186</v>
      </c>
      <c r="D826" s="12">
        <v>18</v>
      </c>
      <c r="E826" s="12">
        <v>314</v>
      </c>
      <c r="F826" s="51">
        <v>9600</v>
      </c>
      <c r="G826" s="18" t="str">
        <f t="shared" si="36"/>
        <v>131812818314</v>
      </c>
      <c r="H826" s="8" t="s">
        <v>621</v>
      </c>
      <c r="I826" s="8" t="e">
        <v>#N/A</v>
      </c>
      <c r="J826" s="8" t="str">
        <f t="shared" si="37"/>
        <v>En cours</v>
      </c>
      <c r="P826" s="112"/>
      <c r="S826" s="10" t="str">
        <f t="shared" si="38"/>
        <v>131812818314</v>
      </c>
      <c r="T826" s="11" t="str">
        <f>IF(ISNA(VLOOKUP($S826,'Liste clts frns'!$M$2:$U$233,3,FALSE)),"",VLOOKUP($S826,'Liste clts frns'!$M$2:$U$233,3,FALSE))</f>
        <v/>
      </c>
      <c r="U826" s="108" t="str">
        <f>IF(ISNA(VLOOKUP($S826,'Liste clts frns'!$M$2:$U$233,4,FALSE)),"",VLOOKUP($S826,'Liste clts frns'!$M$2:$U$233,4,FALSE))</f>
        <v/>
      </c>
      <c r="V826" s="108" t="str">
        <f>IF(ISNA(VLOOKUP($S826,'Liste clts frns'!$M$2:$U$233,5,FALSE)),"",VLOOKUP($S826,'Liste clts frns'!$M$2:$U$233,5,FALSE))</f>
        <v/>
      </c>
      <c r="W826" s="108" t="str">
        <f>IF(ISNA(VLOOKUP($S826,'Liste clts frns'!$M$2:$U$233,6,FALSE)),"",VLOOKUP($S826,'Liste clts frns'!$M$2:$U$233,6,FALSE))</f>
        <v/>
      </c>
      <c r="X826" s="108" t="str">
        <f>IF(ISNA(VLOOKUP($S826,'Liste clts frns'!$M$2:$U$233,7,FALSE)),"",VLOOKUP($S826,'Liste clts frns'!$M$2:$U$233,7,FALSE))</f>
        <v/>
      </c>
      <c r="Y826" s="108" t="str">
        <f>IF(ISNA(VLOOKUP($S826,'Liste clts frns'!$M$2:$U$233,8,FALSE)),"",VLOOKUP($S826,'Liste clts frns'!$M$2:$U$233,8,FALSE))</f>
        <v/>
      </c>
      <c r="Z826" s="108" t="str">
        <f>IF(ISNA(VLOOKUP($S826,'Liste clts frns'!$M$2:$U$233,9,FALSE)),"",VLOOKUP($S826,'Liste clts frns'!$M$2:$U$233,9,FALSE))</f>
        <v/>
      </c>
      <c r="AA826" s="108"/>
    </row>
    <row r="827" spans="1:27" ht="15.75" customHeight="1" x14ac:dyDescent="0.25">
      <c r="A827" s="12">
        <v>41132000</v>
      </c>
      <c r="B827" s="12">
        <v>1333765</v>
      </c>
      <c r="C827" s="12" t="s">
        <v>187</v>
      </c>
      <c r="D827" s="12">
        <v>18</v>
      </c>
      <c r="E827" s="12">
        <v>314</v>
      </c>
      <c r="F827" s="51">
        <v>9600</v>
      </c>
      <c r="G827" s="18" t="str">
        <f t="shared" si="36"/>
        <v>133376518314</v>
      </c>
      <c r="H827" s="8" t="s">
        <v>621</v>
      </c>
      <c r="I827" s="8" t="e">
        <v>#N/A</v>
      </c>
      <c r="J827" s="8" t="str">
        <f t="shared" si="37"/>
        <v>En cours</v>
      </c>
      <c r="P827" s="112"/>
      <c r="S827" s="10" t="str">
        <f t="shared" si="38"/>
        <v>133376518314</v>
      </c>
      <c r="T827" s="11" t="str">
        <f>IF(ISNA(VLOOKUP($S827,'Liste clts frns'!$M$2:$U$233,3,FALSE)),"",VLOOKUP($S827,'Liste clts frns'!$M$2:$U$233,3,FALSE))</f>
        <v/>
      </c>
      <c r="U827" s="108" t="str">
        <f>IF(ISNA(VLOOKUP($S827,'Liste clts frns'!$M$2:$U$233,4,FALSE)),"",VLOOKUP($S827,'Liste clts frns'!$M$2:$U$233,4,FALSE))</f>
        <v/>
      </c>
      <c r="V827" s="108" t="str">
        <f>IF(ISNA(VLOOKUP($S827,'Liste clts frns'!$M$2:$U$233,5,FALSE)),"",VLOOKUP($S827,'Liste clts frns'!$M$2:$U$233,5,FALSE))</f>
        <v/>
      </c>
      <c r="W827" s="108" t="str">
        <f>IF(ISNA(VLOOKUP($S827,'Liste clts frns'!$M$2:$U$233,6,FALSE)),"",VLOOKUP($S827,'Liste clts frns'!$M$2:$U$233,6,FALSE))</f>
        <v/>
      </c>
      <c r="X827" s="108" t="str">
        <f>IF(ISNA(VLOOKUP($S827,'Liste clts frns'!$M$2:$U$233,7,FALSE)),"",VLOOKUP($S827,'Liste clts frns'!$M$2:$U$233,7,FALSE))</f>
        <v/>
      </c>
      <c r="Y827" s="108" t="str">
        <f>IF(ISNA(VLOOKUP($S827,'Liste clts frns'!$M$2:$U$233,8,FALSE)),"",VLOOKUP($S827,'Liste clts frns'!$M$2:$U$233,8,FALSE))</f>
        <v/>
      </c>
      <c r="Z827" s="108" t="str">
        <f>IF(ISNA(VLOOKUP($S827,'Liste clts frns'!$M$2:$U$233,9,FALSE)),"",VLOOKUP($S827,'Liste clts frns'!$M$2:$U$233,9,FALSE))</f>
        <v/>
      </c>
      <c r="AA827" s="108"/>
    </row>
    <row r="828" spans="1:27" ht="15.75" customHeight="1" x14ac:dyDescent="0.25">
      <c r="A828" s="12">
        <v>41132000</v>
      </c>
      <c r="B828" s="12">
        <v>1334233</v>
      </c>
      <c r="C828" s="12" t="s">
        <v>188</v>
      </c>
      <c r="D828" s="12">
        <v>18</v>
      </c>
      <c r="E828" s="12">
        <v>314</v>
      </c>
      <c r="F828" s="51">
        <v>3600</v>
      </c>
      <c r="G828" s="18" t="str">
        <f t="shared" si="36"/>
        <v>133423318314</v>
      </c>
      <c r="H828" s="8" t="s">
        <v>621</v>
      </c>
      <c r="I828" s="8" t="e">
        <v>#N/A</v>
      </c>
      <c r="J828" s="8" t="str">
        <f t="shared" si="37"/>
        <v>En cours</v>
      </c>
      <c r="P828" s="112"/>
      <c r="S828" s="10" t="str">
        <f t="shared" si="38"/>
        <v>133423318314</v>
      </c>
      <c r="T828" s="11" t="str">
        <f>IF(ISNA(VLOOKUP($S828,'Liste clts frns'!$M$2:$U$233,3,FALSE)),"",VLOOKUP($S828,'Liste clts frns'!$M$2:$U$233,3,FALSE))</f>
        <v/>
      </c>
      <c r="U828" s="108" t="str">
        <f>IF(ISNA(VLOOKUP($S828,'Liste clts frns'!$M$2:$U$233,4,FALSE)),"",VLOOKUP($S828,'Liste clts frns'!$M$2:$U$233,4,FALSE))</f>
        <v/>
      </c>
      <c r="V828" s="108" t="str">
        <f>IF(ISNA(VLOOKUP($S828,'Liste clts frns'!$M$2:$U$233,5,FALSE)),"",VLOOKUP($S828,'Liste clts frns'!$M$2:$U$233,5,FALSE))</f>
        <v/>
      </c>
      <c r="W828" s="108" t="str">
        <f>IF(ISNA(VLOOKUP($S828,'Liste clts frns'!$M$2:$U$233,6,FALSE)),"",VLOOKUP($S828,'Liste clts frns'!$M$2:$U$233,6,FALSE))</f>
        <v/>
      </c>
      <c r="X828" s="108" t="str">
        <f>IF(ISNA(VLOOKUP($S828,'Liste clts frns'!$M$2:$U$233,7,FALSE)),"",VLOOKUP($S828,'Liste clts frns'!$M$2:$U$233,7,FALSE))</f>
        <v/>
      </c>
      <c r="Y828" s="108" t="str">
        <f>IF(ISNA(VLOOKUP($S828,'Liste clts frns'!$M$2:$U$233,8,FALSE)),"",VLOOKUP($S828,'Liste clts frns'!$M$2:$U$233,8,FALSE))</f>
        <v/>
      </c>
      <c r="Z828" s="108" t="str">
        <f>IF(ISNA(VLOOKUP($S828,'Liste clts frns'!$M$2:$U$233,9,FALSE)),"",VLOOKUP($S828,'Liste clts frns'!$M$2:$U$233,9,FALSE))</f>
        <v/>
      </c>
      <c r="AA828" s="108"/>
    </row>
    <row r="829" spans="1:27" ht="15.75" customHeight="1" x14ac:dyDescent="0.25">
      <c r="A829" s="12">
        <v>41132000</v>
      </c>
      <c r="B829" s="12">
        <v>1378338</v>
      </c>
      <c r="C829" s="12" t="s">
        <v>189</v>
      </c>
      <c r="D829" s="12">
        <v>18</v>
      </c>
      <c r="E829" s="12">
        <v>314</v>
      </c>
      <c r="F829" s="51">
        <v>9600</v>
      </c>
      <c r="G829" s="18" t="str">
        <f t="shared" si="36"/>
        <v>137833818314</v>
      </c>
      <c r="H829" s="8" t="s">
        <v>621</v>
      </c>
      <c r="I829" s="8" t="e">
        <v>#N/A</v>
      </c>
      <c r="J829" s="8" t="str">
        <f t="shared" si="37"/>
        <v>En cours</v>
      </c>
      <c r="P829" s="112"/>
      <c r="S829" s="10" t="str">
        <f t="shared" si="38"/>
        <v>137833818314</v>
      </c>
      <c r="T829" s="11" t="str">
        <f>IF(ISNA(VLOOKUP($S829,'Liste clts frns'!$M$2:$U$233,3,FALSE)),"",VLOOKUP($S829,'Liste clts frns'!$M$2:$U$233,3,FALSE))</f>
        <v/>
      </c>
      <c r="U829" s="108" t="str">
        <f>IF(ISNA(VLOOKUP($S829,'Liste clts frns'!$M$2:$U$233,4,FALSE)),"",VLOOKUP($S829,'Liste clts frns'!$M$2:$U$233,4,FALSE))</f>
        <v/>
      </c>
      <c r="V829" s="108" t="str">
        <f>IF(ISNA(VLOOKUP($S829,'Liste clts frns'!$M$2:$U$233,5,FALSE)),"",VLOOKUP($S829,'Liste clts frns'!$M$2:$U$233,5,FALSE))</f>
        <v/>
      </c>
      <c r="W829" s="108" t="str">
        <f>IF(ISNA(VLOOKUP($S829,'Liste clts frns'!$M$2:$U$233,6,FALSE)),"",VLOOKUP($S829,'Liste clts frns'!$M$2:$U$233,6,FALSE))</f>
        <v/>
      </c>
      <c r="X829" s="108" t="str">
        <f>IF(ISNA(VLOOKUP($S829,'Liste clts frns'!$M$2:$U$233,7,FALSE)),"",VLOOKUP($S829,'Liste clts frns'!$M$2:$U$233,7,FALSE))</f>
        <v/>
      </c>
      <c r="Y829" s="108" t="str">
        <f>IF(ISNA(VLOOKUP($S829,'Liste clts frns'!$M$2:$U$233,8,FALSE)),"",VLOOKUP($S829,'Liste clts frns'!$M$2:$U$233,8,FALSE))</f>
        <v/>
      </c>
      <c r="Z829" s="108" t="str">
        <f>IF(ISNA(VLOOKUP($S829,'Liste clts frns'!$M$2:$U$233,9,FALSE)),"",VLOOKUP($S829,'Liste clts frns'!$M$2:$U$233,9,FALSE))</f>
        <v/>
      </c>
      <c r="AA829" s="108"/>
    </row>
    <row r="830" spans="1:27" ht="15.75" customHeight="1" x14ac:dyDescent="0.25">
      <c r="A830" s="12">
        <v>41132000</v>
      </c>
      <c r="B830" s="12">
        <v>1380441</v>
      </c>
      <c r="C830" s="12" t="s">
        <v>190</v>
      </c>
      <c r="D830" s="12">
        <v>18</v>
      </c>
      <c r="E830" s="12">
        <v>314</v>
      </c>
      <c r="F830" s="51">
        <v>9600</v>
      </c>
      <c r="G830" s="18" t="str">
        <f t="shared" si="36"/>
        <v>138044118314</v>
      </c>
      <c r="H830" s="8" t="s">
        <v>621</v>
      </c>
      <c r="I830" s="8" t="e">
        <v>#N/A</v>
      </c>
      <c r="J830" s="8" t="str">
        <f t="shared" si="37"/>
        <v>En cours</v>
      </c>
      <c r="P830" s="112"/>
      <c r="S830" s="10" t="str">
        <f t="shared" si="38"/>
        <v>138044118314</v>
      </c>
      <c r="T830" s="11" t="str">
        <f>IF(ISNA(VLOOKUP($S830,'Liste clts frns'!$M$2:$U$233,3,FALSE)),"",VLOOKUP($S830,'Liste clts frns'!$M$2:$U$233,3,FALSE))</f>
        <v/>
      </c>
      <c r="U830" s="108" t="str">
        <f>IF(ISNA(VLOOKUP($S830,'Liste clts frns'!$M$2:$U$233,4,FALSE)),"",VLOOKUP($S830,'Liste clts frns'!$M$2:$U$233,4,FALSE))</f>
        <v/>
      </c>
      <c r="V830" s="108" t="str">
        <f>IF(ISNA(VLOOKUP($S830,'Liste clts frns'!$M$2:$U$233,5,FALSE)),"",VLOOKUP($S830,'Liste clts frns'!$M$2:$U$233,5,FALSE))</f>
        <v/>
      </c>
      <c r="W830" s="108" t="str">
        <f>IF(ISNA(VLOOKUP($S830,'Liste clts frns'!$M$2:$U$233,6,FALSE)),"",VLOOKUP($S830,'Liste clts frns'!$M$2:$U$233,6,FALSE))</f>
        <v/>
      </c>
      <c r="X830" s="108" t="str">
        <f>IF(ISNA(VLOOKUP($S830,'Liste clts frns'!$M$2:$U$233,7,FALSE)),"",VLOOKUP($S830,'Liste clts frns'!$M$2:$U$233,7,FALSE))</f>
        <v/>
      </c>
      <c r="Y830" s="108" t="str">
        <f>IF(ISNA(VLOOKUP($S830,'Liste clts frns'!$M$2:$U$233,8,FALSE)),"",VLOOKUP($S830,'Liste clts frns'!$M$2:$U$233,8,FALSE))</f>
        <v/>
      </c>
      <c r="Z830" s="108" t="str">
        <f>IF(ISNA(VLOOKUP($S830,'Liste clts frns'!$M$2:$U$233,9,FALSE)),"",VLOOKUP($S830,'Liste clts frns'!$M$2:$U$233,9,FALSE))</f>
        <v/>
      </c>
      <c r="AA830" s="108"/>
    </row>
    <row r="831" spans="1:27" ht="15.75" customHeight="1" x14ac:dyDescent="0.25">
      <c r="A831" s="12">
        <v>41132000</v>
      </c>
      <c r="B831" s="12">
        <v>3005994</v>
      </c>
      <c r="C831" s="12" t="s">
        <v>191</v>
      </c>
      <c r="D831" s="12">
        <v>18</v>
      </c>
      <c r="E831" s="12">
        <v>314</v>
      </c>
      <c r="F831" s="51">
        <v>3600</v>
      </c>
      <c r="G831" s="18" t="str">
        <f t="shared" si="36"/>
        <v>300599418314</v>
      </c>
      <c r="H831" s="8" t="s">
        <v>621</v>
      </c>
      <c r="I831" s="8" t="e">
        <v>#N/A</v>
      </c>
      <c r="J831" s="8" t="str">
        <f t="shared" si="37"/>
        <v>En cours</v>
      </c>
      <c r="P831" s="112"/>
      <c r="S831" s="10" t="str">
        <f t="shared" si="38"/>
        <v>300599418314</v>
      </c>
      <c r="T831" s="11" t="str">
        <f>IF(ISNA(VLOOKUP($S831,'Liste clts frns'!$M$2:$U$233,3,FALSE)),"",VLOOKUP($S831,'Liste clts frns'!$M$2:$U$233,3,FALSE))</f>
        <v/>
      </c>
      <c r="U831" s="108" t="str">
        <f>IF(ISNA(VLOOKUP($S831,'Liste clts frns'!$M$2:$U$233,4,FALSE)),"",VLOOKUP($S831,'Liste clts frns'!$M$2:$U$233,4,FALSE))</f>
        <v/>
      </c>
      <c r="V831" s="108" t="str">
        <f>IF(ISNA(VLOOKUP($S831,'Liste clts frns'!$M$2:$U$233,5,FALSE)),"",VLOOKUP($S831,'Liste clts frns'!$M$2:$U$233,5,FALSE))</f>
        <v/>
      </c>
      <c r="W831" s="108" t="str">
        <f>IF(ISNA(VLOOKUP($S831,'Liste clts frns'!$M$2:$U$233,6,FALSE)),"",VLOOKUP($S831,'Liste clts frns'!$M$2:$U$233,6,FALSE))</f>
        <v/>
      </c>
      <c r="X831" s="108" t="str">
        <f>IF(ISNA(VLOOKUP($S831,'Liste clts frns'!$M$2:$U$233,7,FALSE)),"",VLOOKUP($S831,'Liste clts frns'!$M$2:$U$233,7,FALSE))</f>
        <v/>
      </c>
      <c r="Y831" s="108" t="str">
        <f>IF(ISNA(VLOOKUP($S831,'Liste clts frns'!$M$2:$U$233,8,FALSE)),"",VLOOKUP($S831,'Liste clts frns'!$M$2:$U$233,8,FALSE))</f>
        <v/>
      </c>
      <c r="Z831" s="108" t="str">
        <f>IF(ISNA(VLOOKUP($S831,'Liste clts frns'!$M$2:$U$233,9,FALSE)),"",VLOOKUP($S831,'Liste clts frns'!$M$2:$U$233,9,FALSE))</f>
        <v/>
      </c>
      <c r="AA831" s="108"/>
    </row>
    <row r="832" spans="1:27" ht="15.75" customHeight="1" x14ac:dyDescent="0.25">
      <c r="A832" s="12">
        <v>41132000</v>
      </c>
      <c r="B832" s="12">
        <v>3012598</v>
      </c>
      <c r="C832" s="12" t="s">
        <v>61</v>
      </c>
      <c r="D832" s="12">
        <v>18</v>
      </c>
      <c r="E832" s="12">
        <v>314</v>
      </c>
      <c r="F832" s="51">
        <v>9600</v>
      </c>
      <c r="G832" s="18" t="str">
        <f t="shared" si="36"/>
        <v>301259818314</v>
      </c>
      <c r="H832" s="8" t="s">
        <v>621</v>
      </c>
      <c r="I832" s="8" t="e">
        <v>#N/A</v>
      </c>
      <c r="J832" s="8" t="str">
        <f t="shared" si="37"/>
        <v>En cours</v>
      </c>
      <c r="P832" s="112"/>
      <c r="S832" s="10" t="str">
        <f t="shared" si="38"/>
        <v>301259818314</v>
      </c>
      <c r="T832" s="11" t="str">
        <f>IF(ISNA(VLOOKUP($S832,'Liste clts frns'!$M$2:$U$233,3,FALSE)),"",VLOOKUP($S832,'Liste clts frns'!$M$2:$U$233,3,FALSE))</f>
        <v/>
      </c>
      <c r="U832" s="108" t="str">
        <f>IF(ISNA(VLOOKUP($S832,'Liste clts frns'!$M$2:$U$233,4,FALSE)),"",VLOOKUP($S832,'Liste clts frns'!$M$2:$U$233,4,FALSE))</f>
        <v/>
      </c>
      <c r="V832" s="108" t="str">
        <f>IF(ISNA(VLOOKUP($S832,'Liste clts frns'!$M$2:$U$233,5,FALSE)),"",VLOOKUP($S832,'Liste clts frns'!$M$2:$U$233,5,FALSE))</f>
        <v/>
      </c>
      <c r="W832" s="108" t="str">
        <f>IF(ISNA(VLOOKUP($S832,'Liste clts frns'!$M$2:$U$233,6,FALSE)),"",VLOOKUP($S832,'Liste clts frns'!$M$2:$U$233,6,FALSE))</f>
        <v/>
      </c>
      <c r="X832" s="108" t="str">
        <f>IF(ISNA(VLOOKUP($S832,'Liste clts frns'!$M$2:$U$233,7,FALSE)),"",VLOOKUP($S832,'Liste clts frns'!$M$2:$U$233,7,FALSE))</f>
        <v/>
      </c>
      <c r="Y832" s="108" t="str">
        <f>IF(ISNA(VLOOKUP($S832,'Liste clts frns'!$M$2:$U$233,8,FALSE)),"",VLOOKUP($S832,'Liste clts frns'!$M$2:$U$233,8,FALSE))</f>
        <v/>
      </c>
      <c r="Z832" s="108" t="str">
        <f>IF(ISNA(VLOOKUP($S832,'Liste clts frns'!$M$2:$U$233,9,FALSE)),"",VLOOKUP($S832,'Liste clts frns'!$M$2:$U$233,9,FALSE))</f>
        <v/>
      </c>
      <c r="AA832" s="108"/>
    </row>
    <row r="833" spans="1:27" ht="15.75" customHeight="1" x14ac:dyDescent="0.25">
      <c r="A833" s="12">
        <v>41132000</v>
      </c>
      <c r="B833" s="12">
        <v>3015897</v>
      </c>
      <c r="C833" s="12" t="s">
        <v>192</v>
      </c>
      <c r="D833" s="12">
        <v>18</v>
      </c>
      <c r="E833" s="12">
        <v>314</v>
      </c>
      <c r="F833" s="51">
        <v>9600</v>
      </c>
      <c r="G833" s="18" t="str">
        <f t="shared" si="36"/>
        <v>301589718314</v>
      </c>
      <c r="H833" s="8" t="s">
        <v>621</v>
      </c>
      <c r="I833" s="8" t="e">
        <v>#N/A</v>
      </c>
      <c r="J833" s="8" t="str">
        <f t="shared" si="37"/>
        <v>En cours</v>
      </c>
      <c r="P833" s="112"/>
      <c r="S833" s="10" t="str">
        <f t="shared" si="38"/>
        <v>301589718314</v>
      </c>
      <c r="T833" s="11" t="str">
        <f>IF(ISNA(VLOOKUP($S833,'Liste clts frns'!$M$2:$U$233,3,FALSE)),"",VLOOKUP($S833,'Liste clts frns'!$M$2:$U$233,3,FALSE))</f>
        <v/>
      </c>
      <c r="U833" s="108" t="str">
        <f>IF(ISNA(VLOOKUP($S833,'Liste clts frns'!$M$2:$U$233,4,FALSE)),"",VLOOKUP($S833,'Liste clts frns'!$M$2:$U$233,4,FALSE))</f>
        <v/>
      </c>
      <c r="V833" s="108" t="str">
        <f>IF(ISNA(VLOOKUP($S833,'Liste clts frns'!$M$2:$U$233,5,FALSE)),"",VLOOKUP($S833,'Liste clts frns'!$M$2:$U$233,5,FALSE))</f>
        <v/>
      </c>
      <c r="W833" s="108" t="str">
        <f>IF(ISNA(VLOOKUP($S833,'Liste clts frns'!$M$2:$U$233,6,FALSE)),"",VLOOKUP($S833,'Liste clts frns'!$M$2:$U$233,6,FALSE))</f>
        <v/>
      </c>
      <c r="X833" s="108" t="str">
        <f>IF(ISNA(VLOOKUP($S833,'Liste clts frns'!$M$2:$U$233,7,FALSE)),"",VLOOKUP($S833,'Liste clts frns'!$M$2:$U$233,7,FALSE))</f>
        <v/>
      </c>
      <c r="Y833" s="108" t="str">
        <f>IF(ISNA(VLOOKUP($S833,'Liste clts frns'!$M$2:$U$233,8,FALSE)),"",VLOOKUP($S833,'Liste clts frns'!$M$2:$U$233,8,FALSE))</f>
        <v/>
      </c>
      <c r="Z833" s="108" t="str">
        <f>IF(ISNA(VLOOKUP($S833,'Liste clts frns'!$M$2:$U$233,9,FALSE)),"",VLOOKUP($S833,'Liste clts frns'!$M$2:$U$233,9,FALSE))</f>
        <v/>
      </c>
      <c r="AA833" s="108"/>
    </row>
    <row r="834" spans="1:27" ht="15.75" customHeight="1" x14ac:dyDescent="0.25">
      <c r="A834" s="12">
        <v>41132000</v>
      </c>
      <c r="B834" s="12">
        <v>3023438</v>
      </c>
      <c r="C834" s="12" t="s">
        <v>657</v>
      </c>
      <c r="D834" s="12">
        <v>18</v>
      </c>
      <c r="E834" s="12">
        <v>314</v>
      </c>
      <c r="F834" s="51">
        <v>3600</v>
      </c>
      <c r="G834" s="18" t="str">
        <f t="shared" si="36"/>
        <v>302343818314</v>
      </c>
      <c r="H834" s="8" t="s">
        <v>1429</v>
      </c>
      <c r="I834" s="8" t="s">
        <v>625</v>
      </c>
      <c r="J834" s="8" t="str">
        <f t="shared" si="37"/>
        <v>En cours</v>
      </c>
      <c r="P834" s="112"/>
      <c r="S834" s="10" t="str">
        <f t="shared" si="38"/>
        <v>302343818314</v>
      </c>
      <c r="T834" s="11" t="str">
        <f>IF(ISNA(VLOOKUP($S834,'Liste clts frns'!$M$2:$U$233,3,FALSE)),"",VLOOKUP($S834,'Liste clts frns'!$M$2:$U$233,3,FALSE))</f>
        <v/>
      </c>
      <c r="U834" s="108" t="str">
        <f>IF(ISNA(VLOOKUP($S834,'Liste clts frns'!$M$2:$U$233,4,FALSE)),"",VLOOKUP($S834,'Liste clts frns'!$M$2:$U$233,4,FALSE))</f>
        <v/>
      </c>
      <c r="V834" s="108" t="str">
        <f>IF(ISNA(VLOOKUP($S834,'Liste clts frns'!$M$2:$U$233,5,FALSE)),"",VLOOKUP($S834,'Liste clts frns'!$M$2:$U$233,5,FALSE))</f>
        <v/>
      </c>
      <c r="W834" s="108" t="str">
        <f>IF(ISNA(VLOOKUP($S834,'Liste clts frns'!$M$2:$U$233,6,FALSE)),"",VLOOKUP($S834,'Liste clts frns'!$M$2:$U$233,6,FALSE))</f>
        <v/>
      </c>
      <c r="X834" s="108" t="str">
        <f>IF(ISNA(VLOOKUP($S834,'Liste clts frns'!$M$2:$U$233,7,FALSE)),"",VLOOKUP($S834,'Liste clts frns'!$M$2:$U$233,7,FALSE))</f>
        <v/>
      </c>
      <c r="Y834" s="108" t="str">
        <f>IF(ISNA(VLOOKUP($S834,'Liste clts frns'!$M$2:$U$233,8,FALSE)),"",VLOOKUP($S834,'Liste clts frns'!$M$2:$U$233,8,FALSE))</f>
        <v/>
      </c>
      <c r="Z834" s="108" t="str">
        <f>IF(ISNA(VLOOKUP($S834,'Liste clts frns'!$M$2:$U$233,9,FALSE)),"",VLOOKUP($S834,'Liste clts frns'!$M$2:$U$233,9,FALSE))</f>
        <v/>
      </c>
      <c r="AA834" s="108"/>
    </row>
    <row r="835" spans="1:27" ht="15.75" customHeight="1" x14ac:dyDescent="0.25">
      <c r="A835" s="12">
        <v>41132000</v>
      </c>
      <c r="B835" s="12">
        <v>3033475</v>
      </c>
      <c r="C835" s="12" t="s">
        <v>91</v>
      </c>
      <c r="D835" s="12">
        <v>18</v>
      </c>
      <c r="E835" s="12">
        <v>314</v>
      </c>
      <c r="F835" s="51">
        <v>3600</v>
      </c>
      <c r="G835" s="18" t="str">
        <f t="shared" ref="G835:G898" si="39">CONCATENATE(B835,D835,E835)</f>
        <v>303347518314</v>
      </c>
      <c r="H835" s="8" t="s">
        <v>1429</v>
      </c>
      <c r="I835" s="15"/>
      <c r="J835" s="8" t="str">
        <f t="shared" ref="J835:J898" si="40">IF(H835="Compensé - Soldé","Soldé",IF(H835="Société radiée","A solder",IF(H835="Soldé par un avoir","Soldé","En cours")))</f>
        <v>En cours</v>
      </c>
      <c r="P835" s="112"/>
      <c r="S835" s="10" t="str">
        <f t="shared" ref="S835:S898" si="41">CONCATENATE(B835,D835,E835)</f>
        <v>303347518314</v>
      </c>
      <c r="T835" s="11">
        <f>IF(ISNA(VLOOKUP($S835,'Liste clts frns'!$M$2:$U$233,3,FALSE)),"",VLOOKUP($S835,'Liste clts frns'!$M$2:$U$233,3,FALSE))</f>
        <v>40130000</v>
      </c>
      <c r="U835" s="108" t="str">
        <f>IF(ISNA(VLOOKUP($S835,'Liste clts frns'!$M$2:$U$233,4,FALSE)),"",VLOOKUP($S835,'Liste clts frns'!$M$2:$U$233,4,FALSE))</f>
        <v>GENNUM</v>
      </c>
      <c r="V835" s="108" t="str">
        <f>IF(ISNA(VLOOKUP($S835,'Liste clts frns'!$M$2:$U$233,5,FALSE)),"",VLOOKUP($S835,'Liste clts frns'!$M$2:$U$233,5,FALSE))</f>
        <v>GENERATION NUMERIQUE</v>
      </c>
      <c r="W835" s="108">
        <f>IF(ISNA(VLOOKUP($S835,'Liste clts frns'!$M$2:$U$233,6,FALSE)),"",VLOOKUP($S835,'Liste clts frns'!$M$2:$U$233,6,FALSE))</f>
        <v>18</v>
      </c>
      <c r="X835" s="108">
        <f>IF(ISNA(VLOOKUP($S835,'Liste clts frns'!$M$2:$U$233,7,FALSE)),"",VLOOKUP($S835,'Liste clts frns'!$M$2:$U$233,7,FALSE))</f>
        <v>314</v>
      </c>
      <c r="Y835" s="108">
        <f>IF(ISNA(VLOOKUP($S835,'Liste clts frns'!$M$2:$U$233,8,FALSE)),"",VLOOKUP($S835,'Liste clts frns'!$M$2:$U$233,8,FALSE))</f>
        <v>3600</v>
      </c>
      <c r="Z835" s="108" t="str">
        <f>IF(ISNA(VLOOKUP($S835,'Liste clts frns'!$M$2:$U$233,9,FALSE)),"",VLOOKUP($S835,'Liste clts frns'!$M$2:$U$233,9,FALSE))</f>
        <v/>
      </c>
      <c r="AA835" s="108"/>
    </row>
    <row r="836" spans="1:27" ht="15.75" customHeight="1" x14ac:dyDescent="0.25">
      <c r="A836" s="12">
        <v>41132000</v>
      </c>
      <c r="B836" s="12">
        <v>3037694</v>
      </c>
      <c r="C836" s="12" t="s">
        <v>193</v>
      </c>
      <c r="D836" s="12">
        <v>18</v>
      </c>
      <c r="E836" s="12">
        <v>314</v>
      </c>
      <c r="F836" s="51">
        <v>6000</v>
      </c>
      <c r="G836" s="18" t="str">
        <f t="shared" si="39"/>
        <v>303769418314</v>
      </c>
      <c r="H836" s="8" t="s">
        <v>621</v>
      </c>
      <c r="I836" s="8" t="e">
        <v>#N/A</v>
      </c>
      <c r="J836" s="8" t="str">
        <f t="shared" si="40"/>
        <v>En cours</v>
      </c>
      <c r="P836" s="112"/>
      <c r="S836" s="10" t="str">
        <f t="shared" si="41"/>
        <v>303769418314</v>
      </c>
      <c r="T836" s="11" t="str">
        <f>IF(ISNA(VLOOKUP($S836,'Liste clts frns'!$M$2:$U$233,3,FALSE)),"",VLOOKUP($S836,'Liste clts frns'!$M$2:$U$233,3,FALSE))</f>
        <v/>
      </c>
      <c r="U836" s="108" t="str">
        <f>IF(ISNA(VLOOKUP($S836,'Liste clts frns'!$M$2:$U$233,4,FALSE)),"",VLOOKUP($S836,'Liste clts frns'!$M$2:$U$233,4,FALSE))</f>
        <v/>
      </c>
      <c r="V836" s="108" t="str">
        <f>IF(ISNA(VLOOKUP($S836,'Liste clts frns'!$M$2:$U$233,5,FALSE)),"",VLOOKUP($S836,'Liste clts frns'!$M$2:$U$233,5,FALSE))</f>
        <v/>
      </c>
      <c r="W836" s="108" t="str">
        <f>IF(ISNA(VLOOKUP($S836,'Liste clts frns'!$M$2:$U$233,6,FALSE)),"",VLOOKUP($S836,'Liste clts frns'!$M$2:$U$233,6,FALSE))</f>
        <v/>
      </c>
      <c r="X836" s="108" t="str">
        <f>IF(ISNA(VLOOKUP($S836,'Liste clts frns'!$M$2:$U$233,7,FALSE)),"",VLOOKUP($S836,'Liste clts frns'!$M$2:$U$233,7,FALSE))</f>
        <v/>
      </c>
      <c r="Y836" s="108" t="str">
        <f>IF(ISNA(VLOOKUP($S836,'Liste clts frns'!$M$2:$U$233,8,FALSE)),"",VLOOKUP($S836,'Liste clts frns'!$M$2:$U$233,8,FALSE))</f>
        <v/>
      </c>
      <c r="Z836" s="108" t="str">
        <f>IF(ISNA(VLOOKUP($S836,'Liste clts frns'!$M$2:$U$233,9,FALSE)),"",VLOOKUP($S836,'Liste clts frns'!$M$2:$U$233,9,FALSE))</f>
        <v/>
      </c>
      <c r="AA836" s="108"/>
    </row>
    <row r="837" spans="1:27" ht="15.75" customHeight="1" x14ac:dyDescent="0.25">
      <c r="A837" s="12">
        <v>41132000</v>
      </c>
      <c r="B837" s="12">
        <v>36276</v>
      </c>
      <c r="C837" s="12" t="s">
        <v>720</v>
      </c>
      <c r="D837" s="12">
        <v>18</v>
      </c>
      <c r="E837" s="12">
        <v>323</v>
      </c>
      <c r="F837" s="51">
        <v>1800</v>
      </c>
      <c r="G837" s="18" t="str">
        <f t="shared" si="39"/>
        <v>3627618323</v>
      </c>
      <c r="H837" s="8" t="s">
        <v>621</v>
      </c>
      <c r="I837" s="15"/>
      <c r="J837" s="8" t="str">
        <f t="shared" si="40"/>
        <v>En cours</v>
      </c>
      <c r="P837" s="112"/>
      <c r="S837" s="10" t="str">
        <f t="shared" si="41"/>
        <v>3627618323</v>
      </c>
      <c r="T837" s="11" t="str">
        <f>IF(ISNA(VLOOKUP($S837,'Liste clts frns'!$M$2:$U$233,3,FALSE)),"",VLOOKUP($S837,'Liste clts frns'!$M$2:$U$233,3,FALSE))</f>
        <v/>
      </c>
      <c r="U837" s="108" t="str">
        <f>IF(ISNA(VLOOKUP($S837,'Liste clts frns'!$M$2:$U$233,4,FALSE)),"",VLOOKUP($S837,'Liste clts frns'!$M$2:$U$233,4,FALSE))</f>
        <v/>
      </c>
      <c r="V837" s="108" t="str">
        <f>IF(ISNA(VLOOKUP($S837,'Liste clts frns'!$M$2:$U$233,5,FALSE)),"",VLOOKUP($S837,'Liste clts frns'!$M$2:$U$233,5,FALSE))</f>
        <v/>
      </c>
      <c r="W837" s="108" t="str">
        <f>IF(ISNA(VLOOKUP($S837,'Liste clts frns'!$M$2:$U$233,6,FALSE)),"",VLOOKUP($S837,'Liste clts frns'!$M$2:$U$233,6,FALSE))</f>
        <v/>
      </c>
      <c r="X837" s="108" t="str">
        <f>IF(ISNA(VLOOKUP($S837,'Liste clts frns'!$M$2:$U$233,7,FALSE)),"",VLOOKUP($S837,'Liste clts frns'!$M$2:$U$233,7,FALSE))</f>
        <v/>
      </c>
      <c r="Y837" s="108" t="str">
        <f>IF(ISNA(VLOOKUP($S837,'Liste clts frns'!$M$2:$U$233,8,FALSE)),"",VLOOKUP($S837,'Liste clts frns'!$M$2:$U$233,8,FALSE))</f>
        <v/>
      </c>
      <c r="Z837" s="108" t="str">
        <f>IF(ISNA(VLOOKUP($S837,'Liste clts frns'!$M$2:$U$233,9,FALSE)),"",VLOOKUP($S837,'Liste clts frns'!$M$2:$U$233,9,FALSE))</f>
        <v/>
      </c>
      <c r="AA837" s="108"/>
    </row>
    <row r="838" spans="1:27" ht="15.75" customHeight="1" x14ac:dyDescent="0.25">
      <c r="A838" s="12">
        <v>41132000</v>
      </c>
      <c r="B838" s="12">
        <v>1369008</v>
      </c>
      <c r="C838" s="12" t="s">
        <v>195</v>
      </c>
      <c r="D838" s="12">
        <v>18</v>
      </c>
      <c r="E838" s="12">
        <v>323</v>
      </c>
      <c r="F838" s="51">
        <v>10888.8</v>
      </c>
      <c r="G838" s="18" t="str">
        <f t="shared" si="39"/>
        <v>136900818323</v>
      </c>
      <c r="H838" s="8" t="s">
        <v>621</v>
      </c>
      <c r="I838" s="8" t="e">
        <v>#N/A</v>
      </c>
      <c r="J838" s="8" t="str">
        <f t="shared" si="40"/>
        <v>En cours</v>
      </c>
      <c r="P838" s="112"/>
      <c r="S838" s="10" t="str">
        <f t="shared" si="41"/>
        <v>136900818323</v>
      </c>
      <c r="T838" s="11" t="str">
        <f>IF(ISNA(VLOOKUP($S838,'Liste clts frns'!$M$2:$U$233,3,FALSE)),"",VLOOKUP($S838,'Liste clts frns'!$M$2:$U$233,3,FALSE))</f>
        <v/>
      </c>
      <c r="U838" s="108" t="str">
        <f>IF(ISNA(VLOOKUP($S838,'Liste clts frns'!$M$2:$U$233,4,FALSE)),"",VLOOKUP($S838,'Liste clts frns'!$M$2:$U$233,4,FALSE))</f>
        <v/>
      </c>
      <c r="V838" s="108" t="str">
        <f>IF(ISNA(VLOOKUP($S838,'Liste clts frns'!$M$2:$U$233,5,FALSE)),"",VLOOKUP($S838,'Liste clts frns'!$M$2:$U$233,5,FALSE))</f>
        <v/>
      </c>
      <c r="W838" s="108" t="str">
        <f>IF(ISNA(VLOOKUP($S838,'Liste clts frns'!$M$2:$U$233,6,FALSE)),"",VLOOKUP($S838,'Liste clts frns'!$M$2:$U$233,6,FALSE))</f>
        <v/>
      </c>
      <c r="X838" s="108" t="str">
        <f>IF(ISNA(VLOOKUP($S838,'Liste clts frns'!$M$2:$U$233,7,FALSE)),"",VLOOKUP($S838,'Liste clts frns'!$M$2:$U$233,7,FALSE))</f>
        <v/>
      </c>
      <c r="Y838" s="108" t="str">
        <f>IF(ISNA(VLOOKUP($S838,'Liste clts frns'!$M$2:$U$233,8,FALSE)),"",VLOOKUP($S838,'Liste clts frns'!$M$2:$U$233,8,FALSE))</f>
        <v/>
      </c>
      <c r="Z838" s="108" t="str">
        <f>IF(ISNA(VLOOKUP($S838,'Liste clts frns'!$M$2:$U$233,9,FALSE)),"",VLOOKUP($S838,'Liste clts frns'!$M$2:$U$233,9,FALSE))</f>
        <v/>
      </c>
      <c r="AA838" s="108"/>
    </row>
    <row r="839" spans="1:27" ht="15.75" customHeight="1" x14ac:dyDescent="0.25">
      <c r="A839" s="12">
        <v>41132000</v>
      </c>
      <c r="B839" s="12">
        <v>206387</v>
      </c>
      <c r="C839" s="12" t="s">
        <v>918</v>
      </c>
      <c r="D839" s="12">
        <v>18</v>
      </c>
      <c r="E839" s="12">
        <v>351</v>
      </c>
      <c r="F839" s="51">
        <v>14676</v>
      </c>
      <c r="G839" s="18" t="str">
        <f t="shared" si="39"/>
        <v>20638718351</v>
      </c>
      <c r="H839" s="8" t="s">
        <v>621</v>
      </c>
      <c r="I839" s="15"/>
      <c r="J839" s="8" t="str">
        <f t="shared" si="40"/>
        <v>En cours</v>
      </c>
      <c r="P839" s="112"/>
      <c r="S839" s="10" t="str">
        <f t="shared" si="41"/>
        <v>20638718351</v>
      </c>
      <c r="T839" s="11" t="str">
        <f>IF(ISNA(VLOOKUP($S839,'Liste clts frns'!$M$2:$U$233,3,FALSE)),"",VLOOKUP($S839,'Liste clts frns'!$M$2:$U$233,3,FALSE))</f>
        <v/>
      </c>
      <c r="U839" s="108" t="str">
        <f>IF(ISNA(VLOOKUP($S839,'Liste clts frns'!$M$2:$U$233,4,FALSE)),"",VLOOKUP($S839,'Liste clts frns'!$M$2:$U$233,4,FALSE))</f>
        <v/>
      </c>
      <c r="V839" s="108" t="str">
        <f>IF(ISNA(VLOOKUP($S839,'Liste clts frns'!$M$2:$U$233,5,FALSE)),"",VLOOKUP($S839,'Liste clts frns'!$M$2:$U$233,5,FALSE))</f>
        <v/>
      </c>
      <c r="W839" s="108" t="str">
        <f>IF(ISNA(VLOOKUP($S839,'Liste clts frns'!$M$2:$U$233,6,FALSE)),"",VLOOKUP($S839,'Liste clts frns'!$M$2:$U$233,6,FALSE))</f>
        <v/>
      </c>
      <c r="X839" s="108" t="str">
        <f>IF(ISNA(VLOOKUP($S839,'Liste clts frns'!$M$2:$U$233,7,FALSE)),"",VLOOKUP($S839,'Liste clts frns'!$M$2:$U$233,7,FALSE))</f>
        <v/>
      </c>
      <c r="Y839" s="108" t="str">
        <f>IF(ISNA(VLOOKUP($S839,'Liste clts frns'!$M$2:$U$233,8,FALSE)),"",VLOOKUP($S839,'Liste clts frns'!$M$2:$U$233,8,FALSE))</f>
        <v/>
      </c>
      <c r="Z839" s="108" t="str">
        <f>IF(ISNA(VLOOKUP($S839,'Liste clts frns'!$M$2:$U$233,9,FALSE)),"",VLOOKUP($S839,'Liste clts frns'!$M$2:$U$233,9,FALSE))</f>
        <v/>
      </c>
      <c r="AA839" s="108"/>
    </row>
    <row r="840" spans="1:27" ht="15.75" customHeight="1" x14ac:dyDescent="0.25">
      <c r="A840" s="12">
        <v>41132000</v>
      </c>
      <c r="B840" s="12">
        <v>241137</v>
      </c>
      <c r="C840" s="12" t="s">
        <v>745</v>
      </c>
      <c r="D840" s="12">
        <v>18</v>
      </c>
      <c r="E840" s="12">
        <v>351</v>
      </c>
      <c r="F840" s="51">
        <v>6360</v>
      </c>
      <c r="G840" s="18" t="str">
        <f t="shared" si="39"/>
        <v>24113718351</v>
      </c>
      <c r="H840" s="8" t="s">
        <v>1429</v>
      </c>
      <c r="I840" s="15"/>
      <c r="J840" s="8" t="str">
        <f t="shared" si="40"/>
        <v>En cours</v>
      </c>
      <c r="P840" s="112"/>
      <c r="S840" s="10" t="str">
        <f t="shared" si="41"/>
        <v>24113718351</v>
      </c>
      <c r="T840" s="11" t="str">
        <f>IF(ISNA(VLOOKUP($S840,'Liste clts frns'!$M$2:$U$233,3,FALSE)),"",VLOOKUP($S840,'Liste clts frns'!$M$2:$U$233,3,FALSE))</f>
        <v/>
      </c>
      <c r="U840" s="108" t="str">
        <f>IF(ISNA(VLOOKUP($S840,'Liste clts frns'!$M$2:$U$233,4,FALSE)),"",VLOOKUP($S840,'Liste clts frns'!$M$2:$U$233,4,FALSE))</f>
        <v/>
      </c>
      <c r="V840" s="108" t="str">
        <f>IF(ISNA(VLOOKUP($S840,'Liste clts frns'!$M$2:$U$233,5,FALSE)),"",VLOOKUP($S840,'Liste clts frns'!$M$2:$U$233,5,FALSE))</f>
        <v/>
      </c>
      <c r="W840" s="108" t="str">
        <f>IF(ISNA(VLOOKUP($S840,'Liste clts frns'!$M$2:$U$233,6,FALSE)),"",VLOOKUP($S840,'Liste clts frns'!$M$2:$U$233,6,FALSE))</f>
        <v/>
      </c>
      <c r="X840" s="108" t="str">
        <f>IF(ISNA(VLOOKUP($S840,'Liste clts frns'!$M$2:$U$233,7,FALSE)),"",VLOOKUP($S840,'Liste clts frns'!$M$2:$U$233,7,FALSE))</f>
        <v/>
      </c>
      <c r="Y840" s="108" t="str">
        <f>IF(ISNA(VLOOKUP($S840,'Liste clts frns'!$M$2:$U$233,8,FALSE)),"",VLOOKUP($S840,'Liste clts frns'!$M$2:$U$233,8,FALSE))</f>
        <v/>
      </c>
      <c r="Z840" s="108" t="str">
        <f>IF(ISNA(VLOOKUP($S840,'Liste clts frns'!$M$2:$U$233,9,FALSE)),"",VLOOKUP($S840,'Liste clts frns'!$M$2:$U$233,9,FALSE))</f>
        <v/>
      </c>
      <c r="AA840" s="108"/>
    </row>
    <row r="841" spans="1:27" ht="15.75" customHeight="1" x14ac:dyDescent="0.25">
      <c r="A841" s="12">
        <v>41132000</v>
      </c>
      <c r="B841" s="12">
        <v>3040697</v>
      </c>
      <c r="C841" s="12" t="s">
        <v>95</v>
      </c>
      <c r="D841" s="12">
        <v>18</v>
      </c>
      <c r="E841" s="12">
        <v>351</v>
      </c>
      <c r="F841" s="51">
        <v>6715.2</v>
      </c>
      <c r="G841" s="18" t="str">
        <f t="shared" si="39"/>
        <v>304069718351</v>
      </c>
      <c r="H841" s="8" t="s">
        <v>621</v>
      </c>
      <c r="I841" s="8" t="e">
        <v>#N/A</v>
      </c>
      <c r="J841" s="8" t="str">
        <f t="shared" si="40"/>
        <v>En cours</v>
      </c>
      <c r="P841" s="112"/>
      <c r="S841" s="10" t="str">
        <f t="shared" si="41"/>
        <v>304069718351</v>
      </c>
      <c r="T841" s="11" t="str">
        <f>IF(ISNA(VLOOKUP($S841,'Liste clts frns'!$M$2:$U$233,3,FALSE)),"",VLOOKUP($S841,'Liste clts frns'!$M$2:$U$233,3,FALSE))</f>
        <v/>
      </c>
      <c r="U841" s="108" t="str">
        <f>IF(ISNA(VLOOKUP($S841,'Liste clts frns'!$M$2:$U$233,4,FALSE)),"",VLOOKUP($S841,'Liste clts frns'!$M$2:$U$233,4,FALSE))</f>
        <v/>
      </c>
      <c r="V841" s="108" t="str">
        <f>IF(ISNA(VLOOKUP($S841,'Liste clts frns'!$M$2:$U$233,5,FALSE)),"",VLOOKUP($S841,'Liste clts frns'!$M$2:$U$233,5,FALSE))</f>
        <v/>
      </c>
      <c r="W841" s="108" t="str">
        <f>IF(ISNA(VLOOKUP($S841,'Liste clts frns'!$M$2:$U$233,6,FALSE)),"",VLOOKUP($S841,'Liste clts frns'!$M$2:$U$233,6,FALSE))</f>
        <v/>
      </c>
      <c r="X841" s="108" t="str">
        <f>IF(ISNA(VLOOKUP($S841,'Liste clts frns'!$M$2:$U$233,7,FALSE)),"",VLOOKUP($S841,'Liste clts frns'!$M$2:$U$233,7,FALSE))</f>
        <v/>
      </c>
      <c r="Y841" s="108" t="str">
        <f>IF(ISNA(VLOOKUP($S841,'Liste clts frns'!$M$2:$U$233,8,FALSE)),"",VLOOKUP($S841,'Liste clts frns'!$M$2:$U$233,8,FALSE))</f>
        <v/>
      </c>
      <c r="Z841" s="108" t="str">
        <f>IF(ISNA(VLOOKUP($S841,'Liste clts frns'!$M$2:$U$233,9,FALSE)),"",VLOOKUP($S841,'Liste clts frns'!$M$2:$U$233,9,FALSE))</f>
        <v/>
      </c>
      <c r="AA841" s="108"/>
    </row>
    <row r="842" spans="1:27" ht="15.75" customHeight="1" x14ac:dyDescent="0.25">
      <c r="A842" s="12">
        <v>41132000</v>
      </c>
      <c r="B842" s="12">
        <v>217430</v>
      </c>
      <c r="C842" s="12" t="s">
        <v>1408</v>
      </c>
      <c r="D842" s="12">
        <v>18</v>
      </c>
      <c r="E842" s="12">
        <v>406</v>
      </c>
      <c r="F842" s="51">
        <v>6000</v>
      </c>
      <c r="G842" s="18" t="str">
        <f t="shared" si="39"/>
        <v>21743018406</v>
      </c>
      <c r="H842" s="8" t="s">
        <v>1429</v>
      </c>
      <c r="I842" s="15"/>
      <c r="J842" s="8" t="str">
        <f t="shared" si="40"/>
        <v>En cours</v>
      </c>
      <c r="P842" s="112"/>
      <c r="S842" s="10" t="str">
        <f t="shared" si="41"/>
        <v>21743018406</v>
      </c>
      <c r="T842" s="11">
        <f>IF(ISNA(VLOOKUP($S842,'Liste clts frns'!$M$2:$U$233,3,FALSE)),"",VLOOKUP($S842,'Liste clts frns'!$M$2:$U$233,3,FALSE))</f>
        <v>40130000</v>
      </c>
      <c r="U842" s="108" t="str">
        <f>IF(ISNA(VLOOKUP($S842,'Liste clts frns'!$M$2:$U$233,4,FALSE)),"",VLOOKUP($S842,'Liste clts frns'!$M$2:$U$233,4,FALSE))</f>
        <v>GRFRAG</v>
      </c>
      <c r="V842" s="108" t="str">
        <f>IF(ISNA(VLOOKUP($S842,'Liste clts frns'!$M$2:$U$233,5,FALSE)),"",VLOOKUP($S842,'Liste clts frns'!$M$2:$U$233,5,FALSE))</f>
        <v>GROUPE FRANCE AGRICOLE</v>
      </c>
      <c r="W842" s="108">
        <f>IF(ISNA(VLOOKUP($S842,'Liste clts frns'!$M$2:$U$233,6,FALSE)),"",VLOOKUP($S842,'Liste clts frns'!$M$2:$U$233,6,FALSE))</f>
        <v>18</v>
      </c>
      <c r="X842" s="108">
        <f>IF(ISNA(VLOOKUP($S842,'Liste clts frns'!$M$2:$U$233,7,FALSE)),"",VLOOKUP($S842,'Liste clts frns'!$M$2:$U$233,7,FALSE))</f>
        <v>406</v>
      </c>
      <c r="Y842" s="108">
        <f>IF(ISNA(VLOOKUP($S842,'Liste clts frns'!$M$2:$U$233,8,FALSE)),"",VLOOKUP($S842,'Liste clts frns'!$M$2:$U$233,8,FALSE))</f>
        <v>6000</v>
      </c>
      <c r="Z842" s="108" t="str">
        <f>IF(ISNA(VLOOKUP($S842,'Liste clts frns'!$M$2:$U$233,9,FALSE)),"",VLOOKUP($S842,'Liste clts frns'!$M$2:$U$233,9,FALSE))</f>
        <v/>
      </c>
      <c r="AA842" s="108"/>
    </row>
    <row r="843" spans="1:27" ht="15.75" customHeight="1" x14ac:dyDescent="0.25">
      <c r="A843" s="12">
        <v>41132000</v>
      </c>
      <c r="B843" s="12">
        <v>583364</v>
      </c>
      <c r="C843" s="12" t="s">
        <v>1483</v>
      </c>
      <c r="D843" s="12">
        <v>18</v>
      </c>
      <c r="E843" s="12">
        <v>406</v>
      </c>
      <c r="F843" s="51">
        <v>3120</v>
      </c>
      <c r="G843" s="18" t="str">
        <f t="shared" si="39"/>
        <v>58336418406</v>
      </c>
      <c r="H843" s="8" t="s">
        <v>1429</v>
      </c>
      <c r="I843" s="15"/>
      <c r="J843" s="8" t="str">
        <f t="shared" si="40"/>
        <v>En cours</v>
      </c>
      <c r="P843" s="112"/>
      <c r="S843" s="10" t="str">
        <f t="shared" si="41"/>
        <v>58336418406</v>
      </c>
      <c r="T843" s="11">
        <f>IF(ISNA(VLOOKUP($S843,'Liste clts frns'!$M$2:$U$233,3,FALSE)),"",VLOOKUP($S843,'Liste clts frns'!$M$2:$U$233,3,FALSE))</f>
        <v>40130000</v>
      </c>
      <c r="U843" s="108" t="str">
        <f>IF(ISNA(VLOOKUP($S843,'Liste clts frns'!$M$2:$U$233,4,FALSE)),"",VLOOKUP($S843,'Liste clts frns'!$M$2:$U$233,4,FALSE))</f>
        <v>DECID</v>
      </c>
      <c r="V843" s="108" t="str">
        <f>IF(ISNA(VLOOKUP($S843,'Liste clts frns'!$M$2:$U$233,5,FALSE)),"",VLOOKUP($S843,'Liste clts frns'!$M$2:$U$233,5,FALSE))</f>
        <v>EDITIONS DU BOISBAUDRY SAS</v>
      </c>
      <c r="W843" s="108">
        <f>IF(ISNA(VLOOKUP($S843,'Liste clts frns'!$M$2:$U$233,6,FALSE)),"",VLOOKUP($S843,'Liste clts frns'!$M$2:$U$233,6,FALSE))</f>
        <v>18</v>
      </c>
      <c r="X843" s="108">
        <f>IF(ISNA(VLOOKUP($S843,'Liste clts frns'!$M$2:$U$233,7,FALSE)),"",VLOOKUP($S843,'Liste clts frns'!$M$2:$U$233,7,FALSE))</f>
        <v>406</v>
      </c>
      <c r="Y843" s="108">
        <f>IF(ISNA(VLOOKUP($S843,'Liste clts frns'!$M$2:$U$233,8,FALSE)),"",VLOOKUP($S843,'Liste clts frns'!$M$2:$U$233,8,FALSE))</f>
        <v>3120</v>
      </c>
      <c r="Z843" s="108" t="str">
        <f>IF(ISNA(VLOOKUP($S843,'Liste clts frns'!$M$2:$U$233,9,FALSE)),"",VLOOKUP($S843,'Liste clts frns'!$M$2:$U$233,9,FALSE))</f>
        <v/>
      </c>
      <c r="AA843" s="108"/>
    </row>
    <row r="844" spans="1:27" ht="15.75" customHeight="1" x14ac:dyDescent="0.25">
      <c r="A844" s="12">
        <v>41132000</v>
      </c>
      <c r="B844" s="12">
        <v>56091</v>
      </c>
      <c r="C844" s="12" t="s">
        <v>196</v>
      </c>
      <c r="D844" s="12">
        <v>18</v>
      </c>
      <c r="E844" s="12">
        <v>423</v>
      </c>
      <c r="F844" s="51">
        <v>23160</v>
      </c>
      <c r="G844" s="18" t="str">
        <f t="shared" si="39"/>
        <v>5609118423</v>
      </c>
      <c r="H844" s="8" t="s">
        <v>621</v>
      </c>
      <c r="I844" s="8" t="e">
        <v>#N/A</v>
      </c>
      <c r="J844" s="8" t="str">
        <f t="shared" si="40"/>
        <v>En cours</v>
      </c>
      <c r="P844" s="112"/>
      <c r="S844" s="10" t="str">
        <f t="shared" si="41"/>
        <v>5609118423</v>
      </c>
      <c r="T844" s="11" t="str">
        <f>IF(ISNA(VLOOKUP($S844,'Liste clts frns'!$M$2:$U$233,3,FALSE)),"",VLOOKUP($S844,'Liste clts frns'!$M$2:$U$233,3,FALSE))</f>
        <v/>
      </c>
      <c r="U844" s="108" t="str">
        <f>IF(ISNA(VLOOKUP($S844,'Liste clts frns'!$M$2:$U$233,4,FALSE)),"",VLOOKUP($S844,'Liste clts frns'!$M$2:$U$233,4,FALSE))</f>
        <v/>
      </c>
      <c r="V844" s="108" t="str">
        <f>IF(ISNA(VLOOKUP($S844,'Liste clts frns'!$M$2:$U$233,5,FALSE)),"",VLOOKUP($S844,'Liste clts frns'!$M$2:$U$233,5,FALSE))</f>
        <v/>
      </c>
      <c r="W844" s="108" t="str">
        <f>IF(ISNA(VLOOKUP($S844,'Liste clts frns'!$M$2:$U$233,6,FALSE)),"",VLOOKUP($S844,'Liste clts frns'!$M$2:$U$233,6,FALSE))</f>
        <v/>
      </c>
      <c r="X844" s="108" t="str">
        <f>IF(ISNA(VLOOKUP($S844,'Liste clts frns'!$M$2:$U$233,7,FALSE)),"",VLOOKUP($S844,'Liste clts frns'!$M$2:$U$233,7,FALSE))</f>
        <v/>
      </c>
      <c r="Y844" s="108" t="str">
        <f>IF(ISNA(VLOOKUP($S844,'Liste clts frns'!$M$2:$U$233,8,FALSE)),"",VLOOKUP($S844,'Liste clts frns'!$M$2:$U$233,8,FALSE))</f>
        <v/>
      </c>
      <c r="Z844" s="108" t="str">
        <f>IF(ISNA(VLOOKUP($S844,'Liste clts frns'!$M$2:$U$233,9,FALSE)),"",VLOOKUP($S844,'Liste clts frns'!$M$2:$U$233,9,FALSE))</f>
        <v/>
      </c>
      <c r="AA844" s="108"/>
    </row>
    <row r="845" spans="1:27" ht="15.75" customHeight="1" x14ac:dyDescent="0.25">
      <c r="A845" s="12">
        <v>41132000</v>
      </c>
      <c r="B845" s="12">
        <v>70118</v>
      </c>
      <c r="C845" s="12" t="s">
        <v>197</v>
      </c>
      <c r="D845" s="12">
        <v>18</v>
      </c>
      <c r="E845" s="12">
        <v>423</v>
      </c>
      <c r="F845" s="51">
        <v>32544</v>
      </c>
      <c r="G845" s="18" t="str">
        <f t="shared" si="39"/>
        <v>7011818423</v>
      </c>
      <c r="H845" s="8" t="s">
        <v>621</v>
      </c>
      <c r="I845" s="8" t="e">
        <v>#N/A</v>
      </c>
      <c r="J845" s="8" t="str">
        <f t="shared" si="40"/>
        <v>En cours</v>
      </c>
      <c r="P845" s="112"/>
      <c r="S845" s="10" t="str">
        <f t="shared" si="41"/>
        <v>7011818423</v>
      </c>
      <c r="T845" s="11" t="str">
        <f>IF(ISNA(VLOOKUP($S845,'Liste clts frns'!$M$2:$U$233,3,FALSE)),"",VLOOKUP($S845,'Liste clts frns'!$M$2:$U$233,3,FALSE))</f>
        <v/>
      </c>
      <c r="U845" s="108" t="str">
        <f>IF(ISNA(VLOOKUP($S845,'Liste clts frns'!$M$2:$U$233,4,FALSE)),"",VLOOKUP($S845,'Liste clts frns'!$M$2:$U$233,4,FALSE))</f>
        <v/>
      </c>
      <c r="V845" s="108" t="str">
        <f>IF(ISNA(VLOOKUP($S845,'Liste clts frns'!$M$2:$U$233,5,FALSE)),"",VLOOKUP($S845,'Liste clts frns'!$M$2:$U$233,5,FALSE))</f>
        <v/>
      </c>
      <c r="W845" s="108" t="str">
        <f>IF(ISNA(VLOOKUP($S845,'Liste clts frns'!$M$2:$U$233,6,FALSE)),"",VLOOKUP($S845,'Liste clts frns'!$M$2:$U$233,6,FALSE))</f>
        <v/>
      </c>
      <c r="X845" s="108" t="str">
        <f>IF(ISNA(VLOOKUP($S845,'Liste clts frns'!$M$2:$U$233,7,FALSE)),"",VLOOKUP($S845,'Liste clts frns'!$M$2:$U$233,7,FALSE))</f>
        <v/>
      </c>
      <c r="Y845" s="108" t="str">
        <f>IF(ISNA(VLOOKUP($S845,'Liste clts frns'!$M$2:$U$233,8,FALSE)),"",VLOOKUP($S845,'Liste clts frns'!$M$2:$U$233,8,FALSE))</f>
        <v/>
      </c>
      <c r="Z845" s="108" t="str">
        <f>IF(ISNA(VLOOKUP($S845,'Liste clts frns'!$M$2:$U$233,9,FALSE)),"",VLOOKUP($S845,'Liste clts frns'!$M$2:$U$233,9,FALSE))</f>
        <v/>
      </c>
      <c r="AA845" s="108"/>
    </row>
    <row r="846" spans="1:27" ht="15.75" customHeight="1" x14ac:dyDescent="0.25">
      <c r="A846" s="12">
        <v>41132000</v>
      </c>
      <c r="B846" s="12">
        <v>495103</v>
      </c>
      <c r="C846" s="12" t="s">
        <v>853</v>
      </c>
      <c r="D846" s="12">
        <v>18</v>
      </c>
      <c r="E846" s="12">
        <v>423</v>
      </c>
      <c r="F846" s="51">
        <v>16800</v>
      </c>
      <c r="G846" s="18" t="str">
        <f t="shared" si="39"/>
        <v>49510318423</v>
      </c>
      <c r="H846" s="18" t="s">
        <v>621</v>
      </c>
      <c r="J846" s="8" t="str">
        <f t="shared" si="40"/>
        <v>En cours</v>
      </c>
      <c r="P846" s="112"/>
      <c r="S846" s="10" t="str">
        <f t="shared" si="41"/>
        <v>49510318423</v>
      </c>
      <c r="T846" s="11" t="str">
        <f>IF(ISNA(VLOOKUP($S846,'Liste clts frns'!$M$2:$U$233,3,FALSE)),"",VLOOKUP($S846,'Liste clts frns'!$M$2:$U$233,3,FALSE))</f>
        <v/>
      </c>
      <c r="U846" s="108" t="str">
        <f>IF(ISNA(VLOOKUP($S846,'Liste clts frns'!$M$2:$U$233,4,FALSE)),"",VLOOKUP($S846,'Liste clts frns'!$M$2:$U$233,4,FALSE))</f>
        <v/>
      </c>
      <c r="V846" s="108" t="str">
        <f>IF(ISNA(VLOOKUP($S846,'Liste clts frns'!$M$2:$U$233,5,FALSE)),"",VLOOKUP($S846,'Liste clts frns'!$M$2:$U$233,5,FALSE))</f>
        <v/>
      </c>
      <c r="W846" s="108" t="str">
        <f>IF(ISNA(VLOOKUP($S846,'Liste clts frns'!$M$2:$U$233,6,FALSE)),"",VLOOKUP($S846,'Liste clts frns'!$M$2:$U$233,6,FALSE))</f>
        <v/>
      </c>
      <c r="X846" s="108" t="str">
        <f>IF(ISNA(VLOOKUP($S846,'Liste clts frns'!$M$2:$U$233,7,FALSE)),"",VLOOKUP($S846,'Liste clts frns'!$M$2:$U$233,7,FALSE))</f>
        <v/>
      </c>
      <c r="Y846" s="108" t="str">
        <f>IF(ISNA(VLOOKUP($S846,'Liste clts frns'!$M$2:$U$233,8,FALSE)),"",VLOOKUP($S846,'Liste clts frns'!$M$2:$U$233,8,FALSE))</f>
        <v/>
      </c>
      <c r="Z846" s="108" t="str">
        <f>IF(ISNA(VLOOKUP($S846,'Liste clts frns'!$M$2:$U$233,9,FALSE)),"",VLOOKUP($S846,'Liste clts frns'!$M$2:$U$233,9,FALSE))</f>
        <v/>
      </c>
      <c r="AA846" s="108"/>
    </row>
    <row r="847" spans="1:27" ht="15.75" customHeight="1" x14ac:dyDescent="0.25">
      <c r="A847" s="12">
        <v>41132000</v>
      </c>
      <c r="B847" s="12">
        <v>531135</v>
      </c>
      <c r="C847" s="12" t="s">
        <v>149</v>
      </c>
      <c r="D847" s="12">
        <v>18</v>
      </c>
      <c r="E847" s="12">
        <v>423</v>
      </c>
      <c r="F847" s="51">
        <v>13200</v>
      </c>
      <c r="G847" s="18" t="str">
        <f t="shared" si="39"/>
        <v>53113518423</v>
      </c>
      <c r="H847" s="18" t="s">
        <v>621</v>
      </c>
      <c r="J847" s="8" t="str">
        <f t="shared" si="40"/>
        <v>En cours</v>
      </c>
      <c r="P847" s="112"/>
      <c r="S847" s="10" t="str">
        <f t="shared" si="41"/>
        <v>53113518423</v>
      </c>
      <c r="T847" s="11" t="str">
        <f>IF(ISNA(VLOOKUP($S847,'Liste clts frns'!$M$2:$U$233,3,FALSE)),"",VLOOKUP($S847,'Liste clts frns'!$M$2:$U$233,3,FALSE))</f>
        <v/>
      </c>
      <c r="U847" s="108" t="str">
        <f>IF(ISNA(VLOOKUP($S847,'Liste clts frns'!$M$2:$U$233,4,FALSE)),"",VLOOKUP($S847,'Liste clts frns'!$M$2:$U$233,4,FALSE))</f>
        <v/>
      </c>
      <c r="V847" s="108" t="str">
        <f>IF(ISNA(VLOOKUP($S847,'Liste clts frns'!$M$2:$U$233,5,FALSE)),"",VLOOKUP($S847,'Liste clts frns'!$M$2:$U$233,5,FALSE))</f>
        <v/>
      </c>
      <c r="W847" s="108" t="str">
        <f>IF(ISNA(VLOOKUP($S847,'Liste clts frns'!$M$2:$U$233,6,FALSE)),"",VLOOKUP($S847,'Liste clts frns'!$M$2:$U$233,6,FALSE))</f>
        <v/>
      </c>
      <c r="X847" s="108" t="str">
        <f>IF(ISNA(VLOOKUP($S847,'Liste clts frns'!$M$2:$U$233,7,FALSE)),"",VLOOKUP($S847,'Liste clts frns'!$M$2:$U$233,7,FALSE))</f>
        <v/>
      </c>
      <c r="Y847" s="108" t="str">
        <f>IF(ISNA(VLOOKUP($S847,'Liste clts frns'!$M$2:$U$233,8,FALSE)),"",VLOOKUP($S847,'Liste clts frns'!$M$2:$U$233,8,FALSE))</f>
        <v/>
      </c>
      <c r="Z847" s="108" t="str">
        <f>IF(ISNA(VLOOKUP($S847,'Liste clts frns'!$M$2:$U$233,9,FALSE)),"",VLOOKUP($S847,'Liste clts frns'!$M$2:$U$233,9,FALSE))</f>
        <v/>
      </c>
      <c r="AA847" s="108"/>
    </row>
    <row r="848" spans="1:27" ht="15.75" customHeight="1" x14ac:dyDescent="0.25">
      <c r="A848" s="12">
        <v>41132000</v>
      </c>
      <c r="B848" s="12">
        <v>828097</v>
      </c>
      <c r="C848" s="12" t="s">
        <v>43</v>
      </c>
      <c r="D848" s="12">
        <v>18</v>
      </c>
      <c r="E848" s="12">
        <v>423</v>
      </c>
      <c r="F848" s="51">
        <v>26040</v>
      </c>
      <c r="G848" s="18" t="str">
        <f t="shared" si="39"/>
        <v>82809718423</v>
      </c>
      <c r="H848" s="8" t="s">
        <v>626</v>
      </c>
      <c r="I848" s="8" t="s">
        <v>693</v>
      </c>
      <c r="J848" s="8" t="str">
        <f t="shared" si="40"/>
        <v>En cours</v>
      </c>
      <c r="P848" s="112"/>
      <c r="S848" s="10" t="str">
        <f t="shared" si="41"/>
        <v>82809718423</v>
      </c>
      <c r="T848" s="11" t="str">
        <f>IF(ISNA(VLOOKUP($S848,'Liste clts frns'!$M$2:$U$233,3,FALSE)),"",VLOOKUP($S848,'Liste clts frns'!$M$2:$U$233,3,FALSE))</f>
        <v/>
      </c>
      <c r="U848" s="108" t="str">
        <f>IF(ISNA(VLOOKUP($S848,'Liste clts frns'!$M$2:$U$233,4,FALSE)),"",VLOOKUP($S848,'Liste clts frns'!$M$2:$U$233,4,FALSE))</f>
        <v/>
      </c>
      <c r="V848" s="108" t="str">
        <f>IF(ISNA(VLOOKUP($S848,'Liste clts frns'!$M$2:$U$233,5,FALSE)),"",VLOOKUP($S848,'Liste clts frns'!$M$2:$U$233,5,FALSE))</f>
        <v/>
      </c>
      <c r="W848" s="108" t="str">
        <f>IF(ISNA(VLOOKUP($S848,'Liste clts frns'!$M$2:$U$233,6,FALSE)),"",VLOOKUP($S848,'Liste clts frns'!$M$2:$U$233,6,FALSE))</f>
        <v/>
      </c>
      <c r="X848" s="108" t="str">
        <f>IF(ISNA(VLOOKUP($S848,'Liste clts frns'!$M$2:$U$233,7,FALSE)),"",VLOOKUP($S848,'Liste clts frns'!$M$2:$U$233,7,FALSE))</f>
        <v/>
      </c>
      <c r="Y848" s="108" t="str">
        <f>IF(ISNA(VLOOKUP($S848,'Liste clts frns'!$M$2:$U$233,8,FALSE)),"",VLOOKUP($S848,'Liste clts frns'!$M$2:$U$233,8,FALSE))</f>
        <v/>
      </c>
      <c r="Z848" s="108" t="str">
        <f>IF(ISNA(VLOOKUP($S848,'Liste clts frns'!$M$2:$U$233,9,FALSE)),"",VLOOKUP($S848,'Liste clts frns'!$M$2:$U$233,9,FALSE))</f>
        <v/>
      </c>
      <c r="AA848" s="108"/>
    </row>
    <row r="849" spans="1:27" ht="15.75" customHeight="1" x14ac:dyDescent="0.25">
      <c r="A849" s="12">
        <v>41132000</v>
      </c>
      <c r="B849" s="12">
        <v>883392</v>
      </c>
      <c r="C849" s="12" t="s">
        <v>198</v>
      </c>
      <c r="D849" s="12">
        <v>18</v>
      </c>
      <c r="E849" s="12">
        <v>423</v>
      </c>
      <c r="F849" s="51">
        <v>4800</v>
      </c>
      <c r="G849" s="18" t="str">
        <f t="shared" si="39"/>
        <v>88339218423</v>
      </c>
      <c r="H849" s="8" t="s">
        <v>621</v>
      </c>
      <c r="I849" s="8" t="e">
        <v>#N/A</v>
      </c>
      <c r="J849" s="8" t="str">
        <f t="shared" si="40"/>
        <v>En cours</v>
      </c>
      <c r="P849" s="112"/>
      <c r="S849" s="10" t="str">
        <f t="shared" si="41"/>
        <v>88339218423</v>
      </c>
      <c r="T849" s="11" t="str">
        <f>IF(ISNA(VLOOKUP($S849,'Liste clts frns'!$M$2:$U$233,3,FALSE)),"",VLOOKUP($S849,'Liste clts frns'!$M$2:$U$233,3,FALSE))</f>
        <v/>
      </c>
      <c r="U849" s="108" t="str">
        <f>IF(ISNA(VLOOKUP($S849,'Liste clts frns'!$M$2:$U$233,4,FALSE)),"",VLOOKUP($S849,'Liste clts frns'!$M$2:$U$233,4,FALSE))</f>
        <v/>
      </c>
      <c r="V849" s="108" t="str">
        <f>IF(ISNA(VLOOKUP($S849,'Liste clts frns'!$M$2:$U$233,5,FALSE)),"",VLOOKUP($S849,'Liste clts frns'!$M$2:$U$233,5,FALSE))</f>
        <v/>
      </c>
      <c r="W849" s="108" t="str">
        <f>IF(ISNA(VLOOKUP($S849,'Liste clts frns'!$M$2:$U$233,6,FALSE)),"",VLOOKUP($S849,'Liste clts frns'!$M$2:$U$233,6,FALSE))</f>
        <v/>
      </c>
      <c r="X849" s="108" t="str">
        <f>IF(ISNA(VLOOKUP($S849,'Liste clts frns'!$M$2:$U$233,7,FALSE)),"",VLOOKUP($S849,'Liste clts frns'!$M$2:$U$233,7,FALSE))</f>
        <v/>
      </c>
      <c r="Y849" s="108" t="str">
        <f>IF(ISNA(VLOOKUP($S849,'Liste clts frns'!$M$2:$U$233,8,FALSE)),"",VLOOKUP($S849,'Liste clts frns'!$M$2:$U$233,8,FALSE))</f>
        <v/>
      </c>
      <c r="Z849" s="108" t="str">
        <f>IF(ISNA(VLOOKUP($S849,'Liste clts frns'!$M$2:$U$233,9,FALSE)),"",VLOOKUP($S849,'Liste clts frns'!$M$2:$U$233,9,FALSE))</f>
        <v/>
      </c>
      <c r="AA849" s="108"/>
    </row>
    <row r="850" spans="1:27" ht="15.75" customHeight="1" x14ac:dyDescent="0.25">
      <c r="A850" s="12">
        <v>41132000</v>
      </c>
      <c r="B850" s="12">
        <v>925758</v>
      </c>
      <c r="C850" s="12" t="s">
        <v>741</v>
      </c>
      <c r="D850" s="12">
        <v>18</v>
      </c>
      <c r="E850" s="12">
        <v>423</v>
      </c>
      <c r="F850" s="51">
        <v>4800</v>
      </c>
      <c r="G850" s="18" t="str">
        <f t="shared" si="39"/>
        <v>92575818423</v>
      </c>
      <c r="H850" s="18" t="s">
        <v>621</v>
      </c>
      <c r="J850" s="8" t="str">
        <f t="shared" si="40"/>
        <v>En cours</v>
      </c>
      <c r="P850" s="112"/>
      <c r="S850" s="10" t="str">
        <f t="shared" si="41"/>
        <v>92575818423</v>
      </c>
      <c r="T850" s="11" t="str">
        <f>IF(ISNA(VLOOKUP($S850,'Liste clts frns'!$M$2:$U$233,3,FALSE)),"",VLOOKUP($S850,'Liste clts frns'!$M$2:$U$233,3,FALSE))</f>
        <v/>
      </c>
      <c r="U850" s="108" t="str">
        <f>IF(ISNA(VLOOKUP($S850,'Liste clts frns'!$M$2:$U$233,4,FALSE)),"",VLOOKUP($S850,'Liste clts frns'!$M$2:$U$233,4,FALSE))</f>
        <v/>
      </c>
      <c r="V850" s="108" t="str">
        <f>IF(ISNA(VLOOKUP($S850,'Liste clts frns'!$M$2:$U$233,5,FALSE)),"",VLOOKUP($S850,'Liste clts frns'!$M$2:$U$233,5,FALSE))</f>
        <v/>
      </c>
      <c r="W850" s="108" t="str">
        <f>IF(ISNA(VLOOKUP($S850,'Liste clts frns'!$M$2:$U$233,6,FALSE)),"",VLOOKUP($S850,'Liste clts frns'!$M$2:$U$233,6,FALSE))</f>
        <v/>
      </c>
      <c r="X850" s="108" t="str">
        <f>IF(ISNA(VLOOKUP($S850,'Liste clts frns'!$M$2:$U$233,7,FALSE)),"",VLOOKUP($S850,'Liste clts frns'!$M$2:$U$233,7,FALSE))</f>
        <v/>
      </c>
      <c r="Y850" s="108" t="str">
        <f>IF(ISNA(VLOOKUP($S850,'Liste clts frns'!$M$2:$U$233,8,FALSE)),"",VLOOKUP($S850,'Liste clts frns'!$M$2:$U$233,8,FALSE))</f>
        <v/>
      </c>
      <c r="Z850" s="108" t="str">
        <f>IF(ISNA(VLOOKUP($S850,'Liste clts frns'!$M$2:$U$233,9,FALSE)),"",VLOOKUP($S850,'Liste clts frns'!$M$2:$U$233,9,FALSE))</f>
        <v/>
      </c>
      <c r="AA850" s="108"/>
    </row>
    <row r="851" spans="1:27" ht="15.75" customHeight="1" x14ac:dyDescent="0.25">
      <c r="A851" s="12">
        <v>41132000</v>
      </c>
      <c r="B851" s="12">
        <v>941307</v>
      </c>
      <c r="C851" s="12" t="s">
        <v>1493</v>
      </c>
      <c r="D851" s="12">
        <v>18</v>
      </c>
      <c r="E851" s="12">
        <v>423</v>
      </c>
      <c r="F851" s="51">
        <v>8400</v>
      </c>
      <c r="G851" s="18" t="str">
        <f t="shared" si="39"/>
        <v>94130718423</v>
      </c>
      <c r="H851" s="18" t="s">
        <v>621</v>
      </c>
      <c r="J851" s="8" t="str">
        <f t="shared" si="40"/>
        <v>En cours</v>
      </c>
      <c r="P851" s="112"/>
      <c r="S851" s="10" t="str">
        <f t="shared" si="41"/>
        <v>94130718423</v>
      </c>
      <c r="T851" s="11" t="str">
        <f>IF(ISNA(VLOOKUP($S851,'Liste clts frns'!$M$2:$U$233,3,FALSE)),"",VLOOKUP($S851,'Liste clts frns'!$M$2:$U$233,3,FALSE))</f>
        <v/>
      </c>
      <c r="U851" s="108" t="str">
        <f>IF(ISNA(VLOOKUP($S851,'Liste clts frns'!$M$2:$U$233,4,FALSE)),"",VLOOKUP($S851,'Liste clts frns'!$M$2:$U$233,4,FALSE))</f>
        <v/>
      </c>
      <c r="V851" s="108" t="str">
        <f>IF(ISNA(VLOOKUP($S851,'Liste clts frns'!$M$2:$U$233,5,FALSE)),"",VLOOKUP($S851,'Liste clts frns'!$M$2:$U$233,5,FALSE))</f>
        <v/>
      </c>
      <c r="W851" s="108" t="str">
        <f>IF(ISNA(VLOOKUP($S851,'Liste clts frns'!$M$2:$U$233,6,FALSE)),"",VLOOKUP($S851,'Liste clts frns'!$M$2:$U$233,6,FALSE))</f>
        <v/>
      </c>
      <c r="X851" s="108" t="str">
        <f>IF(ISNA(VLOOKUP($S851,'Liste clts frns'!$M$2:$U$233,7,FALSE)),"",VLOOKUP($S851,'Liste clts frns'!$M$2:$U$233,7,FALSE))</f>
        <v/>
      </c>
      <c r="Y851" s="108" t="str">
        <f>IF(ISNA(VLOOKUP($S851,'Liste clts frns'!$M$2:$U$233,8,FALSE)),"",VLOOKUP($S851,'Liste clts frns'!$M$2:$U$233,8,FALSE))</f>
        <v/>
      </c>
      <c r="Z851" s="108" t="str">
        <f>IF(ISNA(VLOOKUP($S851,'Liste clts frns'!$M$2:$U$233,9,FALSE)),"",VLOOKUP($S851,'Liste clts frns'!$M$2:$U$233,9,FALSE))</f>
        <v/>
      </c>
      <c r="AA851" s="108"/>
    </row>
    <row r="852" spans="1:27" ht="15.75" customHeight="1" x14ac:dyDescent="0.25">
      <c r="A852" s="12">
        <v>41132000</v>
      </c>
      <c r="B852" s="12">
        <v>965853</v>
      </c>
      <c r="C852" s="12" t="s">
        <v>1396</v>
      </c>
      <c r="D852" s="12">
        <v>18</v>
      </c>
      <c r="E852" s="12">
        <v>423</v>
      </c>
      <c r="F852" s="51">
        <v>37320</v>
      </c>
      <c r="G852" s="18" t="str">
        <f t="shared" si="39"/>
        <v>96585318423</v>
      </c>
      <c r="H852" s="18" t="s">
        <v>621</v>
      </c>
      <c r="J852" s="8" t="str">
        <f t="shared" si="40"/>
        <v>En cours</v>
      </c>
      <c r="P852" s="112"/>
      <c r="S852" s="10" t="str">
        <f t="shared" si="41"/>
        <v>96585318423</v>
      </c>
      <c r="T852" s="11" t="str">
        <f>IF(ISNA(VLOOKUP($S852,'Liste clts frns'!$M$2:$U$233,3,FALSE)),"",VLOOKUP($S852,'Liste clts frns'!$M$2:$U$233,3,FALSE))</f>
        <v/>
      </c>
      <c r="U852" s="108" t="str">
        <f>IF(ISNA(VLOOKUP($S852,'Liste clts frns'!$M$2:$U$233,4,FALSE)),"",VLOOKUP($S852,'Liste clts frns'!$M$2:$U$233,4,FALSE))</f>
        <v/>
      </c>
      <c r="V852" s="108" t="str">
        <f>IF(ISNA(VLOOKUP($S852,'Liste clts frns'!$M$2:$U$233,5,FALSE)),"",VLOOKUP($S852,'Liste clts frns'!$M$2:$U$233,5,FALSE))</f>
        <v/>
      </c>
      <c r="W852" s="108" t="str">
        <f>IF(ISNA(VLOOKUP($S852,'Liste clts frns'!$M$2:$U$233,6,FALSE)),"",VLOOKUP($S852,'Liste clts frns'!$M$2:$U$233,6,FALSE))</f>
        <v/>
      </c>
      <c r="X852" s="108" t="str">
        <f>IF(ISNA(VLOOKUP($S852,'Liste clts frns'!$M$2:$U$233,7,FALSE)),"",VLOOKUP($S852,'Liste clts frns'!$M$2:$U$233,7,FALSE))</f>
        <v/>
      </c>
      <c r="Y852" s="108" t="str">
        <f>IF(ISNA(VLOOKUP($S852,'Liste clts frns'!$M$2:$U$233,8,FALSE)),"",VLOOKUP($S852,'Liste clts frns'!$M$2:$U$233,8,FALSE))</f>
        <v/>
      </c>
      <c r="Z852" s="108" t="str">
        <f>IF(ISNA(VLOOKUP($S852,'Liste clts frns'!$M$2:$U$233,9,FALSE)),"",VLOOKUP($S852,'Liste clts frns'!$M$2:$U$233,9,FALSE))</f>
        <v/>
      </c>
      <c r="AA852" s="108"/>
    </row>
    <row r="853" spans="1:27" ht="15.75" customHeight="1" x14ac:dyDescent="0.25">
      <c r="A853" s="12">
        <v>41132000</v>
      </c>
      <c r="B853" s="12">
        <v>981202</v>
      </c>
      <c r="C853" s="12" t="s">
        <v>44</v>
      </c>
      <c r="D853" s="12">
        <v>18</v>
      </c>
      <c r="E853" s="12">
        <v>423</v>
      </c>
      <c r="F853" s="51">
        <v>3600</v>
      </c>
      <c r="G853" s="18" t="str">
        <f t="shared" si="39"/>
        <v>98120218423</v>
      </c>
      <c r="H853" s="8" t="s">
        <v>621</v>
      </c>
      <c r="I853" s="8" t="e">
        <v>#N/A</v>
      </c>
      <c r="J853" s="8" t="str">
        <f t="shared" si="40"/>
        <v>En cours</v>
      </c>
      <c r="P853" s="112"/>
      <c r="S853" s="10" t="str">
        <f t="shared" si="41"/>
        <v>98120218423</v>
      </c>
      <c r="T853" s="11" t="str">
        <f>IF(ISNA(VLOOKUP($S853,'Liste clts frns'!$M$2:$U$233,3,FALSE)),"",VLOOKUP($S853,'Liste clts frns'!$M$2:$U$233,3,FALSE))</f>
        <v/>
      </c>
      <c r="U853" s="108" t="str">
        <f>IF(ISNA(VLOOKUP($S853,'Liste clts frns'!$M$2:$U$233,4,FALSE)),"",VLOOKUP($S853,'Liste clts frns'!$M$2:$U$233,4,FALSE))</f>
        <v/>
      </c>
      <c r="V853" s="108" t="str">
        <f>IF(ISNA(VLOOKUP($S853,'Liste clts frns'!$M$2:$U$233,5,FALSE)),"",VLOOKUP($S853,'Liste clts frns'!$M$2:$U$233,5,FALSE))</f>
        <v/>
      </c>
      <c r="W853" s="108" t="str">
        <f>IF(ISNA(VLOOKUP($S853,'Liste clts frns'!$M$2:$U$233,6,FALSE)),"",VLOOKUP($S853,'Liste clts frns'!$M$2:$U$233,6,FALSE))</f>
        <v/>
      </c>
      <c r="X853" s="108" t="str">
        <f>IF(ISNA(VLOOKUP($S853,'Liste clts frns'!$M$2:$U$233,7,FALSE)),"",VLOOKUP($S853,'Liste clts frns'!$M$2:$U$233,7,FALSE))</f>
        <v/>
      </c>
      <c r="Y853" s="108" t="str">
        <f>IF(ISNA(VLOOKUP($S853,'Liste clts frns'!$M$2:$U$233,8,FALSE)),"",VLOOKUP($S853,'Liste clts frns'!$M$2:$U$233,8,FALSE))</f>
        <v/>
      </c>
      <c r="Z853" s="108" t="str">
        <f>IF(ISNA(VLOOKUP($S853,'Liste clts frns'!$M$2:$U$233,9,FALSE)),"",VLOOKUP($S853,'Liste clts frns'!$M$2:$U$233,9,FALSE))</f>
        <v/>
      </c>
      <c r="AA853" s="108"/>
    </row>
    <row r="854" spans="1:27" ht="15.75" customHeight="1" x14ac:dyDescent="0.25">
      <c r="A854" s="12">
        <v>41132000</v>
      </c>
      <c r="B854" s="12">
        <v>1381005</v>
      </c>
      <c r="C854" s="12" t="s">
        <v>1494</v>
      </c>
      <c r="D854" s="12">
        <v>18</v>
      </c>
      <c r="E854" s="12">
        <v>423</v>
      </c>
      <c r="F854" s="51">
        <v>2400</v>
      </c>
      <c r="G854" s="18" t="str">
        <f t="shared" si="39"/>
        <v>138100518423</v>
      </c>
      <c r="H854" s="18" t="s">
        <v>621</v>
      </c>
      <c r="J854" s="8" t="str">
        <f t="shared" si="40"/>
        <v>En cours</v>
      </c>
      <c r="P854" s="112"/>
      <c r="S854" s="10" t="str">
        <f t="shared" si="41"/>
        <v>138100518423</v>
      </c>
      <c r="T854" s="11" t="str">
        <f>IF(ISNA(VLOOKUP($S854,'Liste clts frns'!$M$2:$U$233,3,FALSE)),"",VLOOKUP($S854,'Liste clts frns'!$M$2:$U$233,3,FALSE))</f>
        <v/>
      </c>
      <c r="U854" s="108" t="str">
        <f>IF(ISNA(VLOOKUP($S854,'Liste clts frns'!$M$2:$U$233,4,FALSE)),"",VLOOKUP($S854,'Liste clts frns'!$M$2:$U$233,4,FALSE))</f>
        <v/>
      </c>
      <c r="V854" s="108" t="str">
        <f>IF(ISNA(VLOOKUP($S854,'Liste clts frns'!$M$2:$U$233,5,FALSE)),"",VLOOKUP($S854,'Liste clts frns'!$M$2:$U$233,5,FALSE))</f>
        <v/>
      </c>
      <c r="W854" s="108" t="str">
        <f>IF(ISNA(VLOOKUP($S854,'Liste clts frns'!$M$2:$U$233,6,FALSE)),"",VLOOKUP($S854,'Liste clts frns'!$M$2:$U$233,6,FALSE))</f>
        <v/>
      </c>
      <c r="X854" s="108" t="str">
        <f>IF(ISNA(VLOOKUP($S854,'Liste clts frns'!$M$2:$U$233,7,FALSE)),"",VLOOKUP($S854,'Liste clts frns'!$M$2:$U$233,7,FALSE))</f>
        <v/>
      </c>
      <c r="Y854" s="108" t="str">
        <f>IF(ISNA(VLOOKUP($S854,'Liste clts frns'!$M$2:$U$233,8,FALSE)),"",VLOOKUP($S854,'Liste clts frns'!$M$2:$U$233,8,FALSE))</f>
        <v/>
      </c>
      <c r="Z854" s="108" t="str">
        <f>IF(ISNA(VLOOKUP($S854,'Liste clts frns'!$M$2:$U$233,9,FALSE)),"",VLOOKUP($S854,'Liste clts frns'!$M$2:$U$233,9,FALSE))</f>
        <v/>
      </c>
      <c r="AA854" s="108"/>
    </row>
    <row r="855" spans="1:27" ht="15.75" customHeight="1" x14ac:dyDescent="0.25">
      <c r="A855" s="12">
        <v>41132000</v>
      </c>
      <c r="B855" s="12">
        <v>3016909</v>
      </c>
      <c r="C855" s="12" t="s">
        <v>129</v>
      </c>
      <c r="D855" s="12">
        <v>18</v>
      </c>
      <c r="E855" s="12">
        <v>423</v>
      </c>
      <c r="F855" s="51">
        <v>6000</v>
      </c>
      <c r="G855" s="18" t="str">
        <f t="shared" si="39"/>
        <v>301690918423</v>
      </c>
      <c r="H855" s="8" t="s">
        <v>621</v>
      </c>
      <c r="I855" s="8" t="e">
        <v>#N/A</v>
      </c>
      <c r="J855" s="8" t="str">
        <f t="shared" si="40"/>
        <v>En cours</v>
      </c>
      <c r="P855" s="112"/>
      <c r="S855" s="10" t="str">
        <f t="shared" si="41"/>
        <v>301690918423</v>
      </c>
      <c r="T855" s="11" t="str">
        <f>IF(ISNA(VLOOKUP($S855,'Liste clts frns'!$M$2:$U$233,3,FALSE)),"",VLOOKUP($S855,'Liste clts frns'!$M$2:$U$233,3,FALSE))</f>
        <v/>
      </c>
      <c r="U855" s="108" t="str">
        <f>IF(ISNA(VLOOKUP($S855,'Liste clts frns'!$M$2:$U$233,4,FALSE)),"",VLOOKUP($S855,'Liste clts frns'!$M$2:$U$233,4,FALSE))</f>
        <v/>
      </c>
      <c r="V855" s="108" t="str">
        <f>IF(ISNA(VLOOKUP($S855,'Liste clts frns'!$M$2:$U$233,5,FALSE)),"",VLOOKUP($S855,'Liste clts frns'!$M$2:$U$233,5,FALSE))</f>
        <v/>
      </c>
      <c r="W855" s="108" t="str">
        <f>IF(ISNA(VLOOKUP($S855,'Liste clts frns'!$M$2:$U$233,6,FALSE)),"",VLOOKUP($S855,'Liste clts frns'!$M$2:$U$233,6,FALSE))</f>
        <v/>
      </c>
      <c r="X855" s="108" t="str">
        <f>IF(ISNA(VLOOKUP($S855,'Liste clts frns'!$M$2:$U$233,7,FALSE)),"",VLOOKUP($S855,'Liste clts frns'!$M$2:$U$233,7,FALSE))</f>
        <v/>
      </c>
      <c r="Y855" s="108" t="str">
        <f>IF(ISNA(VLOOKUP($S855,'Liste clts frns'!$M$2:$U$233,8,FALSE)),"",VLOOKUP($S855,'Liste clts frns'!$M$2:$U$233,8,FALSE))</f>
        <v/>
      </c>
      <c r="Z855" s="108" t="str">
        <f>IF(ISNA(VLOOKUP($S855,'Liste clts frns'!$M$2:$U$233,9,FALSE)),"",VLOOKUP($S855,'Liste clts frns'!$M$2:$U$233,9,FALSE))</f>
        <v/>
      </c>
      <c r="AA855" s="108"/>
    </row>
    <row r="856" spans="1:27" ht="15.75" customHeight="1" x14ac:dyDescent="0.25">
      <c r="A856" s="12">
        <v>41132000</v>
      </c>
      <c r="B856" s="12">
        <v>3017567</v>
      </c>
      <c r="C856" s="12" t="s">
        <v>132</v>
      </c>
      <c r="D856" s="12">
        <v>18</v>
      </c>
      <c r="E856" s="12">
        <v>423</v>
      </c>
      <c r="F856" s="51">
        <v>14638.58</v>
      </c>
      <c r="G856" s="18" t="str">
        <f t="shared" si="39"/>
        <v>301756718423</v>
      </c>
      <c r="H856" s="18" t="s">
        <v>621</v>
      </c>
      <c r="J856" s="8" t="str">
        <f t="shared" si="40"/>
        <v>En cours</v>
      </c>
      <c r="P856" s="112"/>
      <c r="S856" s="10" t="str">
        <f t="shared" si="41"/>
        <v>301756718423</v>
      </c>
      <c r="T856" s="11" t="str">
        <f>IF(ISNA(VLOOKUP($S856,'Liste clts frns'!$M$2:$U$233,3,FALSE)),"",VLOOKUP($S856,'Liste clts frns'!$M$2:$U$233,3,FALSE))</f>
        <v/>
      </c>
      <c r="U856" s="108" t="str">
        <f>IF(ISNA(VLOOKUP($S856,'Liste clts frns'!$M$2:$U$233,4,FALSE)),"",VLOOKUP($S856,'Liste clts frns'!$M$2:$U$233,4,FALSE))</f>
        <v/>
      </c>
      <c r="V856" s="108" t="str">
        <f>IF(ISNA(VLOOKUP($S856,'Liste clts frns'!$M$2:$U$233,5,FALSE)),"",VLOOKUP($S856,'Liste clts frns'!$M$2:$U$233,5,FALSE))</f>
        <v/>
      </c>
      <c r="W856" s="108" t="str">
        <f>IF(ISNA(VLOOKUP($S856,'Liste clts frns'!$M$2:$U$233,6,FALSE)),"",VLOOKUP($S856,'Liste clts frns'!$M$2:$U$233,6,FALSE))</f>
        <v/>
      </c>
      <c r="X856" s="108" t="str">
        <f>IF(ISNA(VLOOKUP($S856,'Liste clts frns'!$M$2:$U$233,7,FALSE)),"",VLOOKUP($S856,'Liste clts frns'!$M$2:$U$233,7,FALSE))</f>
        <v/>
      </c>
      <c r="Y856" s="108" t="str">
        <f>IF(ISNA(VLOOKUP($S856,'Liste clts frns'!$M$2:$U$233,8,FALSE)),"",VLOOKUP($S856,'Liste clts frns'!$M$2:$U$233,8,FALSE))</f>
        <v/>
      </c>
      <c r="Z856" s="108" t="str">
        <f>IF(ISNA(VLOOKUP($S856,'Liste clts frns'!$M$2:$U$233,9,FALSE)),"",VLOOKUP($S856,'Liste clts frns'!$M$2:$U$233,9,FALSE))</f>
        <v/>
      </c>
      <c r="AA856" s="108"/>
    </row>
    <row r="857" spans="1:27" ht="15.75" customHeight="1" x14ac:dyDescent="0.25">
      <c r="A857" s="12">
        <v>41132000</v>
      </c>
      <c r="B857" s="12">
        <v>3021904</v>
      </c>
      <c r="C857" s="12" t="s">
        <v>130</v>
      </c>
      <c r="D857" s="12">
        <v>18</v>
      </c>
      <c r="E857" s="12">
        <v>423</v>
      </c>
      <c r="F857" s="51">
        <v>25117.200000000001</v>
      </c>
      <c r="G857" s="18" t="str">
        <f t="shared" si="39"/>
        <v>302190418423</v>
      </c>
      <c r="H857" s="8" t="s">
        <v>621</v>
      </c>
      <c r="I857" s="8" t="e">
        <v>#N/A</v>
      </c>
      <c r="J857" s="8" t="str">
        <f t="shared" si="40"/>
        <v>En cours</v>
      </c>
      <c r="P857" s="112"/>
      <c r="S857" s="10" t="str">
        <f t="shared" si="41"/>
        <v>302190418423</v>
      </c>
      <c r="T857" s="11" t="str">
        <f>IF(ISNA(VLOOKUP($S857,'Liste clts frns'!$M$2:$U$233,3,FALSE)),"",VLOOKUP($S857,'Liste clts frns'!$M$2:$U$233,3,FALSE))</f>
        <v/>
      </c>
      <c r="U857" s="108" t="str">
        <f>IF(ISNA(VLOOKUP($S857,'Liste clts frns'!$M$2:$U$233,4,FALSE)),"",VLOOKUP($S857,'Liste clts frns'!$M$2:$U$233,4,FALSE))</f>
        <v/>
      </c>
      <c r="V857" s="108" t="str">
        <f>IF(ISNA(VLOOKUP($S857,'Liste clts frns'!$M$2:$U$233,5,FALSE)),"",VLOOKUP($S857,'Liste clts frns'!$M$2:$U$233,5,FALSE))</f>
        <v/>
      </c>
      <c r="W857" s="108" t="str">
        <f>IF(ISNA(VLOOKUP($S857,'Liste clts frns'!$M$2:$U$233,6,FALSE)),"",VLOOKUP($S857,'Liste clts frns'!$M$2:$U$233,6,FALSE))</f>
        <v/>
      </c>
      <c r="X857" s="108" t="str">
        <f>IF(ISNA(VLOOKUP($S857,'Liste clts frns'!$M$2:$U$233,7,FALSE)),"",VLOOKUP($S857,'Liste clts frns'!$M$2:$U$233,7,FALSE))</f>
        <v/>
      </c>
      <c r="Y857" s="108" t="str">
        <f>IF(ISNA(VLOOKUP($S857,'Liste clts frns'!$M$2:$U$233,8,FALSE)),"",VLOOKUP($S857,'Liste clts frns'!$M$2:$U$233,8,FALSE))</f>
        <v/>
      </c>
      <c r="Z857" s="108" t="str">
        <f>IF(ISNA(VLOOKUP($S857,'Liste clts frns'!$M$2:$U$233,9,FALSE)),"",VLOOKUP($S857,'Liste clts frns'!$M$2:$U$233,9,FALSE))</f>
        <v/>
      </c>
      <c r="AA857" s="108"/>
    </row>
    <row r="858" spans="1:27" ht="15.75" customHeight="1" x14ac:dyDescent="0.25">
      <c r="A858" s="12">
        <v>41132000</v>
      </c>
      <c r="B858" s="12">
        <v>3022309</v>
      </c>
      <c r="C858" s="12" t="s">
        <v>131</v>
      </c>
      <c r="D858" s="12">
        <v>18</v>
      </c>
      <c r="E858" s="12">
        <v>423</v>
      </c>
      <c r="F858" s="51">
        <v>1000</v>
      </c>
      <c r="G858" s="18" t="str">
        <f t="shared" si="39"/>
        <v>302230918423</v>
      </c>
      <c r="H858" s="7" t="s">
        <v>672</v>
      </c>
      <c r="I858" s="8" t="s">
        <v>1458</v>
      </c>
      <c r="J858" s="8" t="str">
        <f t="shared" si="40"/>
        <v>En cours</v>
      </c>
      <c r="P858" s="112"/>
      <c r="S858" s="10" t="str">
        <f t="shared" si="41"/>
        <v>302230918423</v>
      </c>
      <c r="T858" s="11" t="str">
        <f>IF(ISNA(VLOOKUP($S858,'Liste clts frns'!$M$2:$U$233,3,FALSE)),"",VLOOKUP($S858,'Liste clts frns'!$M$2:$U$233,3,FALSE))</f>
        <v/>
      </c>
      <c r="U858" s="108" t="str">
        <f>IF(ISNA(VLOOKUP($S858,'Liste clts frns'!$M$2:$U$233,4,FALSE)),"",VLOOKUP($S858,'Liste clts frns'!$M$2:$U$233,4,FALSE))</f>
        <v/>
      </c>
      <c r="V858" s="108" t="str">
        <f>IF(ISNA(VLOOKUP($S858,'Liste clts frns'!$M$2:$U$233,5,FALSE)),"",VLOOKUP($S858,'Liste clts frns'!$M$2:$U$233,5,FALSE))</f>
        <v/>
      </c>
      <c r="W858" s="108" t="str">
        <f>IF(ISNA(VLOOKUP($S858,'Liste clts frns'!$M$2:$U$233,6,FALSE)),"",VLOOKUP($S858,'Liste clts frns'!$M$2:$U$233,6,FALSE))</f>
        <v/>
      </c>
      <c r="X858" s="108" t="str">
        <f>IF(ISNA(VLOOKUP($S858,'Liste clts frns'!$M$2:$U$233,7,FALSE)),"",VLOOKUP($S858,'Liste clts frns'!$M$2:$U$233,7,FALSE))</f>
        <v/>
      </c>
      <c r="Y858" s="108" t="str">
        <f>IF(ISNA(VLOOKUP($S858,'Liste clts frns'!$M$2:$U$233,8,FALSE)),"",VLOOKUP($S858,'Liste clts frns'!$M$2:$U$233,8,FALSE))</f>
        <v/>
      </c>
      <c r="Z858" s="108" t="str">
        <f>IF(ISNA(VLOOKUP($S858,'Liste clts frns'!$M$2:$U$233,9,FALSE)),"",VLOOKUP($S858,'Liste clts frns'!$M$2:$U$233,9,FALSE))</f>
        <v/>
      </c>
      <c r="AA858" s="108"/>
    </row>
    <row r="859" spans="1:27" ht="15.75" customHeight="1" x14ac:dyDescent="0.25">
      <c r="A859" s="12">
        <v>41132000</v>
      </c>
      <c r="B859" s="12">
        <v>3023438</v>
      </c>
      <c r="C859" s="12" t="s">
        <v>657</v>
      </c>
      <c r="D859" s="12">
        <v>18</v>
      </c>
      <c r="E859" s="12">
        <v>423</v>
      </c>
      <c r="F859" s="51">
        <v>16476</v>
      </c>
      <c r="G859" s="18" t="str">
        <f t="shared" si="39"/>
        <v>302343818423</v>
      </c>
      <c r="H859" s="18" t="s">
        <v>621</v>
      </c>
      <c r="J859" s="8" t="str">
        <f t="shared" si="40"/>
        <v>En cours</v>
      </c>
      <c r="P859" s="112"/>
      <c r="S859" s="10" t="str">
        <f t="shared" si="41"/>
        <v>302343818423</v>
      </c>
      <c r="T859" s="11" t="str">
        <f>IF(ISNA(VLOOKUP($S859,'Liste clts frns'!$M$2:$U$233,3,FALSE)),"",VLOOKUP($S859,'Liste clts frns'!$M$2:$U$233,3,FALSE))</f>
        <v/>
      </c>
      <c r="U859" s="108" t="str">
        <f>IF(ISNA(VLOOKUP($S859,'Liste clts frns'!$M$2:$U$233,4,FALSE)),"",VLOOKUP($S859,'Liste clts frns'!$M$2:$U$233,4,FALSE))</f>
        <v/>
      </c>
      <c r="V859" s="108" t="str">
        <f>IF(ISNA(VLOOKUP($S859,'Liste clts frns'!$M$2:$U$233,5,FALSE)),"",VLOOKUP($S859,'Liste clts frns'!$M$2:$U$233,5,FALSE))</f>
        <v/>
      </c>
      <c r="W859" s="108" t="str">
        <f>IF(ISNA(VLOOKUP($S859,'Liste clts frns'!$M$2:$U$233,6,FALSE)),"",VLOOKUP($S859,'Liste clts frns'!$M$2:$U$233,6,FALSE))</f>
        <v/>
      </c>
      <c r="X859" s="108" t="str">
        <f>IF(ISNA(VLOOKUP($S859,'Liste clts frns'!$M$2:$U$233,7,FALSE)),"",VLOOKUP($S859,'Liste clts frns'!$M$2:$U$233,7,FALSE))</f>
        <v/>
      </c>
      <c r="Y859" s="108" t="str">
        <f>IF(ISNA(VLOOKUP($S859,'Liste clts frns'!$M$2:$U$233,8,FALSE)),"",VLOOKUP($S859,'Liste clts frns'!$M$2:$U$233,8,FALSE))</f>
        <v/>
      </c>
      <c r="Z859" s="108" t="str">
        <f>IF(ISNA(VLOOKUP($S859,'Liste clts frns'!$M$2:$U$233,9,FALSE)),"",VLOOKUP($S859,'Liste clts frns'!$M$2:$U$233,9,FALSE))</f>
        <v/>
      </c>
      <c r="AA859" s="108"/>
    </row>
    <row r="860" spans="1:27" ht="15.75" customHeight="1" x14ac:dyDescent="0.25">
      <c r="A860" s="12">
        <v>41132000</v>
      </c>
      <c r="B860" s="12">
        <v>3027494</v>
      </c>
      <c r="C860" s="12" t="s">
        <v>199</v>
      </c>
      <c r="D860" s="12">
        <v>18</v>
      </c>
      <c r="E860" s="12">
        <v>423</v>
      </c>
      <c r="F860" s="51">
        <v>4800</v>
      </c>
      <c r="G860" s="18" t="str">
        <f t="shared" si="39"/>
        <v>302749418423</v>
      </c>
      <c r="H860" s="8" t="s">
        <v>621</v>
      </c>
      <c r="I860" s="8" t="e">
        <v>#N/A</v>
      </c>
      <c r="J860" s="8" t="str">
        <f t="shared" si="40"/>
        <v>En cours</v>
      </c>
      <c r="P860" s="112"/>
      <c r="S860" s="10" t="str">
        <f t="shared" si="41"/>
        <v>302749418423</v>
      </c>
      <c r="T860" s="11" t="str">
        <f>IF(ISNA(VLOOKUP($S860,'Liste clts frns'!$M$2:$U$233,3,FALSE)),"",VLOOKUP($S860,'Liste clts frns'!$M$2:$U$233,3,FALSE))</f>
        <v/>
      </c>
      <c r="U860" s="108" t="str">
        <f>IF(ISNA(VLOOKUP($S860,'Liste clts frns'!$M$2:$U$233,4,FALSE)),"",VLOOKUP($S860,'Liste clts frns'!$M$2:$U$233,4,FALSE))</f>
        <v/>
      </c>
      <c r="V860" s="108" t="str">
        <f>IF(ISNA(VLOOKUP($S860,'Liste clts frns'!$M$2:$U$233,5,FALSE)),"",VLOOKUP($S860,'Liste clts frns'!$M$2:$U$233,5,FALSE))</f>
        <v/>
      </c>
      <c r="W860" s="108" t="str">
        <f>IF(ISNA(VLOOKUP($S860,'Liste clts frns'!$M$2:$U$233,6,FALSE)),"",VLOOKUP($S860,'Liste clts frns'!$M$2:$U$233,6,FALSE))</f>
        <v/>
      </c>
      <c r="X860" s="108" t="str">
        <f>IF(ISNA(VLOOKUP($S860,'Liste clts frns'!$M$2:$U$233,7,FALSE)),"",VLOOKUP($S860,'Liste clts frns'!$M$2:$U$233,7,FALSE))</f>
        <v/>
      </c>
      <c r="Y860" s="108" t="str">
        <f>IF(ISNA(VLOOKUP($S860,'Liste clts frns'!$M$2:$U$233,8,FALSE)),"",VLOOKUP($S860,'Liste clts frns'!$M$2:$U$233,8,FALSE))</f>
        <v/>
      </c>
      <c r="Z860" s="108" t="str">
        <f>IF(ISNA(VLOOKUP($S860,'Liste clts frns'!$M$2:$U$233,9,FALSE)),"",VLOOKUP($S860,'Liste clts frns'!$M$2:$U$233,9,FALSE))</f>
        <v/>
      </c>
      <c r="AA860" s="108"/>
    </row>
    <row r="861" spans="1:27" ht="15.75" customHeight="1" x14ac:dyDescent="0.25">
      <c r="A861" s="12">
        <v>41132000</v>
      </c>
      <c r="B861" s="12">
        <v>3027842</v>
      </c>
      <c r="C861" s="12" t="s">
        <v>1495</v>
      </c>
      <c r="D861" s="12">
        <v>18</v>
      </c>
      <c r="E861" s="12">
        <v>423</v>
      </c>
      <c r="F861" s="51">
        <v>2484</v>
      </c>
      <c r="G861" s="18" t="str">
        <f t="shared" si="39"/>
        <v>302784218423</v>
      </c>
      <c r="H861" s="18" t="s">
        <v>621</v>
      </c>
      <c r="J861" s="8" t="str">
        <f t="shared" si="40"/>
        <v>En cours</v>
      </c>
      <c r="P861" s="112"/>
      <c r="S861" s="10" t="str">
        <f t="shared" si="41"/>
        <v>302784218423</v>
      </c>
      <c r="T861" s="11" t="str">
        <f>IF(ISNA(VLOOKUP($S861,'Liste clts frns'!$M$2:$U$233,3,FALSE)),"",VLOOKUP($S861,'Liste clts frns'!$M$2:$U$233,3,FALSE))</f>
        <v/>
      </c>
      <c r="U861" s="108" t="str">
        <f>IF(ISNA(VLOOKUP($S861,'Liste clts frns'!$M$2:$U$233,4,FALSE)),"",VLOOKUP($S861,'Liste clts frns'!$M$2:$U$233,4,FALSE))</f>
        <v/>
      </c>
      <c r="V861" s="108" t="str">
        <f>IF(ISNA(VLOOKUP($S861,'Liste clts frns'!$M$2:$U$233,5,FALSE)),"",VLOOKUP($S861,'Liste clts frns'!$M$2:$U$233,5,FALSE))</f>
        <v/>
      </c>
      <c r="W861" s="108" t="str">
        <f>IF(ISNA(VLOOKUP($S861,'Liste clts frns'!$M$2:$U$233,6,FALSE)),"",VLOOKUP($S861,'Liste clts frns'!$M$2:$U$233,6,FALSE))</f>
        <v/>
      </c>
      <c r="X861" s="108" t="str">
        <f>IF(ISNA(VLOOKUP($S861,'Liste clts frns'!$M$2:$U$233,7,FALSE)),"",VLOOKUP($S861,'Liste clts frns'!$M$2:$U$233,7,FALSE))</f>
        <v/>
      </c>
      <c r="Y861" s="108" t="str">
        <f>IF(ISNA(VLOOKUP($S861,'Liste clts frns'!$M$2:$U$233,8,FALSE)),"",VLOOKUP($S861,'Liste clts frns'!$M$2:$U$233,8,FALSE))</f>
        <v/>
      </c>
      <c r="Z861" s="108" t="str">
        <f>IF(ISNA(VLOOKUP($S861,'Liste clts frns'!$M$2:$U$233,9,FALSE)),"",VLOOKUP($S861,'Liste clts frns'!$M$2:$U$233,9,FALSE))</f>
        <v/>
      </c>
      <c r="AA861" s="108"/>
    </row>
    <row r="862" spans="1:27" ht="15.75" customHeight="1" x14ac:dyDescent="0.25">
      <c r="A862" s="12">
        <v>41132000</v>
      </c>
      <c r="B862" s="12">
        <v>3027894</v>
      </c>
      <c r="C862" s="12" t="s">
        <v>200</v>
      </c>
      <c r="D862" s="12">
        <v>18</v>
      </c>
      <c r="E862" s="12">
        <v>423</v>
      </c>
      <c r="F862" s="51">
        <v>20880</v>
      </c>
      <c r="G862" s="18" t="str">
        <f t="shared" si="39"/>
        <v>302789418423</v>
      </c>
      <c r="H862" s="8" t="s">
        <v>621</v>
      </c>
      <c r="I862" s="8" t="e">
        <v>#N/A</v>
      </c>
      <c r="J862" s="8" t="str">
        <f t="shared" si="40"/>
        <v>En cours</v>
      </c>
      <c r="P862" s="112"/>
      <c r="S862" s="10" t="str">
        <f t="shared" si="41"/>
        <v>302789418423</v>
      </c>
      <c r="T862" s="11" t="str">
        <f>IF(ISNA(VLOOKUP($S862,'Liste clts frns'!$M$2:$U$233,3,FALSE)),"",VLOOKUP($S862,'Liste clts frns'!$M$2:$U$233,3,FALSE))</f>
        <v/>
      </c>
      <c r="U862" s="108" t="str">
        <f>IF(ISNA(VLOOKUP($S862,'Liste clts frns'!$M$2:$U$233,4,FALSE)),"",VLOOKUP($S862,'Liste clts frns'!$M$2:$U$233,4,FALSE))</f>
        <v/>
      </c>
      <c r="V862" s="108" t="str">
        <f>IF(ISNA(VLOOKUP($S862,'Liste clts frns'!$M$2:$U$233,5,FALSE)),"",VLOOKUP($S862,'Liste clts frns'!$M$2:$U$233,5,FALSE))</f>
        <v/>
      </c>
      <c r="W862" s="108" t="str">
        <f>IF(ISNA(VLOOKUP($S862,'Liste clts frns'!$M$2:$U$233,6,FALSE)),"",VLOOKUP($S862,'Liste clts frns'!$M$2:$U$233,6,FALSE))</f>
        <v/>
      </c>
      <c r="X862" s="108" t="str">
        <f>IF(ISNA(VLOOKUP($S862,'Liste clts frns'!$M$2:$U$233,7,FALSE)),"",VLOOKUP($S862,'Liste clts frns'!$M$2:$U$233,7,FALSE))</f>
        <v/>
      </c>
      <c r="Y862" s="108" t="str">
        <f>IF(ISNA(VLOOKUP($S862,'Liste clts frns'!$M$2:$U$233,8,FALSE)),"",VLOOKUP($S862,'Liste clts frns'!$M$2:$U$233,8,FALSE))</f>
        <v/>
      </c>
      <c r="Z862" s="108" t="str">
        <f>IF(ISNA(VLOOKUP($S862,'Liste clts frns'!$M$2:$U$233,9,FALSE)),"",VLOOKUP($S862,'Liste clts frns'!$M$2:$U$233,9,FALSE))</f>
        <v/>
      </c>
      <c r="AA862" s="108"/>
    </row>
    <row r="863" spans="1:27" ht="15.75" customHeight="1" x14ac:dyDescent="0.25">
      <c r="A863" s="12">
        <v>41132000</v>
      </c>
      <c r="B863" s="12">
        <v>3028285</v>
      </c>
      <c r="C863" s="12" t="s">
        <v>121</v>
      </c>
      <c r="D863" s="12">
        <v>18</v>
      </c>
      <c r="E863" s="12">
        <v>423</v>
      </c>
      <c r="F863" s="51">
        <v>5400</v>
      </c>
      <c r="G863" s="18" t="str">
        <f t="shared" si="39"/>
        <v>302828518423</v>
      </c>
      <c r="H863" s="18" t="s">
        <v>621</v>
      </c>
      <c r="J863" s="8" t="str">
        <f t="shared" si="40"/>
        <v>En cours</v>
      </c>
      <c r="P863" s="112"/>
      <c r="S863" s="10" t="str">
        <f t="shared" si="41"/>
        <v>302828518423</v>
      </c>
      <c r="T863" s="11" t="str">
        <f>IF(ISNA(VLOOKUP($S863,'Liste clts frns'!$M$2:$U$233,3,FALSE)),"",VLOOKUP($S863,'Liste clts frns'!$M$2:$U$233,3,FALSE))</f>
        <v/>
      </c>
      <c r="U863" s="108" t="str">
        <f>IF(ISNA(VLOOKUP($S863,'Liste clts frns'!$M$2:$U$233,4,FALSE)),"",VLOOKUP($S863,'Liste clts frns'!$M$2:$U$233,4,FALSE))</f>
        <v/>
      </c>
      <c r="V863" s="108" t="str">
        <f>IF(ISNA(VLOOKUP($S863,'Liste clts frns'!$M$2:$U$233,5,FALSE)),"",VLOOKUP($S863,'Liste clts frns'!$M$2:$U$233,5,FALSE))</f>
        <v/>
      </c>
      <c r="W863" s="108" t="str">
        <f>IF(ISNA(VLOOKUP($S863,'Liste clts frns'!$M$2:$U$233,6,FALSE)),"",VLOOKUP($S863,'Liste clts frns'!$M$2:$U$233,6,FALSE))</f>
        <v/>
      </c>
      <c r="X863" s="108" t="str">
        <f>IF(ISNA(VLOOKUP($S863,'Liste clts frns'!$M$2:$U$233,7,FALSE)),"",VLOOKUP($S863,'Liste clts frns'!$M$2:$U$233,7,FALSE))</f>
        <v/>
      </c>
      <c r="Y863" s="108" t="str">
        <f>IF(ISNA(VLOOKUP($S863,'Liste clts frns'!$M$2:$U$233,8,FALSE)),"",VLOOKUP($S863,'Liste clts frns'!$M$2:$U$233,8,FALSE))</f>
        <v/>
      </c>
      <c r="Z863" s="108" t="str">
        <f>IF(ISNA(VLOOKUP($S863,'Liste clts frns'!$M$2:$U$233,9,FALSE)),"",VLOOKUP($S863,'Liste clts frns'!$M$2:$U$233,9,FALSE))</f>
        <v/>
      </c>
      <c r="AA863" s="108"/>
    </row>
    <row r="864" spans="1:27" ht="15.75" customHeight="1" x14ac:dyDescent="0.25">
      <c r="A864" s="12">
        <v>41132000</v>
      </c>
      <c r="B864" s="12">
        <v>3033438</v>
      </c>
      <c r="C864" s="12" t="s">
        <v>1496</v>
      </c>
      <c r="D864" s="12">
        <v>18</v>
      </c>
      <c r="E864" s="12">
        <v>423</v>
      </c>
      <c r="F864" s="51">
        <v>6000</v>
      </c>
      <c r="G864" s="18" t="str">
        <f t="shared" si="39"/>
        <v>303343818423</v>
      </c>
      <c r="H864" s="18" t="s">
        <v>621</v>
      </c>
      <c r="J864" s="8" t="str">
        <f t="shared" si="40"/>
        <v>En cours</v>
      </c>
      <c r="P864" s="112"/>
      <c r="S864" s="10" t="str">
        <f t="shared" si="41"/>
        <v>303343818423</v>
      </c>
      <c r="T864" s="11" t="str">
        <f>IF(ISNA(VLOOKUP($S864,'Liste clts frns'!$M$2:$U$233,3,FALSE)),"",VLOOKUP($S864,'Liste clts frns'!$M$2:$U$233,3,FALSE))</f>
        <v/>
      </c>
      <c r="U864" s="108" t="str">
        <f>IF(ISNA(VLOOKUP($S864,'Liste clts frns'!$M$2:$U$233,4,FALSE)),"",VLOOKUP($S864,'Liste clts frns'!$M$2:$U$233,4,FALSE))</f>
        <v/>
      </c>
      <c r="V864" s="108" t="str">
        <f>IF(ISNA(VLOOKUP($S864,'Liste clts frns'!$M$2:$U$233,5,FALSE)),"",VLOOKUP($S864,'Liste clts frns'!$M$2:$U$233,5,FALSE))</f>
        <v/>
      </c>
      <c r="W864" s="108" t="str">
        <f>IF(ISNA(VLOOKUP($S864,'Liste clts frns'!$M$2:$U$233,6,FALSE)),"",VLOOKUP($S864,'Liste clts frns'!$M$2:$U$233,6,FALSE))</f>
        <v/>
      </c>
      <c r="X864" s="108" t="str">
        <f>IF(ISNA(VLOOKUP($S864,'Liste clts frns'!$M$2:$U$233,7,FALSE)),"",VLOOKUP($S864,'Liste clts frns'!$M$2:$U$233,7,FALSE))</f>
        <v/>
      </c>
      <c r="Y864" s="108" t="str">
        <f>IF(ISNA(VLOOKUP($S864,'Liste clts frns'!$M$2:$U$233,8,FALSE)),"",VLOOKUP($S864,'Liste clts frns'!$M$2:$U$233,8,FALSE))</f>
        <v/>
      </c>
      <c r="Z864" s="108" t="str">
        <f>IF(ISNA(VLOOKUP($S864,'Liste clts frns'!$M$2:$U$233,9,FALSE)),"",VLOOKUP($S864,'Liste clts frns'!$M$2:$U$233,9,FALSE))</f>
        <v/>
      </c>
      <c r="AA864" s="108"/>
    </row>
    <row r="865" spans="1:27" ht="15.75" customHeight="1" x14ac:dyDescent="0.25">
      <c r="A865" s="12">
        <v>41132000</v>
      </c>
      <c r="B865" s="12">
        <v>3039573</v>
      </c>
      <c r="C865" s="12" t="s">
        <v>1497</v>
      </c>
      <c r="D865" s="12">
        <v>18</v>
      </c>
      <c r="E865" s="12">
        <v>423</v>
      </c>
      <c r="F865" s="51">
        <v>4800</v>
      </c>
      <c r="G865" s="18" t="str">
        <f t="shared" si="39"/>
        <v>303957318423</v>
      </c>
      <c r="H865" s="18" t="s">
        <v>621</v>
      </c>
      <c r="J865" s="8" t="str">
        <f t="shared" si="40"/>
        <v>En cours</v>
      </c>
      <c r="P865" s="112"/>
      <c r="S865" s="10" t="str">
        <f t="shared" si="41"/>
        <v>303957318423</v>
      </c>
      <c r="T865" s="11" t="str">
        <f>IF(ISNA(VLOOKUP($S865,'Liste clts frns'!$M$2:$U$233,3,FALSE)),"",VLOOKUP($S865,'Liste clts frns'!$M$2:$U$233,3,FALSE))</f>
        <v/>
      </c>
      <c r="U865" s="108" t="str">
        <f>IF(ISNA(VLOOKUP($S865,'Liste clts frns'!$M$2:$U$233,4,FALSE)),"",VLOOKUP($S865,'Liste clts frns'!$M$2:$U$233,4,FALSE))</f>
        <v/>
      </c>
      <c r="V865" s="108" t="str">
        <f>IF(ISNA(VLOOKUP($S865,'Liste clts frns'!$M$2:$U$233,5,FALSE)),"",VLOOKUP($S865,'Liste clts frns'!$M$2:$U$233,5,FALSE))</f>
        <v/>
      </c>
      <c r="W865" s="108" t="str">
        <f>IF(ISNA(VLOOKUP($S865,'Liste clts frns'!$M$2:$U$233,6,FALSE)),"",VLOOKUP($S865,'Liste clts frns'!$M$2:$U$233,6,FALSE))</f>
        <v/>
      </c>
      <c r="X865" s="108" t="str">
        <f>IF(ISNA(VLOOKUP($S865,'Liste clts frns'!$M$2:$U$233,7,FALSE)),"",VLOOKUP($S865,'Liste clts frns'!$M$2:$U$233,7,FALSE))</f>
        <v/>
      </c>
      <c r="Y865" s="108" t="str">
        <f>IF(ISNA(VLOOKUP($S865,'Liste clts frns'!$M$2:$U$233,8,FALSE)),"",VLOOKUP($S865,'Liste clts frns'!$M$2:$U$233,8,FALSE))</f>
        <v/>
      </c>
      <c r="Z865" s="108" t="str">
        <f>IF(ISNA(VLOOKUP($S865,'Liste clts frns'!$M$2:$U$233,9,FALSE)),"",VLOOKUP($S865,'Liste clts frns'!$M$2:$U$233,9,FALSE))</f>
        <v/>
      </c>
      <c r="AA865" s="108"/>
    </row>
    <row r="866" spans="1:27" ht="15.75" customHeight="1" x14ac:dyDescent="0.25">
      <c r="A866" s="12">
        <v>41132000</v>
      </c>
      <c r="B866" s="12">
        <v>3039599</v>
      </c>
      <c r="C866" s="12" t="s">
        <v>1498</v>
      </c>
      <c r="D866" s="12">
        <v>18</v>
      </c>
      <c r="E866" s="12">
        <v>423</v>
      </c>
      <c r="F866" s="51">
        <v>18000</v>
      </c>
      <c r="G866" s="18" t="str">
        <f t="shared" si="39"/>
        <v>303959918423</v>
      </c>
      <c r="H866" s="18" t="s">
        <v>621</v>
      </c>
      <c r="J866" s="8" t="str">
        <f t="shared" si="40"/>
        <v>En cours</v>
      </c>
      <c r="P866" s="112"/>
      <c r="S866" s="10" t="str">
        <f t="shared" si="41"/>
        <v>303959918423</v>
      </c>
      <c r="T866" s="11" t="str">
        <f>IF(ISNA(VLOOKUP($S866,'Liste clts frns'!$M$2:$U$233,3,FALSE)),"",VLOOKUP($S866,'Liste clts frns'!$M$2:$U$233,3,FALSE))</f>
        <v/>
      </c>
      <c r="U866" s="108" t="str">
        <f>IF(ISNA(VLOOKUP($S866,'Liste clts frns'!$M$2:$U$233,4,FALSE)),"",VLOOKUP($S866,'Liste clts frns'!$M$2:$U$233,4,FALSE))</f>
        <v/>
      </c>
      <c r="V866" s="108" t="str">
        <f>IF(ISNA(VLOOKUP($S866,'Liste clts frns'!$M$2:$U$233,5,FALSE)),"",VLOOKUP($S866,'Liste clts frns'!$M$2:$U$233,5,FALSE))</f>
        <v/>
      </c>
      <c r="W866" s="108" t="str">
        <f>IF(ISNA(VLOOKUP($S866,'Liste clts frns'!$M$2:$U$233,6,FALSE)),"",VLOOKUP($S866,'Liste clts frns'!$M$2:$U$233,6,FALSE))</f>
        <v/>
      </c>
      <c r="X866" s="108" t="str">
        <f>IF(ISNA(VLOOKUP($S866,'Liste clts frns'!$M$2:$U$233,7,FALSE)),"",VLOOKUP($S866,'Liste clts frns'!$M$2:$U$233,7,FALSE))</f>
        <v/>
      </c>
      <c r="Y866" s="108" t="str">
        <f>IF(ISNA(VLOOKUP($S866,'Liste clts frns'!$M$2:$U$233,8,FALSE)),"",VLOOKUP($S866,'Liste clts frns'!$M$2:$U$233,8,FALSE))</f>
        <v/>
      </c>
      <c r="Z866" s="108" t="str">
        <f>IF(ISNA(VLOOKUP($S866,'Liste clts frns'!$M$2:$U$233,9,FALSE)),"",VLOOKUP($S866,'Liste clts frns'!$M$2:$U$233,9,FALSE))</f>
        <v/>
      </c>
      <c r="AA866" s="108"/>
    </row>
    <row r="867" spans="1:27" ht="15.75" customHeight="1" x14ac:dyDescent="0.25">
      <c r="A867" s="12">
        <v>41132000</v>
      </c>
      <c r="B867" s="12">
        <v>3039699</v>
      </c>
      <c r="C867" s="12" t="s">
        <v>752</v>
      </c>
      <c r="D867" s="12">
        <v>18</v>
      </c>
      <c r="E867" s="12">
        <v>423</v>
      </c>
      <c r="F867" s="51">
        <v>12000</v>
      </c>
      <c r="G867" s="18" t="str">
        <f t="shared" si="39"/>
        <v>303969918423</v>
      </c>
      <c r="H867" s="18" t="s">
        <v>621</v>
      </c>
      <c r="J867" s="8" t="str">
        <f t="shared" si="40"/>
        <v>En cours</v>
      </c>
      <c r="P867" s="112"/>
      <c r="S867" s="10" t="str">
        <f t="shared" si="41"/>
        <v>303969918423</v>
      </c>
      <c r="T867" s="11" t="str">
        <f>IF(ISNA(VLOOKUP($S867,'Liste clts frns'!$M$2:$U$233,3,FALSE)),"",VLOOKUP($S867,'Liste clts frns'!$M$2:$U$233,3,FALSE))</f>
        <v/>
      </c>
      <c r="U867" s="108" t="str">
        <f>IF(ISNA(VLOOKUP($S867,'Liste clts frns'!$M$2:$U$233,4,FALSE)),"",VLOOKUP($S867,'Liste clts frns'!$M$2:$U$233,4,FALSE))</f>
        <v/>
      </c>
      <c r="V867" s="108" t="str">
        <f>IF(ISNA(VLOOKUP($S867,'Liste clts frns'!$M$2:$U$233,5,FALSE)),"",VLOOKUP($S867,'Liste clts frns'!$M$2:$U$233,5,FALSE))</f>
        <v/>
      </c>
      <c r="W867" s="108" t="str">
        <f>IF(ISNA(VLOOKUP($S867,'Liste clts frns'!$M$2:$U$233,6,FALSE)),"",VLOOKUP($S867,'Liste clts frns'!$M$2:$U$233,6,FALSE))</f>
        <v/>
      </c>
      <c r="X867" s="108" t="str">
        <f>IF(ISNA(VLOOKUP($S867,'Liste clts frns'!$M$2:$U$233,7,FALSE)),"",VLOOKUP($S867,'Liste clts frns'!$M$2:$U$233,7,FALSE))</f>
        <v/>
      </c>
      <c r="Y867" s="108" t="str">
        <f>IF(ISNA(VLOOKUP($S867,'Liste clts frns'!$M$2:$U$233,8,FALSE)),"",VLOOKUP($S867,'Liste clts frns'!$M$2:$U$233,8,FALSE))</f>
        <v/>
      </c>
      <c r="Z867" s="108" t="str">
        <f>IF(ISNA(VLOOKUP($S867,'Liste clts frns'!$M$2:$U$233,9,FALSE)),"",VLOOKUP($S867,'Liste clts frns'!$M$2:$U$233,9,FALSE))</f>
        <v/>
      </c>
      <c r="AA867" s="108"/>
    </row>
    <row r="868" spans="1:27" ht="15.75" customHeight="1" x14ac:dyDescent="0.25">
      <c r="A868" s="12">
        <v>41132000</v>
      </c>
      <c r="B868" s="12">
        <v>3042997</v>
      </c>
      <c r="C868" s="12" t="s">
        <v>201</v>
      </c>
      <c r="D868" s="12">
        <v>18</v>
      </c>
      <c r="E868" s="12">
        <v>423</v>
      </c>
      <c r="F868" s="51">
        <v>6000</v>
      </c>
      <c r="G868" s="18" t="str">
        <f t="shared" si="39"/>
        <v>304299718423</v>
      </c>
      <c r="H868" s="8" t="s">
        <v>621</v>
      </c>
      <c r="I868" s="8" t="e">
        <v>#N/A</v>
      </c>
      <c r="J868" s="8" t="str">
        <f t="shared" si="40"/>
        <v>En cours</v>
      </c>
      <c r="P868" s="112"/>
      <c r="S868" s="10" t="str">
        <f t="shared" si="41"/>
        <v>304299718423</v>
      </c>
      <c r="T868" s="11" t="str">
        <f>IF(ISNA(VLOOKUP($S868,'Liste clts frns'!$M$2:$U$233,3,FALSE)),"",VLOOKUP($S868,'Liste clts frns'!$M$2:$U$233,3,FALSE))</f>
        <v/>
      </c>
      <c r="U868" s="108" t="str">
        <f>IF(ISNA(VLOOKUP($S868,'Liste clts frns'!$M$2:$U$233,4,FALSE)),"",VLOOKUP($S868,'Liste clts frns'!$M$2:$U$233,4,FALSE))</f>
        <v/>
      </c>
      <c r="V868" s="108" t="str">
        <f>IF(ISNA(VLOOKUP($S868,'Liste clts frns'!$M$2:$U$233,5,FALSE)),"",VLOOKUP($S868,'Liste clts frns'!$M$2:$U$233,5,FALSE))</f>
        <v/>
      </c>
      <c r="W868" s="108" t="str">
        <f>IF(ISNA(VLOOKUP($S868,'Liste clts frns'!$M$2:$U$233,6,FALSE)),"",VLOOKUP($S868,'Liste clts frns'!$M$2:$U$233,6,FALSE))</f>
        <v/>
      </c>
      <c r="X868" s="108" t="str">
        <f>IF(ISNA(VLOOKUP($S868,'Liste clts frns'!$M$2:$U$233,7,FALSE)),"",VLOOKUP($S868,'Liste clts frns'!$M$2:$U$233,7,FALSE))</f>
        <v/>
      </c>
      <c r="Y868" s="108" t="str">
        <f>IF(ISNA(VLOOKUP($S868,'Liste clts frns'!$M$2:$U$233,8,FALSE)),"",VLOOKUP($S868,'Liste clts frns'!$M$2:$U$233,8,FALSE))</f>
        <v/>
      </c>
      <c r="Z868" s="108" t="str">
        <f>IF(ISNA(VLOOKUP($S868,'Liste clts frns'!$M$2:$U$233,9,FALSE)),"",VLOOKUP($S868,'Liste clts frns'!$M$2:$U$233,9,FALSE))</f>
        <v/>
      </c>
      <c r="AA868" s="108"/>
    </row>
    <row r="869" spans="1:27" ht="15.75" customHeight="1" x14ac:dyDescent="0.25">
      <c r="A869" s="12">
        <v>41132000</v>
      </c>
      <c r="B869" s="12">
        <v>3043594</v>
      </c>
      <c r="C869" s="12" t="s">
        <v>202</v>
      </c>
      <c r="D869" s="12">
        <v>18</v>
      </c>
      <c r="E869" s="12">
        <v>423</v>
      </c>
      <c r="F869" s="51">
        <v>6000</v>
      </c>
      <c r="G869" s="18" t="str">
        <f t="shared" si="39"/>
        <v>304359418423</v>
      </c>
      <c r="H869" s="8" t="s">
        <v>621</v>
      </c>
      <c r="I869" s="8" t="e">
        <v>#N/A</v>
      </c>
      <c r="J869" s="8" t="str">
        <f t="shared" si="40"/>
        <v>En cours</v>
      </c>
      <c r="P869" s="112"/>
      <c r="S869" s="10" t="str">
        <f t="shared" si="41"/>
        <v>304359418423</v>
      </c>
      <c r="T869" s="11" t="str">
        <f>IF(ISNA(VLOOKUP($S869,'Liste clts frns'!$M$2:$U$233,3,FALSE)),"",VLOOKUP($S869,'Liste clts frns'!$M$2:$U$233,3,FALSE))</f>
        <v/>
      </c>
      <c r="U869" s="108" t="str">
        <f>IF(ISNA(VLOOKUP($S869,'Liste clts frns'!$M$2:$U$233,4,FALSE)),"",VLOOKUP($S869,'Liste clts frns'!$M$2:$U$233,4,FALSE))</f>
        <v/>
      </c>
      <c r="V869" s="108" t="str">
        <f>IF(ISNA(VLOOKUP($S869,'Liste clts frns'!$M$2:$U$233,5,FALSE)),"",VLOOKUP($S869,'Liste clts frns'!$M$2:$U$233,5,FALSE))</f>
        <v/>
      </c>
      <c r="W869" s="108" t="str">
        <f>IF(ISNA(VLOOKUP($S869,'Liste clts frns'!$M$2:$U$233,6,FALSE)),"",VLOOKUP($S869,'Liste clts frns'!$M$2:$U$233,6,FALSE))</f>
        <v/>
      </c>
      <c r="X869" s="108" t="str">
        <f>IF(ISNA(VLOOKUP($S869,'Liste clts frns'!$M$2:$U$233,7,FALSE)),"",VLOOKUP($S869,'Liste clts frns'!$M$2:$U$233,7,FALSE))</f>
        <v/>
      </c>
      <c r="Y869" s="108" t="str">
        <f>IF(ISNA(VLOOKUP($S869,'Liste clts frns'!$M$2:$U$233,8,FALSE)),"",VLOOKUP($S869,'Liste clts frns'!$M$2:$U$233,8,FALSE))</f>
        <v/>
      </c>
      <c r="Z869" s="108" t="str">
        <f>IF(ISNA(VLOOKUP($S869,'Liste clts frns'!$M$2:$U$233,9,FALSE)),"",VLOOKUP($S869,'Liste clts frns'!$M$2:$U$233,9,FALSE))</f>
        <v/>
      </c>
      <c r="AA869" s="108"/>
    </row>
    <row r="870" spans="1:27" ht="15.75" customHeight="1" x14ac:dyDescent="0.25">
      <c r="A870" s="12">
        <v>41132000</v>
      </c>
      <c r="B870" s="12">
        <v>3043959</v>
      </c>
      <c r="C870" s="12" t="s">
        <v>127</v>
      </c>
      <c r="D870" s="12">
        <v>18</v>
      </c>
      <c r="E870" s="12">
        <v>423</v>
      </c>
      <c r="F870" s="51">
        <v>97380</v>
      </c>
      <c r="G870" s="18" t="str">
        <f t="shared" si="39"/>
        <v>304395918423</v>
      </c>
      <c r="H870" s="18" t="s">
        <v>621</v>
      </c>
      <c r="J870" s="8" t="str">
        <f t="shared" si="40"/>
        <v>En cours</v>
      </c>
      <c r="P870" s="112"/>
      <c r="S870" s="10" t="str">
        <f t="shared" si="41"/>
        <v>304395918423</v>
      </c>
      <c r="T870" s="11" t="str">
        <f>IF(ISNA(VLOOKUP($S870,'Liste clts frns'!$M$2:$U$233,3,FALSE)),"",VLOOKUP($S870,'Liste clts frns'!$M$2:$U$233,3,FALSE))</f>
        <v/>
      </c>
      <c r="U870" s="108" t="str">
        <f>IF(ISNA(VLOOKUP($S870,'Liste clts frns'!$M$2:$U$233,4,FALSE)),"",VLOOKUP($S870,'Liste clts frns'!$M$2:$U$233,4,FALSE))</f>
        <v/>
      </c>
      <c r="V870" s="108" t="str">
        <f>IF(ISNA(VLOOKUP($S870,'Liste clts frns'!$M$2:$U$233,5,FALSE)),"",VLOOKUP($S870,'Liste clts frns'!$M$2:$U$233,5,FALSE))</f>
        <v/>
      </c>
      <c r="W870" s="108" t="str">
        <f>IF(ISNA(VLOOKUP($S870,'Liste clts frns'!$M$2:$U$233,6,FALSE)),"",VLOOKUP($S870,'Liste clts frns'!$M$2:$U$233,6,FALSE))</f>
        <v/>
      </c>
      <c r="X870" s="108" t="str">
        <f>IF(ISNA(VLOOKUP($S870,'Liste clts frns'!$M$2:$U$233,7,FALSE)),"",VLOOKUP($S870,'Liste clts frns'!$M$2:$U$233,7,FALSE))</f>
        <v/>
      </c>
      <c r="Y870" s="108" t="str">
        <f>IF(ISNA(VLOOKUP($S870,'Liste clts frns'!$M$2:$U$233,8,FALSE)),"",VLOOKUP($S870,'Liste clts frns'!$M$2:$U$233,8,FALSE))</f>
        <v/>
      </c>
      <c r="Z870" s="108" t="str">
        <f>IF(ISNA(VLOOKUP($S870,'Liste clts frns'!$M$2:$U$233,9,FALSE)),"",VLOOKUP($S870,'Liste clts frns'!$M$2:$U$233,9,FALSE))</f>
        <v/>
      </c>
      <c r="AA870" s="108"/>
    </row>
    <row r="871" spans="1:27" ht="15.75" customHeight="1" x14ac:dyDescent="0.25">
      <c r="A871" s="12">
        <v>41132000</v>
      </c>
      <c r="B871" s="12">
        <v>3044045</v>
      </c>
      <c r="C871" s="12" t="s">
        <v>1499</v>
      </c>
      <c r="D871" s="12">
        <v>18</v>
      </c>
      <c r="E871" s="12">
        <v>423</v>
      </c>
      <c r="F871" s="51">
        <v>56065.919999999998</v>
      </c>
      <c r="G871" s="18" t="str">
        <f t="shared" si="39"/>
        <v>304404518423</v>
      </c>
      <c r="H871" s="18" t="s">
        <v>621</v>
      </c>
      <c r="J871" s="8" t="str">
        <f t="shared" si="40"/>
        <v>En cours</v>
      </c>
      <c r="P871" s="112"/>
      <c r="S871" s="10" t="str">
        <f t="shared" si="41"/>
        <v>304404518423</v>
      </c>
      <c r="T871" s="11" t="str">
        <f>IF(ISNA(VLOOKUP($S871,'Liste clts frns'!$M$2:$U$233,3,FALSE)),"",VLOOKUP($S871,'Liste clts frns'!$M$2:$U$233,3,FALSE))</f>
        <v/>
      </c>
      <c r="U871" s="108" t="str">
        <f>IF(ISNA(VLOOKUP($S871,'Liste clts frns'!$M$2:$U$233,4,FALSE)),"",VLOOKUP($S871,'Liste clts frns'!$M$2:$U$233,4,FALSE))</f>
        <v/>
      </c>
      <c r="V871" s="108" t="str">
        <f>IF(ISNA(VLOOKUP($S871,'Liste clts frns'!$M$2:$U$233,5,FALSE)),"",VLOOKUP($S871,'Liste clts frns'!$M$2:$U$233,5,FALSE))</f>
        <v/>
      </c>
      <c r="W871" s="108" t="str">
        <f>IF(ISNA(VLOOKUP($S871,'Liste clts frns'!$M$2:$U$233,6,FALSE)),"",VLOOKUP($S871,'Liste clts frns'!$M$2:$U$233,6,FALSE))</f>
        <v/>
      </c>
      <c r="X871" s="108" t="str">
        <f>IF(ISNA(VLOOKUP($S871,'Liste clts frns'!$M$2:$U$233,7,FALSE)),"",VLOOKUP($S871,'Liste clts frns'!$M$2:$U$233,7,FALSE))</f>
        <v/>
      </c>
      <c r="Y871" s="108" t="str">
        <f>IF(ISNA(VLOOKUP($S871,'Liste clts frns'!$M$2:$U$233,8,FALSE)),"",VLOOKUP($S871,'Liste clts frns'!$M$2:$U$233,8,FALSE))</f>
        <v/>
      </c>
      <c r="Z871" s="108" t="str">
        <f>IF(ISNA(VLOOKUP($S871,'Liste clts frns'!$M$2:$U$233,9,FALSE)),"",VLOOKUP($S871,'Liste clts frns'!$M$2:$U$233,9,FALSE))</f>
        <v/>
      </c>
      <c r="AA871" s="108"/>
    </row>
    <row r="872" spans="1:27" ht="15.75" customHeight="1" x14ac:dyDescent="0.25">
      <c r="A872" s="12">
        <v>41132000</v>
      </c>
      <c r="B872" s="12">
        <v>775849</v>
      </c>
      <c r="C872" s="12" t="s">
        <v>203</v>
      </c>
      <c r="D872" s="12">
        <v>18</v>
      </c>
      <c r="E872" s="12">
        <v>432</v>
      </c>
      <c r="F872" s="51">
        <v>9393.6</v>
      </c>
      <c r="G872" s="18" t="str">
        <f t="shared" si="39"/>
        <v>77584918432</v>
      </c>
      <c r="H872" s="8" t="s">
        <v>621</v>
      </c>
      <c r="I872" s="8" t="e">
        <v>#N/A</v>
      </c>
      <c r="J872" s="8" t="str">
        <f t="shared" si="40"/>
        <v>En cours</v>
      </c>
      <c r="P872" s="112"/>
      <c r="S872" s="10" t="str">
        <f t="shared" si="41"/>
        <v>77584918432</v>
      </c>
      <c r="T872" s="11" t="str">
        <f>IF(ISNA(VLOOKUP($S872,'Liste clts frns'!$M$2:$U$233,3,FALSE)),"",VLOOKUP($S872,'Liste clts frns'!$M$2:$U$233,3,FALSE))</f>
        <v/>
      </c>
      <c r="U872" s="108" t="str">
        <f>IF(ISNA(VLOOKUP($S872,'Liste clts frns'!$M$2:$U$233,4,FALSE)),"",VLOOKUP($S872,'Liste clts frns'!$M$2:$U$233,4,FALSE))</f>
        <v/>
      </c>
      <c r="V872" s="108" t="str">
        <f>IF(ISNA(VLOOKUP($S872,'Liste clts frns'!$M$2:$U$233,5,FALSE)),"",VLOOKUP($S872,'Liste clts frns'!$M$2:$U$233,5,FALSE))</f>
        <v/>
      </c>
      <c r="W872" s="108" t="str">
        <f>IF(ISNA(VLOOKUP($S872,'Liste clts frns'!$M$2:$U$233,6,FALSE)),"",VLOOKUP($S872,'Liste clts frns'!$M$2:$U$233,6,FALSE))</f>
        <v/>
      </c>
      <c r="X872" s="108" t="str">
        <f>IF(ISNA(VLOOKUP($S872,'Liste clts frns'!$M$2:$U$233,7,FALSE)),"",VLOOKUP($S872,'Liste clts frns'!$M$2:$U$233,7,FALSE))</f>
        <v/>
      </c>
      <c r="Y872" s="108" t="str">
        <f>IF(ISNA(VLOOKUP($S872,'Liste clts frns'!$M$2:$U$233,8,FALSE)),"",VLOOKUP($S872,'Liste clts frns'!$M$2:$U$233,8,FALSE))</f>
        <v/>
      </c>
      <c r="Z872" s="108" t="str">
        <f>IF(ISNA(VLOOKUP($S872,'Liste clts frns'!$M$2:$U$233,9,FALSE)),"",VLOOKUP($S872,'Liste clts frns'!$M$2:$U$233,9,FALSE))</f>
        <v/>
      </c>
      <c r="AA872" s="108"/>
    </row>
    <row r="873" spans="1:27" ht="15.75" customHeight="1" x14ac:dyDescent="0.25">
      <c r="A873" s="12">
        <v>41132000</v>
      </c>
      <c r="B873" s="12">
        <v>3032317</v>
      </c>
      <c r="C873" s="12" t="s">
        <v>204</v>
      </c>
      <c r="D873" s="12">
        <v>18</v>
      </c>
      <c r="E873" s="12">
        <v>432</v>
      </c>
      <c r="F873" s="51">
        <v>2814</v>
      </c>
      <c r="G873" s="18" t="str">
        <f t="shared" si="39"/>
        <v>303231718432</v>
      </c>
      <c r="H873" s="8" t="s">
        <v>621</v>
      </c>
      <c r="I873" s="8" t="e">
        <v>#N/A</v>
      </c>
      <c r="J873" s="8" t="str">
        <f t="shared" si="40"/>
        <v>En cours</v>
      </c>
      <c r="P873" s="112"/>
      <c r="S873" s="10" t="str">
        <f t="shared" si="41"/>
        <v>303231718432</v>
      </c>
      <c r="T873" s="11" t="str">
        <f>IF(ISNA(VLOOKUP($S873,'Liste clts frns'!$M$2:$U$233,3,FALSE)),"",VLOOKUP($S873,'Liste clts frns'!$M$2:$U$233,3,FALSE))</f>
        <v/>
      </c>
      <c r="U873" s="108" t="str">
        <f>IF(ISNA(VLOOKUP($S873,'Liste clts frns'!$M$2:$U$233,4,FALSE)),"",VLOOKUP($S873,'Liste clts frns'!$M$2:$U$233,4,FALSE))</f>
        <v/>
      </c>
      <c r="V873" s="108" t="str">
        <f>IF(ISNA(VLOOKUP($S873,'Liste clts frns'!$M$2:$U$233,5,FALSE)),"",VLOOKUP($S873,'Liste clts frns'!$M$2:$U$233,5,FALSE))</f>
        <v/>
      </c>
      <c r="W873" s="108" t="str">
        <f>IF(ISNA(VLOOKUP($S873,'Liste clts frns'!$M$2:$U$233,6,FALSE)),"",VLOOKUP($S873,'Liste clts frns'!$M$2:$U$233,6,FALSE))</f>
        <v/>
      </c>
      <c r="X873" s="108" t="str">
        <f>IF(ISNA(VLOOKUP($S873,'Liste clts frns'!$M$2:$U$233,7,FALSE)),"",VLOOKUP($S873,'Liste clts frns'!$M$2:$U$233,7,FALSE))</f>
        <v/>
      </c>
      <c r="Y873" s="108" t="str">
        <f>IF(ISNA(VLOOKUP($S873,'Liste clts frns'!$M$2:$U$233,8,FALSE)),"",VLOOKUP($S873,'Liste clts frns'!$M$2:$U$233,8,FALSE))</f>
        <v/>
      </c>
      <c r="Z873" s="108" t="str">
        <f>IF(ISNA(VLOOKUP($S873,'Liste clts frns'!$M$2:$U$233,9,FALSE)),"",VLOOKUP($S873,'Liste clts frns'!$M$2:$U$233,9,FALSE))</f>
        <v/>
      </c>
      <c r="AA873" s="108"/>
    </row>
    <row r="874" spans="1:27" ht="15.75" customHeight="1" x14ac:dyDescent="0.25">
      <c r="A874" s="12">
        <v>41132000</v>
      </c>
      <c r="B874" s="12">
        <v>3035238</v>
      </c>
      <c r="C874" s="12" t="s">
        <v>205</v>
      </c>
      <c r="D874" s="12">
        <v>18</v>
      </c>
      <c r="E874" s="12">
        <v>432</v>
      </c>
      <c r="F874" s="51">
        <v>4037.28</v>
      </c>
      <c r="G874" s="18" t="str">
        <f t="shared" si="39"/>
        <v>303523818432</v>
      </c>
      <c r="H874" s="8" t="s">
        <v>621</v>
      </c>
      <c r="I874" s="8" t="e">
        <v>#N/A</v>
      </c>
      <c r="J874" s="8" t="str">
        <f t="shared" si="40"/>
        <v>En cours</v>
      </c>
      <c r="P874" s="112"/>
      <c r="S874" s="10" t="str">
        <f t="shared" si="41"/>
        <v>303523818432</v>
      </c>
      <c r="T874" s="11" t="str">
        <f>IF(ISNA(VLOOKUP($S874,'Liste clts frns'!$M$2:$U$233,3,FALSE)),"",VLOOKUP($S874,'Liste clts frns'!$M$2:$U$233,3,FALSE))</f>
        <v/>
      </c>
      <c r="U874" s="108" t="str">
        <f>IF(ISNA(VLOOKUP($S874,'Liste clts frns'!$M$2:$U$233,4,FALSE)),"",VLOOKUP($S874,'Liste clts frns'!$M$2:$U$233,4,FALSE))</f>
        <v/>
      </c>
      <c r="V874" s="108" t="str">
        <f>IF(ISNA(VLOOKUP($S874,'Liste clts frns'!$M$2:$U$233,5,FALSE)),"",VLOOKUP($S874,'Liste clts frns'!$M$2:$U$233,5,FALSE))</f>
        <v/>
      </c>
      <c r="W874" s="108" t="str">
        <f>IF(ISNA(VLOOKUP($S874,'Liste clts frns'!$M$2:$U$233,6,FALSE)),"",VLOOKUP($S874,'Liste clts frns'!$M$2:$U$233,6,FALSE))</f>
        <v/>
      </c>
      <c r="X874" s="108" t="str">
        <f>IF(ISNA(VLOOKUP($S874,'Liste clts frns'!$M$2:$U$233,7,FALSE)),"",VLOOKUP($S874,'Liste clts frns'!$M$2:$U$233,7,FALSE))</f>
        <v/>
      </c>
      <c r="Y874" s="108" t="str">
        <f>IF(ISNA(VLOOKUP($S874,'Liste clts frns'!$M$2:$U$233,8,FALSE)),"",VLOOKUP($S874,'Liste clts frns'!$M$2:$U$233,8,FALSE))</f>
        <v/>
      </c>
      <c r="Z874" s="108" t="str">
        <f>IF(ISNA(VLOOKUP($S874,'Liste clts frns'!$M$2:$U$233,9,FALSE)),"",VLOOKUP($S874,'Liste clts frns'!$M$2:$U$233,9,FALSE))</f>
        <v/>
      </c>
      <c r="AA874" s="108"/>
    </row>
    <row r="875" spans="1:27" ht="15.75" customHeight="1" x14ac:dyDescent="0.25">
      <c r="A875" s="12">
        <v>41132000</v>
      </c>
      <c r="B875" s="12">
        <v>3040149</v>
      </c>
      <c r="C875" s="12" t="s">
        <v>102</v>
      </c>
      <c r="D875" s="12">
        <v>18</v>
      </c>
      <c r="E875" s="12">
        <v>432</v>
      </c>
      <c r="F875" s="51">
        <v>5472</v>
      </c>
      <c r="G875" s="18" t="str">
        <f t="shared" si="39"/>
        <v>304014918432</v>
      </c>
      <c r="H875" s="8" t="s">
        <v>621</v>
      </c>
      <c r="I875" s="8" t="e">
        <v>#N/A</v>
      </c>
      <c r="J875" s="8" t="str">
        <f t="shared" si="40"/>
        <v>En cours</v>
      </c>
      <c r="P875" s="112"/>
      <c r="S875" s="10" t="str">
        <f t="shared" si="41"/>
        <v>304014918432</v>
      </c>
      <c r="T875" s="11" t="str">
        <f>IF(ISNA(VLOOKUP($S875,'Liste clts frns'!$M$2:$U$233,3,FALSE)),"",VLOOKUP($S875,'Liste clts frns'!$M$2:$U$233,3,FALSE))</f>
        <v/>
      </c>
      <c r="U875" s="108" t="str">
        <f>IF(ISNA(VLOOKUP($S875,'Liste clts frns'!$M$2:$U$233,4,FALSE)),"",VLOOKUP($S875,'Liste clts frns'!$M$2:$U$233,4,FALSE))</f>
        <v/>
      </c>
      <c r="V875" s="108" t="str">
        <f>IF(ISNA(VLOOKUP($S875,'Liste clts frns'!$M$2:$U$233,5,FALSE)),"",VLOOKUP($S875,'Liste clts frns'!$M$2:$U$233,5,FALSE))</f>
        <v/>
      </c>
      <c r="W875" s="108" t="str">
        <f>IF(ISNA(VLOOKUP($S875,'Liste clts frns'!$M$2:$U$233,6,FALSE)),"",VLOOKUP($S875,'Liste clts frns'!$M$2:$U$233,6,FALSE))</f>
        <v/>
      </c>
      <c r="X875" s="108" t="str">
        <f>IF(ISNA(VLOOKUP($S875,'Liste clts frns'!$M$2:$U$233,7,FALSE)),"",VLOOKUP($S875,'Liste clts frns'!$M$2:$U$233,7,FALSE))</f>
        <v/>
      </c>
      <c r="Y875" s="108" t="str">
        <f>IF(ISNA(VLOOKUP($S875,'Liste clts frns'!$M$2:$U$233,8,FALSE)),"",VLOOKUP($S875,'Liste clts frns'!$M$2:$U$233,8,FALSE))</f>
        <v/>
      </c>
      <c r="Z875" s="108" t="str">
        <f>IF(ISNA(VLOOKUP($S875,'Liste clts frns'!$M$2:$U$233,9,FALSE)),"",VLOOKUP($S875,'Liste clts frns'!$M$2:$U$233,9,FALSE))</f>
        <v/>
      </c>
      <c r="AA875" s="108"/>
    </row>
    <row r="876" spans="1:27" ht="15.75" customHeight="1" x14ac:dyDescent="0.25">
      <c r="A876" s="12">
        <v>41132000</v>
      </c>
      <c r="B876" s="12">
        <v>3043306</v>
      </c>
      <c r="C876" s="12" t="s">
        <v>206</v>
      </c>
      <c r="D876" s="12">
        <v>18</v>
      </c>
      <c r="E876" s="12">
        <v>432</v>
      </c>
      <c r="F876" s="51">
        <v>12078.65</v>
      </c>
      <c r="G876" s="18" t="str">
        <f t="shared" si="39"/>
        <v>304330618432</v>
      </c>
      <c r="H876" s="8" t="s">
        <v>621</v>
      </c>
      <c r="I876" s="8" t="e">
        <v>#N/A</v>
      </c>
      <c r="J876" s="8" t="str">
        <f t="shared" si="40"/>
        <v>En cours</v>
      </c>
      <c r="P876" s="112"/>
      <c r="S876" s="10" t="str">
        <f t="shared" si="41"/>
        <v>304330618432</v>
      </c>
      <c r="T876" s="11" t="str">
        <f>IF(ISNA(VLOOKUP($S876,'Liste clts frns'!$M$2:$U$233,3,FALSE)),"",VLOOKUP($S876,'Liste clts frns'!$M$2:$U$233,3,FALSE))</f>
        <v/>
      </c>
      <c r="U876" s="108" t="str">
        <f>IF(ISNA(VLOOKUP($S876,'Liste clts frns'!$M$2:$U$233,4,FALSE)),"",VLOOKUP($S876,'Liste clts frns'!$M$2:$U$233,4,FALSE))</f>
        <v/>
      </c>
      <c r="V876" s="108" t="str">
        <f>IF(ISNA(VLOOKUP($S876,'Liste clts frns'!$M$2:$U$233,5,FALSE)),"",VLOOKUP($S876,'Liste clts frns'!$M$2:$U$233,5,FALSE))</f>
        <v/>
      </c>
      <c r="W876" s="108" t="str">
        <f>IF(ISNA(VLOOKUP($S876,'Liste clts frns'!$M$2:$U$233,6,FALSE)),"",VLOOKUP($S876,'Liste clts frns'!$M$2:$U$233,6,FALSE))</f>
        <v/>
      </c>
      <c r="X876" s="108" t="str">
        <f>IF(ISNA(VLOOKUP($S876,'Liste clts frns'!$M$2:$U$233,7,FALSE)),"",VLOOKUP($S876,'Liste clts frns'!$M$2:$U$233,7,FALSE))</f>
        <v/>
      </c>
      <c r="Y876" s="108" t="str">
        <f>IF(ISNA(VLOOKUP($S876,'Liste clts frns'!$M$2:$U$233,8,FALSE)),"",VLOOKUP($S876,'Liste clts frns'!$M$2:$U$233,8,FALSE))</f>
        <v/>
      </c>
      <c r="Z876" s="108" t="str">
        <f>IF(ISNA(VLOOKUP($S876,'Liste clts frns'!$M$2:$U$233,9,FALSE)),"",VLOOKUP($S876,'Liste clts frns'!$M$2:$U$233,9,FALSE))</f>
        <v/>
      </c>
      <c r="AA876" s="108"/>
    </row>
    <row r="877" spans="1:27" ht="15.75" customHeight="1" x14ac:dyDescent="0.25">
      <c r="A877" s="12">
        <v>41132000</v>
      </c>
      <c r="B877" s="12">
        <v>3044177</v>
      </c>
      <c r="C877" s="12" t="s">
        <v>207</v>
      </c>
      <c r="D877" s="12">
        <v>18</v>
      </c>
      <c r="E877" s="12">
        <v>432</v>
      </c>
      <c r="F877" s="51">
        <v>12768</v>
      </c>
      <c r="G877" s="18" t="str">
        <f t="shared" si="39"/>
        <v>304417718432</v>
      </c>
      <c r="H877" s="8" t="s">
        <v>621</v>
      </c>
      <c r="I877" s="8" t="e">
        <v>#N/A</v>
      </c>
      <c r="J877" s="8" t="str">
        <f t="shared" si="40"/>
        <v>En cours</v>
      </c>
      <c r="P877" s="112"/>
      <c r="S877" s="10" t="str">
        <f t="shared" si="41"/>
        <v>304417718432</v>
      </c>
      <c r="T877" s="11" t="str">
        <f>IF(ISNA(VLOOKUP($S877,'Liste clts frns'!$M$2:$U$233,3,FALSE)),"",VLOOKUP($S877,'Liste clts frns'!$M$2:$U$233,3,FALSE))</f>
        <v/>
      </c>
      <c r="U877" s="108" t="str">
        <f>IF(ISNA(VLOOKUP($S877,'Liste clts frns'!$M$2:$U$233,4,FALSE)),"",VLOOKUP($S877,'Liste clts frns'!$M$2:$U$233,4,FALSE))</f>
        <v/>
      </c>
      <c r="V877" s="108" t="str">
        <f>IF(ISNA(VLOOKUP($S877,'Liste clts frns'!$M$2:$U$233,5,FALSE)),"",VLOOKUP($S877,'Liste clts frns'!$M$2:$U$233,5,FALSE))</f>
        <v/>
      </c>
      <c r="W877" s="108" t="str">
        <f>IF(ISNA(VLOOKUP($S877,'Liste clts frns'!$M$2:$U$233,6,FALSE)),"",VLOOKUP($S877,'Liste clts frns'!$M$2:$U$233,6,FALSE))</f>
        <v/>
      </c>
      <c r="X877" s="108" t="str">
        <f>IF(ISNA(VLOOKUP($S877,'Liste clts frns'!$M$2:$U$233,7,FALSE)),"",VLOOKUP($S877,'Liste clts frns'!$M$2:$U$233,7,FALSE))</f>
        <v/>
      </c>
      <c r="Y877" s="108" t="str">
        <f>IF(ISNA(VLOOKUP($S877,'Liste clts frns'!$M$2:$U$233,8,FALSE)),"",VLOOKUP($S877,'Liste clts frns'!$M$2:$U$233,8,FALSE))</f>
        <v/>
      </c>
      <c r="Z877" s="108" t="str">
        <f>IF(ISNA(VLOOKUP($S877,'Liste clts frns'!$M$2:$U$233,9,FALSE)),"",VLOOKUP($S877,'Liste clts frns'!$M$2:$U$233,9,FALSE))</f>
        <v/>
      </c>
      <c r="AA877" s="108"/>
    </row>
    <row r="878" spans="1:27" ht="15.75" customHeight="1" x14ac:dyDescent="0.25">
      <c r="A878" s="12">
        <v>41132000</v>
      </c>
      <c r="B878" s="12">
        <v>3044352</v>
      </c>
      <c r="C878" s="12" t="s">
        <v>1432</v>
      </c>
      <c r="D878" s="12">
        <v>18</v>
      </c>
      <c r="E878" s="12">
        <v>432</v>
      </c>
      <c r="F878" s="51">
        <v>7188</v>
      </c>
      <c r="G878" s="18" t="str">
        <f t="shared" si="39"/>
        <v>304435218432</v>
      </c>
      <c r="H878" s="8" t="s">
        <v>621</v>
      </c>
      <c r="I878" s="8" t="e">
        <v>#N/A</v>
      </c>
      <c r="J878" s="8" t="str">
        <f t="shared" si="40"/>
        <v>En cours</v>
      </c>
      <c r="P878" s="112"/>
      <c r="S878" s="10" t="str">
        <f t="shared" si="41"/>
        <v>304435218432</v>
      </c>
      <c r="T878" s="11" t="str">
        <f>IF(ISNA(VLOOKUP($S878,'Liste clts frns'!$M$2:$U$233,3,FALSE)),"",VLOOKUP($S878,'Liste clts frns'!$M$2:$U$233,3,FALSE))</f>
        <v/>
      </c>
      <c r="U878" s="108" t="str">
        <f>IF(ISNA(VLOOKUP($S878,'Liste clts frns'!$M$2:$U$233,4,FALSE)),"",VLOOKUP($S878,'Liste clts frns'!$M$2:$U$233,4,FALSE))</f>
        <v/>
      </c>
      <c r="V878" s="108" t="str">
        <f>IF(ISNA(VLOOKUP($S878,'Liste clts frns'!$M$2:$U$233,5,FALSE)),"",VLOOKUP($S878,'Liste clts frns'!$M$2:$U$233,5,FALSE))</f>
        <v/>
      </c>
      <c r="W878" s="108" t="str">
        <f>IF(ISNA(VLOOKUP($S878,'Liste clts frns'!$M$2:$U$233,6,FALSE)),"",VLOOKUP($S878,'Liste clts frns'!$M$2:$U$233,6,FALSE))</f>
        <v/>
      </c>
      <c r="X878" s="108" t="str">
        <f>IF(ISNA(VLOOKUP($S878,'Liste clts frns'!$M$2:$U$233,7,FALSE)),"",VLOOKUP($S878,'Liste clts frns'!$M$2:$U$233,7,FALSE))</f>
        <v/>
      </c>
      <c r="Y878" s="108" t="str">
        <f>IF(ISNA(VLOOKUP($S878,'Liste clts frns'!$M$2:$U$233,8,FALSE)),"",VLOOKUP($S878,'Liste clts frns'!$M$2:$U$233,8,FALSE))</f>
        <v/>
      </c>
      <c r="Z878" s="108" t="str">
        <f>IF(ISNA(VLOOKUP($S878,'Liste clts frns'!$M$2:$U$233,9,FALSE)),"",VLOOKUP($S878,'Liste clts frns'!$M$2:$U$233,9,FALSE))</f>
        <v/>
      </c>
      <c r="AA878" s="108"/>
    </row>
    <row r="879" spans="1:27" ht="15.75" customHeight="1" x14ac:dyDescent="0.25">
      <c r="A879" s="12">
        <v>41132000</v>
      </c>
      <c r="B879" s="12">
        <v>32022</v>
      </c>
      <c r="C879" s="12" t="s">
        <v>1444</v>
      </c>
      <c r="D879" s="12">
        <v>18</v>
      </c>
      <c r="E879" s="12">
        <v>601</v>
      </c>
      <c r="F879" s="51">
        <v>2400</v>
      </c>
      <c r="G879" s="18" t="str">
        <f t="shared" si="39"/>
        <v>3202218601</v>
      </c>
      <c r="H879" s="7" t="s">
        <v>621</v>
      </c>
      <c r="I879" s="8"/>
      <c r="J879" s="8" t="str">
        <f t="shared" si="40"/>
        <v>En cours</v>
      </c>
      <c r="P879" s="112"/>
      <c r="S879" s="10" t="str">
        <f t="shared" si="41"/>
        <v>3202218601</v>
      </c>
      <c r="T879" s="11" t="str">
        <f>IF(ISNA(VLOOKUP($S879,'Liste clts frns'!$M$2:$U$233,3,FALSE)),"",VLOOKUP($S879,'Liste clts frns'!$M$2:$U$233,3,FALSE))</f>
        <v/>
      </c>
      <c r="U879" s="108" t="str">
        <f>IF(ISNA(VLOOKUP($S879,'Liste clts frns'!$M$2:$U$233,4,FALSE)),"",VLOOKUP($S879,'Liste clts frns'!$M$2:$U$233,4,FALSE))</f>
        <v/>
      </c>
      <c r="V879" s="108" t="str">
        <f>IF(ISNA(VLOOKUP($S879,'Liste clts frns'!$M$2:$U$233,5,FALSE)),"",VLOOKUP($S879,'Liste clts frns'!$M$2:$U$233,5,FALSE))</f>
        <v/>
      </c>
      <c r="W879" s="108" t="str">
        <f>IF(ISNA(VLOOKUP($S879,'Liste clts frns'!$M$2:$U$233,6,FALSE)),"",VLOOKUP($S879,'Liste clts frns'!$M$2:$U$233,6,FALSE))</f>
        <v/>
      </c>
      <c r="X879" s="108" t="str">
        <f>IF(ISNA(VLOOKUP($S879,'Liste clts frns'!$M$2:$U$233,7,FALSE)),"",VLOOKUP($S879,'Liste clts frns'!$M$2:$U$233,7,FALSE))</f>
        <v/>
      </c>
      <c r="Y879" s="108" t="str">
        <f>IF(ISNA(VLOOKUP($S879,'Liste clts frns'!$M$2:$U$233,8,FALSE)),"",VLOOKUP($S879,'Liste clts frns'!$M$2:$U$233,8,FALSE))</f>
        <v/>
      </c>
      <c r="Z879" s="108" t="str">
        <f>IF(ISNA(VLOOKUP($S879,'Liste clts frns'!$M$2:$U$233,9,FALSE)),"",VLOOKUP($S879,'Liste clts frns'!$M$2:$U$233,9,FALSE))</f>
        <v/>
      </c>
      <c r="AA879" s="108"/>
    </row>
    <row r="880" spans="1:27" ht="15.75" customHeight="1" x14ac:dyDescent="0.25">
      <c r="A880" s="12">
        <v>41132000</v>
      </c>
      <c r="B880" s="12">
        <v>196101</v>
      </c>
      <c r="C880" s="12" t="s">
        <v>365</v>
      </c>
      <c r="D880" s="12">
        <v>18</v>
      </c>
      <c r="E880" s="12">
        <v>601</v>
      </c>
      <c r="F880" s="51">
        <v>3000</v>
      </c>
      <c r="G880" s="18" t="str">
        <f t="shared" si="39"/>
        <v>19610118601</v>
      </c>
      <c r="H880" s="7" t="s">
        <v>621</v>
      </c>
      <c r="I880" s="8"/>
      <c r="J880" s="8" t="str">
        <f t="shared" si="40"/>
        <v>En cours</v>
      </c>
      <c r="P880" s="112"/>
      <c r="S880" s="10" t="str">
        <f t="shared" si="41"/>
        <v>19610118601</v>
      </c>
      <c r="T880" s="11" t="str">
        <f>IF(ISNA(VLOOKUP($S880,'Liste clts frns'!$M$2:$U$233,3,FALSE)),"",VLOOKUP($S880,'Liste clts frns'!$M$2:$U$233,3,FALSE))</f>
        <v/>
      </c>
      <c r="U880" s="108" t="str">
        <f>IF(ISNA(VLOOKUP($S880,'Liste clts frns'!$M$2:$U$233,4,FALSE)),"",VLOOKUP($S880,'Liste clts frns'!$M$2:$U$233,4,FALSE))</f>
        <v/>
      </c>
      <c r="V880" s="108" t="str">
        <f>IF(ISNA(VLOOKUP($S880,'Liste clts frns'!$M$2:$U$233,5,FALSE)),"",VLOOKUP($S880,'Liste clts frns'!$M$2:$U$233,5,FALSE))</f>
        <v/>
      </c>
      <c r="W880" s="108" t="str">
        <f>IF(ISNA(VLOOKUP($S880,'Liste clts frns'!$M$2:$U$233,6,FALSE)),"",VLOOKUP($S880,'Liste clts frns'!$M$2:$U$233,6,FALSE))</f>
        <v/>
      </c>
      <c r="X880" s="108" t="str">
        <f>IF(ISNA(VLOOKUP($S880,'Liste clts frns'!$M$2:$U$233,7,FALSE)),"",VLOOKUP($S880,'Liste clts frns'!$M$2:$U$233,7,FALSE))</f>
        <v/>
      </c>
      <c r="Y880" s="108" t="str">
        <f>IF(ISNA(VLOOKUP($S880,'Liste clts frns'!$M$2:$U$233,8,FALSE)),"",VLOOKUP($S880,'Liste clts frns'!$M$2:$U$233,8,FALSE))</f>
        <v/>
      </c>
      <c r="Z880" s="108" t="str">
        <f>IF(ISNA(VLOOKUP($S880,'Liste clts frns'!$M$2:$U$233,9,FALSE)),"",VLOOKUP($S880,'Liste clts frns'!$M$2:$U$233,9,FALSE))</f>
        <v/>
      </c>
      <c r="AA880" s="108"/>
    </row>
    <row r="881" spans="1:27" ht="15.75" customHeight="1" x14ac:dyDescent="0.25">
      <c r="A881" s="12">
        <v>41132000</v>
      </c>
      <c r="B881" s="12">
        <v>196105</v>
      </c>
      <c r="C881" s="12" t="s">
        <v>1446</v>
      </c>
      <c r="D881" s="12">
        <v>18</v>
      </c>
      <c r="E881" s="12">
        <v>601</v>
      </c>
      <c r="F881" s="51">
        <v>1200</v>
      </c>
      <c r="G881" s="18" t="str">
        <f t="shared" si="39"/>
        <v>19610518601</v>
      </c>
      <c r="H881" s="7" t="s">
        <v>621</v>
      </c>
      <c r="I881" s="8"/>
      <c r="J881" s="8" t="str">
        <f t="shared" si="40"/>
        <v>En cours</v>
      </c>
      <c r="P881" s="112"/>
      <c r="S881" s="10" t="str">
        <f t="shared" si="41"/>
        <v>19610518601</v>
      </c>
      <c r="T881" s="11" t="str">
        <f>IF(ISNA(VLOOKUP($S881,'Liste clts frns'!$M$2:$U$233,3,FALSE)),"",VLOOKUP($S881,'Liste clts frns'!$M$2:$U$233,3,FALSE))</f>
        <v/>
      </c>
      <c r="U881" s="108" t="str">
        <f>IF(ISNA(VLOOKUP($S881,'Liste clts frns'!$M$2:$U$233,4,FALSE)),"",VLOOKUP($S881,'Liste clts frns'!$M$2:$U$233,4,FALSE))</f>
        <v/>
      </c>
      <c r="V881" s="108" t="str">
        <f>IF(ISNA(VLOOKUP($S881,'Liste clts frns'!$M$2:$U$233,5,FALSE)),"",VLOOKUP($S881,'Liste clts frns'!$M$2:$U$233,5,FALSE))</f>
        <v/>
      </c>
      <c r="W881" s="108" t="str">
        <f>IF(ISNA(VLOOKUP($S881,'Liste clts frns'!$M$2:$U$233,6,FALSE)),"",VLOOKUP($S881,'Liste clts frns'!$M$2:$U$233,6,FALSE))</f>
        <v/>
      </c>
      <c r="X881" s="108" t="str">
        <f>IF(ISNA(VLOOKUP($S881,'Liste clts frns'!$M$2:$U$233,7,FALSE)),"",VLOOKUP($S881,'Liste clts frns'!$M$2:$U$233,7,FALSE))</f>
        <v/>
      </c>
      <c r="Y881" s="108" t="str">
        <f>IF(ISNA(VLOOKUP($S881,'Liste clts frns'!$M$2:$U$233,8,FALSE)),"",VLOOKUP($S881,'Liste clts frns'!$M$2:$U$233,8,FALSE))</f>
        <v/>
      </c>
      <c r="Z881" s="108" t="str">
        <f>IF(ISNA(VLOOKUP($S881,'Liste clts frns'!$M$2:$U$233,9,FALSE)),"",VLOOKUP($S881,'Liste clts frns'!$M$2:$U$233,9,FALSE))</f>
        <v/>
      </c>
      <c r="AA881" s="108"/>
    </row>
    <row r="882" spans="1:27" ht="15.75" customHeight="1" x14ac:dyDescent="0.25">
      <c r="A882" s="12">
        <v>41132000</v>
      </c>
      <c r="B882" s="12">
        <v>204660</v>
      </c>
      <c r="C882" s="12" t="s">
        <v>130</v>
      </c>
      <c r="D882" s="12">
        <v>18</v>
      </c>
      <c r="E882" s="12">
        <v>601</v>
      </c>
      <c r="F882" s="51">
        <v>24174</v>
      </c>
      <c r="G882" s="18" t="str">
        <f t="shared" si="39"/>
        <v>20466018601</v>
      </c>
      <c r="H882" s="7" t="s">
        <v>621</v>
      </c>
      <c r="I882" s="8"/>
      <c r="J882" s="8" t="str">
        <f t="shared" si="40"/>
        <v>En cours</v>
      </c>
      <c r="P882" s="112"/>
      <c r="S882" s="10" t="str">
        <f t="shared" si="41"/>
        <v>20466018601</v>
      </c>
      <c r="T882" s="11" t="str">
        <f>IF(ISNA(VLOOKUP($S882,'Liste clts frns'!$M$2:$U$233,3,FALSE)),"",VLOOKUP($S882,'Liste clts frns'!$M$2:$U$233,3,FALSE))</f>
        <v/>
      </c>
      <c r="U882" s="108" t="str">
        <f>IF(ISNA(VLOOKUP($S882,'Liste clts frns'!$M$2:$U$233,4,FALSE)),"",VLOOKUP($S882,'Liste clts frns'!$M$2:$U$233,4,FALSE))</f>
        <v/>
      </c>
      <c r="V882" s="108" t="str">
        <f>IF(ISNA(VLOOKUP($S882,'Liste clts frns'!$M$2:$U$233,5,FALSE)),"",VLOOKUP($S882,'Liste clts frns'!$M$2:$U$233,5,FALSE))</f>
        <v/>
      </c>
      <c r="W882" s="108" t="str">
        <f>IF(ISNA(VLOOKUP($S882,'Liste clts frns'!$M$2:$U$233,6,FALSE)),"",VLOOKUP($S882,'Liste clts frns'!$M$2:$U$233,6,FALSE))</f>
        <v/>
      </c>
      <c r="X882" s="108" t="str">
        <f>IF(ISNA(VLOOKUP($S882,'Liste clts frns'!$M$2:$U$233,7,FALSE)),"",VLOOKUP($S882,'Liste clts frns'!$M$2:$U$233,7,FALSE))</f>
        <v/>
      </c>
      <c r="Y882" s="108" t="str">
        <f>IF(ISNA(VLOOKUP($S882,'Liste clts frns'!$M$2:$U$233,8,FALSE)),"",VLOOKUP($S882,'Liste clts frns'!$M$2:$U$233,8,FALSE))</f>
        <v/>
      </c>
      <c r="Z882" s="108" t="str">
        <f>IF(ISNA(VLOOKUP($S882,'Liste clts frns'!$M$2:$U$233,9,FALSE)),"",VLOOKUP($S882,'Liste clts frns'!$M$2:$U$233,9,FALSE))</f>
        <v/>
      </c>
      <c r="AA882" s="108"/>
    </row>
    <row r="883" spans="1:27" ht="15.75" customHeight="1" x14ac:dyDescent="0.25">
      <c r="A883" s="12">
        <v>41132000</v>
      </c>
      <c r="B883" s="12">
        <v>265732</v>
      </c>
      <c r="C883" s="12" t="s">
        <v>142</v>
      </c>
      <c r="D883" s="12">
        <v>18</v>
      </c>
      <c r="E883" s="12">
        <v>601</v>
      </c>
      <c r="F883" s="51">
        <v>3000</v>
      </c>
      <c r="G883" s="18" t="str">
        <f t="shared" si="39"/>
        <v>26573218601</v>
      </c>
      <c r="H883" s="7" t="s">
        <v>621</v>
      </c>
      <c r="I883" s="8"/>
      <c r="J883" s="8" t="str">
        <f t="shared" si="40"/>
        <v>En cours</v>
      </c>
      <c r="P883" s="112"/>
      <c r="S883" s="10" t="str">
        <f t="shared" si="41"/>
        <v>26573218601</v>
      </c>
      <c r="T883" s="11" t="str">
        <f>IF(ISNA(VLOOKUP($S883,'Liste clts frns'!$M$2:$U$233,3,FALSE)),"",VLOOKUP($S883,'Liste clts frns'!$M$2:$U$233,3,FALSE))</f>
        <v/>
      </c>
      <c r="U883" s="108" t="str">
        <f>IF(ISNA(VLOOKUP($S883,'Liste clts frns'!$M$2:$U$233,4,FALSE)),"",VLOOKUP($S883,'Liste clts frns'!$M$2:$U$233,4,FALSE))</f>
        <v/>
      </c>
      <c r="V883" s="108" t="str">
        <f>IF(ISNA(VLOOKUP($S883,'Liste clts frns'!$M$2:$U$233,5,FALSE)),"",VLOOKUP($S883,'Liste clts frns'!$M$2:$U$233,5,FALSE))</f>
        <v/>
      </c>
      <c r="W883" s="108" t="str">
        <f>IF(ISNA(VLOOKUP($S883,'Liste clts frns'!$M$2:$U$233,6,FALSE)),"",VLOOKUP($S883,'Liste clts frns'!$M$2:$U$233,6,FALSE))</f>
        <v/>
      </c>
      <c r="X883" s="108" t="str">
        <f>IF(ISNA(VLOOKUP($S883,'Liste clts frns'!$M$2:$U$233,7,FALSE)),"",VLOOKUP($S883,'Liste clts frns'!$M$2:$U$233,7,FALSE))</f>
        <v/>
      </c>
      <c r="Y883" s="108" t="str">
        <f>IF(ISNA(VLOOKUP($S883,'Liste clts frns'!$M$2:$U$233,8,FALSE)),"",VLOOKUP($S883,'Liste clts frns'!$M$2:$U$233,8,FALSE))</f>
        <v/>
      </c>
      <c r="Z883" s="108" t="str">
        <f>IF(ISNA(VLOOKUP($S883,'Liste clts frns'!$M$2:$U$233,9,FALSE)),"",VLOOKUP($S883,'Liste clts frns'!$M$2:$U$233,9,FALSE))</f>
        <v/>
      </c>
      <c r="AA883" s="108"/>
    </row>
    <row r="884" spans="1:27" ht="15.75" customHeight="1" x14ac:dyDescent="0.25">
      <c r="A884" s="12">
        <v>41132000</v>
      </c>
      <c r="B884" s="12">
        <v>291243</v>
      </c>
      <c r="C884" s="12" t="s">
        <v>143</v>
      </c>
      <c r="D884" s="12">
        <v>18</v>
      </c>
      <c r="E884" s="12">
        <v>601</v>
      </c>
      <c r="F884" s="51">
        <v>960</v>
      </c>
      <c r="G884" s="18" t="str">
        <f t="shared" si="39"/>
        <v>29124318601</v>
      </c>
      <c r="H884" s="7" t="s">
        <v>621</v>
      </c>
      <c r="I884" s="8"/>
      <c r="J884" s="8" t="str">
        <f t="shared" si="40"/>
        <v>En cours</v>
      </c>
      <c r="P884" s="112"/>
      <c r="S884" s="10" t="str">
        <f t="shared" si="41"/>
        <v>29124318601</v>
      </c>
      <c r="T884" s="11" t="str">
        <f>IF(ISNA(VLOOKUP($S884,'Liste clts frns'!$M$2:$U$233,3,FALSE)),"",VLOOKUP($S884,'Liste clts frns'!$M$2:$U$233,3,FALSE))</f>
        <v/>
      </c>
      <c r="U884" s="108" t="str">
        <f>IF(ISNA(VLOOKUP($S884,'Liste clts frns'!$M$2:$U$233,4,FALSE)),"",VLOOKUP($S884,'Liste clts frns'!$M$2:$U$233,4,FALSE))</f>
        <v/>
      </c>
      <c r="V884" s="108" t="str">
        <f>IF(ISNA(VLOOKUP($S884,'Liste clts frns'!$M$2:$U$233,5,FALSE)),"",VLOOKUP($S884,'Liste clts frns'!$M$2:$U$233,5,FALSE))</f>
        <v/>
      </c>
      <c r="W884" s="108" t="str">
        <f>IF(ISNA(VLOOKUP($S884,'Liste clts frns'!$M$2:$U$233,6,FALSE)),"",VLOOKUP($S884,'Liste clts frns'!$M$2:$U$233,6,FALSE))</f>
        <v/>
      </c>
      <c r="X884" s="108" t="str">
        <f>IF(ISNA(VLOOKUP($S884,'Liste clts frns'!$M$2:$U$233,7,FALSE)),"",VLOOKUP($S884,'Liste clts frns'!$M$2:$U$233,7,FALSE))</f>
        <v/>
      </c>
      <c r="Y884" s="108" t="str">
        <f>IF(ISNA(VLOOKUP($S884,'Liste clts frns'!$M$2:$U$233,8,FALSE)),"",VLOOKUP($S884,'Liste clts frns'!$M$2:$U$233,8,FALSE))</f>
        <v/>
      </c>
      <c r="Z884" s="108" t="str">
        <f>IF(ISNA(VLOOKUP($S884,'Liste clts frns'!$M$2:$U$233,9,FALSE)),"",VLOOKUP($S884,'Liste clts frns'!$M$2:$U$233,9,FALSE))</f>
        <v/>
      </c>
      <c r="AA884" s="108"/>
    </row>
    <row r="885" spans="1:27" ht="15.75" customHeight="1" x14ac:dyDescent="0.25">
      <c r="A885" s="12">
        <v>41132000</v>
      </c>
      <c r="B885" s="12">
        <v>495797</v>
      </c>
      <c r="C885" s="12" t="s">
        <v>1448</v>
      </c>
      <c r="D885" s="12">
        <v>18</v>
      </c>
      <c r="E885" s="12">
        <v>601</v>
      </c>
      <c r="F885" s="51">
        <v>2400</v>
      </c>
      <c r="G885" s="18" t="str">
        <f t="shared" si="39"/>
        <v>49579718601</v>
      </c>
      <c r="H885" s="7" t="s">
        <v>621</v>
      </c>
      <c r="I885" s="8"/>
      <c r="J885" s="8" t="str">
        <f t="shared" si="40"/>
        <v>En cours</v>
      </c>
      <c r="P885" s="112"/>
      <c r="S885" s="10" t="str">
        <f t="shared" si="41"/>
        <v>49579718601</v>
      </c>
      <c r="T885" s="11" t="str">
        <f>IF(ISNA(VLOOKUP($S885,'Liste clts frns'!$M$2:$U$233,3,FALSE)),"",VLOOKUP($S885,'Liste clts frns'!$M$2:$U$233,3,FALSE))</f>
        <v/>
      </c>
      <c r="U885" s="108" t="str">
        <f>IF(ISNA(VLOOKUP($S885,'Liste clts frns'!$M$2:$U$233,4,FALSE)),"",VLOOKUP($S885,'Liste clts frns'!$M$2:$U$233,4,FALSE))</f>
        <v/>
      </c>
      <c r="V885" s="108" t="str">
        <f>IF(ISNA(VLOOKUP($S885,'Liste clts frns'!$M$2:$U$233,5,FALSE)),"",VLOOKUP($S885,'Liste clts frns'!$M$2:$U$233,5,FALSE))</f>
        <v/>
      </c>
      <c r="W885" s="108" t="str">
        <f>IF(ISNA(VLOOKUP($S885,'Liste clts frns'!$M$2:$U$233,6,FALSE)),"",VLOOKUP($S885,'Liste clts frns'!$M$2:$U$233,6,FALSE))</f>
        <v/>
      </c>
      <c r="X885" s="108" t="str">
        <f>IF(ISNA(VLOOKUP($S885,'Liste clts frns'!$M$2:$U$233,7,FALSE)),"",VLOOKUP($S885,'Liste clts frns'!$M$2:$U$233,7,FALSE))</f>
        <v/>
      </c>
      <c r="Y885" s="108" t="str">
        <f>IF(ISNA(VLOOKUP($S885,'Liste clts frns'!$M$2:$U$233,8,FALSE)),"",VLOOKUP($S885,'Liste clts frns'!$M$2:$U$233,8,FALSE))</f>
        <v/>
      </c>
      <c r="Z885" s="108" t="str">
        <f>IF(ISNA(VLOOKUP($S885,'Liste clts frns'!$M$2:$U$233,9,FALSE)),"",VLOOKUP($S885,'Liste clts frns'!$M$2:$U$233,9,FALSE))</f>
        <v/>
      </c>
      <c r="AA885" s="108"/>
    </row>
    <row r="886" spans="1:27" ht="15.75" customHeight="1" x14ac:dyDescent="0.25">
      <c r="A886" s="12">
        <v>41132000</v>
      </c>
      <c r="B886" s="12">
        <v>531135</v>
      </c>
      <c r="C886" s="12" t="s">
        <v>149</v>
      </c>
      <c r="D886" s="12">
        <v>18</v>
      </c>
      <c r="E886" s="12">
        <v>601</v>
      </c>
      <c r="F886" s="51">
        <v>1969</v>
      </c>
      <c r="G886" s="18" t="str">
        <f t="shared" si="39"/>
        <v>53113518601</v>
      </c>
      <c r="H886" s="7" t="s">
        <v>672</v>
      </c>
      <c r="I886" s="8" t="s">
        <v>1459</v>
      </c>
      <c r="J886" s="8" t="str">
        <f t="shared" si="40"/>
        <v>En cours</v>
      </c>
      <c r="P886" s="112"/>
      <c r="S886" s="10" t="str">
        <f t="shared" si="41"/>
        <v>53113518601</v>
      </c>
      <c r="T886" s="11" t="str">
        <f>IF(ISNA(VLOOKUP($S886,'Liste clts frns'!$M$2:$U$233,3,FALSE)),"",VLOOKUP($S886,'Liste clts frns'!$M$2:$U$233,3,FALSE))</f>
        <v/>
      </c>
      <c r="U886" s="108" t="str">
        <f>IF(ISNA(VLOOKUP($S886,'Liste clts frns'!$M$2:$U$233,4,FALSE)),"",VLOOKUP($S886,'Liste clts frns'!$M$2:$U$233,4,FALSE))</f>
        <v/>
      </c>
      <c r="V886" s="108" t="str">
        <f>IF(ISNA(VLOOKUP($S886,'Liste clts frns'!$M$2:$U$233,5,FALSE)),"",VLOOKUP($S886,'Liste clts frns'!$M$2:$U$233,5,FALSE))</f>
        <v/>
      </c>
      <c r="W886" s="108" t="str">
        <f>IF(ISNA(VLOOKUP($S886,'Liste clts frns'!$M$2:$U$233,6,FALSE)),"",VLOOKUP($S886,'Liste clts frns'!$M$2:$U$233,6,FALSE))</f>
        <v/>
      </c>
      <c r="X886" s="108" t="str">
        <f>IF(ISNA(VLOOKUP($S886,'Liste clts frns'!$M$2:$U$233,7,FALSE)),"",VLOOKUP($S886,'Liste clts frns'!$M$2:$U$233,7,FALSE))</f>
        <v/>
      </c>
      <c r="Y886" s="108" t="str">
        <f>IF(ISNA(VLOOKUP($S886,'Liste clts frns'!$M$2:$U$233,8,FALSE)),"",VLOOKUP($S886,'Liste clts frns'!$M$2:$U$233,8,FALSE))</f>
        <v/>
      </c>
      <c r="Z886" s="108" t="str">
        <f>IF(ISNA(VLOOKUP($S886,'Liste clts frns'!$M$2:$U$233,9,FALSE)),"",VLOOKUP($S886,'Liste clts frns'!$M$2:$U$233,9,FALSE))</f>
        <v/>
      </c>
      <c r="AA886" s="108"/>
    </row>
    <row r="887" spans="1:27" ht="15.75" customHeight="1" x14ac:dyDescent="0.25">
      <c r="A887" s="12">
        <v>41132000</v>
      </c>
      <c r="B887" s="12">
        <v>826568</v>
      </c>
      <c r="C887" s="12" t="s">
        <v>1449</v>
      </c>
      <c r="D887" s="12">
        <v>18</v>
      </c>
      <c r="E887" s="12">
        <v>601</v>
      </c>
      <c r="F887" s="51">
        <v>13200</v>
      </c>
      <c r="G887" s="18" t="str">
        <f t="shared" si="39"/>
        <v>82656818601</v>
      </c>
      <c r="H887" s="7" t="s">
        <v>621</v>
      </c>
      <c r="I887" s="8"/>
      <c r="J887" s="8" t="str">
        <f t="shared" si="40"/>
        <v>En cours</v>
      </c>
      <c r="P887" s="112"/>
      <c r="S887" s="10" t="str">
        <f t="shared" si="41"/>
        <v>82656818601</v>
      </c>
      <c r="T887" s="11" t="str">
        <f>IF(ISNA(VLOOKUP($S887,'Liste clts frns'!$M$2:$U$233,3,FALSE)),"",VLOOKUP($S887,'Liste clts frns'!$M$2:$U$233,3,FALSE))</f>
        <v/>
      </c>
      <c r="U887" s="108" t="str">
        <f>IF(ISNA(VLOOKUP($S887,'Liste clts frns'!$M$2:$U$233,4,FALSE)),"",VLOOKUP($S887,'Liste clts frns'!$M$2:$U$233,4,FALSE))</f>
        <v/>
      </c>
      <c r="V887" s="108" t="str">
        <f>IF(ISNA(VLOOKUP($S887,'Liste clts frns'!$M$2:$U$233,5,FALSE)),"",VLOOKUP($S887,'Liste clts frns'!$M$2:$U$233,5,FALSE))</f>
        <v/>
      </c>
      <c r="W887" s="108" t="str">
        <f>IF(ISNA(VLOOKUP($S887,'Liste clts frns'!$M$2:$U$233,6,FALSE)),"",VLOOKUP($S887,'Liste clts frns'!$M$2:$U$233,6,FALSE))</f>
        <v/>
      </c>
      <c r="X887" s="108" t="str">
        <f>IF(ISNA(VLOOKUP($S887,'Liste clts frns'!$M$2:$U$233,7,FALSE)),"",VLOOKUP($S887,'Liste clts frns'!$M$2:$U$233,7,FALSE))</f>
        <v/>
      </c>
      <c r="Y887" s="108" t="str">
        <f>IF(ISNA(VLOOKUP($S887,'Liste clts frns'!$M$2:$U$233,8,FALSE)),"",VLOOKUP($S887,'Liste clts frns'!$M$2:$U$233,8,FALSE))</f>
        <v/>
      </c>
      <c r="Z887" s="108" t="str">
        <f>IF(ISNA(VLOOKUP($S887,'Liste clts frns'!$M$2:$U$233,9,FALSE)),"",VLOOKUP($S887,'Liste clts frns'!$M$2:$U$233,9,FALSE))</f>
        <v/>
      </c>
      <c r="AA887" s="108"/>
    </row>
    <row r="888" spans="1:27" ht="15.75" customHeight="1" x14ac:dyDescent="0.25">
      <c r="A888" s="12">
        <v>41132000</v>
      </c>
      <c r="B888" s="12">
        <v>904865</v>
      </c>
      <c r="C888" s="12" t="s">
        <v>145</v>
      </c>
      <c r="D888" s="12">
        <v>18</v>
      </c>
      <c r="E888" s="12">
        <v>601</v>
      </c>
      <c r="F888" s="51">
        <v>1200</v>
      </c>
      <c r="G888" s="18" t="str">
        <f t="shared" si="39"/>
        <v>90486518601</v>
      </c>
      <c r="H888" s="7" t="s">
        <v>621</v>
      </c>
      <c r="I888" s="8"/>
      <c r="J888" s="8" t="str">
        <f t="shared" si="40"/>
        <v>En cours</v>
      </c>
      <c r="P888" s="112"/>
      <c r="S888" s="10" t="str">
        <f t="shared" si="41"/>
        <v>90486518601</v>
      </c>
      <c r="T888" s="11" t="str">
        <f>IF(ISNA(VLOOKUP($S888,'Liste clts frns'!$M$2:$U$233,3,FALSE)),"",VLOOKUP($S888,'Liste clts frns'!$M$2:$U$233,3,FALSE))</f>
        <v/>
      </c>
      <c r="U888" s="108" t="str">
        <f>IF(ISNA(VLOOKUP($S888,'Liste clts frns'!$M$2:$U$233,4,FALSE)),"",VLOOKUP($S888,'Liste clts frns'!$M$2:$U$233,4,FALSE))</f>
        <v/>
      </c>
      <c r="V888" s="108" t="str">
        <f>IF(ISNA(VLOOKUP($S888,'Liste clts frns'!$M$2:$U$233,5,FALSE)),"",VLOOKUP($S888,'Liste clts frns'!$M$2:$U$233,5,FALSE))</f>
        <v/>
      </c>
      <c r="W888" s="108" t="str">
        <f>IF(ISNA(VLOOKUP($S888,'Liste clts frns'!$M$2:$U$233,6,FALSE)),"",VLOOKUP($S888,'Liste clts frns'!$M$2:$U$233,6,FALSE))</f>
        <v/>
      </c>
      <c r="X888" s="108" t="str">
        <f>IF(ISNA(VLOOKUP($S888,'Liste clts frns'!$M$2:$U$233,7,FALSE)),"",VLOOKUP($S888,'Liste clts frns'!$M$2:$U$233,7,FALSE))</f>
        <v/>
      </c>
      <c r="Y888" s="108" t="str">
        <f>IF(ISNA(VLOOKUP($S888,'Liste clts frns'!$M$2:$U$233,8,FALSE)),"",VLOOKUP($S888,'Liste clts frns'!$M$2:$U$233,8,FALSE))</f>
        <v/>
      </c>
      <c r="Z888" s="108" t="str">
        <f>IF(ISNA(VLOOKUP($S888,'Liste clts frns'!$M$2:$U$233,9,FALSE)),"",VLOOKUP($S888,'Liste clts frns'!$M$2:$U$233,9,FALSE))</f>
        <v/>
      </c>
      <c r="AA888" s="108"/>
    </row>
    <row r="889" spans="1:27" ht="15.75" customHeight="1" x14ac:dyDescent="0.25">
      <c r="A889" s="12">
        <v>41132000</v>
      </c>
      <c r="B889" s="12">
        <v>914107</v>
      </c>
      <c r="C889" s="12" t="s">
        <v>1450</v>
      </c>
      <c r="D889" s="12">
        <v>18</v>
      </c>
      <c r="E889" s="12">
        <v>601</v>
      </c>
      <c r="F889" s="51">
        <v>84000</v>
      </c>
      <c r="G889" s="18" t="str">
        <f t="shared" si="39"/>
        <v>91410718601</v>
      </c>
      <c r="H889" s="7" t="s">
        <v>621</v>
      </c>
      <c r="I889" s="8"/>
      <c r="J889" s="8" t="str">
        <f t="shared" si="40"/>
        <v>En cours</v>
      </c>
      <c r="P889" s="112"/>
      <c r="S889" s="10" t="str">
        <f t="shared" si="41"/>
        <v>91410718601</v>
      </c>
      <c r="T889" s="11" t="str">
        <f>IF(ISNA(VLOOKUP($S889,'Liste clts frns'!$M$2:$U$233,3,FALSE)),"",VLOOKUP($S889,'Liste clts frns'!$M$2:$U$233,3,FALSE))</f>
        <v/>
      </c>
      <c r="U889" s="108" t="str">
        <f>IF(ISNA(VLOOKUP($S889,'Liste clts frns'!$M$2:$U$233,4,FALSE)),"",VLOOKUP($S889,'Liste clts frns'!$M$2:$U$233,4,FALSE))</f>
        <v/>
      </c>
      <c r="V889" s="108" t="str">
        <f>IF(ISNA(VLOOKUP($S889,'Liste clts frns'!$M$2:$U$233,5,FALSE)),"",VLOOKUP($S889,'Liste clts frns'!$M$2:$U$233,5,FALSE))</f>
        <v/>
      </c>
      <c r="W889" s="108" t="str">
        <f>IF(ISNA(VLOOKUP($S889,'Liste clts frns'!$M$2:$U$233,6,FALSE)),"",VLOOKUP($S889,'Liste clts frns'!$M$2:$U$233,6,FALSE))</f>
        <v/>
      </c>
      <c r="X889" s="108" t="str">
        <f>IF(ISNA(VLOOKUP($S889,'Liste clts frns'!$M$2:$U$233,7,FALSE)),"",VLOOKUP($S889,'Liste clts frns'!$M$2:$U$233,7,FALSE))</f>
        <v/>
      </c>
      <c r="Y889" s="108" t="str">
        <f>IF(ISNA(VLOOKUP($S889,'Liste clts frns'!$M$2:$U$233,8,FALSE)),"",VLOOKUP($S889,'Liste clts frns'!$M$2:$U$233,8,FALSE))</f>
        <v/>
      </c>
      <c r="Z889" s="108" t="str">
        <f>IF(ISNA(VLOOKUP($S889,'Liste clts frns'!$M$2:$U$233,9,FALSE)),"",VLOOKUP($S889,'Liste clts frns'!$M$2:$U$233,9,FALSE))</f>
        <v/>
      </c>
      <c r="AA889" s="108"/>
    </row>
    <row r="890" spans="1:27" ht="15.75" customHeight="1" x14ac:dyDescent="0.25">
      <c r="A890" s="12">
        <v>41132000</v>
      </c>
      <c r="B890" s="12">
        <v>1314870</v>
      </c>
      <c r="C890" s="12" t="s">
        <v>978</v>
      </c>
      <c r="D890" s="12">
        <v>18</v>
      </c>
      <c r="E890" s="12">
        <v>601</v>
      </c>
      <c r="F890" s="51">
        <v>2400</v>
      </c>
      <c r="G890" s="18" t="str">
        <f t="shared" si="39"/>
        <v>131487018601</v>
      </c>
      <c r="H890" s="7" t="s">
        <v>621</v>
      </c>
      <c r="I890" s="8"/>
      <c r="J890" s="8" t="str">
        <f t="shared" si="40"/>
        <v>En cours</v>
      </c>
      <c r="P890" s="112"/>
      <c r="S890" s="10" t="str">
        <f t="shared" si="41"/>
        <v>131487018601</v>
      </c>
      <c r="T890" s="11" t="str">
        <f>IF(ISNA(VLOOKUP($S890,'Liste clts frns'!$M$2:$U$233,3,FALSE)),"",VLOOKUP($S890,'Liste clts frns'!$M$2:$U$233,3,FALSE))</f>
        <v/>
      </c>
      <c r="U890" s="108" t="str">
        <f>IF(ISNA(VLOOKUP($S890,'Liste clts frns'!$M$2:$U$233,4,FALSE)),"",VLOOKUP($S890,'Liste clts frns'!$M$2:$U$233,4,FALSE))</f>
        <v/>
      </c>
      <c r="V890" s="108" t="str">
        <f>IF(ISNA(VLOOKUP($S890,'Liste clts frns'!$M$2:$U$233,5,FALSE)),"",VLOOKUP($S890,'Liste clts frns'!$M$2:$U$233,5,FALSE))</f>
        <v/>
      </c>
      <c r="W890" s="108" t="str">
        <f>IF(ISNA(VLOOKUP($S890,'Liste clts frns'!$M$2:$U$233,6,FALSE)),"",VLOOKUP($S890,'Liste clts frns'!$M$2:$U$233,6,FALSE))</f>
        <v/>
      </c>
      <c r="X890" s="108" t="str">
        <f>IF(ISNA(VLOOKUP($S890,'Liste clts frns'!$M$2:$U$233,7,FALSE)),"",VLOOKUP($S890,'Liste clts frns'!$M$2:$U$233,7,FALSE))</f>
        <v/>
      </c>
      <c r="Y890" s="108" t="str">
        <f>IF(ISNA(VLOOKUP($S890,'Liste clts frns'!$M$2:$U$233,8,FALSE)),"",VLOOKUP($S890,'Liste clts frns'!$M$2:$U$233,8,FALSE))</f>
        <v/>
      </c>
      <c r="Z890" s="108" t="str">
        <f>IF(ISNA(VLOOKUP($S890,'Liste clts frns'!$M$2:$U$233,9,FALSE)),"",VLOOKUP($S890,'Liste clts frns'!$M$2:$U$233,9,FALSE))</f>
        <v/>
      </c>
      <c r="AA890" s="108"/>
    </row>
    <row r="891" spans="1:27" ht="15.75" customHeight="1" x14ac:dyDescent="0.25">
      <c r="A891" s="12">
        <v>41132000</v>
      </c>
      <c r="B891" s="12">
        <v>3000666</v>
      </c>
      <c r="C891" s="12" t="s">
        <v>1451</v>
      </c>
      <c r="D891" s="12">
        <v>18</v>
      </c>
      <c r="E891" s="12">
        <v>601</v>
      </c>
      <c r="F891" s="51">
        <v>7200</v>
      </c>
      <c r="G891" s="18" t="str">
        <f t="shared" si="39"/>
        <v>300066618601</v>
      </c>
      <c r="H891" s="7" t="s">
        <v>621</v>
      </c>
      <c r="I891" s="8"/>
      <c r="J891" s="8" t="str">
        <f t="shared" si="40"/>
        <v>En cours</v>
      </c>
      <c r="P891" s="112"/>
      <c r="S891" s="10" t="str">
        <f t="shared" si="41"/>
        <v>300066618601</v>
      </c>
      <c r="T891" s="11" t="str">
        <f>IF(ISNA(VLOOKUP($S891,'Liste clts frns'!$M$2:$U$233,3,FALSE)),"",VLOOKUP($S891,'Liste clts frns'!$M$2:$U$233,3,FALSE))</f>
        <v/>
      </c>
      <c r="U891" s="108" t="str">
        <f>IF(ISNA(VLOOKUP($S891,'Liste clts frns'!$M$2:$U$233,4,FALSE)),"",VLOOKUP($S891,'Liste clts frns'!$M$2:$U$233,4,FALSE))</f>
        <v/>
      </c>
      <c r="V891" s="108" t="str">
        <f>IF(ISNA(VLOOKUP($S891,'Liste clts frns'!$M$2:$U$233,5,FALSE)),"",VLOOKUP($S891,'Liste clts frns'!$M$2:$U$233,5,FALSE))</f>
        <v/>
      </c>
      <c r="W891" s="108" t="str">
        <f>IF(ISNA(VLOOKUP($S891,'Liste clts frns'!$M$2:$U$233,6,FALSE)),"",VLOOKUP($S891,'Liste clts frns'!$M$2:$U$233,6,FALSE))</f>
        <v/>
      </c>
      <c r="X891" s="108" t="str">
        <f>IF(ISNA(VLOOKUP($S891,'Liste clts frns'!$M$2:$U$233,7,FALSE)),"",VLOOKUP($S891,'Liste clts frns'!$M$2:$U$233,7,FALSE))</f>
        <v/>
      </c>
      <c r="Y891" s="108" t="str">
        <f>IF(ISNA(VLOOKUP($S891,'Liste clts frns'!$M$2:$U$233,8,FALSE)),"",VLOOKUP($S891,'Liste clts frns'!$M$2:$U$233,8,FALSE))</f>
        <v/>
      </c>
      <c r="Z891" s="108" t="str">
        <f>IF(ISNA(VLOOKUP($S891,'Liste clts frns'!$M$2:$U$233,9,FALSE)),"",VLOOKUP($S891,'Liste clts frns'!$M$2:$U$233,9,FALSE))</f>
        <v/>
      </c>
      <c r="AA891" s="108"/>
    </row>
    <row r="892" spans="1:27" ht="15.75" customHeight="1" x14ac:dyDescent="0.25">
      <c r="A892" s="12">
        <v>41132000</v>
      </c>
      <c r="B892" s="12">
        <v>3001087</v>
      </c>
      <c r="C892" s="12" t="s">
        <v>1452</v>
      </c>
      <c r="D892" s="12">
        <v>18</v>
      </c>
      <c r="E892" s="12">
        <v>601</v>
      </c>
      <c r="F892" s="51">
        <v>2400</v>
      </c>
      <c r="G892" s="18" t="str">
        <f t="shared" si="39"/>
        <v>300108718601</v>
      </c>
      <c r="H892" s="7" t="s">
        <v>621</v>
      </c>
      <c r="I892" s="8"/>
      <c r="J892" s="8" t="str">
        <f t="shared" si="40"/>
        <v>En cours</v>
      </c>
      <c r="P892" s="112"/>
      <c r="S892" s="10" t="str">
        <f t="shared" si="41"/>
        <v>300108718601</v>
      </c>
      <c r="T892" s="11" t="str">
        <f>IF(ISNA(VLOOKUP($S892,'Liste clts frns'!$M$2:$U$233,3,FALSE)),"",VLOOKUP($S892,'Liste clts frns'!$M$2:$U$233,3,FALSE))</f>
        <v/>
      </c>
      <c r="U892" s="108" t="str">
        <f>IF(ISNA(VLOOKUP($S892,'Liste clts frns'!$M$2:$U$233,4,FALSE)),"",VLOOKUP($S892,'Liste clts frns'!$M$2:$U$233,4,FALSE))</f>
        <v/>
      </c>
      <c r="V892" s="108" t="str">
        <f>IF(ISNA(VLOOKUP($S892,'Liste clts frns'!$M$2:$U$233,5,FALSE)),"",VLOOKUP($S892,'Liste clts frns'!$M$2:$U$233,5,FALSE))</f>
        <v/>
      </c>
      <c r="W892" s="108" t="str">
        <f>IF(ISNA(VLOOKUP($S892,'Liste clts frns'!$M$2:$U$233,6,FALSE)),"",VLOOKUP($S892,'Liste clts frns'!$M$2:$U$233,6,FALSE))</f>
        <v/>
      </c>
      <c r="X892" s="108" t="str">
        <f>IF(ISNA(VLOOKUP($S892,'Liste clts frns'!$M$2:$U$233,7,FALSE)),"",VLOOKUP($S892,'Liste clts frns'!$M$2:$U$233,7,FALSE))</f>
        <v/>
      </c>
      <c r="Y892" s="108" t="str">
        <f>IF(ISNA(VLOOKUP($S892,'Liste clts frns'!$M$2:$U$233,8,FALSE)),"",VLOOKUP($S892,'Liste clts frns'!$M$2:$U$233,8,FALSE))</f>
        <v/>
      </c>
      <c r="Z892" s="108" t="str">
        <f>IF(ISNA(VLOOKUP($S892,'Liste clts frns'!$M$2:$U$233,9,FALSE)),"",VLOOKUP($S892,'Liste clts frns'!$M$2:$U$233,9,FALSE))</f>
        <v/>
      </c>
      <c r="AA892" s="108"/>
    </row>
    <row r="893" spans="1:27" ht="15.75" customHeight="1" x14ac:dyDescent="0.25">
      <c r="A893" s="12">
        <v>41132000</v>
      </c>
      <c r="B893" s="12">
        <v>3006343</v>
      </c>
      <c r="C893" s="12" t="s">
        <v>1453</v>
      </c>
      <c r="D893" s="12">
        <v>18</v>
      </c>
      <c r="E893" s="12">
        <v>601</v>
      </c>
      <c r="F893" s="51">
        <v>9600</v>
      </c>
      <c r="G893" s="18" t="str">
        <f t="shared" si="39"/>
        <v>300634318601</v>
      </c>
      <c r="H893" s="7" t="s">
        <v>621</v>
      </c>
      <c r="I893" s="8"/>
      <c r="J893" s="8" t="str">
        <f t="shared" si="40"/>
        <v>En cours</v>
      </c>
      <c r="P893" s="112"/>
      <c r="S893" s="10" t="str">
        <f t="shared" si="41"/>
        <v>300634318601</v>
      </c>
      <c r="T893" s="11" t="str">
        <f>IF(ISNA(VLOOKUP($S893,'Liste clts frns'!$M$2:$U$233,3,FALSE)),"",VLOOKUP($S893,'Liste clts frns'!$M$2:$U$233,3,FALSE))</f>
        <v/>
      </c>
      <c r="U893" s="108" t="str">
        <f>IF(ISNA(VLOOKUP($S893,'Liste clts frns'!$M$2:$U$233,4,FALSE)),"",VLOOKUP($S893,'Liste clts frns'!$M$2:$U$233,4,FALSE))</f>
        <v/>
      </c>
      <c r="V893" s="108" t="str">
        <f>IF(ISNA(VLOOKUP($S893,'Liste clts frns'!$M$2:$U$233,5,FALSE)),"",VLOOKUP($S893,'Liste clts frns'!$M$2:$U$233,5,FALSE))</f>
        <v/>
      </c>
      <c r="W893" s="108" t="str">
        <f>IF(ISNA(VLOOKUP($S893,'Liste clts frns'!$M$2:$U$233,6,FALSE)),"",VLOOKUP($S893,'Liste clts frns'!$M$2:$U$233,6,FALSE))</f>
        <v/>
      </c>
      <c r="X893" s="108" t="str">
        <f>IF(ISNA(VLOOKUP($S893,'Liste clts frns'!$M$2:$U$233,7,FALSE)),"",VLOOKUP($S893,'Liste clts frns'!$M$2:$U$233,7,FALSE))</f>
        <v/>
      </c>
      <c r="Y893" s="108" t="str">
        <f>IF(ISNA(VLOOKUP($S893,'Liste clts frns'!$M$2:$U$233,8,FALSE)),"",VLOOKUP($S893,'Liste clts frns'!$M$2:$U$233,8,FALSE))</f>
        <v/>
      </c>
      <c r="Z893" s="108" t="str">
        <f>IF(ISNA(VLOOKUP($S893,'Liste clts frns'!$M$2:$U$233,9,FALSE)),"",VLOOKUP($S893,'Liste clts frns'!$M$2:$U$233,9,FALSE))</f>
        <v/>
      </c>
      <c r="AA893" s="108"/>
    </row>
    <row r="894" spans="1:27" ht="15" customHeight="1" x14ac:dyDescent="0.25">
      <c r="A894" s="12">
        <v>41132000</v>
      </c>
      <c r="B894" s="12">
        <v>3017025</v>
      </c>
      <c r="C894" s="12" t="s">
        <v>151</v>
      </c>
      <c r="D894" s="12">
        <v>18</v>
      </c>
      <c r="E894" s="12">
        <v>601</v>
      </c>
      <c r="F894" s="51">
        <v>1200</v>
      </c>
      <c r="G894" s="18" t="str">
        <f t="shared" si="39"/>
        <v>301702518601</v>
      </c>
      <c r="H894" s="7" t="s">
        <v>621</v>
      </c>
      <c r="I894" s="8"/>
      <c r="J894" s="8" t="str">
        <f t="shared" si="40"/>
        <v>En cours</v>
      </c>
      <c r="P894" s="112"/>
      <c r="S894" s="10" t="str">
        <f t="shared" si="41"/>
        <v>301702518601</v>
      </c>
      <c r="T894" s="11" t="str">
        <f>IF(ISNA(VLOOKUP($S894,'Liste clts frns'!$M$2:$U$233,3,FALSE)),"",VLOOKUP($S894,'Liste clts frns'!$M$2:$U$233,3,FALSE))</f>
        <v/>
      </c>
      <c r="U894" s="108" t="str">
        <f>IF(ISNA(VLOOKUP($S894,'Liste clts frns'!$M$2:$U$233,4,FALSE)),"",VLOOKUP($S894,'Liste clts frns'!$M$2:$U$233,4,FALSE))</f>
        <v/>
      </c>
      <c r="V894" s="108" t="str">
        <f>IF(ISNA(VLOOKUP($S894,'Liste clts frns'!$M$2:$U$233,5,FALSE)),"",VLOOKUP($S894,'Liste clts frns'!$M$2:$U$233,5,FALSE))</f>
        <v/>
      </c>
      <c r="W894" s="108" t="str">
        <f>IF(ISNA(VLOOKUP($S894,'Liste clts frns'!$M$2:$U$233,6,FALSE)),"",VLOOKUP($S894,'Liste clts frns'!$M$2:$U$233,6,FALSE))</f>
        <v/>
      </c>
      <c r="X894" s="108" t="str">
        <f>IF(ISNA(VLOOKUP($S894,'Liste clts frns'!$M$2:$U$233,7,FALSE)),"",VLOOKUP($S894,'Liste clts frns'!$M$2:$U$233,7,FALSE))</f>
        <v/>
      </c>
      <c r="Y894" s="108" t="str">
        <f>IF(ISNA(VLOOKUP($S894,'Liste clts frns'!$M$2:$U$233,8,FALSE)),"",VLOOKUP($S894,'Liste clts frns'!$M$2:$U$233,8,FALSE))</f>
        <v/>
      </c>
      <c r="Z894" s="108" t="str">
        <f>IF(ISNA(VLOOKUP($S894,'Liste clts frns'!$M$2:$U$233,9,FALSE)),"",VLOOKUP($S894,'Liste clts frns'!$M$2:$U$233,9,FALSE))</f>
        <v/>
      </c>
      <c r="AA894" s="108"/>
    </row>
    <row r="895" spans="1:27" ht="15" customHeight="1" x14ac:dyDescent="0.25">
      <c r="A895" s="12">
        <v>41132000</v>
      </c>
      <c r="B895" s="12">
        <v>3023438</v>
      </c>
      <c r="C895" s="12" t="s">
        <v>657</v>
      </c>
      <c r="D895" s="12">
        <v>18</v>
      </c>
      <c r="E895" s="12">
        <v>601</v>
      </c>
      <c r="F895" s="51">
        <v>10068</v>
      </c>
      <c r="G895" s="18" t="str">
        <f t="shared" si="39"/>
        <v>302343818601</v>
      </c>
      <c r="H895" s="7" t="s">
        <v>1429</v>
      </c>
      <c r="I895" s="8"/>
      <c r="J895" s="8" t="str">
        <f t="shared" si="40"/>
        <v>En cours</v>
      </c>
      <c r="P895" s="112"/>
      <c r="S895" s="10" t="str">
        <f t="shared" si="41"/>
        <v>302343818601</v>
      </c>
      <c r="T895" s="11">
        <f>IF(ISNA(VLOOKUP($S895,'Liste clts frns'!$M$2:$U$233,3,FALSE)),"",VLOOKUP($S895,'Liste clts frns'!$M$2:$U$233,3,FALSE))</f>
        <v>40130000</v>
      </c>
      <c r="U895" s="108">
        <f>IF(ISNA(VLOOKUP($S895,'Liste clts frns'!$M$2:$U$233,4,FALSE)),"",VLOOKUP($S895,'Liste clts frns'!$M$2:$U$233,4,FALSE))</f>
        <v>0</v>
      </c>
      <c r="V895" s="108" t="str">
        <f>IF(ISNA(VLOOKUP($S895,'Liste clts frns'!$M$2:$U$233,5,FALSE)),"",VLOOKUP($S895,'Liste clts frns'!$M$2:$U$233,5,FALSE))</f>
        <v>NEWSCO REGIE</v>
      </c>
      <c r="W895" s="108" t="str">
        <f>IF(ISNA(VLOOKUP($S895,'Liste clts frns'!$M$2:$U$233,6,FALSE)),"",VLOOKUP($S895,'Liste clts frns'!$M$2:$U$233,6,FALSE))</f>
        <v>18</v>
      </c>
      <c r="X895" s="108" t="str">
        <f>IF(ISNA(VLOOKUP($S895,'Liste clts frns'!$M$2:$U$233,7,FALSE)),"",VLOOKUP($S895,'Liste clts frns'!$M$2:$U$233,7,FALSE))</f>
        <v>601</v>
      </c>
      <c r="Y895" s="108">
        <f>IF(ISNA(VLOOKUP($S895,'Liste clts frns'!$M$2:$U$233,8,FALSE)),"",VLOOKUP($S895,'Liste clts frns'!$M$2:$U$233,8,FALSE))</f>
        <v>10068</v>
      </c>
      <c r="Z895" s="108" t="str">
        <f>IF(ISNA(VLOOKUP($S895,'Liste clts frns'!$M$2:$U$233,9,FALSE)),"",VLOOKUP($S895,'Liste clts frns'!$M$2:$U$233,9,FALSE))</f>
        <v>Demande Création BdC</v>
      </c>
      <c r="AA895" s="108"/>
    </row>
    <row r="896" spans="1:27" ht="15" customHeight="1" x14ac:dyDescent="0.25">
      <c r="A896" s="12">
        <v>41132000</v>
      </c>
      <c r="B896" s="12">
        <v>3026498</v>
      </c>
      <c r="C896" s="12" t="s">
        <v>1454</v>
      </c>
      <c r="D896" s="12">
        <v>18</v>
      </c>
      <c r="E896" s="12">
        <v>601</v>
      </c>
      <c r="F896" s="51">
        <v>3600</v>
      </c>
      <c r="G896" s="18" t="str">
        <f t="shared" si="39"/>
        <v>302649818601</v>
      </c>
      <c r="H896" s="7" t="s">
        <v>1429</v>
      </c>
      <c r="I896" s="8"/>
      <c r="J896" s="8" t="str">
        <f t="shared" si="40"/>
        <v>En cours</v>
      </c>
      <c r="P896" s="112"/>
      <c r="S896" s="10" t="str">
        <f t="shared" si="41"/>
        <v>302649818601</v>
      </c>
      <c r="T896" s="11">
        <f>IF(ISNA(VLOOKUP($S896,'Liste clts frns'!$M$2:$U$233,3,FALSE)),"",VLOOKUP($S896,'Liste clts frns'!$M$2:$U$233,3,FALSE))</f>
        <v>40130000</v>
      </c>
      <c r="U896" s="108" t="str">
        <f>IF(ISNA(VLOOKUP($S896,'Liste clts frns'!$M$2:$U$233,4,FALSE)),"",VLOOKUP($S896,'Liste clts frns'!$M$2:$U$233,4,FALSE))</f>
        <v>SIFIJA</v>
      </c>
      <c r="V896" s="108" t="str">
        <f>IF(ISNA(VLOOKUP($S896,'Liste clts frns'!$M$2:$U$233,5,FALSE)),"",VLOOKUP($S896,'Liste clts frns'!$M$2:$U$233,5,FALSE))</f>
        <v>SIFIJA</v>
      </c>
      <c r="W896" s="108">
        <f>IF(ISNA(VLOOKUP($S896,'Liste clts frns'!$M$2:$U$233,6,FALSE)),"",VLOOKUP($S896,'Liste clts frns'!$M$2:$U$233,6,FALSE))</f>
        <v>18</v>
      </c>
      <c r="X896" s="108">
        <f>IF(ISNA(VLOOKUP($S896,'Liste clts frns'!$M$2:$U$233,7,FALSE)),"",VLOOKUP($S896,'Liste clts frns'!$M$2:$U$233,7,FALSE))</f>
        <v>601</v>
      </c>
      <c r="Y896" s="108">
        <f>IF(ISNA(VLOOKUP($S896,'Liste clts frns'!$M$2:$U$233,8,FALSE)),"",VLOOKUP($S896,'Liste clts frns'!$M$2:$U$233,8,FALSE))</f>
        <v>3600</v>
      </c>
      <c r="Z896" s="108" t="str">
        <f>IF(ISNA(VLOOKUP($S896,'Liste clts frns'!$M$2:$U$233,9,FALSE)),"",VLOOKUP($S896,'Liste clts frns'!$M$2:$U$233,9,FALSE))</f>
        <v/>
      </c>
      <c r="AA896" s="108"/>
    </row>
    <row r="897" spans="1:27" ht="15.75" customHeight="1" x14ac:dyDescent="0.25">
      <c r="A897" s="12">
        <v>41132000</v>
      </c>
      <c r="B897" s="12">
        <v>3028168</v>
      </c>
      <c r="C897" s="12" t="s">
        <v>1445</v>
      </c>
      <c r="D897" s="12">
        <v>18</v>
      </c>
      <c r="E897" s="12">
        <v>601</v>
      </c>
      <c r="F897" s="51">
        <v>4200</v>
      </c>
      <c r="G897" s="18" t="str">
        <f t="shared" si="39"/>
        <v>302816818601</v>
      </c>
      <c r="H897" s="7" t="s">
        <v>621</v>
      </c>
      <c r="I897" s="8"/>
      <c r="J897" s="8" t="str">
        <f t="shared" si="40"/>
        <v>En cours</v>
      </c>
      <c r="P897" s="112"/>
      <c r="S897" s="10" t="str">
        <f t="shared" si="41"/>
        <v>302816818601</v>
      </c>
      <c r="T897" s="11" t="str">
        <f>IF(ISNA(VLOOKUP($S897,'Liste clts frns'!$M$2:$U$233,3,FALSE)),"",VLOOKUP($S897,'Liste clts frns'!$M$2:$U$233,3,FALSE))</f>
        <v/>
      </c>
      <c r="U897" s="108" t="str">
        <f>IF(ISNA(VLOOKUP($S897,'Liste clts frns'!$M$2:$U$233,4,FALSE)),"",VLOOKUP($S897,'Liste clts frns'!$M$2:$U$233,4,FALSE))</f>
        <v/>
      </c>
      <c r="V897" s="108" t="str">
        <f>IF(ISNA(VLOOKUP($S897,'Liste clts frns'!$M$2:$U$233,5,FALSE)),"",VLOOKUP($S897,'Liste clts frns'!$M$2:$U$233,5,FALSE))</f>
        <v/>
      </c>
      <c r="W897" s="108" t="str">
        <f>IF(ISNA(VLOOKUP($S897,'Liste clts frns'!$M$2:$U$233,6,FALSE)),"",VLOOKUP($S897,'Liste clts frns'!$M$2:$U$233,6,FALSE))</f>
        <v/>
      </c>
      <c r="X897" s="108" t="str">
        <f>IF(ISNA(VLOOKUP($S897,'Liste clts frns'!$M$2:$U$233,7,FALSE)),"",VLOOKUP($S897,'Liste clts frns'!$M$2:$U$233,7,FALSE))</f>
        <v/>
      </c>
      <c r="Y897" s="108" t="str">
        <f>IF(ISNA(VLOOKUP($S897,'Liste clts frns'!$M$2:$U$233,8,FALSE)),"",VLOOKUP($S897,'Liste clts frns'!$M$2:$U$233,8,FALSE))</f>
        <v/>
      </c>
      <c r="Z897" s="108" t="str">
        <f>IF(ISNA(VLOOKUP($S897,'Liste clts frns'!$M$2:$U$233,9,FALSE)),"",VLOOKUP($S897,'Liste clts frns'!$M$2:$U$233,9,FALSE))</f>
        <v/>
      </c>
      <c r="AA897" s="108"/>
    </row>
    <row r="898" spans="1:27" ht="15.75" customHeight="1" x14ac:dyDescent="0.25">
      <c r="A898" s="12">
        <v>41132000</v>
      </c>
      <c r="B898" s="12">
        <v>3028285</v>
      </c>
      <c r="C898" s="12" t="s">
        <v>121</v>
      </c>
      <c r="D898" s="12">
        <v>18</v>
      </c>
      <c r="E898" s="12">
        <v>601</v>
      </c>
      <c r="F898" s="51">
        <v>1800</v>
      </c>
      <c r="G898" s="18" t="str">
        <f t="shared" si="39"/>
        <v>302828518601</v>
      </c>
      <c r="H898" s="7" t="s">
        <v>621</v>
      </c>
      <c r="I898" s="8"/>
      <c r="J898" s="8" t="str">
        <f t="shared" si="40"/>
        <v>En cours</v>
      </c>
      <c r="P898" s="112"/>
      <c r="S898" s="10" t="str">
        <f t="shared" si="41"/>
        <v>302828518601</v>
      </c>
      <c r="T898" s="11" t="str">
        <f>IF(ISNA(VLOOKUP($S898,'Liste clts frns'!$M$2:$U$233,3,FALSE)),"",VLOOKUP($S898,'Liste clts frns'!$M$2:$U$233,3,FALSE))</f>
        <v/>
      </c>
      <c r="U898" s="108" t="str">
        <f>IF(ISNA(VLOOKUP($S898,'Liste clts frns'!$M$2:$U$233,4,FALSE)),"",VLOOKUP($S898,'Liste clts frns'!$M$2:$U$233,4,FALSE))</f>
        <v/>
      </c>
      <c r="V898" s="108" t="str">
        <f>IF(ISNA(VLOOKUP($S898,'Liste clts frns'!$M$2:$U$233,5,FALSE)),"",VLOOKUP($S898,'Liste clts frns'!$M$2:$U$233,5,FALSE))</f>
        <v/>
      </c>
      <c r="W898" s="108" t="str">
        <f>IF(ISNA(VLOOKUP($S898,'Liste clts frns'!$M$2:$U$233,6,FALSE)),"",VLOOKUP($S898,'Liste clts frns'!$M$2:$U$233,6,FALSE))</f>
        <v/>
      </c>
      <c r="X898" s="108" t="str">
        <f>IF(ISNA(VLOOKUP($S898,'Liste clts frns'!$M$2:$U$233,7,FALSE)),"",VLOOKUP($S898,'Liste clts frns'!$M$2:$U$233,7,FALSE))</f>
        <v/>
      </c>
      <c r="Y898" s="108" t="str">
        <f>IF(ISNA(VLOOKUP($S898,'Liste clts frns'!$M$2:$U$233,8,FALSE)),"",VLOOKUP($S898,'Liste clts frns'!$M$2:$U$233,8,FALSE))</f>
        <v/>
      </c>
      <c r="Z898" s="108" t="str">
        <f>IF(ISNA(VLOOKUP($S898,'Liste clts frns'!$M$2:$U$233,9,FALSE)),"",VLOOKUP($S898,'Liste clts frns'!$M$2:$U$233,9,FALSE))</f>
        <v/>
      </c>
      <c r="AA898" s="108"/>
    </row>
    <row r="899" spans="1:27" ht="15.75" customHeight="1" x14ac:dyDescent="0.25">
      <c r="A899" s="12">
        <v>41132000</v>
      </c>
      <c r="B899" s="12">
        <v>3032891</v>
      </c>
      <c r="C899" s="12" t="s">
        <v>153</v>
      </c>
      <c r="D899" s="12">
        <v>18</v>
      </c>
      <c r="E899" s="12">
        <v>601</v>
      </c>
      <c r="F899" s="51">
        <v>1440</v>
      </c>
      <c r="G899" s="18" t="str">
        <f t="shared" ref="G899:G903" si="42">CONCATENATE(B899,D899,E899)</f>
        <v>303289118601</v>
      </c>
      <c r="H899" s="7" t="s">
        <v>621</v>
      </c>
      <c r="I899" s="8"/>
      <c r="J899" s="8" t="str">
        <f t="shared" ref="J899:J903" si="43">IF(H899="Compensé - Soldé","Soldé",IF(H899="Société radiée","A solder",IF(H899="Soldé par un avoir","Soldé","En cours")))</f>
        <v>En cours</v>
      </c>
      <c r="P899" s="112"/>
      <c r="S899" s="10" t="str">
        <f t="shared" ref="S899:S903" si="44">CONCATENATE(B899,D899,E899)</f>
        <v>303289118601</v>
      </c>
      <c r="T899" s="11" t="str">
        <f>IF(ISNA(VLOOKUP($S899,'Liste clts frns'!$M$2:$U$233,3,FALSE)),"",VLOOKUP($S899,'Liste clts frns'!$M$2:$U$233,3,FALSE))</f>
        <v/>
      </c>
      <c r="U899" s="108" t="str">
        <f>IF(ISNA(VLOOKUP($S899,'Liste clts frns'!$M$2:$U$233,4,FALSE)),"",VLOOKUP($S899,'Liste clts frns'!$M$2:$U$233,4,FALSE))</f>
        <v/>
      </c>
      <c r="V899" s="108" t="str">
        <f>IF(ISNA(VLOOKUP($S899,'Liste clts frns'!$M$2:$U$233,5,FALSE)),"",VLOOKUP($S899,'Liste clts frns'!$M$2:$U$233,5,FALSE))</f>
        <v/>
      </c>
      <c r="W899" s="108" t="str">
        <f>IF(ISNA(VLOOKUP($S899,'Liste clts frns'!$M$2:$U$233,6,FALSE)),"",VLOOKUP($S899,'Liste clts frns'!$M$2:$U$233,6,FALSE))</f>
        <v/>
      </c>
      <c r="X899" s="108" t="str">
        <f>IF(ISNA(VLOOKUP($S899,'Liste clts frns'!$M$2:$U$233,7,FALSE)),"",VLOOKUP($S899,'Liste clts frns'!$M$2:$U$233,7,FALSE))</f>
        <v/>
      </c>
      <c r="Y899" s="108" t="str">
        <f>IF(ISNA(VLOOKUP($S899,'Liste clts frns'!$M$2:$U$233,8,FALSE)),"",VLOOKUP($S899,'Liste clts frns'!$M$2:$U$233,8,FALSE))</f>
        <v/>
      </c>
      <c r="Z899" s="108" t="str">
        <f>IF(ISNA(VLOOKUP($S899,'Liste clts frns'!$M$2:$U$233,9,FALSE)),"",VLOOKUP($S899,'Liste clts frns'!$M$2:$U$233,9,FALSE))</f>
        <v/>
      </c>
      <c r="AA899" s="108"/>
    </row>
    <row r="900" spans="1:27" ht="15.75" customHeight="1" x14ac:dyDescent="0.25">
      <c r="A900" s="12">
        <v>41132000</v>
      </c>
      <c r="B900" s="12">
        <v>3039395</v>
      </c>
      <c r="C900" s="12" t="s">
        <v>1455</v>
      </c>
      <c r="D900" s="12">
        <v>18</v>
      </c>
      <c r="E900" s="12">
        <v>601</v>
      </c>
      <c r="F900" s="51">
        <v>9600</v>
      </c>
      <c r="G900" s="18" t="str">
        <f t="shared" si="42"/>
        <v>303939518601</v>
      </c>
      <c r="H900" s="7" t="s">
        <v>621</v>
      </c>
      <c r="I900" s="8"/>
      <c r="J900" s="8" t="str">
        <f t="shared" si="43"/>
        <v>En cours</v>
      </c>
      <c r="P900" s="112"/>
      <c r="S900" s="10" t="str">
        <f t="shared" si="44"/>
        <v>303939518601</v>
      </c>
      <c r="T900" s="11" t="str">
        <f>IF(ISNA(VLOOKUP($S900,'Liste clts frns'!$M$2:$U$233,3,FALSE)),"",VLOOKUP($S900,'Liste clts frns'!$M$2:$U$233,3,FALSE))</f>
        <v/>
      </c>
      <c r="U900" s="108" t="str">
        <f>IF(ISNA(VLOOKUP($S900,'Liste clts frns'!$M$2:$U$233,4,FALSE)),"",VLOOKUP($S900,'Liste clts frns'!$M$2:$U$233,4,FALSE))</f>
        <v/>
      </c>
      <c r="V900" s="108" t="str">
        <f>IF(ISNA(VLOOKUP($S900,'Liste clts frns'!$M$2:$U$233,5,FALSE)),"",VLOOKUP($S900,'Liste clts frns'!$M$2:$U$233,5,FALSE))</f>
        <v/>
      </c>
      <c r="W900" s="108" t="str">
        <f>IF(ISNA(VLOOKUP($S900,'Liste clts frns'!$M$2:$U$233,6,FALSE)),"",VLOOKUP($S900,'Liste clts frns'!$M$2:$U$233,6,FALSE))</f>
        <v/>
      </c>
      <c r="X900" s="108" t="str">
        <f>IF(ISNA(VLOOKUP($S900,'Liste clts frns'!$M$2:$U$233,7,FALSE)),"",VLOOKUP($S900,'Liste clts frns'!$M$2:$U$233,7,FALSE))</f>
        <v/>
      </c>
      <c r="Y900" s="108" t="str">
        <f>IF(ISNA(VLOOKUP($S900,'Liste clts frns'!$M$2:$U$233,8,FALSE)),"",VLOOKUP($S900,'Liste clts frns'!$M$2:$U$233,8,FALSE))</f>
        <v/>
      </c>
      <c r="Z900" s="108" t="str">
        <f>IF(ISNA(VLOOKUP($S900,'Liste clts frns'!$M$2:$U$233,9,FALSE)),"",VLOOKUP($S900,'Liste clts frns'!$M$2:$U$233,9,FALSE))</f>
        <v/>
      </c>
      <c r="AA900" s="108"/>
    </row>
    <row r="901" spans="1:27" ht="15.75" customHeight="1" x14ac:dyDescent="0.25">
      <c r="A901" s="12">
        <v>41132000</v>
      </c>
      <c r="B901" s="12">
        <v>836078</v>
      </c>
      <c r="C901" s="12" t="s">
        <v>144</v>
      </c>
      <c r="D901" s="12">
        <v>18</v>
      </c>
      <c r="E901" s="12">
        <v>617</v>
      </c>
      <c r="F901" s="51">
        <v>3000</v>
      </c>
      <c r="G901" s="18" t="str">
        <f t="shared" si="42"/>
        <v>83607818617</v>
      </c>
      <c r="H901" s="7" t="s">
        <v>621</v>
      </c>
      <c r="I901" s="8"/>
      <c r="J901" s="8" t="str">
        <f t="shared" si="43"/>
        <v>En cours</v>
      </c>
      <c r="P901" s="112"/>
      <c r="S901" s="10" t="str">
        <f t="shared" si="44"/>
        <v>83607818617</v>
      </c>
      <c r="T901" s="11" t="str">
        <f>IF(ISNA(VLOOKUP($S901,'Liste clts frns'!$M$2:$U$233,3,FALSE)),"",VLOOKUP($S901,'Liste clts frns'!$M$2:$U$233,3,FALSE))</f>
        <v/>
      </c>
      <c r="U901" s="108" t="str">
        <f>IF(ISNA(VLOOKUP($S901,'Liste clts frns'!$M$2:$U$233,4,FALSE)),"",VLOOKUP($S901,'Liste clts frns'!$M$2:$U$233,4,FALSE))</f>
        <v/>
      </c>
      <c r="V901" s="108" t="str">
        <f>IF(ISNA(VLOOKUP($S901,'Liste clts frns'!$M$2:$U$233,5,FALSE)),"",VLOOKUP($S901,'Liste clts frns'!$M$2:$U$233,5,FALSE))</f>
        <v/>
      </c>
      <c r="W901" s="108" t="str">
        <f>IF(ISNA(VLOOKUP($S901,'Liste clts frns'!$M$2:$U$233,6,FALSE)),"",VLOOKUP($S901,'Liste clts frns'!$M$2:$U$233,6,FALSE))</f>
        <v/>
      </c>
      <c r="X901" s="108" t="str">
        <f>IF(ISNA(VLOOKUP($S901,'Liste clts frns'!$M$2:$U$233,7,FALSE)),"",VLOOKUP($S901,'Liste clts frns'!$M$2:$U$233,7,FALSE))</f>
        <v/>
      </c>
      <c r="Y901" s="108" t="str">
        <f>IF(ISNA(VLOOKUP($S901,'Liste clts frns'!$M$2:$U$233,8,FALSE)),"",VLOOKUP($S901,'Liste clts frns'!$M$2:$U$233,8,FALSE))</f>
        <v/>
      </c>
      <c r="Z901" s="108" t="str">
        <f>IF(ISNA(VLOOKUP($S901,'Liste clts frns'!$M$2:$U$233,9,FALSE)),"",VLOOKUP($S901,'Liste clts frns'!$M$2:$U$233,9,FALSE))</f>
        <v/>
      </c>
      <c r="AA901" s="108"/>
    </row>
    <row r="902" spans="1:27" ht="15.75" customHeight="1" x14ac:dyDescent="0.25">
      <c r="A902" s="12">
        <v>41132000</v>
      </c>
      <c r="B902" s="12">
        <v>3007760</v>
      </c>
      <c r="C902" s="12" t="s">
        <v>154</v>
      </c>
      <c r="D902" s="12">
        <v>18</v>
      </c>
      <c r="E902" s="12">
        <v>617</v>
      </c>
      <c r="F902" s="51">
        <v>1200</v>
      </c>
      <c r="G902" s="18" t="str">
        <f t="shared" si="42"/>
        <v>300776018617</v>
      </c>
      <c r="H902" s="7" t="s">
        <v>621</v>
      </c>
      <c r="I902" s="8"/>
      <c r="J902" s="8" t="str">
        <f t="shared" si="43"/>
        <v>En cours</v>
      </c>
      <c r="P902" s="112"/>
      <c r="S902" s="10" t="str">
        <f t="shared" si="44"/>
        <v>300776018617</v>
      </c>
      <c r="T902" s="11" t="str">
        <f>IF(ISNA(VLOOKUP($S902,'Liste clts frns'!$M$2:$U$233,3,FALSE)),"",VLOOKUP($S902,'Liste clts frns'!$M$2:$U$233,3,FALSE))</f>
        <v/>
      </c>
      <c r="U902" s="108" t="str">
        <f>IF(ISNA(VLOOKUP($S902,'Liste clts frns'!$M$2:$U$233,4,FALSE)),"",VLOOKUP($S902,'Liste clts frns'!$M$2:$U$233,4,FALSE))</f>
        <v/>
      </c>
      <c r="V902" s="108" t="str">
        <f>IF(ISNA(VLOOKUP($S902,'Liste clts frns'!$M$2:$U$233,5,FALSE)),"",VLOOKUP($S902,'Liste clts frns'!$M$2:$U$233,5,FALSE))</f>
        <v/>
      </c>
      <c r="W902" s="108" t="str">
        <f>IF(ISNA(VLOOKUP($S902,'Liste clts frns'!$M$2:$U$233,6,FALSE)),"",VLOOKUP($S902,'Liste clts frns'!$M$2:$U$233,6,FALSE))</f>
        <v/>
      </c>
      <c r="X902" s="108" t="str">
        <f>IF(ISNA(VLOOKUP($S902,'Liste clts frns'!$M$2:$U$233,7,FALSE)),"",VLOOKUP($S902,'Liste clts frns'!$M$2:$U$233,7,FALSE))</f>
        <v/>
      </c>
      <c r="Y902" s="108" t="str">
        <f>IF(ISNA(VLOOKUP($S902,'Liste clts frns'!$M$2:$U$233,8,FALSE)),"",VLOOKUP($S902,'Liste clts frns'!$M$2:$U$233,8,FALSE))</f>
        <v/>
      </c>
      <c r="Z902" s="108" t="str">
        <f>IF(ISNA(VLOOKUP($S902,'Liste clts frns'!$M$2:$U$233,9,FALSE)),"",VLOOKUP($S902,'Liste clts frns'!$M$2:$U$233,9,FALSE))</f>
        <v/>
      </c>
      <c r="AA902" s="108"/>
    </row>
    <row r="903" spans="1:27" ht="15.75" customHeight="1" x14ac:dyDescent="0.25">
      <c r="A903" s="12">
        <v>41132000</v>
      </c>
      <c r="B903" s="12">
        <v>3021712</v>
      </c>
      <c r="C903" s="12" t="s">
        <v>155</v>
      </c>
      <c r="D903" s="12">
        <v>18</v>
      </c>
      <c r="E903" s="12">
        <v>617</v>
      </c>
      <c r="F903" s="51">
        <v>6000</v>
      </c>
      <c r="G903" s="18" t="str">
        <f t="shared" si="42"/>
        <v>302171218617</v>
      </c>
      <c r="H903" s="7" t="s">
        <v>621</v>
      </c>
      <c r="I903" s="8"/>
      <c r="J903" s="8" t="str">
        <f t="shared" si="43"/>
        <v>En cours</v>
      </c>
      <c r="P903" s="112"/>
      <c r="S903" s="10" t="str">
        <f t="shared" si="44"/>
        <v>302171218617</v>
      </c>
      <c r="T903" s="11" t="str">
        <f>IF(ISNA(VLOOKUP($S903,'Liste clts frns'!$M$2:$U$233,3,FALSE)),"",VLOOKUP($S903,'Liste clts frns'!$M$2:$U$233,3,FALSE))</f>
        <v/>
      </c>
      <c r="U903" s="108" t="str">
        <f>IF(ISNA(VLOOKUP($S903,'Liste clts frns'!$M$2:$U$233,4,FALSE)),"",VLOOKUP($S903,'Liste clts frns'!$M$2:$U$233,4,FALSE))</f>
        <v/>
      </c>
      <c r="V903" s="108" t="str">
        <f>IF(ISNA(VLOOKUP($S903,'Liste clts frns'!$M$2:$U$233,5,FALSE)),"",VLOOKUP($S903,'Liste clts frns'!$M$2:$U$233,5,FALSE))</f>
        <v/>
      </c>
      <c r="W903" s="108" t="str">
        <f>IF(ISNA(VLOOKUP($S903,'Liste clts frns'!$M$2:$U$233,6,FALSE)),"",VLOOKUP($S903,'Liste clts frns'!$M$2:$U$233,6,FALSE))</f>
        <v/>
      </c>
      <c r="X903" s="108" t="str">
        <f>IF(ISNA(VLOOKUP($S903,'Liste clts frns'!$M$2:$U$233,7,FALSE)),"",VLOOKUP($S903,'Liste clts frns'!$M$2:$U$233,7,FALSE))</f>
        <v/>
      </c>
      <c r="Y903" s="108" t="str">
        <f>IF(ISNA(VLOOKUP($S903,'Liste clts frns'!$M$2:$U$233,8,FALSE)),"",VLOOKUP($S903,'Liste clts frns'!$M$2:$U$233,8,FALSE))</f>
        <v/>
      </c>
      <c r="Z903" s="108" t="str">
        <f>IF(ISNA(VLOOKUP($S903,'Liste clts frns'!$M$2:$U$233,9,FALSE)),"",VLOOKUP($S903,'Liste clts frns'!$M$2:$U$233,9,FALSE))</f>
        <v/>
      </c>
      <c r="AA903" s="108"/>
    </row>
  </sheetData>
  <conditionalFormatting sqref="H2:J2 J3:J894 J897:J903">
    <cfRule type="expression" dxfId="2660" priority="2624">
      <formula>FIND("Facture fournisseur reçue",$H2)&gt;0</formula>
    </cfRule>
    <cfRule type="expression" dxfId="2659" priority="2625">
      <formula>FIND("Compensé - Soldé",$H2)&gt;0</formula>
    </cfRule>
  </conditionalFormatting>
  <conditionalFormatting sqref="H2:J2 J3:J894 J897:J903">
    <cfRule type="expression" dxfId="2658" priority="2623">
      <formula>FIND("A compenser Frns - Client",$H2)&gt;0</formula>
    </cfRule>
  </conditionalFormatting>
  <conditionalFormatting sqref="I542">
    <cfRule type="expression" dxfId="2657" priority="1008">
      <formula>FIND("Compensé - Soldé",$H542)&gt;0</formula>
    </cfRule>
  </conditionalFormatting>
  <conditionalFormatting sqref="H3:I3 H2">
    <cfRule type="expression" dxfId="2656" priority="2621">
      <formula>FIND("Facture fournisseur reçue",$H2)&gt;0</formula>
    </cfRule>
  </conditionalFormatting>
  <conditionalFormatting sqref="H3:I3 H2">
    <cfRule type="expression" dxfId="2655" priority="2620">
      <formula>FIND("A compenser Frns - Client",$H2)&gt;0</formula>
    </cfRule>
  </conditionalFormatting>
  <conditionalFormatting sqref="H4:I4">
    <cfRule type="expression" dxfId="2654" priority="2618">
      <formula>FIND("Facture fournisseur reçue",$H4)&gt;0</formula>
    </cfRule>
    <cfRule type="expression" dxfId="2653" priority="2619">
      <formula>FIND("Compensé - Soldé",$H4)&gt;0</formula>
    </cfRule>
  </conditionalFormatting>
  <conditionalFormatting sqref="H4:I4">
    <cfRule type="expression" dxfId="2652" priority="2617">
      <formula>FIND("A compenser Frns - Client",$H4)&gt;0</formula>
    </cfRule>
  </conditionalFormatting>
  <conditionalFormatting sqref="H5:I5">
    <cfRule type="expression" dxfId="2651" priority="2615">
      <formula>FIND("Facture fournisseur reçue",$H5)&gt;0</formula>
    </cfRule>
    <cfRule type="expression" dxfId="2650" priority="2616">
      <formula>FIND("Compensé - Soldé",$H5)&gt;0</formula>
    </cfRule>
  </conditionalFormatting>
  <conditionalFormatting sqref="H5:I5">
    <cfRule type="expression" dxfId="2649" priority="2614">
      <formula>FIND("A compenser Frns - Client",$H5)&gt;0</formula>
    </cfRule>
  </conditionalFormatting>
  <conditionalFormatting sqref="H6:I6">
    <cfRule type="expression" dxfId="2648" priority="2612">
      <formula>FIND("Facture fournisseur reçue",$H6)&gt;0</formula>
    </cfRule>
    <cfRule type="expression" dxfId="2647" priority="2613">
      <formula>FIND("Compensé - Soldé",$H6)&gt;0</formula>
    </cfRule>
  </conditionalFormatting>
  <conditionalFormatting sqref="H6:I6">
    <cfRule type="expression" dxfId="2646" priority="2611">
      <formula>FIND("A compenser Frns - Client",$H6)&gt;0</formula>
    </cfRule>
  </conditionalFormatting>
  <conditionalFormatting sqref="H7:I7">
    <cfRule type="expression" dxfId="2645" priority="2609">
      <formula>FIND("Facture fournisseur reçue",$H7)&gt;0</formula>
    </cfRule>
    <cfRule type="expression" dxfId="2644" priority="2610">
      <formula>FIND("Compensé - Soldé",$H7)&gt;0</formula>
    </cfRule>
  </conditionalFormatting>
  <conditionalFormatting sqref="H7:I7">
    <cfRule type="expression" dxfId="2643" priority="2608">
      <formula>FIND("A compenser Frns - Client",$H7)&gt;0</formula>
    </cfRule>
  </conditionalFormatting>
  <conditionalFormatting sqref="H8:I8">
    <cfRule type="expression" dxfId="2642" priority="2606">
      <formula>FIND("Facture fournisseur reçue",$H8)&gt;0</formula>
    </cfRule>
    <cfRule type="expression" dxfId="2641" priority="2607">
      <formula>FIND("Compensé - Soldé",$H8)&gt;0</formula>
    </cfRule>
  </conditionalFormatting>
  <conditionalFormatting sqref="H8:I8">
    <cfRule type="expression" dxfId="2640" priority="2605">
      <formula>FIND("A compenser Frns - Client",$H8)&gt;0</formula>
    </cfRule>
  </conditionalFormatting>
  <conditionalFormatting sqref="H9:I9">
    <cfRule type="expression" dxfId="2639" priority="2603">
      <formula>FIND("Facture fournisseur reçue",$H9)&gt;0</formula>
    </cfRule>
    <cfRule type="expression" dxfId="2638" priority="2604">
      <formula>FIND("Compensé - Soldé",$H9)&gt;0</formula>
    </cfRule>
  </conditionalFormatting>
  <conditionalFormatting sqref="H9:I9">
    <cfRule type="expression" dxfId="2637" priority="2602">
      <formula>FIND("A compenser Frns - Client",$H9)&gt;0</formula>
    </cfRule>
  </conditionalFormatting>
  <conditionalFormatting sqref="H10:I10">
    <cfRule type="expression" dxfId="2636" priority="2600">
      <formula>FIND("Facture fournisseur reçue",$H10)&gt;0</formula>
    </cfRule>
    <cfRule type="expression" dxfId="2635" priority="2601">
      <formula>FIND("Compensé - Soldé",$H10)&gt;0</formula>
    </cfRule>
  </conditionalFormatting>
  <conditionalFormatting sqref="H10:I10">
    <cfRule type="expression" dxfId="2634" priority="2599">
      <formula>FIND("A compenser Frns - Client",$H10)&gt;0</formula>
    </cfRule>
  </conditionalFormatting>
  <conditionalFormatting sqref="H11:I11">
    <cfRule type="expression" dxfId="2633" priority="2597">
      <formula>FIND("Facture fournisseur reçue",$H11)&gt;0</formula>
    </cfRule>
    <cfRule type="expression" dxfId="2632" priority="2598">
      <formula>FIND("Compensé - Soldé",$H11)&gt;0</formula>
    </cfRule>
  </conditionalFormatting>
  <conditionalFormatting sqref="H11:I11">
    <cfRule type="expression" dxfId="2631" priority="2596">
      <formula>FIND("A compenser Frns - Client",$H11)&gt;0</formula>
    </cfRule>
  </conditionalFormatting>
  <conditionalFormatting sqref="H12:I12">
    <cfRule type="expression" dxfId="2630" priority="2594">
      <formula>FIND("Facture fournisseur reçue",$H12)&gt;0</formula>
    </cfRule>
    <cfRule type="expression" dxfId="2629" priority="2595">
      <formula>FIND("Compensé - Soldé",$H12)&gt;0</formula>
    </cfRule>
  </conditionalFormatting>
  <conditionalFormatting sqref="H12:I12">
    <cfRule type="expression" dxfId="2628" priority="2593">
      <formula>FIND("A compenser Frns - Client",$H12)&gt;0</formula>
    </cfRule>
  </conditionalFormatting>
  <conditionalFormatting sqref="H13:I13">
    <cfRule type="expression" dxfId="2627" priority="2591">
      <formula>FIND("Facture fournisseur reçue",$H13)&gt;0</formula>
    </cfRule>
    <cfRule type="expression" dxfId="2626" priority="2592">
      <formula>FIND("Compensé - Soldé",$H13)&gt;0</formula>
    </cfRule>
  </conditionalFormatting>
  <conditionalFormatting sqref="H13:I13">
    <cfRule type="expression" dxfId="2625" priority="2590">
      <formula>FIND("A compenser Frns - Client",$H13)&gt;0</formula>
    </cfRule>
  </conditionalFormatting>
  <conditionalFormatting sqref="H14:I14">
    <cfRule type="expression" dxfId="2624" priority="2588">
      <formula>FIND("Facture fournisseur reçue",$H14)&gt;0</formula>
    </cfRule>
    <cfRule type="expression" dxfId="2623" priority="2589">
      <formula>FIND("Compensé - Soldé",$H14)&gt;0</formula>
    </cfRule>
  </conditionalFormatting>
  <conditionalFormatting sqref="H14:I14">
    <cfRule type="expression" dxfId="2622" priority="2587">
      <formula>FIND("A compenser Frns - Client",$H14)&gt;0</formula>
    </cfRule>
  </conditionalFormatting>
  <conditionalFormatting sqref="H15:I15">
    <cfRule type="expression" dxfId="2621" priority="2585">
      <formula>FIND("Facture fournisseur reçue",$H15)&gt;0</formula>
    </cfRule>
    <cfRule type="expression" dxfId="2620" priority="2586">
      <formula>FIND("Compensé - Soldé",$H15)&gt;0</formula>
    </cfRule>
  </conditionalFormatting>
  <conditionalFormatting sqref="H15:I15">
    <cfRule type="expression" dxfId="2619" priority="2584">
      <formula>FIND("A compenser Frns - Client",$H15)&gt;0</formula>
    </cfRule>
  </conditionalFormatting>
  <conditionalFormatting sqref="H16:I16">
    <cfRule type="expression" dxfId="2618" priority="2582">
      <formula>FIND("Facture fournisseur reçue",$H16)&gt;0</formula>
    </cfRule>
    <cfRule type="expression" dxfId="2617" priority="2583">
      <formula>FIND("Compensé - Soldé",$H16)&gt;0</formula>
    </cfRule>
  </conditionalFormatting>
  <conditionalFormatting sqref="H16:I16">
    <cfRule type="expression" dxfId="2616" priority="2581">
      <formula>FIND("A compenser Frns - Client",$H16)&gt;0</formula>
    </cfRule>
  </conditionalFormatting>
  <conditionalFormatting sqref="H17:I17">
    <cfRule type="expression" dxfId="2615" priority="2579">
      <formula>FIND("Facture fournisseur reçue",$H17)&gt;0</formula>
    </cfRule>
    <cfRule type="expression" dxfId="2614" priority="2580">
      <formula>FIND("Compensé - Soldé",$H17)&gt;0</formula>
    </cfRule>
  </conditionalFormatting>
  <conditionalFormatting sqref="H17:I17">
    <cfRule type="expression" dxfId="2613" priority="2578">
      <formula>FIND("A compenser Frns - Client",$H17)&gt;0</formula>
    </cfRule>
  </conditionalFormatting>
  <conditionalFormatting sqref="H18:I18">
    <cfRule type="expression" dxfId="2612" priority="2576">
      <formula>FIND("Facture fournisseur reçue",$H18)&gt;0</formula>
    </cfRule>
    <cfRule type="expression" dxfId="2611" priority="2577">
      <formula>FIND("Compensé - Soldé",$H18)&gt;0</formula>
    </cfRule>
  </conditionalFormatting>
  <conditionalFormatting sqref="H18:I18">
    <cfRule type="expression" dxfId="2610" priority="2575">
      <formula>FIND("A compenser Frns - Client",$H18)&gt;0</formula>
    </cfRule>
  </conditionalFormatting>
  <conditionalFormatting sqref="H19:I19">
    <cfRule type="expression" dxfId="2609" priority="2573">
      <formula>FIND("Facture fournisseur reçue",$H19)&gt;0</formula>
    </cfRule>
    <cfRule type="expression" dxfId="2608" priority="2574">
      <formula>FIND("Compensé - Soldé",$H19)&gt;0</formula>
    </cfRule>
  </conditionalFormatting>
  <conditionalFormatting sqref="H19:I19">
    <cfRule type="expression" dxfId="2607" priority="2572">
      <formula>FIND("A compenser Frns - Client",$H19)&gt;0</formula>
    </cfRule>
  </conditionalFormatting>
  <conditionalFormatting sqref="H20:I20">
    <cfRule type="expression" dxfId="2606" priority="2570">
      <formula>FIND("Facture fournisseur reçue",$H20)&gt;0</formula>
    </cfRule>
    <cfRule type="expression" dxfId="2605" priority="2571">
      <formula>FIND("Compensé - Soldé",$H20)&gt;0</formula>
    </cfRule>
  </conditionalFormatting>
  <conditionalFormatting sqref="H20:I20">
    <cfRule type="expression" dxfId="2604" priority="2569">
      <formula>FIND("A compenser Frns - Client",$H20)&gt;0</formula>
    </cfRule>
  </conditionalFormatting>
  <conditionalFormatting sqref="H21:I21">
    <cfRule type="expression" dxfId="2603" priority="2567">
      <formula>FIND("Facture fournisseur reçue",$H21)&gt;0</formula>
    </cfRule>
    <cfRule type="expression" dxfId="2602" priority="2568">
      <formula>FIND("Compensé - Soldé",$H21)&gt;0</formula>
    </cfRule>
  </conditionalFormatting>
  <conditionalFormatting sqref="H21:I21">
    <cfRule type="expression" dxfId="2601" priority="2566">
      <formula>FIND("A compenser Frns - Client",$H21)&gt;0</formula>
    </cfRule>
  </conditionalFormatting>
  <conditionalFormatting sqref="H22:I22">
    <cfRule type="expression" dxfId="2600" priority="2564">
      <formula>FIND("Facture fournisseur reçue",$H22)&gt;0</formula>
    </cfRule>
    <cfRule type="expression" dxfId="2599" priority="2565">
      <formula>FIND("Compensé - Soldé",$H22)&gt;0</formula>
    </cfRule>
  </conditionalFormatting>
  <conditionalFormatting sqref="H22:I22">
    <cfRule type="expression" dxfId="2598" priority="2563">
      <formula>FIND("A compenser Frns - Client",$H22)&gt;0</formula>
    </cfRule>
  </conditionalFormatting>
  <conditionalFormatting sqref="H23:I23">
    <cfRule type="expression" dxfId="2597" priority="2561">
      <formula>FIND("Facture fournisseur reçue",$H23)&gt;0</formula>
    </cfRule>
    <cfRule type="expression" dxfId="2596" priority="2562">
      <formula>FIND("Compensé - Soldé",$H23)&gt;0</formula>
    </cfRule>
  </conditionalFormatting>
  <conditionalFormatting sqref="H23:I23">
    <cfRule type="expression" dxfId="2595" priority="2560">
      <formula>FIND("A compenser Frns - Client",$H23)&gt;0</formula>
    </cfRule>
  </conditionalFormatting>
  <conditionalFormatting sqref="H24:I24">
    <cfRule type="expression" dxfId="2594" priority="2558">
      <formula>FIND("Facture fournisseur reçue",$H24)&gt;0</formula>
    </cfRule>
    <cfRule type="expression" dxfId="2593" priority="2559">
      <formula>FIND("Compensé - Soldé",$H24)&gt;0</formula>
    </cfRule>
  </conditionalFormatting>
  <conditionalFormatting sqref="H24:I24">
    <cfRule type="expression" dxfId="2592" priority="2557">
      <formula>FIND("A compenser Frns - Client",$H24)&gt;0</formula>
    </cfRule>
  </conditionalFormatting>
  <conditionalFormatting sqref="H25:I25">
    <cfRule type="expression" dxfId="2591" priority="2555">
      <formula>FIND("Facture fournisseur reçue",$H25)&gt;0</formula>
    </cfRule>
    <cfRule type="expression" dxfId="2590" priority="2556">
      <formula>FIND("Compensé - Soldé",$H25)&gt;0</formula>
    </cfRule>
  </conditionalFormatting>
  <conditionalFormatting sqref="H25:I25">
    <cfRule type="expression" dxfId="2589" priority="2554">
      <formula>FIND("A compenser Frns - Client",$H25)&gt;0</formula>
    </cfRule>
  </conditionalFormatting>
  <conditionalFormatting sqref="H26:I26">
    <cfRule type="expression" dxfId="2588" priority="2552">
      <formula>FIND("Facture fournisseur reçue",$H26)&gt;0</formula>
    </cfRule>
    <cfRule type="expression" dxfId="2587" priority="2553">
      <formula>FIND("Compensé - Soldé",$H26)&gt;0</formula>
    </cfRule>
  </conditionalFormatting>
  <conditionalFormatting sqref="H26:I26">
    <cfRule type="expression" dxfId="2586" priority="2551">
      <formula>FIND("A compenser Frns - Client",$H26)&gt;0</formula>
    </cfRule>
  </conditionalFormatting>
  <conditionalFormatting sqref="H27:I27">
    <cfRule type="expression" dxfId="2585" priority="2549">
      <formula>FIND("Facture fournisseur reçue",$H27)&gt;0</formula>
    </cfRule>
    <cfRule type="expression" dxfId="2584" priority="2550">
      <formula>FIND("Compensé - Soldé",$H27)&gt;0</formula>
    </cfRule>
  </conditionalFormatting>
  <conditionalFormatting sqref="H27:I27">
    <cfRule type="expression" dxfId="2583" priority="2548">
      <formula>FIND("A compenser Frns - Client",$H27)&gt;0</formula>
    </cfRule>
  </conditionalFormatting>
  <conditionalFormatting sqref="H28:I28">
    <cfRule type="expression" dxfId="2582" priority="2546">
      <formula>FIND("Facture fournisseur reçue",$H28)&gt;0</formula>
    </cfRule>
    <cfRule type="expression" dxfId="2581" priority="2547">
      <formula>FIND("Compensé - Soldé",$H28)&gt;0</formula>
    </cfRule>
  </conditionalFormatting>
  <conditionalFormatting sqref="H28:I28">
    <cfRule type="expression" dxfId="2580" priority="2545">
      <formula>FIND("A compenser Frns - Client",$H28)&gt;0</formula>
    </cfRule>
  </conditionalFormatting>
  <conditionalFormatting sqref="H29:I29">
    <cfRule type="expression" dxfId="2579" priority="2543">
      <formula>FIND("Facture fournisseur reçue",$H29)&gt;0</formula>
    </cfRule>
    <cfRule type="expression" dxfId="2578" priority="2544">
      <formula>FIND("Compensé - Soldé",$H29)&gt;0</formula>
    </cfRule>
  </conditionalFormatting>
  <conditionalFormatting sqref="H29:I29">
    <cfRule type="expression" dxfId="2577" priority="2542">
      <formula>FIND("A compenser Frns - Client",$H29)&gt;0</formula>
    </cfRule>
  </conditionalFormatting>
  <conditionalFormatting sqref="H30:I30">
    <cfRule type="expression" dxfId="2576" priority="2540">
      <formula>FIND("Facture fournisseur reçue",$H30)&gt;0</formula>
    </cfRule>
    <cfRule type="expression" dxfId="2575" priority="2541">
      <formula>FIND("Compensé - Soldé",$H30)&gt;0</formula>
    </cfRule>
  </conditionalFormatting>
  <conditionalFormatting sqref="H30:I30">
    <cfRule type="expression" dxfId="2574" priority="2539">
      <formula>FIND("A compenser Frns - Client",$H30)&gt;0</formula>
    </cfRule>
  </conditionalFormatting>
  <conditionalFormatting sqref="H31:I31">
    <cfRule type="expression" dxfId="2573" priority="2537">
      <formula>FIND("Facture fournisseur reçue",$H31)&gt;0</formula>
    </cfRule>
    <cfRule type="expression" dxfId="2572" priority="2538">
      <formula>FIND("Compensé - Soldé",$H31)&gt;0</formula>
    </cfRule>
  </conditionalFormatting>
  <conditionalFormatting sqref="H31:I31">
    <cfRule type="expression" dxfId="2571" priority="2536">
      <formula>FIND("A compenser Frns - Client",$H31)&gt;0</formula>
    </cfRule>
  </conditionalFormatting>
  <conditionalFormatting sqref="H32:I32">
    <cfRule type="expression" dxfId="2570" priority="2534">
      <formula>FIND("Facture fournisseur reçue",$H32)&gt;0</formula>
    </cfRule>
    <cfRule type="expression" dxfId="2569" priority="2535">
      <formula>FIND("Compensé - Soldé",$H32)&gt;0</formula>
    </cfRule>
  </conditionalFormatting>
  <conditionalFormatting sqref="H32:I32">
    <cfRule type="expression" dxfId="2568" priority="2533">
      <formula>FIND("A compenser Frns - Client",$H32)&gt;0</formula>
    </cfRule>
  </conditionalFormatting>
  <conditionalFormatting sqref="H33:I33">
    <cfRule type="expression" dxfId="2567" priority="2531">
      <formula>FIND("Facture fournisseur reçue",$H33)&gt;0</formula>
    </cfRule>
    <cfRule type="expression" dxfId="2566" priority="2532">
      <formula>FIND("Compensé - Soldé",$H33)&gt;0</formula>
    </cfRule>
  </conditionalFormatting>
  <conditionalFormatting sqref="H33:I33">
    <cfRule type="expression" dxfId="2565" priority="2530">
      <formula>FIND("A compenser Frns - Client",$H33)&gt;0</formula>
    </cfRule>
  </conditionalFormatting>
  <conditionalFormatting sqref="H34:I34">
    <cfRule type="expression" dxfId="2564" priority="2528">
      <formula>FIND("Facture fournisseur reçue",$H34)&gt;0</formula>
    </cfRule>
    <cfRule type="expression" dxfId="2563" priority="2529">
      <formula>FIND("Compensé - Soldé",$H34)&gt;0</formula>
    </cfRule>
  </conditionalFormatting>
  <conditionalFormatting sqref="H34:I34">
    <cfRule type="expression" dxfId="2562" priority="2527">
      <formula>FIND("A compenser Frns - Client",$H34)&gt;0</formula>
    </cfRule>
  </conditionalFormatting>
  <conditionalFormatting sqref="H35:I35">
    <cfRule type="expression" dxfId="2561" priority="2525">
      <formula>FIND("Facture fournisseur reçue",$H35)&gt;0</formula>
    </cfRule>
    <cfRule type="expression" dxfId="2560" priority="2526">
      <formula>FIND("Compensé - Soldé",$H35)&gt;0</formula>
    </cfRule>
  </conditionalFormatting>
  <conditionalFormatting sqref="H35:I35">
    <cfRule type="expression" dxfId="2559" priority="2524">
      <formula>FIND("A compenser Frns - Client",$H35)&gt;0</formula>
    </cfRule>
  </conditionalFormatting>
  <conditionalFormatting sqref="H36:I36">
    <cfRule type="expression" dxfId="2558" priority="2522">
      <formula>FIND("Facture fournisseur reçue",$H36)&gt;0</formula>
    </cfRule>
    <cfRule type="expression" dxfId="2557" priority="2523">
      <formula>FIND("Compensé - Soldé",$H36)&gt;0</formula>
    </cfRule>
  </conditionalFormatting>
  <conditionalFormatting sqref="H36:I36">
    <cfRule type="expression" dxfId="2556" priority="2521">
      <formula>FIND("A compenser Frns - Client",$H36)&gt;0</formula>
    </cfRule>
  </conditionalFormatting>
  <conditionalFormatting sqref="H37:I37">
    <cfRule type="expression" dxfId="2555" priority="2519">
      <formula>FIND("Facture fournisseur reçue",$H37)&gt;0</formula>
    </cfRule>
    <cfRule type="expression" dxfId="2554" priority="2520">
      <formula>FIND("Compensé - Soldé",$H37)&gt;0</formula>
    </cfRule>
  </conditionalFormatting>
  <conditionalFormatting sqref="H37:I37">
    <cfRule type="expression" dxfId="2553" priority="2518">
      <formula>FIND("A compenser Frns - Client",$H37)&gt;0</formula>
    </cfRule>
  </conditionalFormatting>
  <conditionalFormatting sqref="H38:I38">
    <cfRule type="expression" dxfId="2552" priority="2516">
      <formula>FIND("Facture fournisseur reçue",$H38)&gt;0</formula>
    </cfRule>
    <cfRule type="expression" dxfId="2551" priority="2517">
      <formula>FIND("Compensé - Soldé",$H38)&gt;0</formula>
    </cfRule>
  </conditionalFormatting>
  <conditionalFormatting sqref="H38:I38">
    <cfRule type="expression" dxfId="2550" priority="2515">
      <formula>FIND("A compenser Frns - Client",$H38)&gt;0</formula>
    </cfRule>
  </conditionalFormatting>
  <conditionalFormatting sqref="H39:I39">
    <cfRule type="expression" dxfId="2549" priority="2513">
      <formula>FIND("Facture fournisseur reçue",$H39)&gt;0</formula>
    </cfRule>
    <cfRule type="expression" dxfId="2548" priority="2514">
      <formula>FIND("Compensé - Soldé",$H39)&gt;0</formula>
    </cfRule>
  </conditionalFormatting>
  <conditionalFormatting sqref="H39:I39">
    <cfRule type="expression" dxfId="2547" priority="2512">
      <formula>FIND("A compenser Frns - Client",$H39)&gt;0</formula>
    </cfRule>
  </conditionalFormatting>
  <conditionalFormatting sqref="H40:I40">
    <cfRule type="expression" dxfId="2546" priority="2510">
      <formula>FIND("Facture fournisseur reçue",$H40)&gt;0</formula>
    </cfRule>
    <cfRule type="expression" dxfId="2545" priority="2511">
      <formula>FIND("Compensé - Soldé",$H40)&gt;0</formula>
    </cfRule>
  </conditionalFormatting>
  <conditionalFormatting sqref="H40:I40">
    <cfRule type="expression" dxfId="2544" priority="2509">
      <formula>FIND("A compenser Frns - Client",$H40)&gt;0</formula>
    </cfRule>
  </conditionalFormatting>
  <conditionalFormatting sqref="H41:I41">
    <cfRule type="expression" dxfId="2543" priority="2507">
      <formula>FIND("Facture fournisseur reçue",$H41)&gt;0</formula>
    </cfRule>
    <cfRule type="expression" dxfId="2542" priority="2508">
      <formula>FIND("Compensé - Soldé",$H41)&gt;0</formula>
    </cfRule>
  </conditionalFormatting>
  <conditionalFormatting sqref="H41:I41">
    <cfRule type="expression" dxfId="2541" priority="2506">
      <formula>FIND("A compenser Frns - Client",$H41)&gt;0</formula>
    </cfRule>
  </conditionalFormatting>
  <conditionalFormatting sqref="H42:I42">
    <cfRule type="expression" dxfId="2540" priority="2504">
      <formula>FIND("Facture fournisseur reçue",$H42)&gt;0</formula>
    </cfRule>
    <cfRule type="expression" dxfId="2539" priority="2505">
      <formula>FIND("Compensé - Soldé",$H42)&gt;0</formula>
    </cfRule>
  </conditionalFormatting>
  <conditionalFormatting sqref="H42:I42">
    <cfRule type="expression" dxfId="2538" priority="2503">
      <formula>FIND("A compenser Frns - Client",$H42)&gt;0</formula>
    </cfRule>
  </conditionalFormatting>
  <conditionalFormatting sqref="H43:I43">
    <cfRule type="expression" dxfId="2537" priority="2501">
      <formula>FIND("Facture fournisseur reçue",$H43)&gt;0</formula>
    </cfRule>
    <cfRule type="expression" dxfId="2536" priority="2502">
      <formula>FIND("Compensé - Soldé",$H43)&gt;0</formula>
    </cfRule>
  </conditionalFormatting>
  <conditionalFormatting sqref="H43:I43">
    <cfRule type="expression" dxfId="2535" priority="2500">
      <formula>FIND("A compenser Frns - Client",$H43)&gt;0</formula>
    </cfRule>
  </conditionalFormatting>
  <conditionalFormatting sqref="H44:I44">
    <cfRule type="expression" dxfId="2534" priority="2498">
      <formula>FIND("Facture fournisseur reçue",$H44)&gt;0</formula>
    </cfRule>
    <cfRule type="expression" dxfId="2533" priority="2499">
      <formula>FIND("Compensé - Soldé",$H44)&gt;0</formula>
    </cfRule>
  </conditionalFormatting>
  <conditionalFormatting sqref="H44:I44">
    <cfRule type="expression" dxfId="2532" priority="2497">
      <formula>FIND("A compenser Frns - Client",$H44)&gt;0</formula>
    </cfRule>
  </conditionalFormatting>
  <conditionalFormatting sqref="H45:I45">
    <cfRule type="expression" dxfId="2531" priority="2495">
      <formula>FIND("Facture fournisseur reçue",$H45)&gt;0</formula>
    </cfRule>
    <cfRule type="expression" dxfId="2530" priority="2496">
      <formula>FIND("Compensé - Soldé",$H45)&gt;0</formula>
    </cfRule>
  </conditionalFormatting>
  <conditionalFormatting sqref="H45:I45">
    <cfRule type="expression" dxfId="2529" priority="2494">
      <formula>FIND("A compenser Frns - Client",$H45)&gt;0</formula>
    </cfRule>
  </conditionalFormatting>
  <conditionalFormatting sqref="H46:I46">
    <cfRule type="expression" dxfId="2528" priority="2492">
      <formula>FIND("Facture fournisseur reçue",$H46)&gt;0</formula>
    </cfRule>
    <cfRule type="expression" dxfId="2527" priority="2493">
      <formula>FIND("Compensé - Soldé",$H46)&gt;0</formula>
    </cfRule>
  </conditionalFormatting>
  <conditionalFormatting sqref="H46:I46">
    <cfRule type="expression" dxfId="2526" priority="2491">
      <formula>FIND("A compenser Frns - Client",$H46)&gt;0</formula>
    </cfRule>
  </conditionalFormatting>
  <conditionalFormatting sqref="H47:I47">
    <cfRule type="expression" dxfId="2525" priority="2489">
      <formula>FIND("Facture fournisseur reçue",$H47)&gt;0</formula>
    </cfRule>
    <cfRule type="expression" dxfId="2524" priority="2490">
      <formula>FIND("Compensé - Soldé",$H47)&gt;0</formula>
    </cfRule>
  </conditionalFormatting>
  <conditionalFormatting sqref="H47:I47">
    <cfRule type="expression" dxfId="2523" priority="2488">
      <formula>FIND("A compenser Frns - Client",$H47)&gt;0</formula>
    </cfRule>
  </conditionalFormatting>
  <conditionalFormatting sqref="H48:I48">
    <cfRule type="expression" dxfId="2522" priority="2486">
      <formula>FIND("Facture fournisseur reçue",$H48)&gt;0</formula>
    </cfRule>
    <cfRule type="expression" dxfId="2521" priority="2487">
      <formula>FIND("Compensé - Soldé",$H48)&gt;0</formula>
    </cfRule>
  </conditionalFormatting>
  <conditionalFormatting sqref="H48:I48">
    <cfRule type="expression" dxfId="2520" priority="2485">
      <formula>FIND("A compenser Frns - Client",$H48)&gt;0</formula>
    </cfRule>
  </conditionalFormatting>
  <conditionalFormatting sqref="H49:I49">
    <cfRule type="expression" dxfId="2519" priority="2483">
      <formula>FIND("Facture fournisseur reçue",$H49)&gt;0</formula>
    </cfRule>
    <cfRule type="expression" dxfId="2518" priority="2484">
      <formula>FIND("Compensé - Soldé",$H49)&gt;0</formula>
    </cfRule>
  </conditionalFormatting>
  <conditionalFormatting sqref="H49:I49">
    <cfRule type="expression" dxfId="2517" priority="2482">
      <formula>FIND("A compenser Frns - Client",$H49)&gt;0</formula>
    </cfRule>
  </conditionalFormatting>
  <conditionalFormatting sqref="H50:I50">
    <cfRule type="expression" dxfId="2516" priority="2480">
      <formula>FIND("Facture fournisseur reçue",$H50)&gt;0</formula>
    </cfRule>
    <cfRule type="expression" dxfId="2515" priority="2481">
      <formula>FIND("Compensé - Soldé",$H50)&gt;0</formula>
    </cfRule>
  </conditionalFormatting>
  <conditionalFormatting sqref="H50:I50">
    <cfRule type="expression" dxfId="2514" priority="2479">
      <formula>FIND("A compenser Frns - Client",$H50)&gt;0</formula>
    </cfRule>
  </conditionalFormatting>
  <conditionalFormatting sqref="H51:I51">
    <cfRule type="expression" dxfId="2513" priority="2477">
      <formula>FIND("Facture fournisseur reçue",$H51)&gt;0</formula>
    </cfRule>
    <cfRule type="expression" dxfId="2512" priority="2478">
      <formula>FIND("Compensé - Soldé",$H51)&gt;0</formula>
    </cfRule>
  </conditionalFormatting>
  <conditionalFormatting sqref="H51:I51">
    <cfRule type="expression" dxfId="2511" priority="2476">
      <formula>FIND("A compenser Frns - Client",$H51)&gt;0</formula>
    </cfRule>
  </conditionalFormatting>
  <conditionalFormatting sqref="H52:I52">
    <cfRule type="expression" dxfId="2510" priority="2474">
      <formula>FIND("Facture fournisseur reçue",$H52)&gt;0</formula>
    </cfRule>
    <cfRule type="expression" dxfId="2509" priority="2475">
      <formula>FIND("Compensé - Soldé",$H52)&gt;0</formula>
    </cfRule>
  </conditionalFormatting>
  <conditionalFormatting sqref="H52:I52">
    <cfRule type="expression" dxfId="2508" priority="2473">
      <formula>FIND("A compenser Frns - Client",$H52)&gt;0</formula>
    </cfRule>
  </conditionalFormatting>
  <conditionalFormatting sqref="H53:I53">
    <cfRule type="expression" dxfId="2507" priority="2471">
      <formula>FIND("Facture fournisseur reçue",$H53)&gt;0</formula>
    </cfRule>
    <cfRule type="expression" dxfId="2506" priority="2472">
      <formula>FIND("Compensé - Soldé",$H53)&gt;0</formula>
    </cfRule>
  </conditionalFormatting>
  <conditionalFormatting sqref="H53:I53">
    <cfRule type="expression" dxfId="2505" priority="2470">
      <formula>FIND("A compenser Frns - Client",$H53)&gt;0</formula>
    </cfRule>
  </conditionalFormatting>
  <conditionalFormatting sqref="H54:I54">
    <cfRule type="expression" dxfId="2504" priority="2468">
      <formula>FIND("Facture fournisseur reçue",$H54)&gt;0</formula>
    </cfRule>
    <cfRule type="expression" dxfId="2503" priority="2469">
      <formula>FIND("Compensé - Soldé",$H54)&gt;0</formula>
    </cfRule>
  </conditionalFormatting>
  <conditionalFormatting sqref="H54:I54">
    <cfRule type="expression" dxfId="2502" priority="2467">
      <formula>FIND("A compenser Frns - Client",$H54)&gt;0</formula>
    </cfRule>
  </conditionalFormatting>
  <conditionalFormatting sqref="H55:I55">
    <cfRule type="expression" dxfId="2501" priority="2465">
      <formula>FIND("Facture fournisseur reçue",$H55)&gt;0</formula>
    </cfRule>
    <cfRule type="expression" dxfId="2500" priority="2466">
      <formula>FIND("Compensé - Soldé",$H55)&gt;0</formula>
    </cfRule>
  </conditionalFormatting>
  <conditionalFormatting sqref="H55:I55">
    <cfRule type="expression" dxfId="2499" priority="2464">
      <formula>FIND("A compenser Frns - Client",$H55)&gt;0</formula>
    </cfRule>
  </conditionalFormatting>
  <conditionalFormatting sqref="H56:I56">
    <cfRule type="expression" dxfId="2498" priority="2462">
      <formula>FIND("Facture fournisseur reçue",$H56)&gt;0</formula>
    </cfRule>
    <cfRule type="expression" dxfId="2497" priority="2463">
      <formula>FIND("Compensé - Soldé",$H56)&gt;0</formula>
    </cfRule>
  </conditionalFormatting>
  <conditionalFormatting sqref="H56:I56">
    <cfRule type="expression" dxfId="2496" priority="2461">
      <formula>FIND("A compenser Frns - Client",$H56)&gt;0</formula>
    </cfRule>
  </conditionalFormatting>
  <conditionalFormatting sqref="H57:I57">
    <cfRule type="expression" dxfId="2495" priority="2459">
      <formula>FIND("Facture fournisseur reçue",$H57)&gt;0</formula>
    </cfRule>
    <cfRule type="expression" dxfId="2494" priority="2460">
      <formula>FIND("Compensé - Soldé",$H57)&gt;0</formula>
    </cfRule>
  </conditionalFormatting>
  <conditionalFormatting sqref="H57:I57">
    <cfRule type="expression" dxfId="2493" priority="2458">
      <formula>FIND("A compenser Frns - Client",$H57)&gt;0</formula>
    </cfRule>
  </conditionalFormatting>
  <conditionalFormatting sqref="H58:I58">
    <cfRule type="expression" dxfId="2492" priority="2456">
      <formula>FIND("Facture fournisseur reçue",$H58)&gt;0</formula>
    </cfRule>
    <cfRule type="expression" dxfId="2491" priority="2457">
      <formula>FIND("Compensé - Soldé",$H58)&gt;0</formula>
    </cfRule>
  </conditionalFormatting>
  <conditionalFormatting sqref="H58:I58">
    <cfRule type="expression" dxfId="2490" priority="2455">
      <formula>FIND("A compenser Frns - Client",$H58)&gt;0</formula>
    </cfRule>
  </conditionalFormatting>
  <conditionalFormatting sqref="H59:I59">
    <cfRule type="expression" dxfId="2489" priority="2453">
      <formula>FIND("Facture fournisseur reçue",$H59)&gt;0</formula>
    </cfRule>
    <cfRule type="expression" dxfId="2488" priority="2454">
      <formula>FIND("Compensé - Soldé",$H59)&gt;0</formula>
    </cfRule>
  </conditionalFormatting>
  <conditionalFormatting sqref="H59:I59">
    <cfRule type="expression" dxfId="2487" priority="2452">
      <formula>FIND("A compenser Frns - Client",$H59)&gt;0</formula>
    </cfRule>
  </conditionalFormatting>
  <conditionalFormatting sqref="H60:I60">
    <cfRule type="expression" dxfId="2486" priority="2450">
      <formula>FIND("Facture fournisseur reçue",$H60)&gt;0</formula>
    </cfRule>
    <cfRule type="expression" dxfId="2485" priority="2451">
      <formula>FIND("Compensé - Soldé",$H60)&gt;0</formula>
    </cfRule>
  </conditionalFormatting>
  <conditionalFormatting sqref="H60:I60">
    <cfRule type="expression" dxfId="2484" priority="2449">
      <formula>FIND("A compenser Frns - Client",$H60)&gt;0</formula>
    </cfRule>
  </conditionalFormatting>
  <conditionalFormatting sqref="H61:I61">
    <cfRule type="expression" dxfId="2483" priority="2447">
      <formula>FIND("Facture fournisseur reçue",$H61)&gt;0</formula>
    </cfRule>
    <cfRule type="expression" dxfId="2482" priority="2448">
      <formula>FIND("Compensé - Soldé",$H61)&gt;0</formula>
    </cfRule>
  </conditionalFormatting>
  <conditionalFormatting sqref="H61:I61">
    <cfRule type="expression" dxfId="2481" priority="2446">
      <formula>FIND("A compenser Frns - Client",$H61)&gt;0</formula>
    </cfRule>
  </conditionalFormatting>
  <conditionalFormatting sqref="H62:I62">
    <cfRule type="expression" dxfId="2480" priority="2444">
      <formula>FIND("Facture fournisseur reçue",$H62)&gt;0</formula>
    </cfRule>
    <cfRule type="expression" dxfId="2479" priority="2445">
      <formula>FIND("Compensé - Soldé",$H62)&gt;0</formula>
    </cfRule>
  </conditionalFormatting>
  <conditionalFormatting sqref="H62:I62">
    <cfRule type="expression" dxfId="2478" priority="2443">
      <formula>FIND("A compenser Frns - Client",$H62)&gt;0</formula>
    </cfRule>
  </conditionalFormatting>
  <conditionalFormatting sqref="H63:I63">
    <cfRule type="expression" dxfId="2477" priority="2441">
      <formula>FIND("Facture fournisseur reçue",$H63)&gt;0</formula>
    </cfRule>
    <cfRule type="expression" dxfId="2476" priority="2442">
      <formula>FIND("Compensé - Soldé",$H63)&gt;0</formula>
    </cfRule>
  </conditionalFormatting>
  <conditionalFormatting sqref="H63:I63">
    <cfRule type="expression" dxfId="2475" priority="2440">
      <formula>FIND("A compenser Frns - Client",$H63)&gt;0</formula>
    </cfRule>
  </conditionalFormatting>
  <conditionalFormatting sqref="H64:I64">
    <cfRule type="expression" dxfId="2474" priority="2438">
      <formula>FIND("Facture fournisseur reçue",$H64)&gt;0</formula>
    </cfRule>
    <cfRule type="expression" dxfId="2473" priority="2439">
      <formula>FIND("Compensé - Soldé",$H64)&gt;0</formula>
    </cfRule>
  </conditionalFormatting>
  <conditionalFormatting sqref="H64:I64">
    <cfRule type="expression" dxfId="2472" priority="2437">
      <formula>FIND("A compenser Frns - Client",$H64)&gt;0</formula>
    </cfRule>
  </conditionalFormatting>
  <conditionalFormatting sqref="H65:I65">
    <cfRule type="expression" dxfId="2471" priority="2435">
      <formula>FIND("Facture fournisseur reçue",$H65)&gt;0</formula>
    </cfRule>
    <cfRule type="expression" dxfId="2470" priority="2436">
      <formula>FIND("Compensé - Soldé",$H65)&gt;0</formula>
    </cfRule>
  </conditionalFormatting>
  <conditionalFormatting sqref="H65:I65">
    <cfRule type="expression" dxfId="2469" priority="2434">
      <formula>FIND("A compenser Frns - Client",$H65)&gt;0</formula>
    </cfRule>
  </conditionalFormatting>
  <conditionalFormatting sqref="H66:I66">
    <cfRule type="expression" dxfId="2468" priority="2432">
      <formula>FIND("Facture fournisseur reçue",$H66)&gt;0</formula>
    </cfRule>
    <cfRule type="expression" dxfId="2467" priority="2433">
      <formula>FIND("Compensé - Soldé",$H66)&gt;0</formula>
    </cfRule>
  </conditionalFormatting>
  <conditionalFormatting sqref="H66:I66">
    <cfRule type="expression" dxfId="2466" priority="2431">
      <formula>FIND("A compenser Frns - Client",$H66)&gt;0</formula>
    </cfRule>
  </conditionalFormatting>
  <conditionalFormatting sqref="H67:I67">
    <cfRule type="expression" dxfId="2465" priority="2429">
      <formula>FIND("Facture fournisseur reçue",$H67)&gt;0</formula>
    </cfRule>
    <cfRule type="expression" dxfId="2464" priority="2430">
      <formula>FIND("Compensé - Soldé",$H67)&gt;0</formula>
    </cfRule>
  </conditionalFormatting>
  <conditionalFormatting sqref="H67:I67">
    <cfRule type="expression" dxfId="2463" priority="2428">
      <formula>FIND("A compenser Frns - Client",$H67)&gt;0</formula>
    </cfRule>
  </conditionalFormatting>
  <conditionalFormatting sqref="H68:I68">
    <cfRule type="expression" dxfId="2462" priority="2426">
      <formula>FIND("Facture fournisseur reçue",$H68)&gt;0</formula>
    </cfRule>
    <cfRule type="expression" dxfId="2461" priority="2427">
      <formula>FIND("Compensé - Soldé",$H68)&gt;0</formula>
    </cfRule>
  </conditionalFormatting>
  <conditionalFormatting sqref="H68:I68">
    <cfRule type="expression" dxfId="2460" priority="2425">
      <formula>FIND("A compenser Frns - Client",$H68)&gt;0</formula>
    </cfRule>
  </conditionalFormatting>
  <conditionalFormatting sqref="H69:I69">
    <cfRule type="expression" dxfId="2459" priority="2423">
      <formula>FIND("Facture fournisseur reçue",$H69)&gt;0</formula>
    </cfRule>
    <cfRule type="expression" dxfId="2458" priority="2424">
      <formula>FIND("Compensé - Soldé",$H69)&gt;0</formula>
    </cfRule>
  </conditionalFormatting>
  <conditionalFormatting sqref="H69:I69">
    <cfRule type="expression" dxfId="2457" priority="2422">
      <formula>FIND("A compenser Frns - Client",$H69)&gt;0</formula>
    </cfRule>
  </conditionalFormatting>
  <conditionalFormatting sqref="H70:I70">
    <cfRule type="expression" dxfId="2456" priority="2420">
      <formula>FIND("Facture fournisseur reçue",$H70)&gt;0</formula>
    </cfRule>
    <cfRule type="expression" dxfId="2455" priority="2421">
      <formula>FIND("Compensé - Soldé",$H70)&gt;0</formula>
    </cfRule>
  </conditionalFormatting>
  <conditionalFormatting sqref="H70:I70">
    <cfRule type="expression" dxfId="2454" priority="2419">
      <formula>FIND("A compenser Frns - Client",$H70)&gt;0</formula>
    </cfRule>
  </conditionalFormatting>
  <conditionalFormatting sqref="H71:I71">
    <cfRule type="expression" dxfId="2453" priority="2417">
      <formula>FIND("Facture fournisseur reçue",$H71)&gt;0</formula>
    </cfRule>
    <cfRule type="expression" dxfId="2452" priority="2418">
      <formula>FIND("Compensé - Soldé",$H71)&gt;0</formula>
    </cfRule>
  </conditionalFormatting>
  <conditionalFormatting sqref="H71:I71">
    <cfRule type="expression" dxfId="2451" priority="2416">
      <formula>FIND("A compenser Frns - Client",$H71)&gt;0</formula>
    </cfRule>
  </conditionalFormatting>
  <conditionalFormatting sqref="H72:I72">
    <cfRule type="expression" dxfId="2450" priority="2414">
      <formula>FIND("Facture fournisseur reçue",$H72)&gt;0</formula>
    </cfRule>
    <cfRule type="expression" dxfId="2449" priority="2415">
      <formula>FIND("Compensé - Soldé",$H72)&gt;0</formula>
    </cfRule>
  </conditionalFormatting>
  <conditionalFormatting sqref="H72:I72">
    <cfRule type="expression" dxfId="2448" priority="2413">
      <formula>FIND("A compenser Frns - Client",$H72)&gt;0</formula>
    </cfRule>
  </conditionalFormatting>
  <conditionalFormatting sqref="H73:I73">
    <cfRule type="expression" dxfId="2447" priority="2411">
      <formula>FIND("Facture fournisseur reçue",$H73)&gt;0</formula>
    </cfRule>
    <cfRule type="expression" dxfId="2446" priority="2412">
      <formula>FIND("Compensé - Soldé",$H73)&gt;0</formula>
    </cfRule>
  </conditionalFormatting>
  <conditionalFormatting sqref="H73:I73">
    <cfRule type="expression" dxfId="2445" priority="2410">
      <formula>FIND("A compenser Frns - Client",$H73)&gt;0</formula>
    </cfRule>
  </conditionalFormatting>
  <conditionalFormatting sqref="H74:I74">
    <cfRule type="expression" dxfId="2444" priority="2408">
      <formula>FIND("Facture fournisseur reçue",$H74)&gt;0</formula>
    </cfRule>
    <cfRule type="expression" dxfId="2443" priority="2409">
      <formula>FIND("Compensé - Soldé",$H74)&gt;0</formula>
    </cfRule>
  </conditionalFormatting>
  <conditionalFormatting sqref="H74:I74">
    <cfRule type="expression" dxfId="2442" priority="2407">
      <formula>FIND("A compenser Frns - Client",$H74)&gt;0</formula>
    </cfRule>
  </conditionalFormatting>
  <conditionalFormatting sqref="H75:I75">
    <cfRule type="expression" dxfId="2441" priority="2405">
      <formula>FIND("Facture fournisseur reçue",$H75)&gt;0</formula>
    </cfRule>
    <cfRule type="expression" dxfId="2440" priority="2406">
      <formula>FIND("Compensé - Soldé",$H75)&gt;0</formula>
    </cfRule>
  </conditionalFormatting>
  <conditionalFormatting sqref="H75:I75">
    <cfRule type="expression" dxfId="2439" priority="2404">
      <formula>FIND("A compenser Frns - Client",$H75)&gt;0</formula>
    </cfRule>
  </conditionalFormatting>
  <conditionalFormatting sqref="H76:I76">
    <cfRule type="expression" dxfId="2438" priority="2402">
      <formula>FIND("Facture fournisseur reçue",$H76)&gt;0</formula>
    </cfRule>
    <cfRule type="expression" dxfId="2437" priority="2403">
      <formula>FIND("Compensé - Soldé",$H76)&gt;0</formula>
    </cfRule>
  </conditionalFormatting>
  <conditionalFormatting sqref="H76:I76">
    <cfRule type="expression" dxfId="2436" priority="2401">
      <formula>FIND("A compenser Frns - Client",$H76)&gt;0</formula>
    </cfRule>
  </conditionalFormatting>
  <conditionalFormatting sqref="H77:I77">
    <cfRule type="expression" dxfId="2435" priority="2399">
      <formula>FIND("Facture fournisseur reçue",$H77)&gt;0</formula>
    </cfRule>
    <cfRule type="expression" dxfId="2434" priority="2400">
      <formula>FIND("Compensé - Soldé",$H77)&gt;0</formula>
    </cfRule>
  </conditionalFormatting>
  <conditionalFormatting sqref="H77:I77">
    <cfRule type="expression" dxfId="2433" priority="2398">
      <formula>FIND("A compenser Frns - Client",$H77)&gt;0</formula>
    </cfRule>
  </conditionalFormatting>
  <conditionalFormatting sqref="H78:I78">
    <cfRule type="expression" dxfId="2432" priority="2396">
      <formula>FIND("Facture fournisseur reçue",$H78)&gt;0</formula>
    </cfRule>
    <cfRule type="expression" dxfId="2431" priority="2397">
      <formula>FIND("Compensé - Soldé",$H78)&gt;0</formula>
    </cfRule>
  </conditionalFormatting>
  <conditionalFormatting sqref="H78:I78">
    <cfRule type="expression" dxfId="2430" priority="2395">
      <formula>FIND("A compenser Frns - Client",$H78)&gt;0</formula>
    </cfRule>
  </conditionalFormatting>
  <conditionalFormatting sqref="H79:I79">
    <cfRule type="expression" dxfId="2429" priority="2393">
      <formula>FIND("Facture fournisseur reçue",$H79)&gt;0</formula>
    </cfRule>
    <cfRule type="expression" dxfId="2428" priority="2394">
      <formula>FIND("Compensé - Soldé",$H79)&gt;0</formula>
    </cfRule>
  </conditionalFormatting>
  <conditionalFormatting sqref="H79:I79">
    <cfRule type="expression" dxfId="2427" priority="2392">
      <formula>FIND("A compenser Frns - Client",$H79)&gt;0</formula>
    </cfRule>
  </conditionalFormatting>
  <conditionalFormatting sqref="H80:I80">
    <cfRule type="expression" dxfId="2426" priority="2390">
      <formula>FIND("Facture fournisseur reçue",$H80)&gt;0</formula>
    </cfRule>
    <cfRule type="expression" dxfId="2425" priority="2391">
      <formula>FIND("Compensé - Soldé",$H80)&gt;0</formula>
    </cfRule>
  </conditionalFormatting>
  <conditionalFormatting sqref="H80:I80">
    <cfRule type="expression" dxfId="2424" priority="2389">
      <formula>FIND("A compenser Frns - Client",$H80)&gt;0</formula>
    </cfRule>
  </conditionalFormatting>
  <conditionalFormatting sqref="H81:I81">
    <cfRule type="expression" dxfId="2423" priority="2387">
      <formula>FIND("Facture fournisseur reçue",$H81)&gt;0</formula>
    </cfRule>
    <cfRule type="expression" dxfId="2422" priority="2388">
      <formula>FIND("Compensé - Soldé",$H81)&gt;0</formula>
    </cfRule>
  </conditionalFormatting>
  <conditionalFormatting sqref="H81:I81">
    <cfRule type="expression" dxfId="2421" priority="2386">
      <formula>FIND("A compenser Frns - Client",$H81)&gt;0</formula>
    </cfRule>
  </conditionalFormatting>
  <conditionalFormatting sqref="H82:I82">
    <cfRule type="expression" dxfId="2420" priority="2384">
      <formula>FIND("Facture fournisseur reçue",$H82)&gt;0</formula>
    </cfRule>
    <cfRule type="expression" dxfId="2419" priority="2385">
      <formula>FIND("Compensé - Soldé",$H82)&gt;0</formula>
    </cfRule>
  </conditionalFormatting>
  <conditionalFormatting sqref="H82:I82">
    <cfRule type="expression" dxfId="2418" priority="2383">
      <formula>FIND("A compenser Frns - Client",$H82)&gt;0</formula>
    </cfRule>
  </conditionalFormatting>
  <conditionalFormatting sqref="H83:I83">
    <cfRule type="expression" dxfId="2417" priority="2381">
      <formula>FIND("Facture fournisseur reçue",$H83)&gt;0</formula>
    </cfRule>
    <cfRule type="expression" dxfId="2416" priority="2382">
      <formula>FIND("Compensé - Soldé",$H83)&gt;0</formula>
    </cfRule>
  </conditionalFormatting>
  <conditionalFormatting sqref="H83:I83">
    <cfRule type="expression" dxfId="2415" priority="2380">
      <formula>FIND("A compenser Frns - Client",$H83)&gt;0</formula>
    </cfRule>
  </conditionalFormatting>
  <conditionalFormatting sqref="H84:I84">
    <cfRule type="expression" dxfId="2414" priority="2378">
      <formula>FIND("Facture fournisseur reçue",$H84)&gt;0</formula>
    </cfRule>
    <cfRule type="expression" dxfId="2413" priority="2379">
      <formula>FIND("Compensé - Soldé",$H84)&gt;0</formula>
    </cfRule>
  </conditionalFormatting>
  <conditionalFormatting sqref="H84:I84">
    <cfRule type="expression" dxfId="2412" priority="2377">
      <formula>FIND("A compenser Frns - Client",$H84)&gt;0</formula>
    </cfRule>
  </conditionalFormatting>
  <conditionalFormatting sqref="H85:I85">
    <cfRule type="expression" dxfId="2411" priority="2375">
      <formula>FIND("Facture fournisseur reçue",$H85)&gt;0</formula>
    </cfRule>
    <cfRule type="expression" dxfId="2410" priority="2376">
      <formula>FIND("Compensé - Soldé",$H85)&gt;0</formula>
    </cfRule>
  </conditionalFormatting>
  <conditionalFormatting sqref="H85:I85">
    <cfRule type="expression" dxfId="2409" priority="2374">
      <formula>FIND("A compenser Frns - Client",$H85)&gt;0</formula>
    </cfRule>
  </conditionalFormatting>
  <conditionalFormatting sqref="H86:I86">
    <cfRule type="expression" dxfId="2408" priority="2372">
      <formula>FIND("Facture fournisseur reçue",$H86)&gt;0</formula>
    </cfRule>
    <cfRule type="expression" dxfId="2407" priority="2373">
      <formula>FIND("Compensé - Soldé",$H86)&gt;0</formula>
    </cfRule>
  </conditionalFormatting>
  <conditionalFormatting sqref="H86:I86">
    <cfRule type="expression" dxfId="2406" priority="2371">
      <formula>FIND("A compenser Frns - Client",$H86)&gt;0</formula>
    </cfRule>
  </conditionalFormatting>
  <conditionalFormatting sqref="H87:I87">
    <cfRule type="expression" dxfId="2405" priority="2369">
      <formula>FIND("Facture fournisseur reçue",$H87)&gt;0</formula>
    </cfRule>
    <cfRule type="expression" dxfId="2404" priority="2370">
      <formula>FIND("Compensé - Soldé",$H87)&gt;0</formula>
    </cfRule>
  </conditionalFormatting>
  <conditionalFormatting sqref="H87:I87">
    <cfRule type="expression" dxfId="2403" priority="2368">
      <formula>FIND("A compenser Frns - Client",$H87)&gt;0</formula>
    </cfRule>
  </conditionalFormatting>
  <conditionalFormatting sqref="H88:I88">
    <cfRule type="expression" dxfId="2402" priority="2366">
      <formula>FIND("Facture fournisseur reçue",$H88)&gt;0</formula>
    </cfRule>
    <cfRule type="expression" dxfId="2401" priority="2367">
      <formula>FIND("Compensé - Soldé",$H88)&gt;0</formula>
    </cfRule>
  </conditionalFormatting>
  <conditionalFormatting sqref="H88:I88">
    <cfRule type="expression" dxfId="2400" priority="2365">
      <formula>FIND("A compenser Frns - Client",$H88)&gt;0</formula>
    </cfRule>
  </conditionalFormatting>
  <conditionalFormatting sqref="H89:I89">
    <cfRule type="expression" dxfId="2399" priority="2363">
      <formula>FIND("Facture fournisseur reçue",$H89)&gt;0</formula>
    </cfRule>
    <cfRule type="expression" dxfId="2398" priority="2364">
      <formula>FIND("Compensé - Soldé",$H89)&gt;0</formula>
    </cfRule>
  </conditionalFormatting>
  <conditionalFormatting sqref="H89:I89">
    <cfRule type="expression" dxfId="2397" priority="2362">
      <formula>FIND("A compenser Frns - Client",$H89)&gt;0</formula>
    </cfRule>
  </conditionalFormatting>
  <conditionalFormatting sqref="H90:I90">
    <cfRule type="expression" dxfId="2396" priority="2360">
      <formula>FIND("Facture fournisseur reçue",$H90)&gt;0</formula>
    </cfRule>
    <cfRule type="expression" dxfId="2395" priority="2361">
      <formula>FIND("Compensé - Soldé",$H90)&gt;0</formula>
    </cfRule>
  </conditionalFormatting>
  <conditionalFormatting sqref="H90:I90">
    <cfRule type="expression" dxfId="2394" priority="2359">
      <formula>FIND("A compenser Frns - Client",$H90)&gt;0</formula>
    </cfRule>
  </conditionalFormatting>
  <conditionalFormatting sqref="H91:I91">
    <cfRule type="expression" dxfId="2393" priority="2357">
      <formula>FIND("Facture fournisseur reçue",$H91)&gt;0</formula>
    </cfRule>
    <cfRule type="expression" dxfId="2392" priority="2358">
      <formula>FIND("Compensé - Soldé",$H91)&gt;0</formula>
    </cfRule>
  </conditionalFormatting>
  <conditionalFormatting sqref="H91:I91">
    <cfRule type="expression" dxfId="2391" priority="2356">
      <formula>FIND("A compenser Frns - Client",$H91)&gt;0</formula>
    </cfRule>
  </conditionalFormatting>
  <conditionalFormatting sqref="H92:I92">
    <cfRule type="expression" dxfId="2390" priority="2354">
      <formula>FIND("Facture fournisseur reçue",$H92)&gt;0</formula>
    </cfRule>
    <cfRule type="expression" dxfId="2389" priority="2355">
      <formula>FIND("Compensé - Soldé",$H92)&gt;0</formula>
    </cfRule>
  </conditionalFormatting>
  <conditionalFormatting sqref="H92:I92">
    <cfRule type="expression" dxfId="2388" priority="2353">
      <formula>FIND("A compenser Frns - Client",$H92)&gt;0</formula>
    </cfRule>
  </conditionalFormatting>
  <conditionalFormatting sqref="H93:I93">
    <cfRule type="expression" dxfId="2387" priority="2351">
      <formula>FIND("Facture fournisseur reçue",$H93)&gt;0</formula>
    </cfRule>
    <cfRule type="expression" dxfId="2386" priority="2352">
      <formula>FIND("Compensé - Soldé",$H93)&gt;0</formula>
    </cfRule>
  </conditionalFormatting>
  <conditionalFormatting sqref="H93:I93">
    <cfRule type="expression" dxfId="2385" priority="2350">
      <formula>FIND("A compenser Frns - Client",$H93)&gt;0</formula>
    </cfRule>
  </conditionalFormatting>
  <conditionalFormatting sqref="H94:I94">
    <cfRule type="expression" dxfId="2384" priority="2348">
      <formula>FIND("Facture fournisseur reçue",$H94)&gt;0</formula>
    </cfRule>
    <cfRule type="expression" dxfId="2383" priority="2349">
      <formula>FIND("Compensé - Soldé",$H94)&gt;0</formula>
    </cfRule>
  </conditionalFormatting>
  <conditionalFormatting sqref="H94:I94">
    <cfRule type="expression" dxfId="2382" priority="2347">
      <formula>FIND("A compenser Frns - Client",$H94)&gt;0</formula>
    </cfRule>
  </conditionalFormatting>
  <conditionalFormatting sqref="H95:I95">
    <cfRule type="expression" dxfId="2381" priority="2345">
      <formula>FIND("Facture fournisseur reçue",$H95)&gt;0</formula>
    </cfRule>
    <cfRule type="expression" dxfId="2380" priority="2346">
      <formula>FIND("Compensé - Soldé",$H95)&gt;0</formula>
    </cfRule>
  </conditionalFormatting>
  <conditionalFormatting sqref="H95:I95">
    <cfRule type="expression" dxfId="2379" priority="2344">
      <formula>FIND("A compenser Frns - Client",$H95)&gt;0</formula>
    </cfRule>
  </conditionalFormatting>
  <conditionalFormatting sqref="H96:I96">
    <cfRule type="expression" dxfId="2378" priority="2342">
      <formula>FIND("Facture fournisseur reçue",$H96)&gt;0</formula>
    </cfRule>
    <cfRule type="expression" dxfId="2377" priority="2343">
      <formula>FIND("Compensé - Soldé",$H96)&gt;0</formula>
    </cfRule>
  </conditionalFormatting>
  <conditionalFormatting sqref="H96:I96">
    <cfRule type="expression" dxfId="2376" priority="2341">
      <formula>FIND("A compenser Frns - Client",$H96)&gt;0</formula>
    </cfRule>
  </conditionalFormatting>
  <conditionalFormatting sqref="H97:I97">
    <cfRule type="expression" dxfId="2375" priority="2339">
      <formula>FIND("Facture fournisseur reçue",$H97)&gt;0</formula>
    </cfRule>
    <cfRule type="expression" dxfId="2374" priority="2340">
      <formula>FIND("Compensé - Soldé",$H97)&gt;0</formula>
    </cfRule>
  </conditionalFormatting>
  <conditionalFormatting sqref="H97:I97">
    <cfRule type="expression" dxfId="2373" priority="2338">
      <formula>FIND("A compenser Frns - Client",$H97)&gt;0</formula>
    </cfRule>
  </conditionalFormatting>
  <conditionalFormatting sqref="H98:I98">
    <cfRule type="expression" dxfId="2372" priority="2336">
      <formula>FIND("Facture fournisseur reçue",$H98)&gt;0</formula>
    </cfRule>
    <cfRule type="expression" dxfId="2371" priority="2337">
      <formula>FIND("Compensé - Soldé",$H98)&gt;0</formula>
    </cfRule>
  </conditionalFormatting>
  <conditionalFormatting sqref="H98:I98">
    <cfRule type="expression" dxfId="2370" priority="2335">
      <formula>FIND("A compenser Frns - Client",$H98)&gt;0</formula>
    </cfRule>
  </conditionalFormatting>
  <conditionalFormatting sqref="H99:I99">
    <cfRule type="expression" dxfId="2369" priority="2333">
      <formula>FIND("Facture fournisseur reçue",$H99)&gt;0</formula>
    </cfRule>
    <cfRule type="expression" dxfId="2368" priority="2334">
      <formula>FIND("Compensé - Soldé",$H99)&gt;0</formula>
    </cfRule>
  </conditionalFormatting>
  <conditionalFormatting sqref="H99:I99">
    <cfRule type="expression" dxfId="2367" priority="2332">
      <formula>FIND("A compenser Frns - Client",$H99)&gt;0</formula>
    </cfRule>
  </conditionalFormatting>
  <conditionalFormatting sqref="H100:I100">
    <cfRule type="expression" dxfId="2366" priority="2330">
      <formula>FIND("Facture fournisseur reçue",$H100)&gt;0</formula>
    </cfRule>
    <cfRule type="expression" dxfId="2365" priority="2331">
      <formula>FIND("Compensé - Soldé",$H100)&gt;0</formula>
    </cfRule>
  </conditionalFormatting>
  <conditionalFormatting sqref="H100:I100">
    <cfRule type="expression" dxfId="2364" priority="2329">
      <formula>FIND("A compenser Frns - Client",$H100)&gt;0</formula>
    </cfRule>
  </conditionalFormatting>
  <conditionalFormatting sqref="H101:I101">
    <cfRule type="expression" dxfId="2363" priority="2327">
      <formula>FIND("Facture fournisseur reçue",$H101)&gt;0</formula>
    </cfRule>
    <cfRule type="expression" dxfId="2362" priority="2328">
      <formula>FIND("Compensé - Soldé",$H101)&gt;0</formula>
    </cfRule>
  </conditionalFormatting>
  <conditionalFormatting sqref="H101:I101">
    <cfRule type="expression" dxfId="2361" priority="2326">
      <formula>FIND("A compenser Frns - Client",$H101)&gt;0</formula>
    </cfRule>
  </conditionalFormatting>
  <conditionalFormatting sqref="H102:I102">
    <cfRule type="expression" dxfId="2360" priority="2324">
      <formula>FIND("Facture fournisseur reçue",$H102)&gt;0</formula>
    </cfRule>
    <cfRule type="expression" dxfId="2359" priority="2325">
      <formula>FIND("Compensé - Soldé",$H102)&gt;0</formula>
    </cfRule>
  </conditionalFormatting>
  <conditionalFormatting sqref="H102:I102">
    <cfRule type="expression" dxfId="2358" priority="2323">
      <formula>FIND("A compenser Frns - Client",$H102)&gt;0</formula>
    </cfRule>
  </conditionalFormatting>
  <conditionalFormatting sqref="H103:I103">
    <cfRule type="expression" dxfId="2357" priority="2321">
      <formula>FIND("Facture fournisseur reçue",$H103)&gt;0</formula>
    </cfRule>
    <cfRule type="expression" dxfId="2356" priority="2322">
      <formula>FIND("Compensé - Soldé",$H103)&gt;0</formula>
    </cfRule>
  </conditionalFormatting>
  <conditionalFormatting sqref="H103:I103">
    <cfRule type="expression" dxfId="2355" priority="2320">
      <formula>FIND("A compenser Frns - Client",$H103)&gt;0</formula>
    </cfRule>
  </conditionalFormatting>
  <conditionalFormatting sqref="H104:I104">
    <cfRule type="expression" dxfId="2354" priority="2318">
      <formula>FIND("Facture fournisseur reçue",$H104)&gt;0</formula>
    </cfRule>
    <cfRule type="expression" dxfId="2353" priority="2319">
      <formula>FIND("Compensé - Soldé",$H104)&gt;0</formula>
    </cfRule>
  </conditionalFormatting>
  <conditionalFormatting sqref="H104:I104">
    <cfRule type="expression" dxfId="2352" priority="2317">
      <formula>FIND("A compenser Frns - Client",$H104)&gt;0</formula>
    </cfRule>
  </conditionalFormatting>
  <conditionalFormatting sqref="H105:I105">
    <cfRule type="expression" dxfId="2351" priority="2315">
      <formula>FIND("Facture fournisseur reçue",$H105)&gt;0</formula>
    </cfRule>
    <cfRule type="expression" dxfId="2350" priority="2316">
      <formula>FIND("Compensé - Soldé",$H105)&gt;0</formula>
    </cfRule>
  </conditionalFormatting>
  <conditionalFormatting sqref="H105:I105">
    <cfRule type="expression" dxfId="2349" priority="2314">
      <formula>FIND("A compenser Frns - Client",$H105)&gt;0</formula>
    </cfRule>
  </conditionalFormatting>
  <conditionalFormatting sqref="H106:I106">
    <cfRule type="expression" dxfId="2348" priority="2312">
      <formula>FIND("Facture fournisseur reçue",$H106)&gt;0</formula>
    </cfRule>
    <cfRule type="expression" dxfId="2347" priority="2313">
      <formula>FIND("Compensé - Soldé",$H106)&gt;0</formula>
    </cfRule>
  </conditionalFormatting>
  <conditionalFormatting sqref="H106:I106">
    <cfRule type="expression" dxfId="2346" priority="2311">
      <formula>FIND("A compenser Frns - Client",$H106)&gt;0</formula>
    </cfRule>
  </conditionalFormatting>
  <conditionalFormatting sqref="H107:I107">
    <cfRule type="expression" dxfId="2345" priority="2309">
      <formula>FIND("Facture fournisseur reçue",$H107)&gt;0</formula>
    </cfRule>
    <cfRule type="expression" dxfId="2344" priority="2310">
      <formula>FIND("Compensé - Soldé",$H107)&gt;0</formula>
    </cfRule>
  </conditionalFormatting>
  <conditionalFormatting sqref="H107:I107">
    <cfRule type="expression" dxfId="2343" priority="2308">
      <formula>FIND("A compenser Frns - Client",$H107)&gt;0</formula>
    </cfRule>
  </conditionalFormatting>
  <conditionalFormatting sqref="H108:I108">
    <cfRule type="expression" dxfId="2342" priority="2306">
      <formula>FIND("Facture fournisseur reçue",$H108)&gt;0</formula>
    </cfRule>
    <cfRule type="expression" dxfId="2341" priority="2307">
      <formula>FIND("Compensé - Soldé",$H108)&gt;0</formula>
    </cfRule>
  </conditionalFormatting>
  <conditionalFormatting sqref="H108:I108">
    <cfRule type="expression" dxfId="2340" priority="2305">
      <formula>FIND("A compenser Frns - Client",$H108)&gt;0</formula>
    </cfRule>
  </conditionalFormatting>
  <conditionalFormatting sqref="H109:I109">
    <cfRule type="expression" dxfId="2339" priority="2303">
      <formula>FIND("Facture fournisseur reçue",$H109)&gt;0</formula>
    </cfRule>
    <cfRule type="expression" dxfId="2338" priority="2304">
      <formula>FIND("Compensé - Soldé",$H109)&gt;0</formula>
    </cfRule>
  </conditionalFormatting>
  <conditionalFormatting sqref="H109:I109">
    <cfRule type="expression" dxfId="2337" priority="2302">
      <formula>FIND("A compenser Frns - Client",$H109)&gt;0</formula>
    </cfRule>
  </conditionalFormatting>
  <conditionalFormatting sqref="H110:I110">
    <cfRule type="expression" dxfId="2336" priority="2300">
      <formula>FIND("Facture fournisseur reçue",$H110)&gt;0</formula>
    </cfRule>
    <cfRule type="expression" dxfId="2335" priority="2301">
      <formula>FIND("Compensé - Soldé",$H110)&gt;0</formula>
    </cfRule>
  </conditionalFormatting>
  <conditionalFormatting sqref="H110:I110">
    <cfRule type="expression" dxfId="2334" priority="2299">
      <formula>FIND("A compenser Frns - Client",$H110)&gt;0</formula>
    </cfRule>
  </conditionalFormatting>
  <conditionalFormatting sqref="H111:I111">
    <cfRule type="expression" dxfId="2333" priority="2297">
      <formula>FIND("Facture fournisseur reçue",$H111)&gt;0</formula>
    </cfRule>
    <cfRule type="expression" dxfId="2332" priority="2298">
      <formula>FIND("Compensé - Soldé",$H111)&gt;0</formula>
    </cfRule>
  </conditionalFormatting>
  <conditionalFormatting sqref="H111:I111">
    <cfRule type="expression" dxfId="2331" priority="2296">
      <formula>FIND("A compenser Frns - Client",$H111)&gt;0</formula>
    </cfRule>
  </conditionalFormatting>
  <conditionalFormatting sqref="H112:I112">
    <cfRule type="expression" dxfId="2330" priority="2294">
      <formula>FIND("Facture fournisseur reçue",$H112)&gt;0</formula>
    </cfRule>
    <cfRule type="expression" dxfId="2329" priority="2295">
      <formula>FIND("Compensé - Soldé",$H112)&gt;0</formula>
    </cfRule>
  </conditionalFormatting>
  <conditionalFormatting sqref="H112:I112">
    <cfRule type="expression" dxfId="2328" priority="2293">
      <formula>FIND("A compenser Frns - Client",$H112)&gt;0</formula>
    </cfRule>
  </conditionalFormatting>
  <conditionalFormatting sqref="H113:I113">
    <cfRule type="expression" dxfId="2327" priority="2291">
      <formula>FIND("Facture fournisseur reçue",$H113)&gt;0</formula>
    </cfRule>
    <cfRule type="expression" dxfId="2326" priority="2292">
      <formula>FIND("Compensé - Soldé",$H113)&gt;0</formula>
    </cfRule>
  </conditionalFormatting>
  <conditionalFormatting sqref="H113:I113">
    <cfRule type="expression" dxfId="2325" priority="2290">
      <formula>FIND("A compenser Frns - Client",$H113)&gt;0</formula>
    </cfRule>
  </conditionalFormatting>
  <conditionalFormatting sqref="H114:I114">
    <cfRule type="expression" dxfId="2324" priority="2288">
      <formula>FIND("Facture fournisseur reçue",$H114)&gt;0</formula>
    </cfRule>
    <cfRule type="expression" dxfId="2323" priority="2289">
      <formula>FIND("Compensé - Soldé",$H114)&gt;0</formula>
    </cfRule>
  </conditionalFormatting>
  <conditionalFormatting sqref="H114:I114">
    <cfRule type="expression" dxfId="2322" priority="2287">
      <formula>FIND("A compenser Frns - Client",$H114)&gt;0</formula>
    </cfRule>
  </conditionalFormatting>
  <conditionalFormatting sqref="H115:I115">
    <cfRule type="expression" dxfId="2321" priority="2285">
      <formula>FIND("Facture fournisseur reçue",$H115)&gt;0</formula>
    </cfRule>
    <cfRule type="expression" dxfId="2320" priority="2286">
      <formula>FIND("Compensé - Soldé",$H115)&gt;0</formula>
    </cfRule>
  </conditionalFormatting>
  <conditionalFormatting sqref="H115:I115">
    <cfRule type="expression" dxfId="2319" priority="2284">
      <formula>FIND("A compenser Frns - Client",$H115)&gt;0</formula>
    </cfRule>
  </conditionalFormatting>
  <conditionalFormatting sqref="H116:I116">
    <cfRule type="expression" dxfId="2318" priority="2282">
      <formula>FIND("Facture fournisseur reçue",$H116)&gt;0</formula>
    </cfRule>
    <cfRule type="expression" dxfId="2317" priority="2283">
      <formula>FIND("Compensé - Soldé",$H116)&gt;0</formula>
    </cfRule>
  </conditionalFormatting>
  <conditionalFormatting sqref="H116:I116">
    <cfRule type="expression" dxfId="2316" priority="2281">
      <formula>FIND("A compenser Frns - Client",$H116)&gt;0</formula>
    </cfRule>
  </conditionalFormatting>
  <conditionalFormatting sqref="H117:I117">
    <cfRule type="expression" dxfId="2315" priority="2279">
      <formula>FIND("Facture fournisseur reçue",$H117)&gt;0</formula>
    </cfRule>
    <cfRule type="expression" dxfId="2314" priority="2280">
      <formula>FIND("Compensé - Soldé",$H117)&gt;0</formula>
    </cfRule>
  </conditionalFormatting>
  <conditionalFormatting sqref="H117:I117">
    <cfRule type="expression" dxfId="2313" priority="2278">
      <formula>FIND("A compenser Frns - Client",$H117)&gt;0</formula>
    </cfRule>
  </conditionalFormatting>
  <conditionalFormatting sqref="H118:I118">
    <cfRule type="expression" dxfId="2312" priority="2276">
      <formula>FIND("Facture fournisseur reçue",$H118)&gt;0</formula>
    </cfRule>
    <cfRule type="expression" dxfId="2311" priority="2277">
      <formula>FIND("Compensé - Soldé",$H118)&gt;0</formula>
    </cfRule>
  </conditionalFormatting>
  <conditionalFormatting sqref="H118:I118">
    <cfRule type="expression" dxfId="2310" priority="2275">
      <formula>FIND("A compenser Frns - Client",$H118)&gt;0</formula>
    </cfRule>
  </conditionalFormatting>
  <conditionalFormatting sqref="H119:I119">
    <cfRule type="expression" dxfId="2309" priority="2273">
      <formula>FIND("Facture fournisseur reçue",$H119)&gt;0</formula>
    </cfRule>
    <cfRule type="expression" dxfId="2308" priority="2274">
      <formula>FIND("Compensé - Soldé",$H119)&gt;0</formula>
    </cfRule>
  </conditionalFormatting>
  <conditionalFormatting sqref="H119:I119">
    <cfRule type="expression" dxfId="2307" priority="2272">
      <formula>FIND("A compenser Frns - Client",$H119)&gt;0</formula>
    </cfRule>
  </conditionalFormatting>
  <conditionalFormatting sqref="H120:I120">
    <cfRule type="expression" dxfId="2306" priority="2270">
      <formula>FIND("Facture fournisseur reçue",$H120)&gt;0</formula>
    </cfRule>
    <cfRule type="expression" dxfId="2305" priority="2271">
      <formula>FIND("Compensé - Soldé",$H120)&gt;0</formula>
    </cfRule>
  </conditionalFormatting>
  <conditionalFormatting sqref="H120:I120">
    <cfRule type="expression" dxfId="2304" priority="2269">
      <formula>FIND("A compenser Frns - Client",$H120)&gt;0</formula>
    </cfRule>
  </conditionalFormatting>
  <conditionalFormatting sqref="H121:I121">
    <cfRule type="expression" dxfId="2303" priority="2267">
      <formula>FIND("Facture fournisseur reçue",$H121)&gt;0</formula>
    </cfRule>
    <cfRule type="expression" dxfId="2302" priority="2268">
      <formula>FIND("Compensé - Soldé",$H121)&gt;0</formula>
    </cfRule>
  </conditionalFormatting>
  <conditionalFormatting sqref="H121:I121">
    <cfRule type="expression" dxfId="2301" priority="2266">
      <formula>FIND("A compenser Frns - Client",$H121)&gt;0</formula>
    </cfRule>
  </conditionalFormatting>
  <conditionalFormatting sqref="H122:I122">
    <cfRule type="expression" dxfId="2300" priority="2264">
      <formula>FIND("Facture fournisseur reçue",$H122)&gt;0</formula>
    </cfRule>
    <cfRule type="expression" dxfId="2299" priority="2265">
      <formula>FIND("Compensé - Soldé",$H122)&gt;0</formula>
    </cfRule>
  </conditionalFormatting>
  <conditionalFormatting sqref="H122:I122">
    <cfRule type="expression" dxfId="2298" priority="2263">
      <formula>FIND("A compenser Frns - Client",$H122)&gt;0</formula>
    </cfRule>
  </conditionalFormatting>
  <conditionalFormatting sqref="H123:I123">
    <cfRule type="expression" dxfId="2297" priority="2261">
      <formula>FIND("Facture fournisseur reçue",$H123)&gt;0</formula>
    </cfRule>
    <cfRule type="expression" dxfId="2296" priority="2262">
      <formula>FIND("Compensé - Soldé",$H123)&gt;0</formula>
    </cfRule>
  </conditionalFormatting>
  <conditionalFormatting sqref="H123:I123">
    <cfRule type="expression" dxfId="2295" priority="2260">
      <formula>FIND("A compenser Frns - Client",$H123)&gt;0</formula>
    </cfRule>
  </conditionalFormatting>
  <conditionalFormatting sqref="H124:I124">
    <cfRule type="expression" dxfId="2294" priority="2258">
      <formula>FIND("Facture fournisseur reçue",$H124)&gt;0</formula>
    </cfRule>
    <cfRule type="expression" dxfId="2293" priority="2259">
      <formula>FIND("Compensé - Soldé",$H124)&gt;0</formula>
    </cfRule>
  </conditionalFormatting>
  <conditionalFormatting sqref="H124:I124">
    <cfRule type="expression" dxfId="2292" priority="2257">
      <formula>FIND("A compenser Frns - Client",$H124)&gt;0</formula>
    </cfRule>
  </conditionalFormatting>
  <conditionalFormatting sqref="H125:I125">
    <cfRule type="expression" dxfId="2291" priority="2255">
      <formula>FIND("Facture fournisseur reçue",$H125)&gt;0</formula>
    </cfRule>
    <cfRule type="expression" dxfId="2290" priority="2256">
      <formula>FIND("Compensé - Soldé",$H125)&gt;0</formula>
    </cfRule>
  </conditionalFormatting>
  <conditionalFormatting sqref="H125:I125">
    <cfRule type="expression" dxfId="2289" priority="2254">
      <formula>FIND("A compenser Frns - Client",$H125)&gt;0</formula>
    </cfRule>
  </conditionalFormatting>
  <conditionalFormatting sqref="H126:I126">
    <cfRule type="expression" dxfId="2288" priority="2252">
      <formula>FIND("Facture fournisseur reçue",$H126)&gt;0</formula>
    </cfRule>
    <cfRule type="expression" dxfId="2287" priority="2253">
      <formula>FIND("Compensé - Soldé",$H126)&gt;0</formula>
    </cfRule>
  </conditionalFormatting>
  <conditionalFormatting sqref="H126:I126">
    <cfRule type="expression" dxfId="2286" priority="2251">
      <formula>FIND("A compenser Frns - Client",$H126)&gt;0</formula>
    </cfRule>
  </conditionalFormatting>
  <conditionalFormatting sqref="H127:I127">
    <cfRule type="expression" dxfId="2285" priority="2249">
      <formula>FIND("Facture fournisseur reçue",$H127)&gt;0</formula>
    </cfRule>
    <cfRule type="expression" dxfId="2284" priority="2250">
      <formula>FIND("Compensé - Soldé",$H127)&gt;0</formula>
    </cfRule>
  </conditionalFormatting>
  <conditionalFormatting sqref="H127:I127">
    <cfRule type="expression" dxfId="2283" priority="2248">
      <formula>FIND("A compenser Frns - Client",$H127)&gt;0</formula>
    </cfRule>
  </conditionalFormatting>
  <conditionalFormatting sqref="H128:I128">
    <cfRule type="expression" dxfId="2282" priority="2246">
      <formula>FIND("Facture fournisseur reçue",$H128)&gt;0</formula>
    </cfRule>
    <cfRule type="expression" dxfId="2281" priority="2247">
      <formula>FIND("Compensé - Soldé",$H128)&gt;0</formula>
    </cfRule>
  </conditionalFormatting>
  <conditionalFormatting sqref="H128:I128">
    <cfRule type="expression" dxfId="2280" priority="2245">
      <formula>FIND("A compenser Frns - Client",$H128)&gt;0</formula>
    </cfRule>
  </conditionalFormatting>
  <conditionalFormatting sqref="H129:I129">
    <cfRule type="expression" dxfId="2279" priority="2243">
      <formula>FIND("Facture fournisseur reçue",$H129)&gt;0</formula>
    </cfRule>
    <cfRule type="expression" dxfId="2278" priority="2244">
      <formula>FIND("Compensé - Soldé",$H129)&gt;0</formula>
    </cfRule>
  </conditionalFormatting>
  <conditionalFormatting sqref="H129:I129">
    <cfRule type="expression" dxfId="2277" priority="2242">
      <formula>FIND("A compenser Frns - Client",$H129)&gt;0</formula>
    </cfRule>
  </conditionalFormatting>
  <conditionalFormatting sqref="H130:I130">
    <cfRule type="expression" dxfId="2276" priority="2240">
      <formula>FIND("Facture fournisseur reçue",$H130)&gt;0</formula>
    </cfRule>
    <cfRule type="expression" dxfId="2275" priority="2241">
      <formula>FIND("Compensé - Soldé",$H130)&gt;0</formula>
    </cfRule>
  </conditionalFormatting>
  <conditionalFormatting sqref="H130:I130">
    <cfRule type="expression" dxfId="2274" priority="2239">
      <formula>FIND("A compenser Frns - Client",$H130)&gt;0</formula>
    </cfRule>
  </conditionalFormatting>
  <conditionalFormatting sqref="H131:I131">
    <cfRule type="expression" dxfId="2273" priority="2237">
      <formula>FIND("Facture fournisseur reçue",$H131)&gt;0</formula>
    </cfRule>
    <cfRule type="expression" dxfId="2272" priority="2238">
      <formula>FIND("Compensé - Soldé",$H131)&gt;0</formula>
    </cfRule>
  </conditionalFormatting>
  <conditionalFormatting sqref="H131:I131">
    <cfRule type="expression" dxfId="2271" priority="2236">
      <formula>FIND("A compenser Frns - Client",$H131)&gt;0</formula>
    </cfRule>
  </conditionalFormatting>
  <conditionalFormatting sqref="H132:I132">
    <cfRule type="expression" dxfId="2270" priority="2234">
      <formula>FIND("Facture fournisseur reçue",$H132)&gt;0</formula>
    </cfRule>
    <cfRule type="expression" dxfId="2269" priority="2235">
      <formula>FIND("Compensé - Soldé",$H132)&gt;0</formula>
    </cfRule>
  </conditionalFormatting>
  <conditionalFormatting sqref="H132:I132">
    <cfRule type="expression" dxfId="2268" priority="2233">
      <formula>FIND("A compenser Frns - Client",$H132)&gt;0</formula>
    </cfRule>
  </conditionalFormatting>
  <conditionalFormatting sqref="H133:I133">
    <cfRule type="expression" dxfId="2267" priority="2231">
      <formula>FIND("Facture fournisseur reçue",$H133)&gt;0</formula>
    </cfRule>
    <cfRule type="expression" dxfId="2266" priority="2232">
      <formula>FIND("Compensé - Soldé",$H133)&gt;0</formula>
    </cfRule>
  </conditionalFormatting>
  <conditionalFormatting sqref="H133:I133">
    <cfRule type="expression" dxfId="2265" priority="2230">
      <formula>FIND("A compenser Frns - Client",$H133)&gt;0</formula>
    </cfRule>
  </conditionalFormatting>
  <conditionalFormatting sqref="H134:I134">
    <cfRule type="expression" dxfId="2264" priority="2228">
      <formula>FIND("Facture fournisseur reçue",$H134)&gt;0</formula>
    </cfRule>
    <cfRule type="expression" dxfId="2263" priority="2229">
      <formula>FIND("Compensé - Soldé",$H134)&gt;0</formula>
    </cfRule>
  </conditionalFormatting>
  <conditionalFormatting sqref="H134:I134">
    <cfRule type="expression" dxfId="2262" priority="2227">
      <formula>FIND("A compenser Frns - Client",$H134)&gt;0</formula>
    </cfRule>
  </conditionalFormatting>
  <conditionalFormatting sqref="H135:I135">
    <cfRule type="expression" dxfId="2261" priority="2225">
      <formula>FIND("Facture fournisseur reçue",$H135)&gt;0</formula>
    </cfRule>
    <cfRule type="expression" dxfId="2260" priority="2226">
      <formula>FIND("Compensé - Soldé",$H135)&gt;0</formula>
    </cfRule>
  </conditionalFormatting>
  <conditionalFormatting sqref="H135:I135">
    <cfRule type="expression" dxfId="2259" priority="2224">
      <formula>FIND("A compenser Frns - Client",$H135)&gt;0</formula>
    </cfRule>
  </conditionalFormatting>
  <conditionalFormatting sqref="H136:I136">
    <cfRule type="expression" dxfId="2258" priority="2222">
      <formula>FIND("Facture fournisseur reçue",$H136)&gt;0</formula>
    </cfRule>
    <cfRule type="expression" dxfId="2257" priority="2223">
      <formula>FIND("Compensé - Soldé",$H136)&gt;0</formula>
    </cfRule>
  </conditionalFormatting>
  <conditionalFormatting sqref="H136:I136">
    <cfRule type="expression" dxfId="2256" priority="2221">
      <formula>FIND("A compenser Frns - Client",$H136)&gt;0</formula>
    </cfRule>
  </conditionalFormatting>
  <conditionalFormatting sqref="H137:I137">
    <cfRule type="expression" dxfId="2255" priority="2219">
      <formula>FIND("Facture fournisseur reçue",$H137)&gt;0</formula>
    </cfRule>
    <cfRule type="expression" dxfId="2254" priority="2220">
      <formula>FIND("Compensé - Soldé",$H137)&gt;0</formula>
    </cfRule>
  </conditionalFormatting>
  <conditionalFormatting sqref="H137:I137">
    <cfRule type="expression" dxfId="2253" priority="2218">
      <formula>FIND("A compenser Frns - Client",$H137)&gt;0</formula>
    </cfRule>
  </conditionalFormatting>
  <conditionalFormatting sqref="H138:I138">
    <cfRule type="expression" dxfId="2252" priority="2216">
      <formula>FIND("Facture fournisseur reçue",$H138)&gt;0</formula>
    </cfRule>
    <cfRule type="expression" dxfId="2251" priority="2217">
      <formula>FIND("Compensé - Soldé",$H138)&gt;0</formula>
    </cfRule>
  </conditionalFormatting>
  <conditionalFormatting sqref="H138:I138">
    <cfRule type="expression" dxfId="2250" priority="2215">
      <formula>FIND("A compenser Frns - Client",$H138)&gt;0</formula>
    </cfRule>
  </conditionalFormatting>
  <conditionalFormatting sqref="H139:I139">
    <cfRule type="expression" dxfId="2249" priority="2213">
      <formula>FIND("Facture fournisseur reçue",$H139)&gt;0</formula>
    </cfRule>
    <cfRule type="expression" dxfId="2248" priority="2214">
      <formula>FIND("Compensé - Soldé",$H139)&gt;0</formula>
    </cfRule>
  </conditionalFormatting>
  <conditionalFormatting sqref="H139:I139">
    <cfRule type="expression" dxfId="2247" priority="2212">
      <formula>FIND("A compenser Frns - Client",$H139)&gt;0</formula>
    </cfRule>
  </conditionalFormatting>
  <conditionalFormatting sqref="H140:I140">
    <cfRule type="expression" dxfId="2246" priority="2210">
      <formula>FIND("Facture fournisseur reçue",$H140)&gt;0</formula>
    </cfRule>
    <cfRule type="expression" dxfId="2245" priority="2211">
      <formula>FIND("Compensé - Soldé",$H140)&gt;0</formula>
    </cfRule>
  </conditionalFormatting>
  <conditionalFormatting sqref="H140:I140">
    <cfRule type="expression" dxfId="2244" priority="2209">
      <formula>FIND("A compenser Frns - Client",$H140)&gt;0</formula>
    </cfRule>
  </conditionalFormatting>
  <conditionalFormatting sqref="H141:I141">
    <cfRule type="expression" dxfId="2243" priority="2207">
      <formula>FIND("Facture fournisseur reçue",$H141)&gt;0</formula>
    </cfRule>
    <cfRule type="expression" dxfId="2242" priority="2208">
      <formula>FIND("Compensé - Soldé",$H141)&gt;0</formula>
    </cfRule>
  </conditionalFormatting>
  <conditionalFormatting sqref="H141:I141">
    <cfRule type="expression" dxfId="2241" priority="2206">
      <formula>FIND("A compenser Frns - Client",$H141)&gt;0</formula>
    </cfRule>
  </conditionalFormatting>
  <conditionalFormatting sqref="H142:I142">
    <cfRule type="expression" dxfId="2240" priority="2204">
      <formula>FIND("Facture fournisseur reçue",$H142)&gt;0</formula>
    </cfRule>
    <cfRule type="expression" dxfId="2239" priority="2205">
      <formula>FIND("Compensé - Soldé",$H142)&gt;0</formula>
    </cfRule>
  </conditionalFormatting>
  <conditionalFormatting sqref="H142:I142">
    <cfRule type="expression" dxfId="2238" priority="2203">
      <formula>FIND("A compenser Frns - Client",$H142)&gt;0</formula>
    </cfRule>
  </conditionalFormatting>
  <conditionalFormatting sqref="H143:I143">
    <cfRule type="expression" dxfId="2237" priority="2201">
      <formula>FIND("Facture fournisseur reçue",$H143)&gt;0</formula>
    </cfRule>
    <cfRule type="expression" dxfId="2236" priority="2202">
      <formula>FIND("Compensé - Soldé",$H143)&gt;0</formula>
    </cfRule>
  </conditionalFormatting>
  <conditionalFormatting sqref="H143:I143">
    <cfRule type="expression" dxfId="2235" priority="2200">
      <formula>FIND("A compenser Frns - Client",$H143)&gt;0</formula>
    </cfRule>
  </conditionalFormatting>
  <conditionalFormatting sqref="H144:I144">
    <cfRule type="expression" dxfId="2234" priority="2198">
      <formula>FIND("Facture fournisseur reçue",$H144)&gt;0</formula>
    </cfRule>
    <cfRule type="expression" dxfId="2233" priority="2199">
      <formula>FIND("Compensé - Soldé",$H144)&gt;0</formula>
    </cfRule>
  </conditionalFormatting>
  <conditionalFormatting sqref="H144:I144">
    <cfRule type="expression" dxfId="2232" priority="2197">
      <formula>FIND("A compenser Frns - Client",$H144)&gt;0</formula>
    </cfRule>
  </conditionalFormatting>
  <conditionalFormatting sqref="H145:I145">
    <cfRule type="expression" dxfId="2231" priority="2195">
      <formula>FIND("Facture fournisseur reçue",$H145)&gt;0</formula>
    </cfRule>
    <cfRule type="expression" dxfId="2230" priority="2196">
      <formula>FIND("Compensé - Soldé",$H145)&gt;0</formula>
    </cfRule>
  </conditionalFormatting>
  <conditionalFormatting sqref="H145:I145">
    <cfRule type="expression" dxfId="2229" priority="2194">
      <formula>FIND("A compenser Frns - Client",$H145)&gt;0</formula>
    </cfRule>
  </conditionalFormatting>
  <conditionalFormatting sqref="H146:I146">
    <cfRule type="expression" dxfId="2228" priority="2192">
      <formula>FIND("Facture fournisseur reçue",$H146)&gt;0</formula>
    </cfRule>
    <cfRule type="expression" dxfId="2227" priority="2193">
      <formula>FIND("Compensé - Soldé",$H146)&gt;0</formula>
    </cfRule>
  </conditionalFormatting>
  <conditionalFormatting sqref="H146:I146">
    <cfRule type="expression" dxfId="2226" priority="2191">
      <formula>FIND("A compenser Frns - Client",$H146)&gt;0</formula>
    </cfRule>
  </conditionalFormatting>
  <conditionalFormatting sqref="H147:I147">
    <cfRule type="expression" dxfId="2225" priority="2189">
      <formula>FIND("Facture fournisseur reçue",$H147)&gt;0</formula>
    </cfRule>
    <cfRule type="expression" dxfId="2224" priority="2190">
      <formula>FIND("Compensé - Soldé",$H147)&gt;0</formula>
    </cfRule>
  </conditionalFormatting>
  <conditionalFormatting sqref="H147:I147">
    <cfRule type="expression" dxfId="2223" priority="2188">
      <formula>FIND("A compenser Frns - Client",$H147)&gt;0</formula>
    </cfRule>
  </conditionalFormatting>
  <conditionalFormatting sqref="H148:I148">
    <cfRule type="expression" dxfId="2222" priority="2186">
      <formula>FIND("Facture fournisseur reçue",$H148)&gt;0</formula>
    </cfRule>
    <cfRule type="expression" dxfId="2221" priority="2187">
      <formula>FIND("Compensé - Soldé",$H148)&gt;0</formula>
    </cfRule>
  </conditionalFormatting>
  <conditionalFormatting sqref="H148:I148">
    <cfRule type="expression" dxfId="2220" priority="2185">
      <formula>FIND("A compenser Frns - Client",$H148)&gt;0</formula>
    </cfRule>
  </conditionalFormatting>
  <conditionalFormatting sqref="H149:I149">
    <cfRule type="expression" dxfId="2219" priority="2183">
      <formula>FIND("Facture fournisseur reçue",$H149)&gt;0</formula>
    </cfRule>
    <cfRule type="expression" dxfId="2218" priority="2184">
      <formula>FIND("Compensé - Soldé",$H149)&gt;0</formula>
    </cfRule>
  </conditionalFormatting>
  <conditionalFormatting sqref="H149:I149">
    <cfRule type="expression" dxfId="2217" priority="2182">
      <formula>FIND("A compenser Frns - Client",$H149)&gt;0</formula>
    </cfRule>
  </conditionalFormatting>
  <conditionalFormatting sqref="H150:I150">
    <cfRule type="expression" dxfId="2216" priority="2180">
      <formula>FIND("Facture fournisseur reçue",$H150)&gt;0</formula>
    </cfRule>
    <cfRule type="expression" dxfId="2215" priority="2181">
      <formula>FIND("Compensé - Soldé",$H150)&gt;0</formula>
    </cfRule>
  </conditionalFormatting>
  <conditionalFormatting sqref="H150:I150">
    <cfRule type="expression" dxfId="2214" priority="2179">
      <formula>FIND("A compenser Frns - Client",$H150)&gt;0</formula>
    </cfRule>
  </conditionalFormatting>
  <conditionalFormatting sqref="H151:I151">
    <cfRule type="expression" dxfId="2213" priority="2177">
      <formula>FIND("Facture fournisseur reçue",$H151)&gt;0</formula>
    </cfRule>
    <cfRule type="expression" dxfId="2212" priority="2178">
      <formula>FIND("Compensé - Soldé",$H151)&gt;0</formula>
    </cfRule>
  </conditionalFormatting>
  <conditionalFormatting sqref="H151:I151">
    <cfRule type="expression" dxfId="2211" priority="2176">
      <formula>FIND("A compenser Frns - Client",$H151)&gt;0</formula>
    </cfRule>
  </conditionalFormatting>
  <conditionalFormatting sqref="H152:I152">
    <cfRule type="expression" dxfId="2210" priority="2174">
      <formula>FIND("Facture fournisseur reçue",$H152)&gt;0</formula>
    </cfRule>
    <cfRule type="expression" dxfId="2209" priority="2175">
      <formula>FIND("Compensé - Soldé",$H152)&gt;0</formula>
    </cfRule>
  </conditionalFormatting>
  <conditionalFormatting sqref="H152:I152">
    <cfRule type="expression" dxfId="2208" priority="2173">
      <formula>FIND("A compenser Frns - Client",$H152)&gt;0</formula>
    </cfRule>
  </conditionalFormatting>
  <conditionalFormatting sqref="H153:I153">
    <cfRule type="expression" dxfId="2207" priority="2171">
      <formula>FIND("Facture fournisseur reçue",$H153)&gt;0</formula>
    </cfRule>
    <cfRule type="expression" dxfId="2206" priority="2172">
      <formula>FIND("Compensé - Soldé",$H153)&gt;0</formula>
    </cfRule>
  </conditionalFormatting>
  <conditionalFormatting sqref="H153:I153">
    <cfRule type="expression" dxfId="2205" priority="2170">
      <formula>FIND("A compenser Frns - Client",$H153)&gt;0</formula>
    </cfRule>
  </conditionalFormatting>
  <conditionalFormatting sqref="H154:I154">
    <cfRule type="expression" dxfId="2204" priority="2168">
      <formula>FIND("Facture fournisseur reçue",$H154)&gt;0</formula>
    </cfRule>
    <cfRule type="expression" dxfId="2203" priority="2169">
      <formula>FIND("Compensé - Soldé",$H154)&gt;0</formula>
    </cfRule>
  </conditionalFormatting>
  <conditionalFormatting sqref="H154:I154">
    <cfRule type="expression" dxfId="2202" priority="2167">
      <formula>FIND("A compenser Frns - Client",$H154)&gt;0</formula>
    </cfRule>
  </conditionalFormatting>
  <conditionalFormatting sqref="H155:I155">
    <cfRule type="expression" dxfId="2201" priority="2165">
      <formula>FIND("Facture fournisseur reçue",$H155)&gt;0</formula>
    </cfRule>
    <cfRule type="expression" dxfId="2200" priority="2166">
      <formula>FIND("Compensé - Soldé",$H155)&gt;0</formula>
    </cfRule>
  </conditionalFormatting>
  <conditionalFormatting sqref="H155:I155">
    <cfRule type="expression" dxfId="2199" priority="2164">
      <formula>FIND("A compenser Frns - Client",$H155)&gt;0</formula>
    </cfRule>
  </conditionalFormatting>
  <conditionalFormatting sqref="H156:I156">
    <cfRule type="expression" dxfId="2198" priority="2162">
      <formula>FIND("Facture fournisseur reçue",$H156)&gt;0</formula>
    </cfRule>
    <cfRule type="expression" dxfId="2197" priority="2163">
      <formula>FIND("Compensé - Soldé",$H156)&gt;0</formula>
    </cfRule>
  </conditionalFormatting>
  <conditionalFormatting sqref="H156:I156">
    <cfRule type="expression" dxfId="2196" priority="2161">
      <formula>FIND("A compenser Frns - Client",$H156)&gt;0</formula>
    </cfRule>
  </conditionalFormatting>
  <conditionalFormatting sqref="H157:I157">
    <cfRule type="expression" dxfId="2195" priority="2159">
      <formula>FIND("Facture fournisseur reçue",$H157)&gt;0</formula>
    </cfRule>
    <cfRule type="expression" dxfId="2194" priority="2160">
      <formula>FIND("Compensé - Soldé",$H157)&gt;0</formula>
    </cfRule>
  </conditionalFormatting>
  <conditionalFormatting sqref="H157:I157">
    <cfRule type="expression" dxfId="2193" priority="2158">
      <formula>FIND("A compenser Frns - Client",$H157)&gt;0</formula>
    </cfRule>
  </conditionalFormatting>
  <conditionalFormatting sqref="H158:I158">
    <cfRule type="expression" dxfId="2192" priority="2156">
      <formula>FIND("Facture fournisseur reçue",$H158)&gt;0</formula>
    </cfRule>
    <cfRule type="expression" dxfId="2191" priority="2157">
      <formula>FIND("Compensé - Soldé",$H158)&gt;0</formula>
    </cfRule>
  </conditionalFormatting>
  <conditionalFormatting sqref="H158:I158">
    <cfRule type="expression" dxfId="2190" priority="2155">
      <formula>FIND("A compenser Frns - Client",$H158)&gt;0</formula>
    </cfRule>
  </conditionalFormatting>
  <conditionalFormatting sqref="H159:I159">
    <cfRule type="expression" dxfId="2189" priority="2153">
      <formula>FIND("Facture fournisseur reçue",$H159)&gt;0</formula>
    </cfRule>
    <cfRule type="expression" dxfId="2188" priority="2154">
      <formula>FIND("Compensé - Soldé",$H159)&gt;0</formula>
    </cfRule>
  </conditionalFormatting>
  <conditionalFormatting sqref="H159:I159">
    <cfRule type="expression" dxfId="2187" priority="2152">
      <formula>FIND("A compenser Frns - Client",$H159)&gt;0</formula>
    </cfRule>
  </conditionalFormatting>
  <conditionalFormatting sqref="H161:I161">
    <cfRule type="expression" dxfId="2186" priority="2150">
      <formula>FIND("Facture fournisseur reçue",$H161)&gt;0</formula>
    </cfRule>
    <cfRule type="expression" dxfId="2185" priority="2151">
      <formula>FIND("Compensé - Soldé",$H161)&gt;0</formula>
    </cfRule>
  </conditionalFormatting>
  <conditionalFormatting sqref="H161:I161">
    <cfRule type="expression" dxfId="2184" priority="2149">
      <formula>FIND("A compenser Frns - Client",$H161)&gt;0</formula>
    </cfRule>
  </conditionalFormatting>
  <conditionalFormatting sqref="H162:I162">
    <cfRule type="expression" dxfId="2183" priority="2147">
      <formula>FIND("Facture fournisseur reçue",$H162)&gt;0</formula>
    </cfRule>
    <cfRule type="expression" dxfId="2182" priority="2148">
      <formula>FIND("Compensé - Soldé",$H162)&gt;0</formula>
    </cfRule>
  </conditionalFormatting>
  <conditionalFormatting sqref="H162:I162">
    <cfRule type="expression" dxfId="2181" priority="2146">
      <formula>FIND("A compenser Frns - Client",$H162)&gt;0</formula>
    </cfRule>
  </conditionalFormatting>
  <conditionalFormatting sqref="H163:I163">
    <cfRule type="expression" dxfId="2180" priority="2144">
      <formula>FIND("Facture fournisseur reçue",$H163)&gt;0</formula>
    </cfRule>
    <cfRule type="expression" dxfId="2179" priority="2145">
      <formula>FIND("Compensé - Soldé",$H163)&gt;0</formula>
    </cfRule>
  </conditionalFormatting>
  <conditionalFormatting sqref="H163:I163">
    <cfRule type="expression" dxfId="2178" priority="2143">
      <formula>FIND("A compenser Frns - Client",$H163)&gt;0</formula>
    </cfRule>
  </conditionalFormatting>
  <conditionalFormatting sqref="H164:I164">
    <cfRule type="expression" dxfId="2177" priority="2141">
      <formula>FIND("Facture fournisseur reçue",$H164)&gt;0</formula>
    </cfRule>
    <cfRule type="expression" dxfId="2176" priority="2142">
      <formula>FIND("Compensé - Soldé",$H164)&gt;0</formula>
    </cfRule>
  </conditionalFormatting>
  <conditionalFormatting sqref="H164:I164">
    <cfRule type="expression" dxfId="2175" priority="2140">
      <formula>FIND("A compenser Frns - Client",$H164)&gt;0</formula>
    </cfRule>
  </conditionalFormatting>
  <conditionalFormatting sqref="H165:I165">
    <cfRule type="expression" dxfId="2174" priority="2138">
      <formula>FIND("Facture fournisseur reçue",$H165)&gt;0</formula>
    </cfRule>
    <cfRule type="expression" dxfId="2173" priority="2139">
      <formula>FIND("Compensé - Soldé",$H165)&gt;0</formula>
    </cfRule>
  </conditionalFormatting>
  <conditionalFormatting sqref="H165:I165">
    <cfRule type="expression" dxfId="2172" priority="2137">
      <formula>FIND("A compenser Frns - Client",$H165)&gt;0</formula>
    </cfRule>
  </conditionalFormatting>
  <conditionalFormatting sqref="H166:I166">
    <cfRule type="expression" dxfId="2171" priority="2135">
      <formula>FIND("Facture fournisseur reçue",$H166)&gt;0</formula>
    </cfRule>
    <cfRule type="expression" dxfId="2170" priority="2136">
      <formula>FIND("Compensé - Soldé",$H166)&gt;0</formula>
    </cfRule>
  </conditionalFormatting>
  <conditionalFormatting sqref="H166:I166">
    <cfRule type="expression" dxfId="2169" priority="2134">
      <formula>FIND("A compenser Frns - Client",$H166)&gt;0</formula>
    </cfRule>
  </conditionalFormatting>
  <conditionalFormatting sqref="H167:I167">
    <cfRule type="expression" dxfId="2168" priority="2132">
      <formula>FIND("Facture fournisseur reçue",$H167)&gt;0</formula>
    </cfRule>
    <cfRule type="expression" dxfId="2167" priority="2133">
      <formula>FIND("Compensé - Soldé",$H167)&gt;0</formula>
    </cfRule>
  </conditionalFormatting>
  <conditionalFormatting sqref="H167:I167">
    <cfRule type="expression" dxfId="2166" priority="2131">
      <formula>FIND("A compenser Frns - Client",$H167)&gt;0</formula>
    </cfRule>
  </conditionalFormatting>
  <conditionalFormatting sqref="H168:I168">
    <cfRule type="expression" dxfId="2165" priority="2129">
      <formula>FIND("Facture fournisseur reçue",$H168)&gt;0</formula>
    </cfRule>
    <cfRule type="expression" dxfId="2164" priority="2130">
      <formula>FIND("Compensé - Soldé",$H168)&gt;0</formula>
    </cfRule>
  </conditionalFormatting>
  <conditionalFormatting sqref="H168:I168">
    <cfRule type="expression" dxfId="2163" priority="2128">
      <formula>FIND("A compenser Frns - Client",$H168)&gt;0</formula>
    </cfRule>
  </conditionalFormatting>
  <conditionalFormatting sqref="H169:I169">
    <cfRule type="expression" dxfId="2162" priority="2126">
      <formula>FIND("Facture fournisseur reçue",$H169)&gt;0</formula>
    </cfRule>
    <cfRule type="expression" dxfId="2161" priority="2127">
      <formula>FIND("Compensé - Soldé",$H169)&gt;0</formula>
    </cfRule>
  </conditionalFormatting>
  <conditionalFormatting sqref="H169:I169">
    <cfRule type="expression" dxfId="2160" priority="2125">
      <formula>FIND("A compenser Frns - Client",$H169)&gt;0</formula>
    </cfRule>
  </conditionalFormatting>
  <conditionalFormatting sqref="H170:I170">
    <cfRule type="expression" dxfId="2159" priority="2123">
      <formula>FIND("Facture fournisseur reçue",$H170)&gt;0</formula>
    </cfRule>
    <cfRule type="expression" dxfId="2158" priority="2124">
      <formula>FIND("Compensé - Soldé",$H170)&gt;0</formula>
    </cfRule>
  </conditionalFormatting>
  <conditionalFormatting sqref="H170:I170">
    <cfRule type="expression" dxfId="2157" priority="2122">
      <formula>FIND("A compenser Frns - Client",$H170)&gt;0</formula>
    </cfRule>
  </conditionalFormatting>
  <conditionalFormatting sqref="H171:I171">
    <cfRule type="expression" dxfId="2156" priority="2120">
      <formula>FIND("Facture fournisseur reçue",$H171)&gt;0</formula>
    </cfRule>
    <cfRule type="expression" dxfId="2155" priority="2121">
      <formula>FIND("Compensé - Soldé",$H171)&gt;0</formula>
    </cfRule>
  </conditionalFormatting>
  <conditionalFormatting sqref="H171:I171">
    <cfRule type="expression" dxfId="2154" priority="2119">
      <formula>FIND("A compenser Frns - Client",$H171)&gt;0</formula>
    </cfRule>
  </conditionalFormatting>
  <conditionalFormatting sqref="H172:I172">
    <cfRule type="expression" dxfId="2153" priority="2117">
      <formula>FIND("Facture fournisseur reçue",$H172)&gt;0</formula>
    </cfRule>
    <cfRule type="expression" dxfId="2152" priority="2118">
      <formula>FIND("Compensé - Soldé",$H172)&gt;0</formula>
    </cfRule>
  </conditionalFormatting>
  <conditionalFormatting sqref="H172:I172">
    <cfRule type="expression" dxfId="2151" priority="2116">
      <formula>FIND("A compenser Frns - Client",$H172)&gt;0</formula>
    </cfRule>
  </conditionalFormatting>
  <conditionalFormatting sqref="H173:I173">
    <cfRule type="expression" dxfId="2150" priority="2114">
      <formula>FIND("Facture fournisseur reçue",$H173)&gt;0</formula>
    </cfRule>
    <cfRule type="expression" dxfId="2149" priority="2115">
      <formula>FIND("Compensé - Soldé",$H173)&gt;0</formula>
    </cfRule>
  </conditionalFormatting>
  <conditionalFormatting sqref="H173:I173">
    <cfRule type="expression" dxfId="2148" priority="2113">
      <formula>FIND("A compenser Frns - Client",$H173)&gt;0</formula>
    </cfRule>
  </conditionalFormatting>
  <conditionalFormatting sqref="H174:I174">
    <cfRule type="expression" dxfId="2147" priority="2111">
      <formula>FIND("Facture fournisseur reçue",$H174)&gt;0</formula>
    </cfRule>
    <cfRule type="expression" dxfId="2146" priority="2112">
      <formula>FIND("Compensé - Soldé",$H174)&gt;0</formula>
    </cfRule>
  </conditionalFormatting>
  <conditionalFormatting sqref="H174:I174">
    <cfRule type="expression" dxfId="2145" priority="2110">
      <formula>FIND("A compenser Frns - Client",$H174)&gt;0</formula>
    </cfRule>
  </conditionalFormatting>
  <conditionalFormatting sqref="H175:I175">
    <cfRule type="expression" dxfId="2144" priority="2108">
      <formula>FIND("Facture fournisseur reçue",$H175)&gt;0</formula>
    </cfRule>
    <cfRule type="expression" dxfId="2143" priority="2109">
      <formula>FIND("Compensé - Soldé",$H175)&gt;0</formula>
    </cfRule>
  </conditionalFormatting>
  <conditionalFormatting sqref="H175:I175">
    <cfRule type="expression" dxfId="2142" priority="2107">
      <formula>FIND("A compenser Frns - Client",$H175)&gt;0</formula>
    </cfRule>
  </conditionalFormatting>
  <conditionalFormatting sqref="H176:I176">
    <cfRule type="expression" dxfId="2141" priority="2105">
      <formula>FIND("Facture fournisseur reçue",$H176)&gt;0</formula>
    </cfRule>
    <cfRule type="expression" dxfId="2140" priority="2106">
      <formula>FIND("Compensé - Soldé",$H176)&gt;0</formula>
    </cfRule>
  </conditionalFormatting>
  <conditionalFormatting sqref="H176:I176">
    <cfRule type="expression" dxfId="2139" priority="2104">
      <formula>FIND("A compenser Frns - Client",$H176)&gt;0</formula>
    </cfRule>
  </conditionalFormatting>
  <conditionalFormatting sqref="H177:I177">
    <cfRule type="expression" dxfId="2138" priority="2102">
      <formula>FIND("Facture fournisseur reçue",$H177)&gt;0</formula>
    </cfRule>
    <cfRule type="expression" dxfId="2137" priority="2103">
      <formula>FIND("Compensé - Soldé",$H177)&gt;0</formula>
    </cfRule>
  </conditionalFormatting>
  <conditionalFormatting sqref="H177:I177">
    <cfRule type="expression" dxfId="2136" priority="2101">
      <formula>FIND("A compenser Frns - Client",$H177)&gt;0</formula>
    </cfRule>
  </conditionalFormatting>
  <conditionalFormatting sqref="H178:I178">
    <cfRule type="expression" dxfId="2135" priority="2099">
      <formula>FIND("Facture fournisseur reçue",$H178)&gt;0</formula>
    </cfRule>
    <cfRule type="expression" dxfId="2134" priority="2100">
      <formula>FIND("Compensé - Soldé",$H178)&gt;0</formula>
    </cfRule>
  </conditionalFormatting>
  <conditionalFormatting sqref="H178:I178">
    <cfRule type="expression" dxfId="2133" priority="2098">
      <formula>FIND("A compenser Frns - Client",$H178)&gt;0</formula>
    </cfRule>
  </conditionalFormatting>
  <conditionalFormatting sqref="H179:I179">
    <cfRule type="expression" dxfId="2132" priority="2096">
      <formula>FIND("Facture fournisseur reçue",$H179)&gt;0</formula>
    </cfRule>
    <cfRule type="expression" dxfId="2131" priority="2097">
      <formula>FIND("Compensé - Soldé",$H179)&gt;0</formula>
    </cfRule>
  </conditionalFormatting>
  <conditionalFormatting sqref="H179:I179">
    <cfRule type="expression" dxfId="2130" priority="2095">
      <formula>FIND("A compenser Frns - Client",$H179)&gt;0</formula>
    </cfRule>
  </conditionalFormatting>
  <conditionalFormatting sqref="H180:I180">
    <cfRule type="expression" dxfId="2129" priority="2093">
      <formula>FIND("Facture fournisseur reçue",$H180)&gt;0</formula>
    </cfRule>
    <cfRule type="expression" dxfId="2128" priority="2094">
      <formula>FIND("Compensé - Soldé",$H180)&gt;0</formula>
    </cfRule>
  </conditionalFormatting>
  <conditionalFormatting sqref="H180:I180">
    <cfRule type="expression" dxfId="2127" priority="2092">
      <formula>FIND("A compenser Frns - Client",$H180)&gt;0</formula>
    </cfRule>
  </conditionalFormatting>
  <conditionalFormatting sqref="H181:I181">
    <cfRule type="expression" dxfId="2126" priority="2090">
      <formula>FIND("Facture fournisseur reçue",$H181)&gt;0</formula>
    </cfRule>
    <cfRule type="expression" dxfId="2125" priority="2091">
      <formula>FIND("Compensé - Soldé",$H181)&gt;0</formula>
    </cfRule>
  </conditionalFormatting>
  <conditionalFormatting sqref="H181:I181">
    <cfRule type="expression" dxfId="2124" priority="2089">
      <formula>FIND("A compenser Frns - Client",$H181)&gt;0</formula>
    </cfRule>
  </conditionalFormatting>
  <conditionalFormatting sqref="H182:I182">
    <cfRule type="expression" dxfId="2123" priority="2087">
      <formula>FIND("Facture fournisseur reçue",$H182)&gt;0</formula>
    </cfRule>
    <cfRule type="expression" dxfId="2122" priority="2088">
      <formula>FIND("Compensé - Soldé",$H182)&gt;0</formula>
    </cfRule>
  </conditionalFormatting>
  <conditionalFormatting sqref="H182:I182">
    <cfRule type="expression" dxfId="2121" priority="2086">
      <formula>FIND("A compenser Frns - Client",$H182)&gt;0</formula>
    </cfRule>
  </conditionalFormatting>
  <conditionalFormatting sqref="H183:I183">
    <cfRule type="expression" dxfId="2120" priority="2084">
      <formula>FIND("Facture fournisseur reçue",$H183)&gt;0</formula>
    </cfRule>
    <cfRule type="expression" dxfId="2119" priority="2085">
      <formula>FIND("Compensé - Soldé",$H183)&gt;0</formula>
    </cfRule>
  </conditionalFormatting>
  <conditionalFormatting sqref="H183:I183">
    <cfRule type="expression" dxfId="2118" priority="2083">
      <formula>FIND("A compenser Frns - Client",$H183)&gt;0</formula>
    </cfRule>
  </conditionalFormatting>
  <conditionalFormatting sqref="H184:I184">
    <cfRule type="expression" dxfId="2117" priority="2081">
      <formula>FIND("Facture fournisseur reçue",$H184)&gt;0</formula>
    </cfRule>
    <cfRule type="expression" dxfId="2116" priority="2082">
      <formula>FIND("Compensé - Soldé",$H184)&gt;0</formula>
    </cfRule>
  </conditionalFormatting>
  <conditionalFormatting sqref="H184:I184">
    <cfRule type="expression" dxfId="2115" priority="2080">
      <formula>FIND("A compenser Frns - Client",$H184)&gt;0</formula>
    </cfRule>
  </conditionalFormatting>
  <conditionalFormatting sqref="H185:I185">
    <cfRule type="expression" dxfId="2114" priority="2078">
      <formula>FIND("Facture fournisseur reçue",$H185)&gt;0</formula>
    </cfRule>
    <cfRule type="expression" dxfId="2113" priority="2079">
      <formula>FIND("Compensé - Soldé",$H185)&gt;0</formula>
    </cfRule>
  </conditionalFormatting>
  <conditionalFormatting sqref="H185:I185">
    <cfRule type="expression" dxfId="2112" priority="2077">
      <formula>FIND("A compenser Frns - Client",$H185)&gt;0</formula>
    </cfRule>
  </conditionalFormatting>
  <conditionalFormatting sqref="H186:I186">
    <cfRule type="expression" dxfId="2111" priority="2075">
      <formula>FIND("Facture fournisseur reçue",$H186)&gt;0</formula>
    </cfRule>
    <cfRule type="expression" dxfId="2110" priority="2076">
      <formula>FIND("Compensé - Soldé",$H186)&gt;0</formula>
    </cfRule>
  </conditionalFormatting>
  <conditionalFormatting sqref="H186:I186">
    <cfRule type="expression" dxfId="2109" priority="2074">
      <formula>FIND("A compenser Frns - Client",$H186)&gt;0</formula>
    </cfRule>
  </conditionalFormatting>
  <conditionalFormatting sqref="H187:I187">
    <cfRule type="expression" dxfId="2108" priority="2072">
      <formula>FIND("Facture fournisseur reçue",$H187)&gt;0</formula>
    </cfRule>
    <cfRule type="expression" dxfId="2107" priority="2073">
      <formula>FIND("Compensé - Soldé",$H187)&gt;0</formula>
    </cfRule>
  </conditionalFormatting>
  <conditionalFormatting sqref="H187:I187">
    <cfRule type="expression" dxfId="2106" priority="2071">
      <formula>FIND("A compenser Frns - Client",$H187)&gt;0</formula>
    </cfRule>
  </conditionalFormatting>
  <conditionalFormatting sqref="H188:I188">
    <cfRule type="expression" dxfId="2105" priority="2069">
      <formula>FIND("Facture fournisseur reçue",$H188)&gt;0</formula>
    </cfRule>
    <cfRule type="expression" dxfId="2104" priority="2070">
      <formula>FIND("Compensé - Soldé",$H188)&gt;0</formula>
    </cfRule>
  </conditionalFormatting>
  <conditionalFormatting sqref="H188:I188">
    <cfRule type="expression" dxfId="2103" priority="2068">
      <formula>FIND("A compenser Frns - Client",$H188)&gt;0</formula>
    </cfRule>
  </conditionalFormatting>
  <conditionalFormatting sqref="H189:I189">
    <cfRule type="expression" dxfId="2102" priority="2066">
      <formula>FIND("Facture fournisseur reçue",$H189)&gt;0</formula>
    </cfRule>
    <cfRule type="expression" dxfId="2101" priority="2067">
      <formula>FIND("Compensé - Soldé",$H189)&gt;0</formula>
    </cfRule>
  </conditionalFormatting>
  <conditionalFormatting sqref="H189:I189">
    <cfRule type="expression" dxfId="2100" priority="2065">
      <formula>FIND("A compenser Frns - Client",$H189)&gt;0</formula>
    </cfRule>
  </conditionalFormatting>
  <conditionalFormatting sqref="H190:I190">
    <cfRule type="expression" dxfId="2099" priority="2063">
      <formula>FIND("Facture fournisseur reçue",$H190)&gt;0</formula>
    </cfRule>
    <cfRule type="expression" dxfId="2098" priority="2064">
      <formula>FIND("Compensé - Soldé",$H190)&gt;0</formula>
    </cfRule>
  </conditionalFormatting>
  <conditionalFormatting sqref="H190:I190">
    <cfRule type="expression" dxfId="2097" priority="2062">
      <formula>FIND("A compenser Frns - Client",$H190)&gt;0</formula>
    </cfRule>
  </conditionalFormatting>
  <conditionalFormatting sqref="H191:I191">
    <cfRule type="expression" dxfId="2096" priority="2060">
      <formula>FIND("Facture fournisseur reçue",$H191)&gt;0</formula>
    </cfRule>
    <cfRule type="expression" dxfId="2095" priority="2061">
      <formula>FIND("Compensé - Soldé",$H191)&gt;0</formula>
    </cfRule>
  </conditionalFormatting>
  <conditionalFormatting sqref="H191:I191">
    <cfRule type="expression" dxfId="2094" priority="2059">
      <formula>FIND("A compenser Frns - Client",$H191)&gt;0</formula>
    </cfRule>
  </conditionalFormatting>
  <conditionalFormatting sqref="H192:I192">
    <cfRule type="expression" dxfId="2093" priority="2057">
      <formula>FIND("Facture fournisseur reçue",$H192)&gt;0</formula>
    </cfRule>
    <cfRule type="expression" dxfId="2092" priority="2058">
      <formula>FIND("Compensé - Soldé",$H192)&gt;0</formula>
    </cfRule>
  </conditionalFormatting>
  <conditionalFormatting sqref="H192:I192">
    <cfRule type="expression" dxfId="2091" priority="2056">
      <formula>FIND("A compenser Frns - Client",$H192)&gt;0</formula>
    </cfRule>
  </conditionalFormatting>
  <conditionalFormatting sqref="H193:I193">
    <cfRule type="expression" dxfId="2090" priority="2054">
      <formula>FIND("Facture fournisseur reçue",$H193)&gt;0</formula>
    </cfRule>
    <cfRule type="expression" dxfId="2089" priority="2055">
      <formula>FIND("Compensé - Soldé",$H193)&gt;0</formula>
    </cfRule>
  </conditionalFormatting>
  <conditionalFormatting sqref="H193:I193">
    <cfRule type="expression" dxfId="2088" priority="2053">
      <formula>FIND("A compenser Frns - Client",$H193)&gt;0</formula>
    </cfRule>
  </conditionalFormatting>
  <conditionalFormatting sqref="H194:I194">
    <cfRule type="expression" dxfId="2087" priority="2051">
      <formula>FIND("Facture fournisseur reçue",$H194)&gt;0</formula>
    </cfRule>
    <cfRule type="expression" dxfId="2086" priority="2052">
      <formula>FIND("Compensé - Soldé",$H194)&gt;0</formula>
    </cfRule>
  </conditionalFormatting>
  <conditionalFormatting sqref="H194:I194">
    <cfRule type="expression" dxfId="2085" priority="2050">
      <formula>FIND("A compenser Frns - Client",$H194)&gt;0</formula>
    </cfRule>
  </conditionalFormatting>
  <conditionalFormatting sqref="H195:I195">
    <cfRule type="expression" dxfId="2084" priority="2048">
      <formula>FIND("Facture fournisseur reçue",$H195)&gt;0</formula>
    </cfRule>
    <cfRule type="expression" dxfId="2083" priority="2049">
      <formula>FIND("Compensé - Soldé",$H195)&gt;0</formula>
    </cfRule>
  </conditionalFormatting>
  <conditionalFormatting sqref="H195:I195">
    <cfRule type="expression" dxfId="2082" priority="2047">
      <formula>FIND("A compenser Frns - Client",$H195)&gt;0</formula>
    </cfRule>
  </conditionalFormatting>
  <conditionalFormatting sqref="H196:I196">
    <cfRule type="expression" dxfId="2081" priority="2045">
      <formula>FIND("Facture fournisseur reçue",$H196)&gt;0</formula>
    </cfRule>
    <cfRule type="expression" dxfId="2080" priority="2046">
      <formula>FIND("Compensé - Soldé",$H196)&gt;0</formula>
    </cfRule>
  </conditionalFormatting>
  <conditionalFormatting sqref="H196:I196">
    <cfRule type="expression" dxfId="2079" priority="2044">
      <formula>FIND("A compenser Frns - Client",$H196)&gt;0</formula>
    </cfRule>
  </conditionalFormatting>
  <conditionalFormatting sqref="H197:I197">
    <cfRule type="expression" dxfId="2078" priority="2042">
      <formula>FIND("Facture fournisseur reçue",$H197)&gt;0</formula>
    </cfRule>
    <cfRule type="expression" dxfId="2077" priority="2043">
      <formula>FIND("Compensé - Soldé",$H197)&gt;0</formula>
    </cfRule>
  </conditionalFormatting>
  <conditionalFormatting sqref="H197:I197">
    <cfRule type="expression" dxfId="2076" priority="2041">
      <formula>FIND("A compenser Frns - Client",$H197)&gt;0</formula>
    </cfRule>
  </conditionalFormatting>
  <conditionalFormatting sqref="H198:I198">
    <cfRule type="expression" dxfId="2075" priority="2039">
      <formula>FIND("Facture fournisseur reçue",$H198)&gt;0</formula>
    </cfRule>
    <cfRule type="expression" dxfId="2074" priority="2040">
      <formula>FIND("Compensé - Soldé",$H198)&gt;0</formula>
    </cfRule>
  </conditionalFormatting>
  <conditionalFormatting sqref="H198:I198">
    <cfRule type="expression" dxfId="2073" priority="2038">
      <formula>FIND("A compenser Frns - Client",$H198)&gt;0</formula>
    </cfRule>
  </conditionalFormatting>
  <conditionalFormatting sqref="H199:I199">
    <cfRule type="expression" dxfId="2072" priority="2036">
      <formula>FIND("Facture fournisseur reçue",$H199)&gt;0</formula>
    </cfRule>
    <cfRule type="expression" dxfId="2071" priority="2037">
      <formula>FIND("Compensé - Soldé",$H199)&gt;0</formula>
    </cfRule>
  </conditionalFormatting>
  <conditionalFormatting sqref="H199:I199">
    <cfRule type="expression" dxfId="2070" priority="2035">
      <formula>FIND("A compenser Frns - Client",$H199)&gt;0</formula>
    </cfRule>
  </conditionalFormatting>
  <conditionalFormatting sqref="H200:I200">
    <cfRule type="expression" dxfId="2069" priority="2033">
      <formula>FIND("Facture fournisseur reçue",$H200)&gt;0</formula>
    </cfRule>
    <cfRule type="expression" dxfId="2068" priority="2034">
      <formula>FIND("Compensé - Soldé",$H200)&gt;0</formula>
    </cfRule>
  </conditionalFormatting>
  <conditionalFormatting sqref="H200:I200">
    <cfRule type="expression" dxfId="2067" priority="2032">
      <formula>FIND("A compenser Frns - Client",$H200)&gt;0</formula>
    </cfRule>
  </conditionalFormatting>
  <conditionalFormatting sqref="H201:I201">
    <cfRule type="expression" dxfId="2066" priority="2030">
      <formula>FIND("Facture fournisseur reçue",$H201)&gt;0</formula>
    </cfRule>
    <cfRule type="expression" dxfId="2065" priority="2031">
      <formula>FIND("Compensé - Soldé",$H201)&gt;0</formula>
    </cfRule>
  </conditionalFormatting>
  <conditionalFormatting sqref="H201:I201">
    <cfRule type="expression" dxfId="2064" priority="2029">
      <formula>FIND("A compenser Frns - Client",$H201)&gt;0</formula>
    </cfRule>
  </conditionalFormatting>
  <conditionalFormatting sqref="H202:I202">
    <cfRule type="expression" dxfId="2063" priority="2027">
      <formula>FIND("Facture fournisseur reçue",$H202)&gt;0</formula>
    </cfRule>
    <cfRule type="expression" dxfId="2062" priority="2028">
      <formula>FIND("Compensé - Soldé",$H202)&gt;0</formula>
    </cfRule>
  </conditionalFormatting>
  <conditionalFormatting sqref="H202:I202">
    <cfRule type="expression" dxfId="2061" priority="2026">
      <formula>FIND("A compenser Frns - Client",$H202)&gt;0</formula>
    </cfRule>
  </conditionalFormatting>
  <conditionalFormatting sqref="H203:I203">
    <cfRule type="expression" dxfId="2060" priority="2024">
      <formula>FIND("Facture fournisseur reçue",$H203)&gt;0</formula>
    </cfRule>
    <cfRule type="expression" dxfId="2059" priority="2025">
      <formula>FIND("Compensé - Soldé",$H203)&gt;0</formula>
    </cfRule>
  </conditionalFormatting>
  <conditionalFormatting sqref="H203:I203">
    <cfRule type="expression" dxfId="2058" priority="2023">
      <formula>FIND("A compenser Frns - Client",$H203)&gt;0</formula>
    </cfRule>
  </conditionalFormatting>
  <conditionalFormatting sqref="H204:I204">
    <cfRule type="expression" dxfId="2057" priority="2021">
      <formula>FIND("Facture fournisseur reçue",$H204)&gt;0</formula>
    </cfRule>
    <cfRule type="expression" dxfId="2056" priority="2022">
      <formula>FIND("Compensé - Soldé",$H204)&gt;0</formula>
    </cfRule>
  </conditionalFormatting>
  <conditionalFormatting sqref="H204:I204">
    <cfRule type="expression" dxfId="2055" priority="2020">
      <formula>FIND("A compenser Frns - Client",$H204)&gt;0</formula>
    </cfRule>
  </conditionalFormatting>
  <conditionalFormatting sqref="H205:I205">
    <cfRule type="expression" dxfId="2054" priority="2018">
      <formula>FIND("Facture fournisseur reçue",$H205)&gt;0</formula>
    </cfRule>
    <cfRule type="expression" dxfId="2053" priority="2019">
      <formula>FIND("Compensé - Soldé",$H205)&gt;0</formula>
    </cfRule>
  </conditionalFormatting>
  <conditionalFormatting sqref="H205:I205">
    <cfRule type="expression" dxfId="2052" priority="2017">
      <formula>FIND("A compenser Frns - Client",$H205)&gt;0</formula>
    </cfRule>
  </conditionalFormatting>
  <conditionalFormatting sqref="H206:I206">
    <cfRule type="expression" dxfId="2051" priority="2015">
      <formula>FIND("Facture fournisseur reçue",$H206)&gt;0</formula>
    </cfRule>
    <cfRule type="expression" dxfId="2050" priority="2016">
      <formula>FIND("Compensé - Soldé",$H206)&gt;0</formula>
    </cfRule>
  </conditionalFormatting>
  <conditionalFormatting sqref="H206:I206">
    <cfRule type="expression" dxfId="2049" priority="2014">
      <formula>FIND("A compenser Frns - Client",$H206)&gt;0</formula>
    </cfRule>
  </conditionalFormatting>
  <conditionalFormatting sqref="H207:I207">
    <cfRule type="expression" dxfId="2048" priority="2012">
      <formula>FIND("Facture fournisseur reçue",$H207)&gt;0</formula>
    </cfRule>
    <cfRule type="expression" dxfId="2047" priority="2013">
      <formula>FIND("Compensé - Soldé",$H207)&gt;0</formula>
    </cfRule>
  </conditionalFormatting>
  <conditionalFormatting sqref="H207:I207">
    <cfRule type="expression" dxfId="2046" priority="2011">
      <formula>FIND("A compenser Frns - Client",$H207)&gt;0</formula>
    </cfRule>
  </conditionalFormatting>
  <conditionalFormatting sqref="H208:I208">
    <cfRule type="expression" dxfId="2045" priority="2009">
      <formula>FIND("Facture fournisseur reçue",$H208)&gt;0</formula>
    </cfRule>
    <cfRule type="expression" dxfId="2044" priority="2010">
      <formula>FIND("Compensé - Soldé",$H208)&gt;0</formula>
    </cfRule>
  </conditionalFormatting>
  <conditionalFormatting sqref="H208:I208">
    <cfRule type="expression" dxfId="2043" priority="2008">
      <formula>FIND("A compenser Frns - Client",$H208)&gt;0</formula>
    </cfRule>
  </conditionalFormatting>
  <conditionalFormatting sqref="H209:I209">
    <cfRule type="expression" dxfId="2042" priority="2006">
      <formula>FIND("Facture fournisseur reçue",$H209)&gt;0</formula>
    </cfRule>
    <cfRule type="expression" dxfId="2041" priority="2007">
      <formula>FIND("Compensé - Soldé",$H209)&gt;0</formula>
    </cfRule>
  </conditionalFormatting>
  <conditionalFormatting sqref="H209:I209">
    <cfRule type="expression" dxfId="2040" priority="2005">
      <formula>FIND("A compenser Frns - Client",$H209)&gt;0</formula>
    </cfRule>
  </conditionalFormatting>
  <conditionalFormatting sqref="H210:I210">
    <cfRule type="expression" dxfId="2039" priority="2003">
      <formula>FIND("Facture fournisseur reçue",$H210)&gt;0</formula>
    </cfRule>
    <cfRule type="expression" dxfId="2038" priority="2004">
      <formula>FIND("Compensé - Soldé",$H210)&gt;0</formula>
    </cfRule>
  </conditionalFormatting>
  <conditionalFormatting sqref="H210:I210">
    <cfRule type="expression" dxfId="2037" priority="2002">
      <formula>FIND("A compenser Frns - Client",$H210)&gt;0</formula>
    </cfRule>
  </conditionalFormatting>
  <conditionalFormatting sqref="H211:I211">
    <cfRule type="expression" dxfId="2036" priority="2000">
      <formula>FIND("Facture fournisseur reçue",$H211)&gt;0</formula>
    </cfRule>
    <cfRule type="expression" dxfId="2035" priority="2001">
      <formula>FIND("Compensé - Soldé",$H211)&gt;0</formula>
    </cfRule>
  </conditionalFormatting>
  <conditionalFormatting sqref="H211:I211">
    <cfRule type="expression" dxfId="2034" priority="1999">
      <formula>FIND("A compenser Frns - Client",$H211)&gt;0</formula>
    </cfRule>
  </conditionalFormatting>
  <conditionalFormatting sqref="H212:I212">
    <cfRule type="expression" dxfId="2033" priority="1997">
      <formula>FIND("Facture fournisseur reçue",$H212)&gt;0</formula>
    </cfRule>
    <cfRule type="expression" dxfId="2032" priority="1998">
      <formula>FIND("Compensé - Soldé",$H212)&gt;0</formula>
    </cfRule>
  </conditionalFormatting>
  <conditionalFormatting sqref="H212:I212">
    <cfRule type="expression" dxfId="2031" priority="1996">
      <formula>FIND("A compenser Frns - Client",$H212)&gt;0</formula>
    </cfRule>
  </conditionalFormatting>
  <conditionalFormatting sqref="H213:I213">
    <cfRule type="expression" dxfId="2030" priority="1994">
      <formula>FIND("Facture fournisseur reçue",$H213)&gt;0</formula>
    </cfRule>
    <cfRule type="expression" dxfId="2029" priority="1995">
      <formula>FIND("Compensé - Soldé",$H213)&gt;0</formula>
    </cfRule>
  </conditionalFormatting>
  <conditionalFormatting sqref="H213:I213">
    <cfRule type="expression" dxfId="2028" priority="1993">
      <formula>FIND("A compenser Frns - Client",$H213)&gt;0</formula>
    </cfRule>
  </conditionalFormatting>
  <conditionalFormatting sqref="H214:I214">
    <cfRule type="expression" dxfId="2027" priority="1991">
      <formula>FIND("Facture fournisseur reçue",$H214)&gt;0</formula>
    </cfRule>
    <cfRule type="expression" dxfId="2026" priority="1992">
      <formula>FIND("Compensé - Soldé",$H214)&gt;0</formula>
    </cfRule>
  </conditionalFormatting>
  <conditionalFormatting sqref="H214:I214">
    <cfRule type="expression" dxfId="2025" priority="1990">
      <formula>FIND("A compenser Frns - Client",$H214)&gt;0</formula>
    </cfRule>
  </conditionalFormatting>
  <conditionalFormatting sqref="H215:I215">
    <cfRule type="expression" dxfId="2024" priority="1988">
      <formula>FIND("Facture fournisseur reçue",$H215)&gt;0</formula>
    </cfRule>
    <cfRule type="expression" dxfId="2023" priority="1989">
      <formula>FIND("Compensé - Soldé",$H215)&gt;0</formula>
    </cfRule>
  </conditionalFormatting>
  <conditionalFormatting sqref="H215:I215">
    <cfRule type="expression" dxfId="2022" priority="1987">
      <formula>FIND("A compenser Frns - Client",$H215)&gt;0</formula>
    </cfRule>
  </conditionalFormatting>
  <conditionalFormatting sqref="H216:I216">
    <cfRule type="expression" dxfId="2021" priority="1985">
      <formula>FIND("Facture fournisseur reçue",$H216)&gt;0</formula>
    </cfRule>
    <cfRule type="expression" dxfId="2020" priority="1986">
      <formula>FIND("Compensé - Soldé",$H216)&gt;0</formula>
    </cfRule>
  </conditionalFormatting>
  <conditionalFormatting sqref="H216:I216">
    <cfRule type="expression" dxfId="2019" priority="1984">
      <formula>FIND("A compenser Frns - Client",$H216)&gt;0</formula>
    </cfRule>
  </conditionalFormatting>
  <conditionalFormatting sqref="H217:I217">
    <cfRule type="expression" dxfId="2018" priority="1982">
      <formula>FIND("Facture fournisseur reçue",$H217)&gt;0</formula>
    </cfRule>
    <cfRule type="expression" dxfId="2017" priority="1983">
      <formula>FIND("Compensé - Soldé",$H217)&gt;0</formula>
    </cfRule>
  </conditionalFormatting>
  <conditionalFormatting sqref="H217:I217">
    <cfRule type="expression" dxfId="2016" priority="1981">
      <formula>FIND("A compenser Frns - Client",$H217)&gt;0</formula>
    </cfRule>
  </conditionalFormatting>
  <conditionalFormatting sqref="H218:I218">
    <cfRule type="expression" dxfId="2015" priority="1979">
      <formula>FIND("Facture fournisseur reçue",$H218)&gt;0</formula>
    </cfRule>
    <cfRule type="expression" dxfId="2014" priority="1980">
      <formula>FIND("Compensé - Soldé",$H218)&gt;0</formula>
    </cfRule>
  </conditionalFormatting>
  <conditionalFormatting sqref="H218:I218">
    <cfRule type="expression" dxfId="2013" priority="1978">
      <formula>FIND("A compenser Frns - Client",$H218)&gt;0</formula>
    </cfRule>
  </conditionalFormatting>
  <conditionalFormatting sqref="H219:I219">
    <cfRule type="expression" dxfId="2012" priority="1976">
      <formula>FIND("Facture fournisseur reçue",$H219)&gt;0</formula>
    </cfRule>
    <cfRule type="expression" dxfId="2011" priority="1977">
      <formula>FIND("Compensé - Soldé",$H219)&gt;0</formula>
    </cfRule>
  </conditionalFormatting>
  <conditionalFormatting sqref="H219:I219">
    <cfRule type="expression" dxfId="2010" priority="1975">
      <formula>FIND("A compenser Frns - Client",$H219)&gt;0</formula>
    </cfRule>
  </conditionalFormatting>
  <conditionalFormatting sqref="H220:I220">
    <cfRule type="expression" dxfId="2009" priority="1973">
      <formula>FIND("Facture fournisseur reçue",$H220)&gt;0</formula>
    </cfRule>
    <cfRule type="expression" dxfId="2008" priority="1974">
      <formula>FIND("Compensé - Soldé",$H220)&gt;0</formula>
    </cfRule>
  </conditionalFormatting>
  <conditionalFormatting sqref="H220:I220">
    <cfRule type="expression" dxfId="2007" priority="1972">
      <formula>FIND("A compenser Frns - Client",$H220)&gt;0</formula>
    </cfRule>
  </conditionalFormatting>
  <conditionalFormatting sqref="H221:I221">
    <cfRule type="expression" dxfId="2006" priority="1970">
      <formula>FIND("Facture fournisseur reçue",$H221)&gt;0</formula>
    </cfRule>
    <cfRule type="expression" dxfId="2005" priority="1971">
      <formula>FIND("Compensé - Soldé",$H221)&gt;0</formula>
    </cfRule>
  </conditionalFormatting>
  <conditionalFormatting sqref="H221:I221">
    <cfRule type="expression" dxfId="2004" priority="1969">
      <formula>FIND("A compenser Frns - Client",$H221)&gt;0</formula>
    </cfRule>
  </conditionalFormatting>
  <conditionalFormatting sqref="H222:I222">
    <cfRule type="expression" dxfId="2003" priority="1967">
      <formula>FIND("Facture fournisseur reçue",$H222)&gt;0</formula>
    </cfRule>
    <cfRule type="expression" dxfId="2002" priority="1968">
      <formula>FIND("Compensé - Soldé",$H222)&gt;0</formula>
    </cfRule>
  </conditionalFormatting>
  <conditionalFormatting sqref="H222:I222">
    <cfRule type="expression" dxfId="2001" priority="1966">
      <formula>FIND("A compenser Frns - Client",$H222)&gt;0</formula>
    </cfRule>
  </conditionalFormatting>
  <conditionalFormatting sqref="H223:I223">
    <cfRule type="expression" dxfId="2000" priority="1964">
      <formula>FIND("Facture fournisseur reçue",$H223)&gt;0</formula>
    </cfRule>
    <cfRule type="expression" dxfId="1999" priority="1965">
      <formula>FIND("Compensé - Soldé",$H223)&gt;0</formula>
    </cfRule>
  </conditionalFormatting>
  <conditionalFormatting sqref="H223:I223">
    <cfRule type="expression" dxfId="1998" priority="1963">
      <formula>FIND("A compenser Frns - Client",$H223)&gt;0</formula>
    </cfRule>
  </conditionalFormatting>
  <conditionalFormatting sqref="H224:I224">
    <cfRule type="expression" dxfId="1997" priority="1961">
      <formula>FIND("Facture fournisseur reçue",$H224)&gt;0</formula>
    </cfRule>
    <cfRule type="expression" dxfId="1996" priority="1962">
      <formula>FIND("Compensé - Soldé",$H224)&gt;0</formula>
    </cfRule>
  </conditionalFormatting>
  <conditionalFormatting sqref="H224:I224">
    <cfRule type="expression" dxfId="1995" priority="1960">
      <formula>FIND("A compenser Frns - Client",$H224)&gt;0</formula>
    </cfRule>
  </conditionalFormatting>
  <conditionalFormatting sqref="H225:I225">
    <cfRule type="expression" dxfId="1994" priority="1958">
      <formula>FIND("Facture fournisseur reçue",$H225)&gt;0</formula>
    </cfRule>
    <cfRule type="expression" dxfId="1993" priority="1959">
      <formula>FIND("Compensé - Soldé",$H225)&gt;0</formula>
    </cfRule>
  </conditionalFormatting>
  <conditionalFormatting sqref="H225:I225">
    <cfRule type="expression" dxfId="1992" priority="1957">
      <formula>FIND("A compenser Frns - Client",$H225)&gt;0</formula>
    </cfRule>
  </conditionalFormatting>
  <conditionalFormatting sqref="H226:I226">
    <cfRule type="expression" dxfId="1991" priority="1955">
      <formula>FIND("Facture fournisseur reçue",$H226)&gt;0</formula>
    </cfRule>
    <cfRule type="expression" dxfId="1990" priority="1956">
      <formula>FIND("Compensé - Soldé",$H226)&gt;0</formula>
    </cfRule>
  </conditionalFormatting>
  <conditionalFormatting sqref="H226:I226">
    <cfRule type="expression" dxfId="1989" priority="1954">
      <formula>FIND("A compenser Frns - Client",$H226)&gt;0</formula>
    </cfRule>
  </conditionalFormatting>
  <conditionalFormatting sqref="H227:I227">
    <cfRule type="expression" dxfId="1988" priority="1952">
      <formula>FIND("Facture fournisseur reçue",$H227)&gt;0</formula>
    </cfRule>
    <cfRule type="expression" dxfId="1987" priority="1953">
      <formula>FIND("Compensé - Soldé",$H227)&gt;0</formula>
    </cfRule>
  </conditionalFormatting>
  <conditionalFormatting sqref="H227:I227">
    <cfRule type="expression" dxfId="1986" priority="1951">
      <formula>FIND("A compenser Frns - Client",$H227)&gt;0</formula>
    </cfRule>
  </conditionalFormatting>
  <conditionalFormatting sqref="H228:I228">
    <cfRule type="expression" dxfId="1985" priority="1949">
      <formula>FIND("Facture fournisseur reçue",$H228)&gt;0</formula>
    </cfRule>
    <cfRule type="expression" dxfId="1984" priority="1950">
      <formula>FIND("Compensé - Soldé",$H228)&gt;0</formula>
    </cfRule>
  </conditionalFormatting>
  <conditionalFormatting sqref="H228:I228">
    <cfRule type="expression" dxfId="1983" priority="1948">
      <formula>FIND("A compenser Frns - Client",$H228)&gt;0</formula>
    </cfRule>
  </conditionalFormatting>
  <conditionalFormatting sqref="H229:I229">
    <cfRule type="expression" dxfId="1982" priority="1946">
      <formula>FIND("Facture fournisseur reçue",$H229)&gt;0</formula>
    </cfRule>
    <cfRule type="expression" dxfId="1981" priority="1947">
      <formula>FIND("Compensé - Soldé",$H229)&gt;0</formula>
    </cfRule>
  </conditionalFormatting>
  <conditionalFormatting sqref="H229:I229">
    <cfRule type="expression" dxfId="1980" priority="1945">
      <formula>FIND("A compenser Frns - Client",$H229)&gt;0</formula>
    </cfRule>
  </conditionalFormatting>
  <conditionalFormatting sqref="H230:I230">
    <cfRule type="expression" dxfId="1979" priority="1943">
      <formula>FIND("Facture fournisseur reçue",$H230)&gt;0</formula>
    </cfRule>
    <cfRule type="expression" dxfId="1978" priority="1944">
      <formula>FIND("Compensé - Soldé",$H230)&gt;0</formula>
    </cfRule>
  </conditionalFormatting>
  <conditionalFormatting sqref="H230:I230">
    <cfRule type="expression" dxfId="1977" priority="1942">
      <formula>FIND("A compenser Frns - Client",$H230)&gt;0</formula>
    </cfRule>
  </conditionalFormatting>
  <conditionalFormatting sqref="H231:I231">
    <cfRule type="expression" dxfId="1976" priority="1940">
      <formula>FIND("Facture fournisseur reçue",$H231)&gt;0</formula>
    </cfRule>
    <cfRule type="expression" dxfId="1975" priority="1941">
      <formula>FIND("Compensé - Soldé",$H231)&gt;0</formula>
    </cfRule>
  </conditionalFormatting>
  <conditionalFormatting sqref="H231:I231">
    <cfRule type="expression" dxfId="1974" priority="1939">
      <formula>FIND("A compenser Frns - Client",$H231)&gt;0</formula>
    </cfRule>
  </conditionalFormatting>
  <conditionalFormatting sqref="H232:I232">
    <cfRule type="expression" dxfId="1973" priority="1937">
      <formula>FIND("Facture fournisseur reçue",$H232)&gt;0</formula>
    </cfRule>
    <cfRule type="expression" dxfId="1972" priority="1938">
      <formula>FIND("Compensé - Soldé",$H232)&gt;0</formula>
    </cfRule>
  </conditionalFormatting>
  <conditionalFormatting sqref="H232:I232">
    <cfRule type="expression" dxfId="1971" priority="1936">
      <formula>FIND("A compenser Frns - Client",$H232)&gt;0</formula>
    </cfRule>
  </conditionalFormatting>
  <conditionalFormatting sqref="H233:I233">
    <cfRule type="expression" dxfId="1970" priority="1934">
      <formula>FIND("Facture fournisseur reçue",$H233)&gt;0</formula>
    </cfRule>
    <cfRule type="expression" dxfId="1969" priority="1935">
      <formula>FIND("Compensé - Soldé",$H233)&gt;0</formula>
    </cfRule>
  </conditionalFormatting>
  <conditionalFormatting sqref="H233:I233">
    <cfRule type="expression" dxfId="1968" priority="1933">
      <formula>FIND("A compenser Frns - Client",$H233)&gt;0</formula>
    </cfRule>
  </conditionalFormatting>
  <conditionalFormatting sqref="H234:I234">
    <cfRule type="expression" dxfId="1967" priority="1931">
      <formula>FIND("Facture fournisseur reçue",$H234)&gt;0</formula>
    </cfRule>
    <cfRule type="expression" dxfId="1966" priority="1932">
      <formula>FIND("Compensé - Soldé",$H234)&gt;0</formula>
    </cfRule>
  </conditionalFormatting>
  <conditionalFormatting sqref="H234:I234">
    <cfRule type="expression" dxfId="1965" priority="1930">
      <formula>FIND("A compenser Frns - Client",$H234)&gt;0</formula>
    </cfRule>
  </conditionalFormatting>
  <conditionalFormatting sqref="H235:I235">
    <cfRule type="expression" dxfId="1964" priority="1928">
      <formula>FIND("Facture fournisseur reçue",$H235)&gt;0</formula>
    </cfRule>
    <cfRule type="expression" dxfId="1963" priority="1929">
      <formula>FIND("Compensé - Soldé",$H235)&gt;0</formula>
    </cfRule>
  </conditionalFormatting>
  <conditionalFormatting sqref="H235:I235">
    <cfRule type="expression" dxfId="1962" priority="1927">
      <formula>FIND("A compenser Frns - Client",$H235)&gt;0</formula>
    </cfRule>
  </conditionalFormatting>
  <conditionalFormatting sqref="H236:I236">
    <cfRule type="expression" dxfId="1961" priority="1925">
      <formula>FIND("Facture fournisseur reçue",$H236)&gt;0</formula>
    </cfRule>
    <cfRule type="expression" dxfId="1960" priority="1926">
      <formula>FIND("Compensé - Soldé",$H236)&gt;0</formula>
    </cfRule>
  </conditionalFormatting>
  <conditionalFormatting sqref="H236:I236">
    <cfRule type="expression" dxfId="1959" priority="1924">
      <formula>FIND("A compenser Frns - Client",$H236)&gt;0</formula>
    </cfRule>
  </conditionalFormatting>
  <conditionalFormatting sqref="H237:I237">
    <cfRule type="expression" dxfId="1958" priority="1922">
      <formula>FIND("Facture fournisseur reçue",$H237)&gt;0</formula>
    </cfRule>
    <cfRule type="expression" dxfId="1957" priority="1923">
      <formula>FIND("Compensé - Soldé",$H237)&gt;0</formula>
    </cfRule>
  </conditionalFormatting>
  <conditionalFormatting sqref="H237:I237">
    <cfRule type="expression" dxfId="1956" priority="1921">
      <formula>FIND("A compenser Frns - Client",$H237)&gt;0</formula>
    </cfRule>
  </conditionalFormatting>
  <conditionalFormatting sqref="H238:I238">
    <cfRule type="expression" dxfId="1955" priority="1919">
      <formula>FIND("Facture fournisseur reçue",$H238)&gt;0</formula>
    </cfRule>
    <cfRule type="expression" dxfId="1954" priority="1920">
      <formula>FIND("Compensé - Soldé",$H238)&gt;0</formula>
    </cfRule>
  </conditionalFormatting>
  <conditionalFormatting sqref="H238:I238">
    <cfRule type="expression" dxfId="1953" priority="1918">
      <formula>FIND("A compenser Frns - Client",$H238)&gt;0</formula>
    </cfRule>
  </conditionalFormatting>
  <conditionalFormatting sqref="H239:I239">
    <cfRule type="expression" dxfId="1952" priority="1916">
      <formula>FIND("Facture fournisseur reçue",$H239)&gt;0</formula>
    </cfRule>
    <cfRule type="expression" dxfId="1951" priority="1917">
      <formula>FIND("Compensé - Soldé",$H239)&gt;0</formula>
    </cfRule>
  </conditionalFormatting>
  <conditionalFormatting sqref="H239:I239">
    <cfRule type="expression" dxfId="1950" priority="1915">
      <formula>FIND("A compenser Frns - Client",$H239)&gt;0</formula>
    </cfRule>
  </conditionalFormatting>
  <conditionalFormatting sqref="H240:I240">
    <cfRule type="expression" dxfId="1949" priority="1913">
      <formula>FIND("Facture fournisseur reçue",$H240)&gt;0</formula>
    </cfRule>
    <cfRule type="expression" dxfId="1948" priority="1914">
      <formula>FIND("Compensé - Soldé",$H240)&gt;0</formula>
    </cfRule>
  </conditionalFormatting>
  <conditionalFormatting sqref="H240:I240">
    <cfRule type="expression" dxfId="1947" priority="1912">
      <formula>FIND("A compenser Frns - Client",$H240)&gt;0</formula>
    </cfRule>
  </conditionalFormatting>
  <conditionalFormatting sqref="H241:I241">
    <cfRule type="expression" dxfId="1946" priority="1910">
      <formula>FIND("Facture fournisseur reçue",$H241)&gt;0</formula>
    </cfRule>
    <cfRule type="expression" dxfId="1945" priority="1911">
      <formula>FIND("Compensé - Soldé",$H241)&gt;0</formula>
    </cfRule>
  </conditionalFormatting>
  <conditionalFormatting sqref="H241:I241">
    <cfRule type="expression" dxfId="1944" priority="1909">
      <formula>FIND("A compenser Frns - Client",$H241)&gt;0</formula>
    </cfRule>
  </conditionalFormatting>
  <conditionalFormatting sqref="H242:I242">
    <cfRule type="expression" dxfId="1943" priority="1907">
      <formula>FIND("Facture fournisseur reçue",$H242)&gt;0</formula>
    </cfRule>
    <cfRule type="expression" dxfId="1942" priority="1908">
      <formula>FIND("Compensé - Soldé",$H242)&gt;0</formula>
    </cfRule>
  </conditionalFormatting>
  <conditionalFormatting sqref="H242:I242">
    <cfRule type="expression" dxfId="1941" priority="1906">
      <formula>FIND("A compenser Frns - Client",$H242)&gt;0</formula>
    </cfRule>
  </conditionalFormatting>
  <conditionalFormatting sqref="H243:I243">
    <cfRule type="expression" dxfId="1940" priority="1904">
      <formula>FIND("Facture fournisseur reçue",$H243)&gt;0</formula>
    </cfRule>
    <cfRule type="expression" dxfId="1939" priority="1905">
      <formula>FIND("Compensé - Soldé",$H243)&gt;0</formula>
    </cfRule>
  </conditionalFormatting>
  <conditionalFormatting sqref="H243:I243">
    <cfRule type="expression" dxfId="1938" priority="1903">
      <formula>FIND("A compenser Frns - Client",$H243)&gt;0</formula>
    </cfRule>
  </conditionalFormatting>
  <conditionalFormatting sqref="H244:I244">
    <cfRule type="expression" dxfId="1937" priority="1901">
      <formula>FIND("Facture fournisseur reçue",$H244)&gt;0</formula>
    </cfRule>
    <cfRule type="expression" dxfId="1936" priority="1902">
      <formula>FIND("Compensé - Soldé",$H244)&gt;0</formula>
    </cfRule>
  </conditionalFormatting>
  <conditionalFormatting sqref="H244:I244">
    <cfRule type="expression" dxfId="1935" priority="1900">
      <formula>FIND("A compenser Frns - Client",$H244)&gt;0</formula>
    </cfRule>
  </conditionalFormatting>
  <conditionalFormatting sqref="H245:I245">
    <cfRule type="expression" dxfId="1934" priority="1898">
      <formula>FIND("Facture fournisseur reçue",$H245)&gt;0</formula>
    </cfRule>
    <cfRule type="expression" dxfId="1933" priority="1899">
      <formula>FIND("Compensé - Soldé",$H245)&gt;0</formula>
    </cfRule>
  </conditionalFormatting>
  <conditionalFormatting sqref="H245:I245">
    <cfRule type="expression" dxfId="1932" priority="1897">
      <formula>FIND("A compenser Frns - Client",$H245)&gt;0</formula>
    </cfRule>
  </conditionalFormatting>
  <conditionalFormatting sqref="H246:I246">
    <cfRule type="expression" dxfId="1931" priority="1895">
      <formula>FIND("Facture fournisseur reçue",$H246)&gt;0</formula>
    </cfRule>
    <cfRule type="expression" dxfId="1930" priority="1896">
      <formula>FIND("Compensé - Soldé",$H246)&gt;0</formula>
    </cfRule>
  </conditionalFormatting>
  <conditionalFormatting sqref="H246:I246">
    <cfRule type="expression" dxfId="1929" priority="1894">
      <formula>FIND("A compenser Frns - Client",$H246)&gt;0</formula>
    </cfRule>
  </conditionalFormatting>
  <conditionalFormatting sqref="H247:I247">
    <cfRule type="expression" dxfId="1928" priority="1892">
      <formula>FIND("Facture fournisseur reçue",$H247)&gt;0</formula>
    </cfRule>
    <cfRule type="expression" dxfId="1927" priority="1893">
      <formula>FIND("Compensé - Soldé",$H247)&gt;0</formula>
    </cfRule>
  </conditionalFormatting>
  <conditionalFormatting sqref="H247:I247">
    <cfRule type="expression" dxfId="1926" priority="1891">
      <formula>FIND("A compenser Frns - Client",$H247)&gt;0</formula>
    </cfRule>
  </conditionalFormatting>
  <conditionalFormatting sqref="H248:I248">
    <cfRule type="expression" dxfId="1925" priority="1889">
      <formula>FIND("Facture fournisseur reçue",$H248)&gt;0</formula>
    </cfRule>
    <cfRule type="expression" dxfId="1924" priority="1890">
      <formula>FIND("Compensé - Soldé",$H248)&gt;0</formula>
    </cfRule>
  </conditionalFormatting>
  <conditionalFormatting sqref="H248:I248">
    <cfRule type="expression" dxfId="1923" priority="1888">
      <formula>FIND("A compenser Frns - Client",$H248)&gt;0</formula>
    </cfRule>
  </conditionalFormatting>
  <conditionalFormatting sqref="H249:I249">
    <cfRule type="expression" dxfId="1922" priority="1886">
      <formula>FIND("Facture fournisseur reçue",$H249)&gt;0</formula>
    </cfRule>
    <cfRule type="expression" dxfId="1921" priority="1887">
      <formula>FIND("Compensé - Soldé",$H249)&gt;0</formula>
    </cfRule>
  </conditionalFormatting>
  <conditionalFormatting sqref="H249:I249">
    <cfRule type="expression" dxfId="1920" priority="1885">
      <formula>FIND("A compenser Frns - Client",$H249)&gt;0</formula>
    </cfRule>
  </conditionalFormatting>
  <conditionalFormatting sqref="H250:I250">
    <cfRule type="expression" dxfId="1919" priority="1883">
      <formula>FIND("Facture fournisseur reçue",$H250)&gt;0</formula>
    </cfRule>
    <cfRule type="expression" dxfId="1918" priority="1884">
      <formula>FIND("Compensé - Soldé",$H250)&gt;0</formula>
    </cfRule>
  </conditionalFormatting>
  <conditionalFormatting sqref="H250:I250">
    <cfRule type="expression" dxfId="1917" priority="1882">
      <formula>FIND("A compenser Frns - Client",$H250)&gt;0</formula>
    </cfRule>
  </conditionalFormatting>
  <conditionalFormatting sqref="H251:I251">
    <cfRule type="expression" dxfId="1916" priority="1880">
      <formula>FIND("Facture fournisseur reçue",$H251)&gt;0</formula>
    </cfRule>
    <cfRule type="expression" dxfId="1915" priority="1881">
      <formula>FIND("Compensé - Soldé",$H251)&gt;0</formula>
    </cfRule>
  </conditionalFormatting>
  <conditionalFormatting sqref="H251:I251">
    <cfRule type="expression" dxfId="1914" priority="1879">
      <formula>FIND("A compenser Frns - Client",$H251)&gt;0</formula>
    </cfRule>
  </conditionalFormatting>
  <conditionalFormatting sqref="H252:I252">
    <cfRule type="expression" dxfId="1913" priority="1877">
      <formula>FIND("Facture fournisseur reçue",$H252)&gt;0</formula>
    </cfRule>
    <cfRule type="expression" dxfId="1912" priority="1878">
      <formula>FIND("Compensé - Soldé",$H252)&gt;0</formula>
    </cfRule>
  </conditionalFormatting>
  <conditionalFormatting sqref="H252:I252">
    <cfRule type="expression" dxfId="1911" priority="1876">
      <formula>FIND("A compenser Frns - Client",$H252)&gt;0</formula>
    </cfRule>
  </conditionalFormatting>
  <conditionalFormatting sqref="H253:I253">
    <cfRule type="expression" dxfId="1910" priority="1874">
      <formula>FIND("Facture fournisseur reçue",$H253)&gt;0</formula>
    </cfRule>
    <cfRule type="expression" dxfId="1909" priority="1875">
      <formula>FIND("Compensé - Soldé",$H253)&gt;0</formula>
    </cfRule>
  </conditionalFormatting>
  <conditionalFormatting sqref="H253:I253">
    <cfRule type="expression" dxfId="1908" priority="1873">
      <formula>FIND("A compenser Frns - Client",$H253)&gt;0</formula>
    </cfRule>
  </conditionalFormatting>
  <conditionalFormatting sqref="H254:I254">
    <cfRule type="expression" dxfId="1907" priority="1871">
      <formula>FIND("Facture fournisseur reçue",$H254)&gt;0</formula>
    </cfRule>
    <cfRule type="expression" dxfId="1906" priority="1872">
      <formula>FIND("Compensé - Soldé",$H254)&gt;0</formula>
    </cfRule>
  </conditionalFormatting>
  <conditionalFormatting sqref="H254:I254">
    <cfRule type="expression" dxfId="1905" priority="1870">
      <formula>FIND("A compenser Frns - Client",$H254)&gt;0</formula>
    </cfRule>
  </conditionalFormatting>
  <conditionalFormatting sqref="H255:I255">
    <cfRule type="expression" dxfId="1904" priority="1868">
      <formula>FIND("Facture fournisseur reçue",$H255)&gt;0</formula>
    </cfRule>
    <cfRule type="expression" dxfId="1903" priority="1869">
      <formula>FIND("Compensé - Soldé",$H255)&gt;0</formula>
    </cfRule>
  </conditionalFormatting>
  <conditionalFormatting sqref="H255:I255">
    <cfRule type="expression" dxfId="1902" priority="1867">
      <formula>FIND("A compenser Frns - Client",$H255)&gt;0</formula>
    </cfRule>
  </conditionalFormatting>
  <conditionalFormatting sqref="H256:I256">
    <cfRule type="expression" dxfId="1901" priority="1865">
      <formula>FIND("Facture fournisseur reçue",$H256)&gt;0</formula>
    </cfRule>
    <cfRule type="expression" dxfId="1900" priority="1866">
      <formula>FIND("Compensé - Soldé",$H256)&gt;0</formula>
    </cfRule>
  </conditionalFormatting>
  <conditionalFormatting sqref="H256:I256">
    <cfRule type="expression" dxfId="1899" priority="1864">
      <formula>FIND("A compenser Frns - Client",$H256)&gt;0</formula>
    </cfRule>
  </conditionalFormatting>
  <conditionalFormatting sqref="H257:I257">
    <cfRule type="expression" dxfId="1898" priority="1862">
      <formula>FIND("Facture fournisseur reçue",$H257)&gt;0</formula>
    </cfRule>
    <cfRule type="expression" dxfId="1897" priority="1863">
      <formula>FIND("Compensé - Soldé",$H257)&gt;0</formula>
    </cfRule>
  </conditionalFormatting>
  <conditionalFormatting sqref="H257:I257">
    <cfRule type="expression" dxfId="1896" priority="1861">
      <formula>FIND("A compenser Frns - Client",$H257)&gt;0</formula>
    </cfRule>
  </conditionalFormatting>
  <conditionalFormatting sqref="H258:I258">
    <cfRule type="expression" dxfId="1895" priority="1859">
      <formula>FIND("Facture fournisseur reçue",$H258)&gt;0</formula>
    </cfRule>
    <cfRule type="expression" dxfId="1894" priority="1860">
      <formula>FIND("Compensé - Soldé",$H258)&gt;0</formula>
    </cfRule>
  </conditionalFormatting>
  <conditionalFormatting sqref="H258:I258">
    <cfRule type="expression" dxfId="1893" priority="1858">
      <formula>FIND("A compenser Frns - Client",$H258)&gt;0</formula>
    </cfRule>
  </conditionalFormatting>
  <conditionalFormatting sqref="H259:I259">
    <cfRule type="expression" dxfId="1892" priority="1856">
      <formula>FIND("Facture fournisseur reçue",$H259)&gt;0</formula>
    </cfRule>
    <cfRule type="expression" dxfId="1891" priority="1857">
      <formula>FIND("Compensé - Soldé",$H259)&gt;0</formula>
    </cfRule>
  </conditionalFormatting>
  <conditionalFormatting sqref="H259:I259">
    <cfRule type="expression" dxfId="1890" priority="1855">
      <formula>FIND("A compenser Frns - Client",$H259)&gt;0</formula>
    </cfRule>
  </conditionalFormatting>
  <conditionalFormatting sqref="H260:I260">
    <cfRule type="expression" dxfId="1889" priority="1853">
      <formula>FIND("Facture fournisseur reçue",$H260)&gt;0</formula>
    </cfRule>
    <cfRule type="expression" dxfId="1888" priority="1854">
      <formula>FIND("Compensé - Soldé",$H260)&gt;0</formula>
    </cfRule>
  </conditionalFormatting>
  <conditionalFormatting sqref="H260:I260">
    <cfRule type="expression" dxfId="1887" priority="1852">
      <formula>FIND("A compenser Frns - Client",$H260)&gt;0</formula>
    </cfRule>
  </conditionalFormatting>
  <conditionalFormatting sqref="H261:I261">
    <cfRule type="expression" dxfId="1886" priority="1850">
      <formula>FIND("Facture fournisseur reçue",$H261)&gt;0</formula>
    </cfRule>
    <cfRule type="expression" dxfId="1885" priority="1851">
      <formula>FIND("Compensé - Soldé",$H261)&gt;0</formula>
    </cfRule>
  </conditionalFormatting>
  <conditionalFormatting sqref="H261:I261">
    <cfRule type="expression" dxfId="1884" priority="1849">
      <formula>FIND("A compenser Frns - Client",$H261)&gt;0</formula>
    </cfRule>
  </conditionalFormatting>
  <conditionalFormatting sqref="H262:I262">
    <cfRule type="expression" dxfId="1883" priority="1847">
      <formula>FIND("Facture fournisseur reçue",$H262)&gt;0</formula>
    </cfRule>
    <cfRule type="expression" dxfId="1882" priority="1848">
      <formula>FIND("Compensé - Soldé",$H262)&gt;0</formula>
    </cfRule>
  </conditionalFormatting>
  <conditionalFormatting sqref="H262:I262">
    <cfRule type="expression" dxfId="1881" priority="1846">
      <formula>FIND("A compenser Frns - Client",$H262)&gt;0</formula>
    </cfRule>
  </conditionalFormatting>
  <conditionalFormatting sqref="H263:I263">
    <cfRule type="expression" dxfId="1880" priority="1844">
      <formula>FIND("Facture fournisseur reçue",$H263)&gt;0</formula>
    </cfRule>
    <cfRule type="expression" dxfId="1879" priority="1845">
      <formula>FIND("Compensé - Soldé",$H263)&gt;0</formula>
    </cfRule>
  </conditionalFormatting>
  <conditionalFormatting sqref="H263:I263">
    <cfRule type="expression" dxfId="1878" priority="1843">
      <formula>FIND("A compenser Frns - Client",$H263)&gt;0</formula>
    </cfRule>
  </conditionalFormatting>
  <conditionalFormatting sqref="H264:I264">
    <cfRule type="expression" dxfId="1877" priority="1841">
      <formula>FIND("Facture fournisseur reçue",$H264)&gt;0</formula>
    </cfRule>
    <cfRule type="expression" dxfId="1876" priority="1842">
      <formula>FIND("Compensé - Soldé",$H264)&gt;0</formula>
    </cfRule>
  </conditionalFormatting>
  <conditionalFormatting sqref="H264:I264">
    <cfRule type="expression" dxfId="1875" priority="1840">
      <formula>FIND("A compenser Frns - Client",$H264)&gt;0</formula>
    </cfRule>
  </conditionalFormatting>
  <conditionalFormatting sqref="H265:I265">
    <cfRule type="expression" dxfId="1874" priority="1838">
      <formula>FIND("Facture fournisseur reçue",$H265)&gt;0</formula>
    </cfRule>
    <cfRule type="expression" dxfId="1873" priority="1839">
      <formula>FIND("Compensé - Soldé",$H265)&gt;0</formula>
    </cfRule>
  </conditionalFormatting>
  <conditionalFormatting sqref="H265:I265">
    <cfRule type="expression" dxfId="1872" priority="1837">
      <formula>FIND("A compenser Frns - Client",$H265)&gt;0</formula>
    </cfRule>
  </conditionalFormatting>
  <conditionalFormatting sqref="H266:I266">
    <cfRule type="expression" dxfId="1871" priority="1835">
      <formula>FIND("Facture fournisseur reçue",$H266)&gt;0</formula>
    </cfRule>
    <cfRule type="expression" dxfId="1870" priority="1836">
      <formula>FIND("Compensé - Soldé",$H266)&gt;0</formula>
    </cfRule>
  </conditionalFormatting>
  <conditionalFormatting sqref="H266:I266">
    <cfRule type="expression" dxfId="1869" priority="1834">
      <formula>FIND("A compenser Frns - Client",$H266)&gt;0</formula>
    </cfRule>
  </conditionalFormatting>
  <conditionalFormatting sqref="H267:I267">
    <cfRule type="expression" dxfId="1868" priority="1832">
      <formula>FIND("Facture fournisseur reçue",$H267)&gt;0</formula>
    </cfRule>
    <cfRule type="expression" dxfId="1867" priority="1833">
      <formula>FIND("Compensé - Soldé",$H267)&gt;0</formula>
    </cfRule>
  </conditionalFormatting>
  <conditionalFormatting sqref="H267:I267">
    <cfRule type="expression" dxfId="1866" priority="1831">
      <formula>FIND("A compenser Frns - Client",$H267)&gt;0</formula>
    </cfRule>
  </conditionalFormatting>
  <conditionalFormatting sqref="H268:I268">
    <cfRule type="expression" dxfId="1865" priority="1829">
      <formula>FIND("Facture fournisseur reçue",$H268)&gt;0</formula>
    </cfRule>
    <cfRule type="expression" dxfId="1864" priority="1830">
      <formula>FIND("Compensé - Soldé",$H268)&gt;0</formula>
    </cfRule>
  </conditionalFormatting>
  <conditionalFormatting sqref="H268:I268">
    <cfRule type="expression" dxfId="1863" priority="1828">
      <formula>FIND("A compenser Frns - Client",$H268)&gt;0</formula>
    </cfRule>
  </conditionalFormatting>
  <conditionalFormatting sqref="H269:I269">
    <cfRule type="expression" dxfId="1862" priority="1826">
      <formula>FIND("Facture fournisseur reçue",$H269)&gt;0</formula>
    </cfRule>
    <cfRule type="expression" dxfId="1861" priority="1827">
      <formula>FIND("Compensé - Soldé",$H269)&gt;0</formula>
    </cfRule>
  </conditionalFormatting>
  <conditionalFormatting sqref="H269:I269">
    <cfRule type="expression" dxfId="1860" priority="1825">
      <formula>FIND("A compenser Frns - Client",$H269)&gt;0</formula>
    </cfRule>
  </conditionalFormatting>
  <conditionalFormatting sqref="H270:I270">
    <cfRule type="expression" dxfId="1859" priority="1823">
      <formula>FIND("Facture fournisseur reçue",$H270)&gt;0</formula>
    </cfRule>
    <cfRule type="expression" dxfId="1858" priority="1824">
      <formula>FIND("Compensé - Soldé",$H270)&gt;0</formula>
    </cfRule>
  </conditionalFormatting>
  <conditionalFormatting sqref="H270:I270">
    <cfRule type="expression" dxfId="1857" priority="1822">
      <formula>FIND("A compenser Frns - Client",$H270)&gt;0</formula>
    </cfRule>
  </conditionalFormatting>
  <conditionalFormatting sqref="H271:I271">
    <cfRule type="expression" dxfId="1856" priority="1820">
      <formula>FIND("Facture fournisseur reçue",$H271)&gt;0</formula>
    </cfRule>
    <cfRule type="expression" dxfId="1855" priority="1821">
      <formula>FIND("Compensé - Soldé",$H271)&gt;0</formula>
    </cfRule>
  </conditionalFormatting>
  <conditionalFormatting sqref="H271:I271">
    <cfRule type="expression" dxfId="1854" priority="1819">
      <formula>FIND("A compenser Frns - Client",$H271)&gt;0</formula>
    </cfRule>
  </conditionalFormatting>
  <conditionalFormatting sqref="H272:I272">
    <cfRule type="expression" dxfId="1853" priority="1817">
      <formula>FIND("Facture fournisseur reçue",$H272)&gt;0</formula>
    </cfRule>
    <cfRule type="expression" dxfId="1852" priority="1818">
      <formula>FIND("Compensé - Soldé",$H272)&gt;0</formula>
    </cfRule>
  </conditionalFormatting>
  <conditionalFormatting sqref="H272:I272">
    <cfRule type="expression" dxfId="1851" priority="1816">
      <formula>FIND("A compenser Frns - Client",$H272)&gt;0</formula>
    </cfRule>
  </conditionalFormatting>
  <conditionalFormatting sqref="H273:I273">
    <cfRule type="expression" dxfId="1850" priority="1814">
      <formula>FIND("Facture fournisseur reçue",$H273)&gt;0</formula>
    </cfRule>
    <cfRule type="expression" dxfId="1849" priority="1815">
      <formula>FIND("Compensé - Soldé",$H273)&gt;0</formula>
    </cfRule>
  </conditionalFormatting>
  <conditionalFormatting sqref="H273:I273">
    <cfRule type="expression" dxfId="1848" priority="1813">
      <formula>FIND("A compenser Frns - Client",$H273)&gt;0</formula>
    </cfRule>
  </conditionalFormatting>
  <conditionalFormatting sqref="H274:I274">
    <cfRule type="expression" dxfId="1847" priority="1811">
      <formula>FIND("Facture fournisseur reçue",$H274)&gt;0</formula>
    </cfRule>
    <cfRule type="expression" dxfId="1846" priority="1812">
      <formula>FIND("Compensé - Soldé",$H274)&gt;0</formula>
    </cfRule>
  </conditionalFormatting>
  <conditionalFormatting sqref="H274:I274">
    <cfRule type="expression" dxfId="1845" priority="1810">
      <formula>FIND("A compenser Frns - Client",$H274)&gt;0</formula>
    </cfRule>
  </conditionalFormatting>
  <conditionalFormatting sqref="H275:I275">
    <cfRule type="expression" dxfId="1844" priority="1808">
      <formula>FIND("Facture fournisseur reçue",$H275)&gt;0</formula>
    </cfRule>
    <cfRule type="expression" dxfId="1843" priority="1809">
      <formula>FIND("Compensé - Soldé",$H275)&gt;0</formula>
    </cfRule>
  </conditionalFormatting>
  <conditionalFormatting sqref="H275:I275">
    <cfRule type="expression" dxfId="1842" priority="1807">
      <formula>FIND("A compenser Frns - Client",$H275)&gt;0</formula>
    </cfRule>
  </conditionalFormatting>
  <conditionalFormatting sqref="H276:I276">
    <cfRule type="expression" dxfId="1841" priority="1805">
      <formula>FIND("Facture fournisseur reçue",$H276)&gt;0</formula>
    </cfRule>
    <cfRule type="expression" dxfId="1840" priority="1806">
      <formula>FIND("Compensé - Soldé",$H276)&gt;0</formula>
    </cfRule>
  </conditionalFormatting>
  <conditionalFormatting sqref="H276:I276">
    <cfRule type="expression" dxfId="1839" priority="1804">
      <formula>FIND("A compenser Frns - Client",$H276)&gt;0</formula>
    </cfRule>
  </conditionalFormatting>
  <conditionalFormatting sqref="H277:I277">
    <cfRule type="expression" dxfId="1838" priority="1802">
      <formula>FIND("Facture fournisseur reçue",$H277)&gt;0</formula>
    </cfRule>
    <cfRule type="expression" dxfId="1837" priority="1803">
      <formula>FIND("Compensé - Soldé",$H277)&gt;0</formula>
    </cfRule>
  </conditionalFormatting>
  <conditionalFormatting sqref="H277:I277">
    <cfRule type="expression" dxfId="1836" priority="1801">
      <formula>FIND("A compenser Frns - Client",$H277)&gt;0</formula>
    </cfRule>
  </conditionalFormatting>
  <conditionalFormatting sqref="H278:I278">
    <cfRule type="expression" dxfId="1835" priority="1799">
      <formula>FIND("Facture fournisseur reçue",$H278)&gt;0</formula>
    </cfRule>
    <cfRule type="expression" dxfId="1834" priority="1800">
      <formula>FIND("Compensé - Soldé",$H278)&gt;0</formula>
    </cfRule>
  </conditionalFormatting>
  <conditionalFormatting sqref="H278:I278">
    <cfRule type="expression" dxfId="1833" priority="1798">
      <formula>FIND("A compenser Frns - Client",$H278)&gt;0</formula>
    </cfRule>
  </conditionalFormatting>
  <conditionalFormatting sqref="H279:I279">
    <cfRule type="expression" dxfId="1832" priority="1796">
      <formula>FIND("Facture fournisseur reçue",$H279)&gt;0</formula>
    </cfRule>
    <cfRule type="expression" dxfId="1831" priority="1797">
      <formula>FIND("Compensé - Soldé",$H279)&gt;0</formula>
    </cfRule>
  </conditionalFormatting>
  <conditionalFormatting sqref="H279:I279">
    <cfRule type="expression" dxfId="1830" priority="1795">
      <formula>FIND("A compenser Frns - Client",$H279)&gt;0</formula>
    </cfRule>
  </conditionalFormatting>
  <conditionalFormatting sqref="H280:I280">
    <cfRule type="expression" dxfId="1829" priority="1793">
      <formula>FIND("Facture fournisseur reçue",$H280)&gt;0</formula>
    </cfRule>
    <cfRule type="expression" dxfId="1828" priority="1794">
      <formula>FIND("Compensé - Soldé",$H280)&gt;0</formula>
    </cfRule>
  </conditionalFormatting>
  <conditionalFormatting sqref="H280:I280">
    <cfRule type="expression" dxfId="1827" priority="1792">
      <formula>FIND("A compenser Frns - Client",$H280)&gt;0</formula>
    </cfRule>
  </conditionalFormatting>
  <conditionalFormatting sqref="H281:I281">
    <cfRule type="expression" dxfId="1826" priority="1790">
      <formula>FIND("Facture fournisseur reçue",$H281)&gt;0</formula>
    </cfRule>
    <cfRule type="expression" dxfId="1825" priority="1791">
      <formula>FIND("Compensé - Soldé",$H281)&gt;0</formula>
    </cfRule>
  </conditionalFormatting>
  <conditionalFormatting sqref="H281:I281">
    <cfRule type="expression" dxfId="1824" priority="1789">
      <formula>FIND("A compenser Frns - Client",$H281)&gt;0</formula>
    </cfRule>
  </conditionalFormatting>
  <conditionalFormatting sqref="H282:I282">
    <cfRule type="expression" dxfId="1823" priority="1787">
      <formula>FIND("Facture fournisseur reçue",$H282)&gt;0</formula>
    </cfRule>
    <cfRule type="expression" dxfId="1822" priority="1788">
      <formula>FIND("Compensé - Soldé",$H282)&gt;0</formula>
    </cfRule>
  </conditionalFormatting>
  <conditionalFormatting sqref="H282:I282">
    <cfRule type="expression" dxfId="1821" priority="1786">
      <formula>FIND("A compenser Frns - Client",$H282)&gt;0</formula>
    </cfRule>
  </conditionalFormatting>
  <conditionalFormatting sqref="H283:I283">
    <cfRule type="expression" dxfId="1820" priority="1784">
      <formula>FIND("Facture fournisseur reçue",$H283)&gt;0</formula>
    </cfRule>
    <cfRule type="expression" dxfId="1819" priority="1785">
      <formula>FIND("Compensé - Soldé",$H283)&gt;0</formula>
    </cfRule>
  </conditionalFormatting>
  <conditionalFormatting sqref="H283:I283">
    <cfRule type="expression" dxfId="1818" priority="1783">
      <formula>FIND("A compenser Frns - Client",$H283)&gt;0</formula>
    </cfRule>
  </conditionalFormatting>
  <conditionalFormatting sqref="H284:I284">
    <cfRule type="expression" dxfId="1817" priority="1781">
      <formula>FIND("Facture fournisseur reçue",$H284)&gt;0</formula>
    </cfRule>
    <cfRule type="expression" dxfId="1816" priority="1782">
      <formula>FIND("Compensé - Soldé",$H284)&gt;0</formula>
    </cfRule>
  </conditionalFormatting>
  <conditionalFormatting sqref="H284:I284">
    <cfRule type="expression" dxfId="1815" priority="1780">
      <formula>FIND("A compenser Frns - Client",$H284)&gt;0</formula>
    </cfRule>
  </conditionalFormatting>
  <conditionalFormatting sqref="H285:I285">
    <cfRule type="expression" dxfId="1814" priority="1778">
      <formula>FIND("Facture fournisseur reçue",$H285)&gt;0</formula>
    </cfRule>
    <cfRule type="expression" dxfId="1813" priority="1779">
      <formula>FIND("Compensé - Soldé",$H285)&gt;0</formula>
    </cfRule>
  </conditionalFormatting>
  <conditionalFormatting sqref="H285:I285">
    <cfRule type="expression" dxfId="1812" priority="1777">
      <formula>FIND("A compenser Frns - Client",$H285)&gt;0</formula>
    </cfRule>
  </conditionalFormatting>
  <conditionalFormatting sqref="H286:I286">
    <cfRule type="expression" dxfId="1811" priority="1775">
      <formula>FIND("Facture fournisseur reçue",$H286)&gt;0</formula>
    </cfRule>
    <cfRule type="expression" dxfId="1810" priority="1776">
      <formula>FIND("Compensé - Soldé",$H286)&gt;0</formula>
    </cfRule>
  </conditionalFormatting>
  <conditionalFormatting sqref="H286:I286">
    <cfRule type="expression" dxfId="1809" priority="1774">
      <formula>FIND("A compenser Frns - Client",$H286)&gt;0</formula>
    </cfRule>
  </conditionalFormatting>
  <conditionalFormatting sqref="H287:I287">
    <cfRule type="expression" dxfId="1808" priority="1772">
      <formula>FIND("Facture fournisseur reçue",$H287)&gt;0</formula>
    </cfRule>
    <cfRule type="expression" dxfId="1807" priority="1773">
      <formula>FIND("Compensé - Soldé",$H287)&gt;0</formula>
    </cfRule>
  </conditionalFormatting>
  <conditionalFormatting sqref="H287:I287">
    <cfRule type="expression" dxfId="1806" priority="1771">
      <formula>FIND("A compenser Frns - Client",$H287)&gt;0</formula>
    </cfRule>
  </conditionalFormatting>
  <conditionalFormatting sqref="H288:I288">
    <cfRule type="expression" dxfId="1805" priority="1769">
      <formula>FIND("Facture fournisseur reçue",$H288)&gt;0</formula>
    </cfRule>
    <cfRule type="expression" dxfId="1804" priority="1770">
      <formula>FIND("Compensé - Soldé",$H288)&gt;0</formula>
    </cfRule>
  </conditionalFormatting>
  <conditionalFormatting sqref="H288:I288">
    <cfRule type="expression" dxfId="1803" priority="1768">
      <formula>FIND("A compenser Frns - Client",$H288)&gt;0</formula>
    </cfRule>
  </conditionalFormatting>
  <conditionalFormatting sqref="H289:I289">
    <cfRule type="expression" dxfId="1802" priority="1766">
      <formula>FIND("Facture fournisseur reçue",$H289)&gt;0</formula>
    </cfRule>
    <cfRule type="expression" dxfId="1801" priority="1767">
      <formula>FIND("Compensé - Soldé",$H289)&gt;0</formula>
    </cfRule>
  </conditionalFormatting>
  <conditionalFormatting sqref="H289:I289">
    <cfRule type="expression" dxfId="1800" priority="1765">
      <formula>FIND("A compenser Frns - Client",$H289)&gt;0</formula>
    </cfRule>
  </conditionalFormatting>
  <conditionalFormatting sqref="H290:I290">
    <cfRule type="expression" dxfId="1799" priority="1763">
      <formula>FIND("Facture fournisseur reçue",$H290)&gt;0</formula>
    </cfRule>
    <cfRule type="expression" dxfId="1798" priority="1764">
      <formula>FIND("Compensé - Soldé",$H290)&gt;0</formula>
    </cfRule>
  </conditionalFormatting>
  <conditionalFormatting sqref="H290:I290">
    <cfRule type="expression" dxfId="1797" priority="1762">
      <formula>FIND("A compenser Frns - Client",$H290)&gt;0</formula>
    </cfRule>
  </conditionalFormatting>
  <conditionalFormatting sqref="H291:I291">
    <cfRule type="expression" dxfId="1796" priority="1760">
      <formula>FIND("Facture fournisseur reçue",$H291)&gt;0</formula>
    </cfRule>
    <cfRule type="expression" dxfId="1795" priority="1761">
      <formula>FIND("Compensé - Soldé",$H291)&gt;0</formula>
    </cfRule>
  </conditionalFormatting>
  <conditionalFormatting sqref="H291:I291">
    <cfRule type="expression" dxfId="1794" priority="1759">
      <formula>FIND("A compenser Frns - Client",$H291)&gt;0</formula>
    </cfRule>
  </conditionalFormatting>
  <conditionalFormatting sqref="H292:I292">
    <cfRule type="expression" dxfId="1793" priority="1757">
      <formula>FIND("Facture fournisseur reçue",$H292)&gt;0</formula>
    </cfRule>
    <cfRule type="expression" dxfId="1792" priority="1758">
      <formula>FIND("Compensé - Soldé",$H292)&gt;0</formula>
    </cfRule>
  </conditionalFormatting>
  <conditionalFormatting sqref="H292:I292">
    <cfRule type="expression" dxfId="1791" priority="1756">
      <formula>FIND("A compenser Frns - Client",$H292)&gt;0</formula>
    </cfRule>
  </conditionalFormatting>
  <conditionalFormatting sqref="H293:I293">
    <cfRule type="expression" dxfId="1790" priority="1754">
      <formula>FIND("Facture fournisseur reçue",$H293)&gt;0</formula>
    </cfRule>
    <cfRule type="expression" dxfId="1789" priority="1755">
      <formula>FIND("Compensé - Soldé",$H293)&gt;0</formula>
    </cfRule>
  </conditionalFormatting>
  <conditionalFormatting sqref="H293:I293">
    <cfRule type="expression" dxfId="1788" priority="1753">
      <formula>FIND("A compenser Frns - Client",$H293)&gt;0</formula>
    </cfRule>
  </conditionalFormatting>
  <conditionalFormatting sqref="H294:I294">
    <cfRule type="expression" dxfId="1787" priority="1751">
      <formula>FIND("Facture fournisseur reçue",$H294)&gt;0</formula>
    </cfRule>
    <cfRule type="expression" dxfId="1786" priority="1752">
      <formula>FIND("Compensé - Soldé",$H294)&gt;0</formula>
    </cfRule>
  </conditionalFormatting>
  <conditionalFormatting sqref="H294:I294">
    <cfRule type="expression" dxfId="1785" priority="1750">
      <formula>FIND("A compenser Frns - Client",$H294)&gt;0</formula>
    </cfRule>
  </conditionalFormatting>
  <conditionalFormatting sqref="H295:I295">
    <cfRule type="expression" dxfId="1784" priority="1748">
      <formula>FIND("Facture fournisseur reçue",$H295)&gt;0</formula>
    </cfRule>
    <cfRule type="expression" dxfId="1783" priority="1749">
      <formula>FIND("Compensé - Soldé",$H295)&gt;0</formula>
    </cfRule>
  </conditionalFormatting>
  <conditionalFormatting sqref="H295:I295">
    <cfRule type="expression" dxfId="1782" priority="1747">
      <formula>FIND("A compenser Frns - Client",$H295)&gt;0</formula>
    </cfRule>
  </conditionalFormatting>
  <conditionalFormatting sqref="H296:I296">
    <cfRule type="expression" dxfId="1781" priority="1745">
      <formula>FIND("Facture fournisseur reçue",$H296)&gt;0</formula>
    </cfRule>
    <cfRule type="expression" dxfId="1780" priority="1746">
      <formula>FIND("Compensé - Soldé",$H296)&gt;0</formula>
    </cfRule>
  </conditionalFormatting>
  <conditionalFormatting sqref="H296:I296">
    <cfRule type="expression" dxfId="1779" priority="1744">
      <formula>FIND("A compenser Frns - Client",$H296)&gt;0</formula>
    </cfRule>
  </conditionalFormatting>
  <conditionalFormatting sqref="H297:I297">
    <cfRule type="expression" dxfId="1778" priority="1742">
      <formula>FIND("Facture fournisseur reçue",$H297)&gt;0</formula>
    </cfRule>
    <cfRule type="expression" dxfId="1777" priority="1743">
      <formula>FIND("Compensé - Soldé",$H297)&gt;0</formula>
    </cfRule>
  </conditionalFormatting>
  <conditionalFormatting sqref="H297:I297">
    <cfRule type="expression" dxfId="1776" priority="1741">
      <formula>FIND("A compenser Frns - Client",$H297)&gt;0</formula>
    </cfRule>
  </conditionalFormatting>
  <conditionalFormatting sqref="H298:I298">
    <cfRule type="expression" dxfId="1775" priority="1739">
      <formula>FIND("Facture fournisseur reçue",$H298)&gt;0</formula>
    </cfRule>
    <cfRule type="expression" dxfId="1774" priority="1740">
      <formula>FIND("Compensé - Soldé",$H298)&gt;0</formula>
    </cfRule>
  </conditionalFormatting>
  <conditionalFormatting sqref="H298:I298">
    <cfRule type="expression" dxfId="1773" priority="1738">
      <formula>FIND("A compenser Frns - Client",$H298)&gt;0</formula>
    </cfRule>
  </conditionalFormatting>
  <conditionalFormatting sqref="H299:I299">
    <cfRule type="expression" dxfId="1772" priority="1736">
      <formula>FIND("Facture fournisseur reçue",$H299)&gt;0</formula>
    </cfRule>
    <cfRule type="expression" dxfId="1771" priority="1737">
      <formula>FIND("Compensé - Soldé",$H299)&gt;0</formula>
    </cfRule>
  </conditionalFormatting>
  <conditionalFormatting sqref="H299:I299">
    <cfRule type="expression" dxfId="1770" priority="1735">
      <formula>FIND("A compenser Frns - Client",$H299)&gt;0</formula>
    </cfRule>
  </conditionalFormatting>
  <conditionalFormatting sqref="H300:I300">
    <cfRule type="expression" dxfId="1769" priority="1733">
      <formula>FIND("Facture fournisseur reçue",$H300)&gt;0</formula>
    </cfRule>
    <cfRule type="expression" dxfId="1768" priority="1734">
      <formula>FIND("Compensé - Soldé",$H300)&gt;0</formula>
    </cfRule>
  </conditionalFormatting>
  <conditionalFormatting sqref="H300:I300">
    <cfRule type="expression" dxfId="1767" priority="1732">
      <formula>FIND("A compenser Frns - Client",$H300)&gt;0</formula>
    </cfRule>
  </conditionalFormatting>
  <conditionalFormatting sqref="H301:I301">
    <cfRule type="expression" dxfId="1766" priority="1730">
      <formula>FIND("Facture fournisseur reçue",$H301)&gt;0</formula>
    </cfRule>
    <cfRule type="expression" dxfId="1765" priority="1731">
      <formula>FIND("Compensé - Soldé",$H301)&gt;0</formula>
    </cfRule>
  </conditionalFormatting>
  <conditionalFormatting sqref="H301:I301">
    <cfRule type="expression" dxfId="1764" priority="1729">
      <formula>FIND("A compenser Frns - Client",$H301)&gt;0</formula>
    </cfRule>
  </conditionalFormatting>
  <conditionalFormatting sqref="H302:I302">
    <cfRule type="expression" dxfId="1763" priority="1727">
      <formula>FIND("Facture fournisseur reçue",$H302)&gt;0</formula>
    </cfRule>
    <cfRule type="expression" dxfId="1762" priority="1728">
      <formula>FIND("Compensé - Soldé",$H302)&gt;0</formula>
    </cfRule>
  </conditionalFormatting>
  <conditionalFormatting sqref="H302:I302">
    <cfRule type="expression" dxfId="1761" priority="1726">
      <formula>FIND("A compenser Frns - Client",$H302)&gt;0</formula>
    </cfRule>
  </conditionalFormatting>
  <conditionalFormatting sqref="H303:I303">
    <cfRule type="expression" dxfId="1760" priority="1724">
      <formula>FIND("Facture fournisseur reçue",$H303)&gt;0</formula>
    </cfRule>
    <cfRule type="expression" dxfId="1759" priority="1725">
      <formula>FIND("Compensé - Soldé",$H303)&gt;0</formula>
    </cfRule>
  </conditionalFormatting>
  <conditionalFormatting sqref="H303:I303">
    <cfRule type="expression" dxfId="1758" priority="1723">
      <formula>FIND("A compenser Frns - Client",$H303)&gt;0</formula>
    </cfRule>
  </conditionalFormatting>
  <conditionalFormatting sqref="H304:I304">
    <cfRule type="expression" dxfId="1757" priority="1721">
      <formula>FIND("Facture fournisseur reçue",$H304)&gt;0</formula>
    </cfRule>
    <cfRule type="expression" dxfId="1756" priority="1722">
      <formula>FIND("Compensé - Soldé",$H304)&gt;0</formula>
    </cfRule>
  </conditionalFormatting>
  <conditionalFormatting sqref="H304:I304">
    <cfRule type="expression" dxfId="1755" priority="1720">
      <formula>FIND("A compenser Frns - Client",$H304)&gt;0</formula>
    </cfRule>
  </conditionalFormatting>
  <conditionalFormatting sqref="H305:I305">
    <cfRule type="expression" dxfId="1754" priority="1718">
      <formula>FIND("Facture fournisseur reçue",$H305)&gt;0</formula>
    </cfRule>
    <cfRule type="expression" dxfId="1753" priority="1719">
      <formula>FIND("Compensé - Soldé",$H305)&gt;0</formula>
    </cfRule>
  </conditionalFormatting>
  <conditionalFormatting sqref="H305:I305">
    <cfRule type="expression" dxfId="1752" priority="1717">
      <formula>FIND("A compenser Frns - Client",$H305)&gt;0</formula>
    </cfRule>
  </conditionalFormatting>
  <conditionalFormatting sqref="H306:I306">
    <cfRule type="expression" dxfId="1751" priority="1715">
      <formula>FIND("Facture fournisseur reçue",$H306)&gt;0</formula>
    </cfRule>
    <cfRule type="expression" dxfId="1750" priority="1716">
      <formula>FIND("Compensé - Soldé",$H306)&gt;0</formula>
    </cfRule>
  </conditionalFormatting>
  <conditionalFormatting sqref="H306:I306">
    <cfRule type="expression" dxfId="1749" priority="1714">
      <formula>FIND("A compenser Frns - Client",$H306)&gt;0</formula>
    </cfRule>
  </conditionalFormatting>
  <conditionalFormatting sqref="H307:I307">
    <cfRule type="expression" dxfId="1748" priority="1712">
      <formula>FIND("Facture fournisseur reçue",$H307)&gt;0</formula>
    </cfRule>
    <cfRule type="expression" dxfId="1747" priority="1713">
      <formula>FIND("Compensé - Soldé",$H307)&gt;0</formula>
    </cfRule>
  </conditionalFormatting>
  <conditionalFormatting sqref="H307:I307">
    <cfRule type="expression" dxfId="1746" priority="1711">
      <formula>FIND("A compenser Frns - Client",$H307)&gt;0</formula>
    </cfRule>
  </conditionalFormatting>
  <conditionalFormatting sqref="H308:I308">
    <cfRule type="expression" dxfId="1745" priority="1709">
      <formula>FIND("Facture fournisseur reçue",$H308)&gt;0</formula>
    </cfRule>
    <cfRule type="expression" dxfId="1744" priority="1710">
      <formula>FIND("Compensé - Soldé",$H308)&gt;0</formula>
    </cfRule>
  </conditionalFormatting>
  <conditionalFormatting sqref="H308:I308">
    <cfRule type="expression" dxfId="1743" priority="1708">
      <formula>FIND("A compenser Frns - Client",$H308)&gt;0</formula>
    </cfRule>
  </conditionalFormatting>
  <conditionalFormatting sqref="H309:I309">
    <cfRule type="expression" dxfId="1742" priority="1706">
      <formula>FIND("Facture fournisseur reçue",$H309)&gt;0</formula>
    </cfRule>
    <cfRule type="expression" dxfId="1741" priority="1707">
      <formula>FIND("Compensé - Soldé",$H309)&gt;0</formula>
    </cfRule>
  </conditionalFormatting>
  <conditionalFormatting sqref="H309:I309">
    <cfRule type="expression" dxfId="1740" priority="1705">
      <formula>FIND("A compenser Frns - Client",$H309)&gt;0</formula>
    </cfRule>
  </conditionalFormatting>
  <conditionalFormatting sqref="H310:I310">
    <cfRule type="expression" dxfId="1739" priority="1703">
      <formula>FIND("Facture fournisseur reçue",$H310)&gt;0</formula>
    </cfRule>
    <cfRule type="expression" dxfId="1738" priority="1704">
      <formula>FIND("Compensé - Soldé",$H310)&gt;0</formula>
    </cfRule>
  </conditionalFormatting>
  <conditionalFormatting sqref="H310:I310">
    <cfRule type="expression" dxfId="1737" priority="1702">
      <formula>FIND("A compenser Frns - Client",$H310)&gt;0</formula>
    </cfRule>
  </conditionalFormatting>
  <conditionalFormatting sqref="H311:I311">
    <cfRule type="expression" dxfId="1736" priority="1700">
      <formula>FIND("Facture fournisseur reçue",$H311)&gt;0</formula>
    </cfRule>
    <cfRule type="expression" dxfId="1735" priority="1701">
      <formula>FIND("Compensé - Soldé",$H311)&gt;0</formula>
    </cfRule>
  </conditionalFormatting>
  <conditionalFormatting sqref="H311:I311">
    <cfRule type="expression" dxfId="1734" priority="1699">
      <formula>FIND("A compenser Frns - Client",$H311)&gt;0</formula>
    </cfRule>
  </conditionalFormatting>
  <conditionalFormatting sqref="H312:I312">
    <cfRule type="expression" dxfId="1733" priority="1697">
      <formula>FIND("Facture fournisseur reçue",$H312)&gt;0</formula>
    </cfRule>
    <cfRule type="expression" dxfId="1732" priority="1698">
      <formula>FIND("Compensé - Soldé",$H312)&gt;0</formula>
    </cfRule>
  </conditionalFormatting>
  <conditionalFormatting sqref="H312:I312">
    <cfRule type="expression" dxfId="1731" priority="1696">
      <formula>FIND("A compenser Frns - Client",$H312)&gt;0</formula>
    </cfRule>
  </conditionalFormatting>
  <conditionalFormatting sqref="H313:I313">
    <cfRule type="expression" dxfId="1730" priority="1694">
      <formula>FIND("Facture fournisseur reçue",$H313)&gt;0</formula>
    </cfRule>
    <cfRule type="expression" dxfId="1729" priority="1695">
      <formula>FIND("Compensé - Soldé",$H313)&gt;0</formula>
    </cfRule>
  </conditionalFormatting>
  <conditionalFormatting sqref="H313:I313">
    <cfRule type="expression" dxfId="1728" priority="1693">
      <formula>FIND("A compenser Frns - Client",$H313)&gt;0</formula>
    </cfRule>
  </conditionalFormatting>
  <conditionalFormatting sqref="H314:I314">
    <cfRule type="expression" dxfId="1727" priority="1691">
      <formula>FIND("Facture fournisseur reçue",$H314)&gt;0</formula>
    </cfRule>
    <cfRule type="expression" dxfId="1726" priority="1692">
      <formula>FIND("Compensé - Soldé",$H314)&gt;0</formula>
    </cfRule>
  </conditionalFormatting>
  <conditionalFormatting sqref="H314:I314">
    <cfRule type="expression" dxfId="1725" priority="1690">
      <formula>FIND("A compenser Frns - Client",$H314)&gt;0</formula>
    </cfRule>
  </conditionalFormatting>
  <conditionalFormatting sqref="H315:I315">
    <cfRule type="expression" dxfId="1724" priority="1688">
      <formula>FIND("Facture fournisseur reçue",$H315)&gt;0</formula>
    </cfRule>
    <cfRule type="expression" dxfId="1723" priority="1689">
      <formula>FIND("Compensé - Soldé",$H315)&gt;0</formula>
    </cfRule>
  </conditionalFormatting>
  <conditionalFormatting sqref="H315:I315">
    <cfRule type="expression" dxfId="1722" priority="1687">
      <formula>FIND("A compenser Frns - Client",$H315)&gt;0</formula>
    </cfRule>
  </conditionalFormatting>
  <conditionalFormatting sqref="H316:I316">
    <cfRule type="expression" dxfId="1721" priority="1685">
      <formula>FIND("Facture fournisseur reçue",$H316)&gt;0</formula>
    </cfRule>
    <cfRule type="expression" dxfId="1720" priority="1686">
      <formula>FIND("Compensé - Soldé",$H316)&gt;0</formula>
    </cfRule>
  </conditionalFormatting>
  <conditionalFormatting sqref="H316:I316">
    <cfRule type="expression" dxfId="1719" priority="1684">
      <formula>FIND("A compenser Frns - Client",$H316)&gt;0</formula>
    </cfRule>
  </conditionalFormatting>
  <conditionalFormatting sqref="H317:I317">
    <cfRule type="expression" dxfId="1718" priority="1682">
      <formula>FIND("Facture fournisseur reçue",$H317)&gt;0</formula>
    </cfRule>
    <cfRule type="expression" dxfId="1717" priority="1683">
      <formula>FIND("Compensé - Soldé",$H317)&gt;0</formula>
    </cfRule>
  </conditionalFormatting>
  <conditionalFormatting sqref="H317:I317">
    <cfRule type="expression" dxfId="1716" priority="1681">
      <formula>FIND("A compenser Frns - Client",$H317)&gt;0</formula>
    </cfRule>
  </conditionalFormatting>
  <conditionalFormatting sqref="H318:I318">
    <cfRule type="expression" dxfId="1715" priority="1679">
      <formula>FIND("Facture fournisseur reçue",$H318)&gt;0</formula>
    </cfRule>
    <cfRule type="expression" dxfId="1714" priority="1680">
      <formula>FIND("Compensé - Soldé",$H318)&gt;0</formula>
    </cfRule>
  </conditionalFormatting>
  <conditionalFormatting sqref="H318:I318">
    <cfRule type="expression" dxfId="1713" priority="1678">
      <formula>FIND("A compenser Frns - Client",$H318)&gt;0</formula>
    </cfRule>
  </conditionalFormatting>
  <conditionalFormatting sqref="H319:I319">
    <cfRule type="expression" dxfId="1712" priority="1676">
      <formula>FIND("Facture fournisseur reçue",$H319)&gt;0</formula>
    </cfRule>
    <cfRule type="expression" dxfId="1711" priority="1677">
      <formula>FIND("Compensé - Soldé",$H319)&gt;0</formula>
    </cfRule>
  </conditionalFormatting>
  <conditionalFormatting sqref="H319:I319">
    <cfRule type="expression" dxfId="1710" priority="1675">
      <formula>FIND("A compenser Frns - Client",$H319)&gt;0</formula>
    </cfRule>
  </conditionalFormatting>
  <conditionalFormatting sqref="H320:I320">
    <cfRule type="expression" dxfId="1709" priority="1673">
      <formula>FIND("Facture fournisseur reçue",$H320)&gt;0</formula>
    </cfRule>
    <cfRule type="expression" dxfId="1708" priority="1674">
      <formula>FIND("Compensé - Soldé",$H320)&gt;0</formula>
    </cfRule>
  </conditionalFormatting>
  <conditionalFormatting sqref="H320:I320">
    <cfRule type="expression" dxfId="1707" priority="1672">
      <formula>FIND("A compenser Frns - Client",$H320)&gt;0</formula>
    </cfRule>
  </conditionalFormatting>
  <conditionalFormatting sqref="H321:I321">
    <cfRule type="expression" dxfId="1706" priority="1670">
      <formula>FIND("Facture fournisseur reçue",$H321)&gt;0</formula>
    </cfRule>
    <cfRule type="expression" dxfId="1705" priority="1671">
      <formula>FIND("Compensé - Soldé",$H321)&gt;0</formula>
    </cfRule>
  </conditionalFormatting>
  <conditionalFormatting sqref="H321:I321">
    <cfRule type="expression" dxfId="1704" priority="1669">
      <formula>FIND("A compenser Frns - Client",$H321)&gt;0</formula>
    </cfRule>
  </conditionalFormatting>
  <conditionalFormatting sqref="H322:I322">
    <cfRule type="expression" dxfId="1703" priority="1667">
      <formula>FIND("Facture fournisseur reçue",$H322)&gt;0</formula>
    </cfRule>
    <cfRule type="expression" dxfId="1702" priority="1668">
      <formula>FIND("Compensé - Soldé",$H322)&gt;0</formula>
    </cfRule>
  </conditionalFormatting>
  <conditionalFormatting sqref="H322:I322">
    <cfRule type="expression" dxfId="1701" priority="1666">
      <formula>FIND("A compenser Frns - Client",$H322)&gt;0</formula>
    </cfRule>
  </conditionalFormatting>
  <conditionalFormatting sqref="H323:I323">
    <cfRule type="expression" dxfId="1700" priority="1664">
      <formula>FIND("Facture fournisseur reçue",$H323)&gt;0</formula>
    </cfRule>
    <cfRule type="expression" dxfId="1699" priority="1665">
      <formula>FIND("Compensé - Soldé",$H323)&gt;0</formula>
    </cfRule>
  </conditionalFormatting>
  <conditionalFormatting sqref="H323:I323">
    <cfRule type="expression" dxfId="1698" priority="1663">
      <formula>FIND("A compenser Frns - Client",$H323)&gt;0</formula>
    </cfRule>
  </conditionalFormatting>
  <conditionalFormatting sqref="H324:I324">
    <cfRule type="expression" dxfId="1697" priority="1661">
      <formula>FIND("Facture fournisseur reçue",$H324)&gt;0</formula>
    </cfRule>
    <cfRule type="expression" dxfId="1696" priority="1662">
      <formula>FIND("Compensé - Soldé",$H324)&gt;0</formula>
    </cfRule>
  </conditionalFormatting>
  <conditionalFormatting sqref="H324:I324">
    <cfRule type="expression" dxfId="1695" priority="1660">
      <formula>FIND("A compenser Frns - Client",$H324)&gt;0</formula>
    </cfRule>
  </conditionalFormatting>
  <conditionalFormatting sqref="H325:I325">
    <cfRule type="expression" dxfId="1694" priority="1658">
      <formula>FIND("Facture fournisseur reçue",$H325)&gt;0</formula>
    </cfRule>
    <cfRule type="expression" dxfId="1693" priority="1659">
      <formula>FIND("Compensé - Soldé",$H325)&gt;0</formula>
    </cfRule>
  </conditionalFormatting>
  <conditionalFormatting sqref="H325:I325">
    <cfRule type="expression" dxfId="1692" priority="1657">
      <formula>FIND("A compenser Frns - Client",$H325)&gt;0</formula>
    </cfRule>
  </conditionalFormatting>
  <conditionalFormatting sqref="H326:I326">
    <cfRule type="expression" dxfId="1691" priority="1655">
      <formula>FIND("Facture fournisseur reçue",$H326)&gt;0</formula>
    </cfRule>
    <cfRule type="expression" dxfId="1690" priority="1656">
      <formula>FIND("Compensé - Soldé",$H326)&gt;0</formula>
    </cfRule>
  </conditionalFormatting>
  <conditionalFormatting sqref="H326:I326">
    <cfRule type="expression" dxfId="1689" priority="1654">
      <formula>FIND("A compenser Frns - Client",$H326)&gt;0</formula>
    </cfRule>
  </conditionalFormatting>
  <conditionalFormatting sqref="H327:I327">
    <cfRule type="expression" dxfId="1688" priority="1652">
      <formula>FIND("Facture fournisseur reçue",$H327)&gt;0</formula>
    </cfRule>
    <cfRule type="expression" dxfId="1687" priority="1653">
      <formula>FIND("Compensé - Soldé",$H327)&gt;0</formula>
    </cfRule>
  </conditionalFormatting>
  <conditionalFormatting sqref="H327:I327">
    <cfRule type="expression" dxfId="1686" priority="1651">
      <formula>FIND("A compenser Frns - Client",$H327)&gt;0</formula>
    </cfRule>
  </conditionalFormatting>
  <conditionalFormatting sqref="H328:I328">
    <cfRule type="expression" dxfId="1685" priority="1649">
      <formula>FIND("Facture fournisseur reçue",$H328)&gt;0</formula>
    </cfRule>
    <cfRule type="expression" dxfId="1684" priority="1650">
      <formula>FIND("Compensé - Soldé",$H328)&gt;0</formula>
    </cfRule>
  </conditionalFormatting>
  <conditionalFormatting sqref="H328:I328">
    <cfRule type="expression" dxfId="1683" priority="1648">
      <formula>FIND("A compenser Frns - Client",$H328)&gt;0</formula>
    </cfRule>
  </conditionalFormatting>
  <conditionalFormatting sqref="H329:I329">
    <cfRule type="expression" dxfId="1682" priority="1646">
      <formula>FIND("Facture fournisseur reçue",$H329)&gt;0</formula>
    </cfRule>
    <cfRule type="expression" dxfId="1681" priority="1647">
      <formula>FIND("Compensé - Soldé",$H329)&gt;0</formula>
    </cfRule>
  </conditionalFormatting>
  <conditionalFormatting sqref="H329:I329">
    <cfRule type="expression" dxfId="1680" priority="1645">
      <formula>FIND("A compenser Frns - Client",$H329)&gt;0</formula>
    </cfRule>
  </conditionalFormatting>
  <conditionalFormatting sqref="H330:I330">
    <cfRule type="expression" dxfId="1679" priority="1643">
      <formula>FIND("Facture fournisseur reçue",$H330)&gt;0</formula>
    </cfRule>
    <cfRule type="expression" dxfId="1678" priority="1644">
      <formula>FIND("Compensé - Soldé",$H330)&gt;0</formula>
    </cfRule>
  </conditionalFormatting>
  <conditionalFormatting sqref="H330:I330">
    <cfRule type="expression" dxfId="1677" priority="1642">
      <formula>FIND("A compenser Frns - Client",$H330)&gt;0</formula>
    </cfRule>
  </conditionalFormatting>
  <conditionalFormatting sqref="H331:I331">
    <cfRule type="expression" dxfId="1676" priority="1640">
      <formula>FIND("Facture fournisseur reçue",$H331)&gt;0</formula>
    </cfRule>
    <cfRule type="expression" dxfId="1675" priority="1641">
      <formula>FIND("Compensé - Soldé",$H331)&gt;0</formula>
    </cfRule>
  </conditionalFormatting>
  <conditionalFormatting sqref="H331:I331">
    <cfRule type="expression" dxfId="1674" priority="1639">
      <formula>FIND("A compenser Frns - Client",$H331)&gt;0</formula>
    </cfRule>
  </conditionalFormatting>
  <conditionalFormatting sqref="H332:I332">
    <cfRule type="expression" dxfId="1673" priority="1637">
      <formula>FIND("Facture fournisseur reçue",$H332)&gt;0</formula>
    </cfRule>
    <cfRule type="expression" dxfId="1672" priority="1638">
      <formula>FIND("Compensé - Soldé",$H332)&gt;0</formula>
    </cfRule>
  </conditionalFormatting>
  <conditionalFormatting sqref="H332:I332">
    <cfRule type="expression" dxfId="1671" priority="1636">
      <formula>FIND("A compenser Frns - Client",$H332)&gt;0</formula>
    </cfRule>
  </conditionalFormatting>
  <conditionalFormatting sqref="H333:I333">
    <cfRule type="expression" dxfId="1670" priority="1634">
      <formula>FIND("Facture fournisseur reçue",$H333)&gt;0</formula>
    </cfRule>
    <cfRule type="expression" dxfId="1669" priority="1635">
      <formula>FIND("Compensé - Soldé",$H333)&gt;0</formula>
    </cfRule>
  </conditionalFormatting>
  <conditionalFormatting sqref="H333:I333">
    <cfRule type="expression" dxfId="1668" priority="1633">
      <formula>FIND("A compenser Frns - Client",$H333)&gt;0</formula>
    </cfRule>
  </conditionalFormatting>
  <conditionalFormatting sqref="H334:I334">
    <cfRule type="expression" dxfId="1667" priority="1631">
      <formula>FIND("Facture fournisseur reçue",$H334)&gt;0</formula>
    </cfRule>
    <cfRule type="expression" dxfId="1666" priority="1632">
      <formula>FIND("Compensé - Soldé",$H334)&gt;0</formula>
    </cfRule>
  </conditionalFormatting>
  <conditionalFormatting sqref="H334:I334">
    <cfRule type="expression" dxfId="1665" priority="1630">
      <formula>FIND("A compenser Frns - Client",$H334)&gt;0</formula>
    </cfRule>
  </conditionalFormatting>
  <conditionalFormatting sqref="H335:I335">
    <cfRule type="expression" dxfId="1664" priority="1628">
      <formula>FIND("Facture fournisseur reçue",$H335)&gt;0</formula>
    </cfRule>
    <cfRule type="expression" dxfId="1663" priority="1629">
      <formula>FIND("Compensé - Soldé",$H335)&gt;0</formula>
    </cfRule>
  </conditionalFormatting>
  <conditionalFormatting sqref="H335:I335">
    <cfRule type="expression" dxfId="1662" priority="1627">
      <formula>FIND("A compenser Frns - Client",$H335)&gt;0</formula>
    </cfRule>
  </conditionalFormatting>
  <conditionalFormatting sqref="H336:I336">
    <cfRule type="expression" dxfId="1661" priority="1625">
      <formula>FIND("Facture fournisseur reçue",$H336)&gt;0</formula>
    </cfRule>
    <cfRule type="expression" dxfId="1660" priority="1626">
      <formula>FIND("Compensé - Soldé",$H336)&gt;0</formula>
    </cfRule>
  </conditionalFormatting>
  <conditionalFormatting sqref="H336:I336">
    <cfRule type="expression" dxfId="1659" priority="1624">
      <formula>FIND("A compenser Frns - Client",$H336)&gt;0</formula>
    </cfRule>
  </conditionalFormatting>
  <conditionalFormatting sqref="H337:I337">
    <cfRule type="expression" dxfId="1658" priority="1622">
      <formula>FIND("Facture fournisseur reçue",$H337)&gt;0</formula>
    </cfRule>
    <cfRule type="expression" dxfId="1657" priority="1623">
      <formula>FIND("Compensé - Soldé",$H337)&gt;0</formula>
    </cfRule>
  </conditionalFormatting>
  <conditionalFormatting sqref="H337:I337">
    <cfRule type="expression" dxfId="1656" priority="1621">
      <formula>FIND("A compenser Frns - Client",$H337)&gt;0</formula>
    </cfRule>
  </conditionalFormatting>
  <conditionalFormatting sqref="H338:I338">
    <cfRule type="expression" dxfId="1655" priority="1619">
      <formula>FIND("Facture fournisseur reçue",$H338)&gt;0</formula>
    </cfRule>
    <cfRule type="expression" dxfId="1654" priority="1620">
      <formula>FIND("Compensé - Soldé",$H338)&gt;0</formula>
    </cfRule>
  </conditionalFormatting>
  <conditionalFormatting sqref="H338:I338">
    <cfRule type="expression" dxfId="1653" priority="1618">
      <formula>FIND("A compenser Frns - Client",$H338)&gt;0</formula>
    </cfRule>
  </conditionalFormatting>
  <conditionalFormatting sqref="H339:I339">
    <cfRule type="expression" dxfId="1652" priority="1616">
      <formula>FIND("Facture fournisseur reçue",$H339)&gt;0</formula>
    </cfRule>
    <cfRule type="expression" dxfId="1651" priority="1617">
      <formula>FIND("Compensé - Soldé",$H339)&gt;0</formula>
    </cfRule>
  </conditionalFormatting>
  <conditionalFormatting sqref="H339:I339">
    <cfRule type="expression" dxfId="1650" priority="1615">
      <formula>FIND("A compenser Frns - Client",$H339)&gt;0</formula>
    </cfRule>
  </conditionalFormatting>
  <conditionalFormatting sqref="H340:I340">
    <cfRule type="expression" dxfId="1649" priority="1613">
      <formula>FIND("Facture fournisseur reçue",$H340)&gt;0</formula>
    </cfRule>
    <cfRule type="expression" dxfId="1648" priority="1614">
      <formula>FIND("Compensé - Soldé",$H340)&gt;0</formula>
    </cfRule>
  </conditionalFormatting>
  <conditionalFormatting sqref="H340:I340">
    <cfRule type="expression" dxfId="1647" priority="1612">
      <formula>FIND("A compenser Frns - Client",$H340)&gt;0</formula>
    </cfRule>
  </conditionalFormatting>
  <conditionalFormatting sqref="H341:I341">
    <cfRule type="expression" dxfId="1646" priority="1610">
      <formula>FIND("Facture fournisseur reçue",$H341)&gt;0</formula>
    </cfRule>
    <cfRule type="expression" dxfId="1645" priority="1611">
      <formula>FIND("Compensé - Soldé",$H341)&gt;0</formula>
    </cfRule>
  </conditionalFormatting>
  <conditionalFormatting sqref="H341:I341">
    <cfRule type="expression" dxfId="1644" priority="1609">
      <formula>FIND("A compenser Frns - Client",$H341)&gt;0</formula>
    </cfRule>
  </conditionalFormatting>
  <conditionalFormatting sqref="H342:I342">
    <cfRule type="expression" dxfId="1643" priority="1607">
      <formula>FIND("Facture fournisseur reçue",$H342)&gt;0</formula>
    </cfRule>
    <cfRule type="expression" dxfId="1642" priority="1608">
      <formula>FIND("Compensé - Soldé",$H342)&gt;0</formula>
    </cfRule>
  </conditionalFormatting>
  <conditionalFormatting sqref="H342:I342">
    <cfRule type="expression" dxfId="1641" priority="1606">
      <formula>FIND("A compenser Frns - Client",$H342)&gt;0</formula>
    </cfRule>
  </conditionalFormatting>
  <conditionalFormatting sqref="H343:I343">
    <cfRule type="expression" dxfId="1640" priority="1604">
      <formula>FIND("Facture fournisseur reçue",$H343)&gt;0</formula>
    </cfRule>
    <cfRule type="expression" dxfId="1639" priority="1605">
      <formula>FIND("Compensé - Soldé",$H343)&gt;0</formula>
    </cfRule>
  </conditionalFormatting>
  <conditionalFormatting sqref="H343:I343">
    <cfRule type="expression" dxfId="1638" priority="1603">
      <formula>FIND("A compenser Frns - Client",$H343)&gt;0</formula>
    </cfRule>
  </conditionalFormatting>
  <conditionalFormatting sqref="H344:I344">
    <cfRule type="expression" dxfId="1637" priority="1601">
      <formula>FIND("Facture fournisseur reçue",$H344)&gt;0</formula>
    </cfRule>
    <cfRule type="expression" dxfId="1636" priority="1602">
      <formula>FIND("Compensé - Soldé",$H344)&gt;0</formula>
    </cfRule>
  </conditionalFormatting>
  <conditionalFormatting sqref="H344:I344">
    <cfRule type="expression" dxfId="1635" priority="1600">
      <formula>FIND("A compenser Frns - Client",$H344)&gt;0</formula>
    </cfRule>
  </conditionalFormatting>
  <conditionalFormatting sqref="H345:I345">
    <cfRule type="expression" dxfId="1634" priority="1598">
      <formula>FIND("Facture fournisseur reçue",$H345)&gt;0</formula>
    </cfRule>
    <cfRule type="expression" dxfId="1633" priority="1599">
      <formula>FIND("Compensé - Soldé",$H345)&gt;0</formula>
    </cfRule>
  </conditionalFormatting>
  <conditionalFormatting sqref="H345:I345">
    <cfRule type="expression" dxfId="1632" priority="1597">
      <formula>FIND("A compenser Frns - Client",$H345)&gt;0</formula>
    </cfRule>
  </conditionalFormatting>
  <conditionalFormatting sqref="H346:I346">
    <cfRule type="expression" dxfId="1631" priority="1595">
      <formula>FIND("Facture fournisseur reçue",$H346)&gt;0</formula>
    </cfRule>
    <cfRule type="expression" dxfId="1630" priority="1596">
      <formula>FIND("Compensé - Soldé",$H346)&gt;0</formula>
    </cfRule>
  </conditionalFormatting>
  <conditionalFormatting sqref="H346:I346">
    <cfRule type="expression" dxfId="1629" priority="1594">
      <formula>FIND("A compenser Frns - Client",$H346)&gt;0</formula>
    </cfRule>
  </conditionalFormatting>
  <conditionalFormatting sqref="H347:I347">
    <cfRule type="expression" dxfId="1628" priority="1592">
      <formula>FIND("Facture fournisseur reçue",$H347)&gt;0</formula>
    </cfRule>
    <cfRule type="expression" dxfId="1627" priority="1593">
      <formula>FIND("Compensé - Soldé",$H347)&gt;0</formula>
    </cfRule>
  </conditionalFormatting>
  <conditionalFormatting sqref="H347:I347">
    <cfRule type="expression" dxfId="1626" priority="1591">
      <formula>FIND("A compenser Frns - Client",$H347)&gt;0</formula>
    </cfRule>
  </conditionalFormatting>
  <conditionalFormatting sqref="H348:I348">
    <cfRule type="expression" dxfId="1625" priority="1589">
      <formula>FIND("Facture fournisseur reçue",$H348)&gt;0</formula>
    </cfRule>
    <cfRule type="expression" dxfId="1624" priority="1590">
      <formula>FIND("Compensé - Soldé",$H348)&gt;0</formula>
    </cfRule>
  </conditionalFormatting>
  <conditionalFormatting sqref="H348:I348">
    <cfRule type="expression" dxfId="1623" priority="1588">
      <formula>FIND("A compenser Frns - Client",$H348)&gt;0</formula>
    </cfRule>
  </conditionalFormatting>
  <conditionalFormatting sqref="H349:I349">
    <cfRule type="expression" dxfId="1622" priority="1586">
      <formula>FIND("Facture fournisseur reçue",$H349)&gt;0</formula>
    </cfRule>
    <cfRule type="expression" dxfId="1621" priority="1587">
      <formula>FIND("Compensé - Soldé",$H349)&gt;0</formula>
    </cfRule>
  </conditionalFormatting>
  <conditionalFormatting sqref="H349:I349">
    <cfRule type="expression" dxfId="1620" priority="1585">
      <formula>FIND("A compenser Frns - Client",$H349)&gt;0</formula>
    </cfRule>
  </conditionalFormatting>
  <conditionalFormatting sqref="H350:I350">
    <cfRule type="expression" dxfId="1619" priority="1583">
      <formula>FIND("Facture fournisseur reçue",$H350)&gt;0</formula>
    </cfRule>
    <cfRule type="expression" dxfId="1618" priority="1584">
      <formula>FIND("Compensé - Soldé",$H350)&gt;0</formula>
    </cfRule>
  </conditionalFormatting>
  <conditionalFormatting sqref="H350:I350">
    <cfRule type="expression" dxfId="1617" priority="1582">
      <formula>FIND("A compenser Frns - Client",$H350)&gt;0</formula>
    </cfRule>
  </conditionalFormatting>
  <conditionalFormatting sqref="H351:I351">
    <cfRule type="expression" dxfId="1616" priority="1580">
      <formula>FIND("Facture fournisseur reçue",$H351)&gt;0</formula>
    </cfRule>
    <cfRule type="expression" dxfId="1615" priority="1581">
      <formula>FIND("Compensé - Soldé",$H351)&gt;0</formula>
    </cfRule>
  </conditionalFormatting>
  <conditionalFormatting sqref="H351:I351">
    <cfRule type="expression" dxfId="1614" priority="1579">
      <formula>FIND("A compenser Frns - Client",$H351)&gt;0</formula>
    </cfRule>
  </conditionalFormatting>
  <conditionalFormatting sqref="H352:I352">
    <cfRule type="expression" dxfId="1613" priority="1577">
      <formula>FIND("Facture fournisseur reçue",$H352)&gt;0</formula>
    </cfRule>
    <cfRule type="expression" dxfId="1612" priority="1578">
      <formula>FIND("Compensé - Soldé",$H352)&gt;0</formula>
    </cfRule>
  </conditionalFormatting>
  <conditionalFormatting sqref="H352:I352">
    <cfRule type="expression" dxfId="1611" priority="1576">
      <formula>FIND("A compenser Frns - Client",$H352)&gt;0</formula>
    </cfRule>
  </conditionalFormatting>
  <conditionalFormatting sqref="H353:I353">
    <cfRule type="expression" dxfId="1610" priority="1574">
      <formula>FIND("Facture fournisseur reçue",$H353)&gt;0</formula>
    </cfRule>
    <cfRule type="expression" dxfId="1609" priority="1575">
      <formula>FIND("Compensé - Soldé",$H353)&gt;0</formula>
    </cfRule>
  </conditionalFormatting>
  <conditionalFormatting sqref="H353:I353">
    <cfRule type="expression" dxfId="1608" priority="1573">
      <formula>FIND("A compenser Frns - Client",$H353)&gt;0</formula>
    </cfRule>
  </conditionalFormatting>
  <conditionalFormatting sqref="H354:I354">
    <cfRule type="expression" dxfId="1607" priority="1571">
      <formula>FIND("Facture fournisseur reçue",$H354)&gt;0</formula>
    </cfRule>
    <cfRule type="expression" dxfId="1606" priority="1572">
      <formula>FIND("Compensé - Soldé",$H354)&gt;0</formula>
    </cfRule>
  </conditionalFormatting>
  <conditionalFormatting sqref="H354:I354">
    <cfRule type="expression" dxfId="1605" priority="1570">
      <formula>FIND("A compenser Frns - Client",$H354)&gt;0</formula>
    </cfRule>
  </conditionalFormatting>
  <conditionalFormatting sqref="H355:I355">
    <cfRule type="expression" dxfId="1604" priority="1568">
      <formula>FIND("Facture fournisseur reçue",$H355)&gt;0</formula>
    </cfRule>
    <cfRule type="expression" dxfId="1603" priority="1569">
      <formula>FIND("Compensé - Soldé",$H355)&gt;0</formula>
    </cfRule>
  </conditionalFormatting>
  <conditionalFormatting sqref="H355:I355">
    <cfRule type="expression" dxfId="1602" priority="1567">
      <formula>FIND("A compenser Frns - Client",$H355)&gt;0</formula>
    </cfRule>
  </conditionalFormatting>
  <conditionalFormatting sqref="H356:I356">
    <cfRule type="expression" dxfId="1601" priority="1565">
      <formula>FIND("Facture fournisseur reçue",$H356)&gt;0</formula>
    </cfRule>
    <cfRule type="expression" dxfId="1600" priority="1566">
      <formula>FIND("Compensé - Soldé",$H356)&gt;0</formula>
    </cfRule>
  </conditionalFormatting>
  <conditionalFormatting sqref="H356:I356">
    <cfRule type="expression" dxfId="1599" priority="1564">
      <formula>FIND("A compenser Frns - Client",$H356)&gt;0</formula>
    </cfRule>
  </conditionalFormatting>
  <conditionalFormatting sqref="H357:I357">
    <cfRule type="expression" dxfId="1598" priority="1562">
      <formula>FIND("Facture fournisseur reçue",$H357)&gt;0</formula>
    </cfRule>
    <cfRule type="expression" dxfId="1597" priority="1563">
      <formula>FIND("Compensé - Soldé",$H357)&gt;0</formula>
    </cfRule>
  </conditionalFormatting>
  <conditionalFormatting sqref="H357:I357">
    <cfRule type="expression" dxfId="1596" priority="1561">
      <formula>FIND("A compenser Frns - Client",$H357)&gt;0</formula>
    </cfRule>
  </conditionalFormatting>
  <conditionalFormatting sqref="H358:I358">
    <cfRule type="expression" dxfId="1595" priority="1559">
      <formula>FIND("Facture fournisseur reçue",$H358)&gt;0</formula>
    </cfRule>
    <cfRule type="expression" dxfId="1594" priority="1560">
      <formula>FIND("Compensé - Soldé",$H358)&gt;0</formula>
    </cfRule>
  </conditionalFormatting>
  <conditionalFormatting sqref="H358:I358">
    <cfRule type="expression" dxfId="1593" priority="1558">
      <formula>FIND("A compenser Frns - Client",$H358)&gt;0</formula>
    </cfRule>
  </conditionalFormatting>
  <conditionalFormatting sqref="H359:I359">
    <cfRule type="expression" dxfId="1592" priority="1556">
      <formula>FIND("Facture fournisseur reçue",$H359)&gt;0</formula>
    </cfRule>
    <cfRule type="expression" dxfId="1591" priority="1557">
      <formula>FIND("Compensé - Soldé",$H359)&gt;0</formula>
    </cfRule>
  </conditionalFormatting>
  <conditionalFormatting sqref="H359:I359">
    <cfRule type="expression" dxfId="1590" priority="1555">
      <formula>FIND("A compenser Frns - Client",$H359)&gt;0</formula>
    </cfRule>
  </conditionalFormatting>
  <conditionalFormatting sqref="H360:I360">
    <cfRule type="expression" dxfId="1589" priority="1553">
      <formula>FIND("Facture fournisseur reçue",$H360)&gt;0</formula>
    </cfRule>
    <cfRule type="expression" dxfId="1588" priority="1554">
      <formula>FIND("Compensé - Soldé",$H360)&gt;0</formula>
    </cfRule>
  </conditionalFormatting>
  <conditionalFormatting sqref="H360:I360">
    <cfRule type="expression" dxfId="1587" priority="1552">
      <formula>FIND("A compenser Frns - Client",$H360)&gt;0</formula>
    </cfRule>
  </conditionalFormatting>
  <conditionalFormatting sqref="H361:I361">
    <cfRule type="expression" dxfId="1586" priority="1550">
      <formula>FIND("Facture fournisseur reçue",$H361)&gt;0</formula>
    </cfRule>
    <cfRule type="expression" dxfId="1585" priority="1551">
      <formula>FIND("Compensé - Soldé",$H361)&gt;0</formula>
    </cfRule>
  </conditionalFormatting>
  <conditionalFormatting sqref="H361:I361">
    <cfRule type="expression" dxfId="1584" priority="1549">
      <formula>FIND("A compenser Frns - Client",$H361)&gt;0</formula>
    </cfRule>
  </conditionalFormatting>
  <conditionalFormatting sqref="H362:I362">
    <cfRule type="expression" dxfId="1583" priority="1547">
      <formula>FIND("Facture fournisseur reçue",$H362)&gt;0</formula>
    </cfRule>
    <cfRule type="expression" dxfId="1582" priority="1548">
      <formula>FIND("Compensé - Soldé",$H362)&gt;0</formula>
    </cfRule>
  </conditionalFormatting>
  <conditionalFormatting sqref="H362:I362">
    <cfRule type="expression" dxfId="1581" priority="1546">
      <formula>FIND("A compenser Frns - Client",$H362)&gt;0</formula>
    </cfRule>
  </conditionalFormatting>
  <conditionalFormatting sqref="H363:I363">
    <cfRule type="expression" dxfId="1580" priority="1544">
      <formula>FIND("Facture fournisseur reçue",$H363)&gt;0</formula>
    </cfRule>
    <cfRule type="expression" dxfId="1579" priority="1545">
      <formula>FIND("Compensé - Soldé",$H363)&gt;0</formula>
    </cfRule>
  </conditionalFormatting>
  <conditionalFormatting sqref="H363:I363">
    <cfRule type="expression" dxfId="1578" priority="1543">
      <formula>FIND("A compenser Frns - Client",$H363)&gt;0</formula>
    </cfRule>
  </conditionalFormatting>
  <conditionalFormatting sqref="H364:I364">
    <cfRule type="expression" dxfId="1577" priority="1541">
      <formula>FIND("Facture fournisseur reçue",$H364)&gt;0</formula>
    </cfRule>
    <cfRule type="expression" dxfId="1576" priority="1542">
      <formula>FIND("Compensé - Soldé",$H364)&gt;0</formula>
    </cfRule>
  </conditionalFormatting>
  <conditionalFormatting sqref="H364:I364">
    <cfRule type="expression" dxfId="1575" priority="1540">
      <formula>FIND("A compenser Frns - Client",$H364)&gt;0</formula>
    </cfRule>
  </conditionalFormatting>
  <conditionalFormatting sqref="H365:I365">
    <cfRule type="expression" dxfId="1574" priority="1538">
      <formula>FIND("Facture fournisseur reçue",$H365)&gt;0</formula>
    </cfRule>
    <cfRule type="expression" dxfId="1573" priority="1539">
      <formula>FIND("Compensé - Soldé",$H365)&gt;0</formula>
    </cfRule>
  </conditionalFormatting>
  <conditionalFormatting sqref="H365:I365">
    <cfRule type="expression" dxfId="1572" priority="1537">
      <formula>FIND("A compenser Frns - Client",$H365)&gt;0</formula>
    </cfRule>
  </conditionalFormatting>
  <conditionalFormatting sqref="H366:I366">
    <cfRule type="expression" dxfId="1571" priority="1535">
      <formula>FIND("Facture fournisseur reçue",$H366)&gt;0</formula>
    </cfRule>
    <cfRule type="expression" dxfId="1570" priority="1536">
      <formula>FIND("Compensé - Soldé",$H366)&gt;0</formula>
    </cfRule>
  </conditionalFormatting>
  <conditionalFormatting sqref="H366:I366">
    <cfRule type="expression" dxfId="1569" priority="1534">
      <formula>FIND("A compenser Frns - Client",$H366)&gt;0</formula>
    </cfRule>
  </conditionalFormatting>
  <conditionalFormatting sqref="H367:I367">
    <cfRule type="expression" dxfId="1568" priority="1532">
      <formula>FIND("Facture fournisseur reçue",$H367)&gt;0</formula>
    </cfRule>
    <cfRule type="expression" dxfId="1567" priority="1533">
      <formula>FIND("Compensé - Soldé",$H367)&gt;0</formula>
    </cfRule>
  </conditionalFormatting>
  <conditionalFormatting sqref="H367:I367">
    <cfRule type="expression" dxfId="1566" priority="1531">
      <formula>FIND("A compenser Frns - Client",$H367)&gt;0</formula>
    </cfRule>
  </conditionalFormatting>
  <conditionalFormatting sqref="H368:I368">
    <cfRule type="expression" dxfId="1565" priority="1529">
      <formula>FIND("Facture fournisseur reçue",$H368)&gt;0</formula>
    </cfRule>
    <cfRule type="expression" dxfId="1564" priority="1530">
      <formula>FIND("Compensé - Soldé",$H368)&gt;0</formula>
    </cfRule>
  </conditionalFormatting>
  <conditionalFormatting sqref="H368:I368">
    <cfRule type="expression" dxfId="1563" priority="1528">
      <formula>FIND("A compenser Frns - Client",$H368)&gt;0</formula>
    </cfRule>
  </conditionalFormatting>
  <conditionalFormatting sqref="H369:I369">
    <cfRule type="expression" dxfId="1562" priority="1526">
      <formula>FIND("Facture fournisseur reçue",$H369)&gt;0</formula>
    </cfRule>
    <cfRule type="expression" dxfId="1561" priority="1527">
      <formula>FIND("Compensé - Soldé",$H369)&gt;0</formula>
    </cfRule>
  </conditionalFormatting>
  <conditionalFormatting sqref="H369:I369">
    <cfRule type="expression" dxfId="1560" priority="1525">
      <formula>FIND("A compenser Frns - Client",$H369)&gt;0</formula>
    </cfRule>
  </conditionalFormatting>
  <conditionalFormatting sqref="H370:I370">
    <cfRule type="expression" dxfId="1559" priority="1523">
      <formula>FIND("Facture fournisseur reçue",$H370)&gt;0</formula>
    </cfRule>
    <cfRule type="expression" dxfId="1558" priority="1524">
      <formula>FIND("Compensé - Soldé",$H370)&gt;0</formula>
    </cfRule>
  </conditionalFormatting>
  <conditionalFormatting sqref="H370:I370">
    <cfRule type="expression" dxfId="1557" priority="1522">
      <formula>FIND("A compenser Frns - Client",$H370)&gt;0</formula>
    </cfRule>
  </conditionalFormatting>
  <conditionalFormatting sqref="H371:I371">
    <cfRule type="expression" dxfId="1556" priority="1520">
      <formula>FIND("Facture fournisseur reçue",$H371)&gt;0</formula>
    </cfRule>
    <cfRule type="expression" dxfId="1555" priority="1521">
      <formula>FIND("Compensé - Soldé",$H371)&gt;0</formula>
    </cfRule>
  </conditionalFormatting>
  <conditionalFormatting sqref="H371:I371">
    <cfRule type="expression" dxfId="1554" priority="1519">
      <formula>FIND("A compenser Frns - Client",$H371)&gt;0</formula>
    </cfRule>
  </conditionalFormatting>
  <conditionalFormatting sqref="H372:I372">
    <cfRule type="expression" dxfId="1553" priority="1517">
      <formula>FIND("Facture fournisseur reçue",$H372)&gt;0</formula>
    </cfRule>
    <cfRule type="expression" dxfId="1552" priority="1518">
      <formula>FIND("Compensé - Soldé",$H372)&gt;0</formula>
    </cfRule>
  </conditionalFormatting>
  <conditionalFormatting sqref="H372:I372">
    <cfRule type="expression" dxfId="1551" priority="1516">
      <formula>FIND("A compenser Frns - Client",$H372)&gt;0</formula>
    </cfRule>
  </conditionalFormatting>
  <conditionalFormatting sqref="H373:I373">
    <cfRule type="expression" dxfId="1550" priority="1514">
      <formula>FIND("Facture fournisseur reçue",$H373)&gt;0</formula>
    </cfRule>
    <cfRule type="expression" dxfId="1549" priority="1515">
      <formula>FIND("Compensé - Soldé",$H373)&gt;0</formula>
    </cfRule>
  </conditionalFormatting>
  <conditionalFormatting sqref="H373:I373">
    <cfRule type="expression" dxfId="1548" priority="1513">
      <formula>FIND("A compenser Frns - Client",$H373)&gt;0</formula>
    </cfRule>
  </conditionalFormatting>
  <conditionalFormatting sqref="H374:I374">
    <cfRule type="expression" dxfId="1547" priority="1511">
      <formula>FIND("Facture fournisseur reçue",$H374)&gt;0</formula>
    </cfRule>
    <cfRule type="expression" dxfId="1546" priority="1512">
      <formula>FIND("Compensé - Soldé",$H374)&gt;0</formula>
    </cfRule>
  </conditionalFormatting>
  <conditionalFormatting sqref="H374:I374">
    <cfRule type="expression" dxfId="1545" priority="1510">
      <formula>FIND("A compenser Frns - Client",$H374)&gt;0</formula>
    </cfRule>
  </conditionalFormatting>
  <conditionalFormatting sqref="H375:I375">
    <cfRule type="expression" dxfId="1544" priority="1508">
      <formula>FIND("Facture fournisseur reçue",$H375)&gt;0</formula>
    </cfRule>
    <cfRule type="expression" dxfId="1543" priority="1509">
      <formula>FIND("Compensé - Soldé",$H375)&gt;0</formula>
    </cfRule>
  </conditionalFormatting>
  <conditionalFormatting sqref="H375:I375">
    <cfRule type="expression" dxfId="1542" priority="1507">
      <formula>FIND("A compenser Frns - Client",$H375)&gt;0</formula>
    </cfRule>
  </conditionalFormatting>
  <conditionalFormatting sqref="H376:I376">
    <cfRule type="expression" dxfId="1541" priority="1505">
      <formula>FIND("Facture fournisseur reçue",$H376)&gt;0</formula>
    </cfRule>
    <cfRule type="expression" dxfId="1540" priority="1506">
      <formula>FIND("Compensé - Soldé",$H376)&gt;0</formula>
    </cfRule>
  </conditionalFormatting>
  <conditionalFormatting sqref="H376:I376">
    <cfRule type="expression" dxfId="1539" priority="1504">
      <formula>FIND("A compenser Frns - Client",$H376)&gt;0</formula>
    </cfRule>
  </conditionalFormatting>
  <conditionalFormatting sqref="H377:I377">
    <cfRule type="expression" dxfId="1538" priority="1502">
      <formula>FIND("Facture fournisseur reçue",$H377)&gt;0</formula>
    </cfRule>
    <cfRule type="expression" dxfId="1537" priority="1503">
      <formula>FIND("Compensé - Soldé",$H377)&gt;0</formula>
    </cfRule>
  </conditionalFormatting>
  <conditionalFormatting sqref="H377:I377">
    <cfRule type="expression" dxfId="1536" priority="1501">
      <formula>FIND("A compenser Frns - Client",$H377)&gt;0</formula>
    </cfRule>
  </conditionalFormatting>
  <conditionalFormatting sqref="H378:I378">
    <cfRule type="expression" dxfId="1535" priority="1499">
      <formula>FIND("Facture fournisseur reçue",$H378)&gt;0</formula>
    </cfRule>
    <cfRule type="expression" dxfId="1534" priority="1500">
      <formula>FIND("Compensé - Soldé",$H378)&gt;0</formula>
    </cfRule>
  </conditionalFormatting>
  <conditionalFormatting sqref="H378:I378">
    <cfRule type="expression" dxfId="1533" priority="1498">
      <formula>FIND("A compenser Frns - Client",$H378)&gt;0</formula>
    </cfRule>
  </conditionalFormatting>
  <conditionalFormatting sqref="H379:I379">
    <cfRule type="expression" dxfId="1532" priority="1496">
      <formula>FIND("Facture fournisseur reçue",$H379)&gt;0</formula>
    </cfRule>
    <cfRule type="expression" dxfId="1531" priority="1497">
      <formula>FIND("Compensé - Soldé",$H379)&gt;0</formula>
    </cfRule>
  </conditionalFormatting>
  <conditionalFormatting sqref="H379:I379">
    <cfRule type="expression" dxfId="1530" priority="1495">
      <formula>FIND("A compenser Frns - Client",$H379)&gt;0</formula>
    </cfRule>
  </conditionalFormatting>
  <conditionalFormatting sqref="H380:I380">
    <cfRule type="expression" dxfId="1529" priority="1493">
      <formula>FIND("Facture fournisseur reçue",$H380)&gt;0</formula>
    </cfRule>
    <cfRule type="expression" dxfId="1528" priority="1494">
      <formula>FIND("Compensé - Soldé",$H380)&gt;0</formula>
    </cfRule>
  </conditionalFormatting>
  <conditionalFormatting sqref="H380:I380">
    <cfRule type="expression" dxfId="1527" priority="1492">
      <formula>FIND("A compenser Frns - Client",$H380)&gt;0</formula>
    </cfRule>
  </conditionalFormatting>
  <conditionalFormatting sqref="H381:I381">
    <cfRule type="expression" dxfId="1526" priority="1490">
      <formula>FIND("Facture fournisseur reçue",$H381)&gt;0</formula>
    </cfRule>
    <cfRule type="expression" dxfId="1525" priority="1491">
      <formula>FIND("Compensé - Soldé",$H381)&gt;0</formula>
    </cfRule>
  </conditionalFormatting>
  <conditionalFormatting sqref="H381:I381">
    <cfRule type="expression" dxfId="1524" priority="1489">
      <formula>FIND("A compenser Frns - Client",$H381)&gt;0</formula>
    </cfRule>
  </conditionalFormatting>
  <conditionalFormatting sqref="H382:I382">
    <cfRule type="expression" dxfId="1523" priority="1487">
      <formula>FIND("Facture fournisseur reçue",$H382)&gt;0</formula>
    </cfRule>
    <cfRule type="expression" dxfId="1522" priority="1488">
      <formula>FIND("Compensé - Soldé",$H382)&gt;0</formula>
    </cfRule>
  </conditionalFormatting>
  <conditionalFormatting sqref="H382:I382">
    <cfRule type="expression" dxfId="1521" priority="1486">
      <formula>FIND("A compenser Frns - Client",$H382)&gt;0</formula>
    </cfRule>
  </conditionalFormatting>
  <conditionalFormatting sqref="H383:I383">
    <cfRule type="expression" dxfId="1520" priority="1484">
      <formula>FIND("Facture fournisseur reçue",$H383)&gt;0</formula>
    </cfRule>
    <cfRule type="expression" dxfId="1519" priority="1485">
      <formula>FIND("Compensé - Soldé",$H383)&gt;0</formula>
    </cfRule>
  </conditionalFormatting>
  <conditionalFormatting sqref="H383:I383">
    <cfRule type="expression" dxfId="1518" priority="1483">
      <formula>FIND("A compenser Frns - Client",$H383)&gt;0</formula>
    </cfRule>
  </conditionalFormatting>
  <conditionalFormatting sqref="H384:I384">
    <cfRule type="expression" dxfId="1517" priority="1481">
      <formula>FIND("Facture fournisseur reçue",$H384)&gt;0</formula>
    </cfRule>
    <cfRule type="expression" dxfId="1516" priority="1482">
      <formula>FIND("Compensé - Soldé",$H384)&gt;0</formula>
    </cfRule>
  </conditionalFormatting>
  <conditionalFormatting sqref="H384:I384">
    <cfRule type="expression" dxfId="1515" priority="1480">
      <formula>FIND("A compenser Frns - Client",$H384)&gt;0</formula>
    </cfRule>
  </conditionalFormatting>
  <conditionalFormatting sqref="H385:I385">
    <cfRule type="expression" dxfId="1514" priority="1478">
      <formula>FIND("Facture fournisseur reçue",$H385)&gt;0</formula>
    </cfRule>
    <cfRule type="expression" dxfId="1513" priority="1479">
      <formula>FIND("Compensé - Soldé",$H385)&gt;0</formula>
    </cfRule>
  </conditionalFormatting>
  <conditionalFormatting sqref="H385:I385">
    <cfRule type="expression" dxfId="1512" priority="1477">
      <formula>FIND("A compenser Frns - Client",$H385)&gt;0</formula>
    </cfRule>
  </conditionalFormatting>
  <conditionalFormatting sqref="H386:I386">
    <cfRule type="expression" dxfId="1511" priority="1475">
      <formula>FIND("Facture fournisseur reçue",$H386)&gt;0</formula>
    </cfRule>
    <cfRule type="expression" dxfId="1510" priority="1476">
      <formula>FIND("Compensé - Soldé",$H386)&gt;0</formula>
    </cfRule>
  </conditionalFormatting>
  <conditionalFormatting sqref="H386:I386">
    <cfRule type="expression" dxfId="1509" priority="1474">
      <formula>FIND("A compenser Frns - Client",$H386)&gt;0</formula>
    </cfRule>
  </conditionalFormatting>
  <conditionalFormatting sqref="H387:I387">
    <cfRule type="expression" dxfId="1508" priority="1472">
      <formula>FIND("Facture fournisseur reçue",$H387)&gt;0</formula>
    </cfRule>
    <cfRule type="expression" dxfId="1507" priority="1473">
      <formula>FIND("Compensé - Soldé",$H387)&gt;0</formula>
    </cfRule>
  </conditionalFormatting>
  <conditionalFormatting sqref="H387:I387">
    <cfRule type="expression" dxfId="1506" priority="1471">
      <formula>FIND("A compenser Frns - Client",$H387)&gt;0</formula>
    </cfRule>
  </conditionalFormatting>
  <conditionalFormatting sqref="H388:I388">
    <cfRule type="expression" dxfId="1505" priority="1469">
      <formula>FIND("Facture fournisseur reçue",$H388)&gt;0</formula>
    </cfRule>
    <cfRule type="expression" dxfId="1504" priority="1470">
      <formula>FIND("Compensé - Soldé",$H388)&gt;0</formula>
    </cfRule>
  </conditionalFormatting>
  <conditionalFormatting sqref="H388:I388">
    <cfRule type="expression" dxfId="1503" priority="1468">
      <formula>FIND("A compenser Frns - Client",$H388)&gt;0</formula>
    </cfRule>
  </conditionalFormatting>
  <conditionalFormatting sqref="H389:I389">
    <cfRule type="expression" dxfId="1502" priority="1466">
      <formula>FIND("Facture fournisseur reçue",$H389)&gt;0</formula>
    </cfRule>
    <cfRule type="expression" dxfId="1501" priority="1467">
      <formula>FIND("Compensé - Soldé",$H389)&gt;0</formula>
    </cfRule>
  </conditionalFormatting>
  <conditionalFormatting sqref="H389:I389">
    <cfRule type="expression" dxfId="1500" priority="1465">
      <formula>FIND("A compenser Frns - Client",$H389)&gt;0</formula>
    </cfRule>
  </conditionalFormatting>
  <conditionalFormatting sqref="H390:I390">
    <cfRule type="expression" dxfId="1499" priority="1463">
      <formula>FIND("Facture fournisseur reçue",$H390)&gt;0</formula>
    </cfRule>
    <cfRule type="expression" dxfId="1498" priority="1464">
      <formula>FIND("Compensé - Soldé",$H390)&gt;0</formula>
    </cfRule>
  </conditionalFormatting>
  <conditionalFormatting sqref="H390:I390">
    <cfRule type="expression" dxfId="1497" priority="1462">
      <formula>FIND("A compenser Frns - Client",$H390)&gt;0</formula>
    </cfRule>
  </conditionalFormatting>
  <conditionalFormatting sqref="H391:I391">
    <cfRule type="expression" dxfId="1496" priority="1460">
      <formula>FIND("Facture fournisseur reçue",$H391)&gt;0</formula>
    </cfRule>
    <cfRule type="expression" dxfId="1495" priority="1461">
      <formula>FIND("Compensé - Soldé",$H391)&gt;0</formula>
    </cfRule>
  </conditionalFormatting>
  <conditionalFormatting sqref="H391:I391">
    <cfRule type="expression" dxfId="1494" priority="1459">
      <formula>FIND("A compenser Frns - Client",$H391)&gt;0</formula>
    </cfRule>
  </conditionalFormatting>
  <conditionalFormatting sqref="H392:I392">
    <cfRule type="expression" dxfId="1493" priority="1457">
      <formula>FIND("Facture fournisseur reçue",$H392)&gt;0</formula>
    </cfRule>
    <cfRule type="expression" dxfId="1492" priority="1458">
      <formula>FIND("Compensé - Soldé",$H392)&gt;0</formula>
    </cfRule>
  </conditionalFormatting>
  <conditionalFormatting sqref="H392:I392">
    <cfRule type="expression" dxfId="1491" priority="1456">
      <formula>FIND("A compenser Frns - Client",$H392)&gt;0</formula>
    </cfRule>
  </conditionalFormatting>
  <conditionalFormatting sqref="H393:I393">
    <cfRule type="expression" dxfId="1490" priority="1454">
      <formula>FIND("Facture fournisseur reçue",$H393)&gt;0</formula>
    </cfRule>
    <cfRule type="expression" dxfId="1489" priority="1455">
      <formula>FIND("Compensé - Soldé",$H393)&gt;0</formula>
    </cfRule>
  </conditionalFormatting>
  <conditionalFormatting sqref="H393:I393">
    <cfRule type="expression" dxfId="1488" priority="1453">
      <formula>FIND("A compenser Frns - Client",$H393)&gt;0</formula>
    </cfRule>
  </conditionalFormatting>
  <conditionalFormatting sqref="H394:I394">
    <cfRule type="expression" dxfId="1487" priority="1451">
      <formula>FIND("Facture fournisseur reçue",$H394)&gt;0</formula>
    </cfRule>
    <cfRule type="expression" dxfId="1486" priority="1452">
      <formula>FIND("Compensé - Soldé",$H394)&gt;0</formula>
    </cfRule>
  </conditionalFormatting>
  <conditionalFormatting sqref="H394:I394">
    <cfRule type="expression" dxfId="1485" priority="1450">
      <formula>FIND("A compenser Frns - Client",$H394)&gt;0</formula>
    </cfRule>
  </conditionalFormatting>
  <conditionalFormatting sqref="H395:I395">
    <cfRule type="expression" dxfId="1484" priority="1448">
      <formula>FIND("Facture fournisseur reçue",$H395)&gt;0</formula>
    </cfRule>
    <cfRule type="expression" dxfId="1483" priority="1449">
      <formula>FIND("Compensé - Soldé",$H395)&gt;0</formula>
    </cfRule>
  </conditionalFormatting>
  <conditionalFormatting sqref="H395:I395">
    <cfRule type="expression" dxfId="1482" priority="1447">
      <formula>FIND("A compenser Frns - Client",$H395)&gt;0</formula>
    </cfRule>
  </conditionalFormatting>
  <conditionalFormatting sqref="H396:I396">
    <cfRule type="expression" dxfId="1481" priority="1445">
      <formula>FIND("Facture fournisseur reçue",$H396)&gt;0</formula>
    </cfRule>
    <cfRule type="expression" dxfId="1480" priority="1446">
      <formula>FIND("Compensé - Soldé",$H396)&gt;0</formula>
    </cfRule>
  </conditionalFormatting>
  <conditionalFormatting sqref="H396:I396">
    <cfRule type="expression" dxfId="1479" priority="1444">
      <formula>FIND("A compenser Frns - Client",$H396)&gt;0</formula>
    </cfRule>
  </conditionalFormatting>
  <conditionalFormatting sqref="H397:I397">
    <cfRule type="expression" dxfId="1478" priority="1442">
      <formula>FIND("Facture fournisseur reçue",$H397)&gt;0</formula>
    </cfRule>
    <cfRule type="expression" dxfId="1477" priority="1443">
      <formula>FIND("Compensé - Soldé",$H397)&gt;0</formula>
    </cfRule>
  </conditionalFormatting>
  <conditionalFormatting sqref="H397:I397">
    <cfRule type="expression" dxfId="1476" priority="1441">
      <formula>FIND("A compenser Frns - Client",$H397)&gt;0</formula>
    </cfRule>
  </conditionalFormatting>
  <conditionalFormatting sqref="H398:I398">
    <cfRule type="expression" dxfId="1475" priority="1439">
      <formula>FIND("Facture fournisseur reçue",$H398)&gt;0</formula>
    </cfRule>
    <cfRule type="expression" dxfId="1474" priority="1440">
      <formula>FIND("Compensé - Soldé",$H398)&gt;0</formula>
    </cfRule>
  </conditionalFormatting>
  <conditionalFormatting sqref="H398:I398">
    <cfRule type="expression" dxfId="1473" priority="1438">
      <formula>FIND("A compenser Frns - Client",$H398)&gt;0</formula>
    </cfRule>
  </conditionalFormatting>
  <conditionalFormatting sqref="H399:I399">
    <cfRule type="expression" dxfId="1472" priority="1436">
      <formula>FIND("Facture fournisseur reçue",$H399)&gt;0</formula>
    </cfRule>
    <cfRule type="expression" dxfId="1471" priority="1437">
      <formula>FIND("Compensé - Soldé",$H399)&gt;0</formula>
    </cfRule>
  </conditionalFormatting>
  <conditionalFormatting sqref="H399:I399">
    <cfRule type="expression" dxfId="1470" priority="1435">
      <formula>FIND("A compenser Frns - Client",$H399)&gt;0</formula>
    </cfRule>
  </conditionalFormatting>
  <conditionalFormatting sqref="H400:I400">
    <cfRule type="expression" dxfId="1469" priority="1433">
      <formula>FIND("Facture fournisseur reçue",$H400)&gt;0</formula>
    </cfRule>
    <cfRule type="expression" dxfId="1468" priority="1434">
      <formula>FIND("Compensé - Soldé",$H400)&gt;0</formula>
    </cfRule>
  </conditionalFormatting>
  <conditionalFormatting sqref="H400:I400">
    <cfRule type="expression" dxfId="1467" priority="1432">
      <formula>FIND("A compenser Frns - Client",$H400)&gt;0</formula>
    </cfRule>
  </conditionalFormatting>
  <conditionalFormatting sqref="H401:I401">
    <cfRule type="expression" dxfId="1466" priority="1430">
      <formula>FIND("Facture fournisseur reçue",$H401)&gt;0</formula>
    </cfRule>
    <cfRule type="expression" dxfId="1465" priority="1431">
      <formula>FIND("Compensé - Soldé",$H401)&gt;0</formula>
    </cfRule>
  </conditionalFormatting>
  <conditionalFormatting sqref="H401:I401">
    <cfRule type="expression" dxfId="1464" priority="1429">
      <formula>FIND("A compenser Frns - Client",$H401)&gt;0</formula>
    </cfRule>
  </conditionalFormatting>
  <conditionalFormatting sqref="H402:I402">
    <cfRule type="expression" dxfId="1463" priority="1427">
      <formula>FIND("Facture fournisseur reçue",$H402)&gt;0</formula>
    </cfRule>
    <cfRule type="expression" dxfId="1462" priority="1428">
      <formula>FIND("Compensé - Soldé",$H402)&gt;0</formula>
    </cfRule>
  </conditionalFormatting>
  <conditionalFormatting sqref="H402:I402">
    <cfRule type="expression" dxfId="1461" priority="1426">
      <formula>FIND("A compenser Frns - Client",$H402)&gt;0</formula>
    </cfRule>
  </conditionalFormatting>
  <conditionalFormatting sqref="H403:I403">
    <cfRule type="expression" dxfId="1460" priority="1424">
      <formula>FIND("Facture fournisseur reçue",$H403)&gt;0</formula>
    </cfRule>
    <cfRule type="expression" dxfId="1459" priority="1425">
      <formula>FIND("Compensé - Soldé",$H403)&gt;0</formula>
    </cfRule>
  </conditionalFormatting>
  <conditionalFormatting sqref="H403:I403">
    <cfRule type="expression" dxfId="1458" priority="1423">
      <formula>FIND("A compenser Frns - Client",$H403)&gt;0</formula>
    </cfRule>
  </conditionalFormatting>
  <conditionalFormatting sqref="H404:I404">
    <cfRule type="expression" dxfId="1457" priority="1421">
      <formula>FIND("Facture fournisseur reçue",$H404)&gt;0</formula>
    </cfRule>
    <cfRule type="expression" dxfId="1456" priority="1422">
      <formula>FIND("Compensé - Soldé",$H404)&gt;0</formula>
    </cfRule>
  </conditionalFormatting>
  <conditionalFormatting sqref="H404:I404">
    <cfRule type="expression" dxfId="1455" priority="1420">
      <formula>FIND("A compenser Frns - Client",$H404)&gt;0</formula>
    </cfRule>
  </conditionalFormatting>
  <conditionalFormatting sqref="H405:I405">
    <cfRule type="expression" dxfId="1454" priority="1418">
      <formula>FIND("Facture fournisseur reçue",$H405)&gt;0</formula>
    </cfRule>
    <cfRule type="expression" dxfId="1453" priority="1419">
      <formula>FIND("Compensé - Soldé",$H405)&gt;0</formula>
    </cfRule>
  </conditionalFormatting>
  <conditionalFormatting sqref="H405:I405">
    <cfRule type="expression" dxfId="1452" priority="1417">
      <formula>FIND("A compenser Frns - Client",$H405)&gt;0</formula>
    </cfRule>
  </conditionalFormatting>
  <conditionalFormatting sqref="H406:I406">
    <cfRule type="expression" dxfId="1451" priority="1415">
      <formula>FIND("Facture fournisseur reçue",$H406)&gt;0</formula>
    </cfRule>
    <cfRule type="expression" dxfId="1450" priority="1416">
      <formula>FIND("Compensé - Soldé",$H406)&gt;0</formula>
    </cfRule>
  </conditionalFormatting>
  <conditionalFormatting sqref="H406:I406">
    <cfRule type="expression" dxfId="1449" priority="1414">
      <formula>FIND("A compenser Frns - Client",$H406)&gt;0</formula>
    </cfRule>
  </conditionalFormatting>
  <conditionalFormatting sqref="H407:I407">
    <cfRule type="expression" dxfId="1448" priority="1412">
      <formula>FIND("Facture fournisseur reçue",$H407)&gt;0</formula>
    </cfRule>
    <cfRule type="expression" dxfId="1447" priority="1413">
      <formula>FIND("Compensé - Soldé",$H407)&gt;0</formula>
    </cfRule>
  </conditionalFormatting>
  <conditionalFormatting sqref="H407:I407">
    <cfRule type="expression" dxfId="1446" priority="1411">
      <formula>FIND("A compenser Frns - Client",$H407)&gt;0</formula>
    </cfRule>
  </conditionalFormatting>
  <conditionalFormatting sqref="H408:I408">
    <cfRule type="expression" dxfId="1445" priority="1409">
      <formula>FIND("Facture fournisseur reçue",$H408)&gt;0</formula>
    </cfRule>
    <cfRule type="expression" dxfId="1444" priority="1410">
      <formula>FIND("Compensé - Soldé",$H408)&gt;0</formula>
    </cfRule>
  </conditionalFormatting>
  <conditionalFormatting sqref="H408:I408">
    <cfRule type="expression" dxfId="1443" priority="1408">
      <formula>FIND("A compenser Frns - Client",$H408)&gt;0</formula>
    </cfRule>
  </conditionalFormatting>
  <conditionalFormatting sqref="H409:I409">
    <cfRule type="expression" dxfId="1442" priority="1406">
      <formula>FIND("Facture fournisseur reçue",$H409)&gt;0</formula>
    </cfRule>
    <cfRule type="expression" dxfId="1441" priority="1407">
      <formula>FIND("Compensé - Soldé",$H409)&gt;0</formula>
    </cfRule>
  </conditionalFormatting>
  <conditionalFormatting sqref="H409:I409">
    <cfRule type="expression" dxfId="1440" priority="1405">
      <formula>FIND("A compenser Frns - Client",$H409)&gt;0</formula>
    </cfRule>
  </conditionalFormatting>
  <conditionalFormatting sqref="H410:I410">
    <cfRule type="expression" dxfId="1439" priority="1403">
      <formula>FIND("Facture fournisseur reçue",$H410)&gt;0</formula>
    </cfRule>
    <cfRule type="expression" dxfId="1438" priority="1404">
      <formula>FIND("Compensé - Soldé",$H410)&gt;0</formula>
    </cfRule>
  </conditionalFormatting>
  <conditionalFormatting sqref="H410:I410">
    <cfRule type="expression" dxfId="1437" priority="1402">
      <formula>FIND("A compenser Frns - Client",$H410)&gt;0</formula>
    </cfRule>
  </conditionalFormatting>
  <conditionalFormatting sqref="H411:I411">
    <cfRule type="expression" dxfId="1436" priority="1400">
      <formula>FIND("Facture fournisseur reçue",$H411)&gt;0</formula>
    </cfRule>
    <cfRule type="expression" dxfId="1435" priority="1401">
      <formula>FIND("Compensé - Soldé",$H411)&gt;0</formula>
    </cfRule>
  </conditionalFormatting>
  <conditionalFormatting sqref="H411:I411">
    <cfRule type="expression" dxfId="1434" priority="1399">
      <formula>FIND("A compenser Frns - Client",$H411)&gt;0</formula>
    </cfRule>
  </conditionalFormatting>
  <conditionalFormatting sqref="H412:I412">
    <cfRule type="expression" dxfId="1433" priority="1397">
      <formula>FIND("Facture fournisseur reçue",$H412)&gt;0</formula>
    </cfRule>
    <cfRule type="expression" dxfId="1432" priority="1398">
      <formula>FIND("Compensé - Soldé",$H412)&gt;0</formula>
    </cfRule>
  </conditionalFormatting>
  <conditionalFormatting sqref="H412:I412">
    <cfRule type="expression" dxfId="1431" priority="1396">
      <formula>FIND("A compenser Frns - Client",$H412)&gt;0</formula>
    </cfRule>
  </conditionalFormatting>
  <conditionalFormatting sqref="H413:I413">
    <cfRule type="expression" dxfId="1430" priority="1394">
      <formula>FIND("Facture fournisseur reçue",$H413)&gt;0</formula>
    </cfRule>
    <cfRule type="expression" dxfId="1429" priority="1395">
      <formula>FIND("Compensé - Soldé",$H413)&gt;0</formula>
    </cfRule>
  </conditionalFormatting>
  <conditionalFormatting sqref="H413:I413">
    <cfRule type="expression" dxfId="1428" priority="1393">
      <formula>FIND("A compenser Frns - Client",$H413)&gt;0</formula>
    </cfRule>
  </conditionalFormatting>
  <conditionalFormatting sqref="H414:I414">
    <cfRule type="expression" dxfId="1427" priority="1391">
      <formula>FIND("Facture fournisseur reçue",$H414)&gt;0</formula>
    </cfRule>
    <cfRule type="expression" dxfId="1426" priority="1392">
      <formula>FIND("Compensé - Soldé",$H414)&gt;0</formula>
    </cfRule>
  </conditionalFormatting>
  <conditionalFormatting sqref="H414:I414">
    <cfRule type="expression" dxfId="1425" priority="1390">
      <formula>FIND("A compenser Frns - Client",$H414)&gt;0</formula>
    </cfRule>
  </conditionalFormatting>
  <conditionalFormatting sqref="H415:I415">
    <cfRule type="expression" dxfId="1424" priority="1388">
      <formula>FIND("Facture fournisseur reçue",$H415)&gt;0</formula>
    </cfRule>
    <cfRule type="expression" dxfId="1423" priority="1389">
      <formula>FIND("Compensé - Soldé",$H415)&gt;0</formula>
    </cfRule>
  </conditionalFormatting>
  <conditionalFormatting sqref="H415:I415">
    <cfRule type="expression" dxfId="1422" priority="1387">
      <formula>FIND("A compenser Frns - Client",$H415)&gt;0</formula>
    </cfRule>
  </conditionalFormatting>
  <conditionalFormatting sqref="H416:I416">
    <cfRule type="expression" dxfId="1421" priority="1385">
      <formula>FIND("Facture fournisseur reçue",$H416)&gt;0</formula>
    </cfRule>
    <cfRule type="expression" dxfId="1420" priority="1386">
      <formula>FIND("Compensé - Soldé",$H416)&gt;0</formula>
    </cfRule>
  </conditionalFormatting>
  <conditionalFormatting sqref="H416:I416">
    <cfRule type="expression" dxfId="1419" priority="1384">
      <formula>FIND("A compenser Frns - Client",$H416)&gt;0</formula>
    </cfRule>
  </conditionalFormatting>
  <conditionalFormatting sqref="H417:I417">
    <cfRule type="expression" dxfId="1418" priority="1382">
      <formula>FIND("Facture fournisseur reçue",$H417)&gt;0</formula>
    </cfRule>
    <cfRule type="expression" dxfId="1417" priority="1383">
      <formula>FIND("Compensé - Soldé",$H417)&gt;0</formula>
    </cfRule>
  </conditionalFormatting>
  <conditionalFormatting sqref="H417:I417">
    <cfRule type="expression" dxfId="1416" priority="1381">
      <formula>FIND("A compenser Frns - Client",$H417)&gt;0</formula>
    </cfRule>
  </conditionalFormatting>
  <conditionalFormatting sqref="H418:I418">
    <cfRule type="expression" dxfId="1415" priority="1379">
      <formula>FIND("Facture fournisseur reçue",$H418)&gt;0</formula>
    </cfRule>
    <cfRule type="expression" dxfId="1414" priority="1380">
      <formula>FIND("Compensé - Soldé",$H418)&gt;0</formula>
    </cfRule>
  </conditionalFormatting>
  <conditionalFormatting sqref="H418:I418">
    <cfRule type="expression" dxfId="1413" priority="1378">
      <formula>FIND("A compenser Frns - Client",$H418)&gt;0</formula>
    </cfRule>
  </conditionalFormatting>
  <conditionalFormatting sqref="H419:I419">
    <cfRule type="expression" dxfId="1412" priority="1376">
      <formula>FIND("Facture fournisseur reçue",$H419)&gt;0</formula>
    </cfRule>
    <cfRule type="expression" dxfId="1411" priority="1377">
      <formula>FIND("Compensé - Soldé",$H419)&gt;0</formula>
    </cfRule>
  </conditionalFormatting>
  <conditionalFormatting sqref="H419:I419">
    <cfRule type="expression" dxfId="1410" priority="1375">
      <formula>FIND("A compenser Frns - Client",$H419)&gt;0</formula>
    </cfRule>
  </conditionalFormatting>
  <conditionalFormatting sqref="H420:I420">
    <cfRule type="expression" dxfId="1409" priority="1373">
      <formula>FIND("Facture fournisseur reçue",$H420)&gt;0</formula>
    </cfRule>
    <cfRule type="expression" dxfId="1408" priority="1374">
      <formula>FIND("Compensé - Soldé",$H420)&gt;0</formula>
    </cfRule>
  </conditionalFormatting>
  <conditionalFormatting sqref="H420:I420">
    <cfRule type="expression" dxfId="1407" priority="1372">
      <formula>FIND("A compenser Frns - Client",$H420)&gt;0</formula>
    </cfRule>
  </conditionalFormatting>
  <conditionalFormatting sqref="H421:I421">
    <cfRule type="expression" dxfId="1406" priority="1370">
      <formula>FIND("Facture fournisseur reçue",$H421)&gt;0</formula>
    </cfRule>
    <cfRule type="expression" dxfId="1405" priority="1371">
      <formula>FIND("Compensé - Soldé",$H421)&gt;0</formula>
    </cfRule>
  </conditionalFormatting>
  <conditionalFormatting sqref="H421:I421">
    <cfRule type="expression" dxfId="1404" priority="1369">
      <formula>FIND("A compenser Frns - Client",$H421)&gt;0</formula>
    </cfRule>
  </conditionalFormatting>
  <conditionalFormatting sqref="H422:I422">
    <cfRule type="expression" dxfId="1403" priority="1367">
      <formula>FIND("Facture fournisseur reçue",$H422)&gt;0</formula>
    </cfRule>
    <cfRule type="expression" dxfId="1402" priority="1368">
      <formula>FIND("Compensé - Soldé",$H422)&gt;0</formula>
    </cfRule>
  </conditionalFormatting>
  <conditionalFormatting sqref="H422:I422">
    <cfRule type="expression" dxfId="1401" priority="1366">
      <formula>FIND("A compenser Frns - Client",$H422)&gt;0</formula>
    </cfRule>
  </conditionalFormatting>
  <conditionalFormatting sqref="H423:I423">
    <cfRule type="expression" dxfId="1400" priority="1364">
      <formula>FIND("Facture fournisseur reçue",$H423)&gt;0</formula>
    </cfRule>
    <cfRule type="expression" dxfId="1399" priority="1365">
      <formula>FIND("Compensé - Soldé",$H423)&gt;0</formula>
    </cfRule>
  </conditionalFormatting>
  <conditionalFormatting sqref="H423:I423">
    <cfRule type="expression" dxfId="1398" priority="1363">
      <formula>FIND("A compenser Frns - Client",$H423)&gt;0</formula>
    </cfRule>
  </conditionalFormatting>
  <conditionalFormatting sqref="H424:I424">
    <cfRule type="expression" dxfId="1397" priority="1361">
      <formula>FIND("Facture fournisseur reçue",$H424)&gt;0</formula>
    </cfRule>
    <cfRule type="expression" dxfId="1396" priority="1362">
      <formula>FIND("Compensé - Soldé",$H424)&gt;0</formula>
    </cfRule>
  </conditionalFormatting>
  <conditionalFormatting sqref="H424:I424">
    <cfRule type="expression" dxfId="1395" priority="1360">
      <formula>FIND("A compenser Frns - Client",$H424)&gt;0</formula>
    </cfRule>
  </conditionalFormatting>
  <conditionalFormatting sqref="H425:I425">
    <cfRule type="expression" dxfId="1394" priority="1358">
      <formula>FIND("Facture fournisseur reçue",$H425)&gt;0</formula>
    </cfRule>
    <cfRule type="expression" dxfId="1393" priority="1359">
      <formula>FIND("Compensé - Soldé",$H425)&gt;0</formula>
    </cfRule>
  </conditionalFormatting>
  <conditionalFormatting sqref="H425:I425">
    <cfRule type="expression" dxfId="1392" priority="1357">
      <formula>FIND("A compenser Frns - Client",$H425)&gt;0</formula>
    </cfRule>
  </conditionalFormatting>
  <conditionalFormatting sqref="H426:I426">
    <cfRule type="expression" dxfId="1391" priority="1355">
      <formula>FIND("Facture fournisseur reçue",$H426)&gt;0</formula>
    </cfRule>
    <cfRule type="expression" dxfId="1390" priority="1356">
      <formula>FIND("Compensé - Soldé",$H426)&gt;0</formula>
    </cfRule>
  </conditionalFormatting>
  <conditionalFormatting sqref="H426:I426">
    <cfRule type="expression" dxfId="1389" priority="1354">
      <formula>FIND("A compenser Frns - Client",$H426)&gt;0</formula>
    </cfRule>
  </conditionalFormatting>
  <conditionalFormatting sqref="H427:I427">
    <cfRule type="expression" dxfId="1388" priority="1352">
      <formula>FIND("Facture fournisseur reçue",$H427)&gt;0</formula>
    </cfRule>
    <cfRule type="expression" dxfId="1387" priority="1353">
      <formula>FIND("Compensé - Soldé",$H427)&gt;0</formula>
    </cfRule>
  </conditionalFormatting>
  <conditionalFormatting sqref="H427:I427">
    <cfRule type="expression" dxfId="1386" priority="1351">
      <formula>FIND("A compenser Frns - Client",$H427)&gt;0</formula>
    </cfRule>
  </conditionalFormatting>
  <conditionalFormatting sqref="H428:I428">
    <cfRule type="expression" dxfId="1385" priority="1349">
      <formula>FIND("Facture fournisseur reçue",$H428)&gt;0</formula>
    </cfRule>
    <cfRule type="expression" dxfId="1384" priority="1350">
      <formula>FIND("Compensé - Soldé",$H428)&gt;0</formula>
    </cfRule>
  </conditionalFormatting>
  <conditionalFormatting sqref="H428:I428">
    <cfRule type="expression" dxfId="1383" priority="1348">
      <formula>FIND("A compenser Frns - Client",$H428)&gt;0</formula>
    </cfRule>
  </conditionalFormatting>
  <conditionalFormatting sqref="H429:I429">
    <cfRule type="expression" dxfId="1382" priority="1346">
      <formula>FIND("Facture fournisseur reçue",$H429)&gt;0</formula>
    </cfRule>
    <cfRule type="expression" dxfId="1381" priority="1347">
      <formula>FIND("Compensé - Soldé",$H429)&gt;0</formula>
    </cfRule>
  </conditionalFormatting>
  <conditionalFormatting sqref="H429:I429">
    <cfRule type="expression" dxfId="1380" priority="1345">
      <formula>FIND("A compenser Frns - Client",$H429)&gt;0</formula>
    </cfRule>
  </conditionalFormatting>
  <conditionalFormatting sqref="H430:I430">
    <cfRule type="expression" dxfId="1379" priority="1343">
      <formula>FIND("Facture fournisseur reçue",$H430)&gt;0</formula>
    </cfRule>
    <cfRule type="expression" dxfId="1378" priority="1344">
      <formula>FIND("Compensé - Soldé",$H430)&gt;0</formula>
    </cfRule>
  </conditionalFormatting>
  <conditionalFormatting sqref="H430:I430">
    <cfRule type="expression" dxfId="1377" priority="1342">
      <formula>FIND("A compenser Frns - Client",$H430)&gt;0</formula>
    </cfRule>
  </conditionalFormatting>
  <conditionalFormatting sqref="H431:I431">
    <cfRule type="expression" dxfId="1376" priority="1340">
      <formula>FIND("Facture fournisseur reçue",$H431)&gt;0</formula>
    </cfRule>
    <cfRule type="expression" dxfId="1375" priority="1341">
      <formula>FIND("Compensé - Soldé",$H431)&gt;0</formula>
    </cfRule>
  </conditionalFormatting>
  <conditionalFormatting sqref="H431:I431">
    <cfRule type="expression" dxfId="1374" priority="1339">
      <formula>FIND("A compenser Frns - Client",$H431)&gt;0</formula>
    </cfRule>
  </conditionalFormatting>
  <conditionalFormatting sqref="H432:I432">
    <cfRule type="expression" dxfId="1373" priority="1337">
      <formula>FIND("Facture fournisseur reçue",$H432)&gt;0</formula>
    </cfRule>
    <cfRule type="expression" dxfId="1372" priority="1338">
      <formula>FIND("Compensé - Soldé",$H432)&gt;0</formula>
    </cfRule>
  </conditionalFormatting>
  <conditionalFormatting sqref="H432:I432">
    <cfRule type="expression" dxfId="1371" priority="1336">
      <formula>FIND("A compenser Frns - Client",$H432)&gt;0</formula>
    </cfRule>
  </conditionalFormatting>
  <conditionalFormatting sqref="H433:I433">
    <cfRule type="expression" dxfId="1370" priority="1334">
      <formula>FIND("Facture fournisseur reçue",$H433)&gt;0</formula>
    </cfRule>
    <cfRule type="expression" dxfId="1369" priority="1335">
      <formula>FIND("Compensé - Soldé",$H433)&gt;0</formula>
    </cfRule>
  </conditionalFormatting>
  <conditionalFormatting sqref="H433:I433">
    <cfRule type="expression" dxfId="1368" priority="1333">
      <formula>FIND("A compenser Frns - Client",$H433)&gt;0</formula>
    </cfRule>
  </conditionalFormatting>
  <conditionalFormatting sqref="H434:I434">
    <cfRule type="expression" dxfId="1367" priority="1331">
      <formula>FIND("Facture fournisseur reçue",$H434)&gt;0</formula>
    </cfRule>
    <cfRule type="expression" dxfId="1366" priority="1332">
      <formula>FIND("Compensé - Soldé",$H434)&gt;0</formula>
    </cfRule>
  </conditionalFormatting>
  <conditionalFormatting sqref="H434:I434">
    <cfRule type="expression" dxfId="1365" priority="1330">
      <formula>FIND("A compenser Frns - Client",$H434)&gt;0</formula>
    </cfRule>
  </conditionalFormatting>
  <conditionalFormatting sqref="H435:I435">
    <cfRule type="expression" dxfId="1364" priority="1328">
      <formula>FIND("Facture fournisseur reçue",$H435)&gt;0</formula>
    </cfRule>
    <cfRule type="expression" dxfId="1363" priority="1329">
      <formula>FIND("Compensé - Soldé",$H435)&gt;0</formula>
    </cfRule>
  </conditionalFormatting>
  <conditionalFormatting sqref="H435:I435">
    <cfRule type="expression" dxfId="1362" priority="1327">
      <formula>FIND("A compenser Frns - Client",$H435)&gt;0</formula>
    </cfRule>
  </conditionalFormatting>
  <conditionalFormatting sqref="H436:I436">
    <cfRule type="expression" dxfId="1361" priority="1325">
      <formula>FIND("Facture fournisseur reçue",$H436)&gt;0</formula>
    </cfRule>
    <cfRule type="expression" dxfId="1360" priority="1326">
      <formula>FIND("Compensé - Soldé",$H436)&gt;0</formula>
    </cfRule>
  </conditionalFormatting>
  <conditionalFormatting sqref="H436:I436">
    <cfRule type="expression" dxfId="1359" priority="1324">
      <formula>FIND("A compenser Frns - Client",$H436)&gt;0</formula>
    </cfRule>
  </conditionalFormatting>
  <conditionalFormatting sqref="H437:I437">
    <cfRule type="expression" dxfId="1358" priority="1322">
      <formula>FIND("Facture fournisseur reçue",$H437)&gt;0</formula>
    </cfRule>
    <cfRule type="expression" dxfId="1357" priority="1323">
      <formula>FIND("Compensé - Soldé",$H437)&gt;0</formula>
    </cfRule>
  </conditionalFormatting>
  <conditionalFormatting sqref="H437:I437">
    <cfRule type="expression" dxfId="1356" priority="1321">
      <formula>FIND("A compenser Frns - Client",$H437)&gt;0</formula>
    </cfRule>
  </conditionalFormatting>
  <conditionalFormatting sqref="H438:I438">
    <cfRule type="expression" dxfId="1355" priority="1319">
      <formula>FIND("Facture fournisseur reçue",$H438)&gt;0</formula>
    </cfRule>
    <cfRule type="expression" dxfId="1354" priority="1320">
      <formula>FIND("Compensé - Soldé",$H438)&gt;0</formula>
    </cfRule>
  </conditionalFormatting>
  <conditionalFormatting sqref="H438:I438">
    <cfRule type="expression" dxfId="1353" priority="1318">
      <formula>FIND("A compenser Frns - Client",$H438)&gt;0</formula>
    </cfRule>
  </conditionalFormatting>
  <conditionalFormatting sqref="H439:I439">
    <cfRule type="expression" dxfId="1352" priority="1316">
      <formula>FIND("Facture fournisseur reçue",$H439)&gt;0</formula>
    </cfRule>
    <cfRule type="expression" dxfId="1351" priority="1317">
      <formula>FIND("Compensé - Soldé",$H439)&gt;0</formula>
    </cfRule>
  </conditionalFormatting>
  <conditionalFormatting sqref="H439:I439">
    <cfRule type="expression" dxfId="1350" priority="1315">
      <formula>FIND("A compenser Frns - Client",$H439)&gt;0</formula>
    </cfRule>
  </conditionalFormatting>
  <conditionalFormatting sqref="H440:I440">
    <cfRule type="expression" dxfId="1349" priority="1313">
      <formula>FIND("Facture fournisseur reçue",$H440)&gt;0</formula>
    </cfRule>
    <cfRule type="expression" dxfId="1348" priority="1314">
      <formula>FIND("Compensé - Soldé",$H440)&gt;0</formula>
    </cfRule>
  </conditionalFormatting>
  <conditionalFormatting sqref="H440:I440">
    <cfRule type="expression" dxfId="1347" priority="1312">
      <formula>FIND("A compenser Frns - Client",$H440)&gt;0</formula>
    </cfRule>
  </conditionalFormatting>
  <conditionalFormatting sqref="H441:I441">
    <cfRule type="expression" dxfId="1346" priority="1310">
      <formula>FIND("Facture fournisseur reçue",$H441)&gt;0</formula>
    </cfRule>
    <cfRule type="expression" dxfId="1345" priority="1311">
      <formula>FIND("Compensé - Soldé",$H441)&gt;0</formula>
    </cfRule>
  </conditionalFormatting>
  <conditionalFormatting sqref="H441:I441">
    <cfRule type="expression" dxfId="1344" priority="1309">
      <formula>FIND("A compenser Frns - Client",$H441)&gt;0</formula>
    </cfRule>
  </conditionalFormatting>
  <conditionalFormatting sqref="H442:I442">
    <cfRule type="expression" dxfId="1343" priority="1307">
      <formula>FIND("Facture fournisseur reçue",$H442)&gt;0</formula>
    </cfRule>
    <cfRule type="expression" dxfId="1342" priority="1308">
      <formula>FIND("Compensé - Soldé",$H442)&gt;0</formula>
    </cfRule>
  </conditionalFormatting>
  <conditionalFormatting sqref="H442:I442">
    <cfRule type="expression" dxfId="1341" priority="1306">
      <formula>FIND("A compenser Frns - Client",$H442)&gt;0</formula>
    </cfRule>
  </conditionalFormatting>
  <conditionalFormatting sqref="H443:I443">
    <cfRule type="expression" dxfId="1340" priority="1304">
      <formula>FIND("Facture fournisseur reçue",$H443)&gt;0</formula>
    </cfRule>
    <cfRule type="expression" dxfId="1339" priority="1305">
      <formula>FIND("Compensé - Soldé",$H443)&gt;0</formula>
    </cfRule>
  </conditionalFormatting>
  <conditionalFormatting sqref="H443:I443">
    <cfRule type="expression" dxfId="1338" priority="1303">
      <formula>FIND("A compenser Frns - Client",$H443)&gt;0</formula>
    </cfRule>
  </conditionalFormatting>
  <conditionalFormatting sqref="H444:I444">
    <cfRule type="expression" dxfId="1337" priority="1301">
      <formula>FIND("Facture fournisseur reçue",$H444)&gt;0</formula>
    </cfRule>
    <cfRule type="expression" dxfId="1336" priority="1302">
      <formula>FIND("Compensé - Soldé",$H444)&gt;0</formula>
    </cfRule>
  </conditionalFormatting>
  <conditionalFormatting sqref="H444:I444">
    <cfRule type="expression" dxfId="1335" priority="1300">
      <formula>FIND("A compenser Frns - Client",$H444)&gt;0</formula>
    </cfRule>
  </conditionalFormatting>
  <conditionalFormatting sqref="H445:I445">
    <cfRule type="expression" dxfId="1334" priority="1298">
      <formula>FIND("Facture fournisseur reçue",$H445)&gt;0</formula>
    </cfRule>
    <cfRule type="expression" dxfId="1333" priority="1299">
      <formula>FIND("Compensé - Soldé",$H445)&gt;0</formula>
    </cfRule>
  </conditionalFormatting>
  <conditionalFormatting sqref="H445:I445">
    <cfRule type="expression" dxfId="1332" priority="1297">
      <formula>FIND("A compenser Frns - Client",$H445)&gt;0</formula>
    </cfRule>
  </conditionalFormatting>
  <conditionalFormatting sqref="H446:I446">
    <cfRule type="expression" dxfId="1331" priority="1295">
      <formula>FIND("Facture fournisseur reçue",$H446)&gt;0</formula>
    </cfRule>
    <cfRule type="expression" dxfId="1330" priority="1296">
      <formula>FIND("Compensé - Soldé",$H446)&gt;0</formula>
    </cfRule>
  </conditionalFormatting>
  <conditionalFormatting sqref="H446:I446">
    <cfRule type="expression" dxfId="1329" priority="1294">
      <formula>FIND("A compenser Frns - Client",$H446)&gt;0</formula>
    </cfRule>
  </conditionalFormatting>
  <conditionalFormatting sqref="H447:I447">
    <cfRule type="expression" dxfId="1328" priority="1292">
      <formula>FIND("Facture fournisseur reçue",$H447)&gt;0</formula>
    </cfRule>
    <cfRule type="expression" dxfId="1327" priority="1293">
      <formula>FIND("Compensé - Soldé",$H447)&gt;0</formula>
    </cfRule>
  </conditionalFormatting>
  <conditionalFormatting sqref="H447:I447">
    <cfRule type="expression" dxfId="1326" priority="1291">
      <formula>FIND("A compenser Frns - Client",$H447)&gt;0</formula>
    </cfRule>
  </conditionalFormatting>
  <conditionalFormatting sqref="H448:I448">
    <cfRule type="expression" dxfId="1325" priority="1289">
      <formula>FIND("Facture fournisseur reçue",$H448)&gt;0</formula>
    </cfRule>
    <cfRule type="expression" dxfId="1324" priority="1290">
      <formula>FIND("Compensé - Soldé",$H448)&gt;0</formula>
    </cfRule>
  </conditionalFormatting>
  <conditionalFormatting sqref="H448:I448">
    <cfRule type="expression" dxfId="1323" priority="1288">
      <formula>FIND("A compenser Frns - Client",$H448)&gt;0</formula>
    </cfRule>
  </conditionalFormatting>
  <conditionalFormatting sqref="H449:I449">
    <cfRule type="expression" dxfId="1322" priority="1286">
      <formula>FIND("Facture fournisseur reçue",$H449)&gt;0</formula>
    </cfRule>
    <cfRule type="expression" dxfId="1321" priority="1287">
      <formula>FIND("Compensé - Soldé",$H449)&gt;0</formula>
    </cfRule>
  </conditionalFormatting>
  <conditionalFormatting sqref="H449:I449">
    <cfRule type="expression" dxfId="1320" priority="1285">
      <formula>FIND("A compenser Frns - Client",$H449)&gt;0</formula>
    </cfRule>
  </conditionalFormatting>
  <conditionalFormatting sqref="H450:I450">
    <cfRule type="expression" dxfId="1319" priority="1283">
      <formula>FIND("Facture fournisseur reçue",$H450)&gt;0</formula>
    </cfRule>
    <cfRule type="expression" dxfId="1318" priority="1284">
      <formula>FIND("Compensé - Soldé",$H450)&gt;0</formula>
    </cfRule>
  </conditionalFormatting>
  <conditionalFormatting sqref="H450:I450">
    <cfRule type="expression" dxfId="1317" priority="1282">
      <formula>FIND("A compenser Frns - Client",$H450)&gt;0</formula>
    </cfRule>
  </conditionalFormatting>
  <conditionalFormatting sqref="H451:I451">
    <cfRule type="expression" dxfId="1316" priority="1280">
      <formula>FIND("Facture fournisseur reçue",$H451)&gt;0</formula>
    </cfRule>
    <cfRule type="expression" dxfId="1315" priority="1281">
      <formula>FIND("Compensé - Soldé",$H451)&gt;0</formula>
    </cfRule>
  </conditionalFormatting>
  <conditionalFormatting sqref="H451:I451">
    <cfRule type="expression" dxfId="1314" priority="1279">
      <formula>FIND("A compenser Frns - Client",$H451)&gt;0</formula>
    </cfRule>
  </conditionalFormatting>
  <conditionalFormatting sqref="H452:I452">
    <cfRule type="expression" dxfId="1313" priority="1277">
      <formula>FIND("Facture fournisseur reçue",$H452)&gt;0</formula>
    </cfRule>
    <cfRule type="expression" dxfId="1312" priority="1278">
      <formula>FIND("Compensé - Soldé",$H452)&gt;0</formula>
    </cfRule>
  </conditionalFormatting>
  <conditionalFormatting sqref="H452:I452">
    <cfRule type="expression" dxfId="1311" priority="1276">
      <formula>FIND("A compenser Frns - Client",$H452)&gt;0</formula>
    </cfRule>
  </conditionalFormatting>
  <conditionalFormatting sqref="H453:I453">
    <cfRule type="expression" dxfId="1310" priority="1274">
      <formula>FIND("Facture fournisseur reçue",$H453)&gt;0</formula>
    </cfRule>
    <cfRule type="expression" dxfId="1309" priority="1275">
      <formula>FIND("Compensé - Soldé",$H453)&gt;0</formula>
    </cfRule>
  </conditionalFormatting>
  <conditionalFormatting sqref="H453:I453">
    <cfRule type="expression" dxfId="1308" priority="1273">
      <formula>FIND("A compenser Frns - Client",$H453)&gt;0</formula>
    </cfRule>
  </conditionalFormatting>
  <conditionalFormatting sqref="H454:I454">
    <cfRule type="expression" dxfId="1307" priority="1271">
      <formula>FIND("Facture fournisseur reçue",$H454)&gt;0</formula>
    </cfRule>
    <cfRule type="expression" dxfId="1306" priority="1272">
      <formula>FIND("Compensé - Soldé",$H454)&gt;0</formula>
    </cfRule>
  </conditionalFormatting>
  <conditionalFormatting sqref="H454:I454">
    <cfRule type="expression" dxfId="1305" priority="1270">
      <formula>FIND("A compenser Frns - Client",$H454)&gt;0</formula>
    </cfRule>
  </conditionalFormatting>
  <conditionalFormatting sqref="H455:I455">
    <cfRule type="expression" dxfId="1304" priority="1268">
      <formula>FIND("Facture fournisseur reçue",$H455)&gt;0</formula>
    </cfRule>
    <cfRule type="expression" dxfId="1303" priority="1269">
      <formula>FIND("Compensé - Soldé",$H455)&gt;0</formula>
    </cfRule>
  </conditionalFormatting>
  <conditionalFormatting sqref="H455:I455">
    <cfRule type="expression" dxfId="1302" priority="1267">
      <formula>FIND("A compenser Frns - Client",$H455)&gt;0</formula>
    </cfRule>
  </conditionalFormatting>
  <conditionalFormatting sqref="H456:I456">
    <cfRule type="expression" dxfId="1301" priority="1265">
      <formula>FIND("Facture fournisseur reçue",$H456)&gt;0</formula>
    </cfRule>
    <cfRule type="expression" dxfId="1300" priority="1266">
      <formula>FIND("Compensé - Soldé",$H456)&gt;0</formula>
    </cfRule>
  </conditionalFormatting>
  <conditionalFormatting sqref="H456:I456">
    <cfRule type="expression" dxfId="1299" priority="1264">
      <formula>FIND("A compenser Frns - Client",$H456)&gt;0</formula>
    </cfRule>
  </conditionalFormatting>
  <conditionalFormatting sqref="H457:I457">
    <cfRule type="expression" dxfId="1298" priority="1262">
      <formula>FIND("Facture fournisseur reçue",$H457)&gt;0</formula>
    </cfRule>
    <cfRule type="expression" dxfId="1297" priority="1263">
      <formula>FIND("Compensé - Soldé",$H457)&gt;0</formula>
    </cfRule>
  </conditionalFormatting>
  <conditionalFormatting sqref="H457:I457">
    <cfRule type="expression" dxfId="1296" priority="1261">
      <formula>FIND("A compenser Frns - Client",$H457)&gt;0</formula>
    </cfRule>
  </conditionalFormatting>
  <conditionalFormatting sqref="H458:I458">
    <cfRule type="expression" dxfId="1295" priority="1259">
      <formula>FIND("Facture fournisseur reçue",$H458)&gt;0</formula>
    </cfRule>
    <cfRule type="expression" dxfId="1294" priority="1260">
      <formula>FIND("Compensé - Soldé",$H458)&gt;0</formula>
    </cfRule>
  </conditionalFormatting>
  <conditionalFormatting sqref="H458:I458">
    <cfRule type="expression" dxfId="1293" priority="1258">
      <formula>FIND("A compenser Frns - Client",$H458)&gt;0</formula>
    </cfRule>
  </conditionalFormatting>
  <conditionalFormatting sqref="H459:I459">
    <cfRule type="expression" dxfId="1292" priority="1256">
      <formula>FIND("Facture fournisseur reçue",$H459)&gt;0</formula>
    </cfRule>
    <cfRule type="expression" dxfId="1291" priority="1257">
      <formula>FIND("Compensé - Soldé",$H459)&gt;0</formula>
    </cfRule>
  </conditionalFormatting>
  <conditionalFormatting sqref="H459:I459">
    <cfRule type="expression" dxfId="1290" priority="1255">
      <formula>FIND("A compenser Frns - Client",$H459)&gt;0</formula>
    </cfRule>
  </conditionalFormatting>
  <conditionalFormatting sqref="H460:I460">
    <cfRule type="expression" dxfId="1289" priority="1253">
      <formula>FIND("Facture fournisseur reçue",$H460)&gt;0</formula>
    </cfRule>
    <cfRule type="expression" dxfId="1288" priority="1254">
      <formula>FIND("Compensé - Soldé",$H460)&gt;0</formula>
    </cfRule>
  </conditionalFormatting>
  <conditionalFormatting sqref="H460:I460">
    <cfRule type="expression" dxfId="1287" priority="1252">
      <formula>FIND("A compenser Frns - Client",$H460)&gt;0</formula>
    </cfRule>
  </conditionalFormatting>
  <conditionalFormatting sqref="H461:I461">
    <cfRule type="expression" dxfId="1286" priority="1250">
      <formula>FIND("Facture fournisseur reçue",$H461)&gt;0</formula>
    </cfRule>
    <cfRule type="expression" dxfId="1285" priority="1251">
      <formula>FIND("Compensé - Soldé",$H461)&gt;0</formula>
    </cfRule>
  </conditionalFormatting>
  <conditionalFormatting sqref="H461:I461">
    <cfRule type="expression" dxfId="1284" priority="1249">
      <formula>FIND("A compenser Frns - Client",$H461)&gt;0</formula>
    </cfRule>
  </conditionalFormatting>
  <conditionalFormatting sqref="H462:I462">
    <cfRule type="expression" dxfId="1283" priority="1247">
      <formula>FIND("Facture fournisseur reçue",$H462)&gt;0</formula>
    </cfRule>
    <cfRule type="expression" dxfId="1282" priority="1248">
      <formula>FIND("Compensé - Soldé",$H462)&gt;0</formula>
    </cfRule>
  </conditionalFormatting>
  <conditionalFormatting sqref="H462:I462">
    <cfRule type="expression" dxfId="1281" priority="1246">
      <formula>FIND("A compenser Frns - Client",$H462)&gt;0</formula>
    </cfRule>
  </conditionalFormatting>
  <conditionalFormatting sqref="H463:I463">
    <cfRule type="expression" dxfId="1280" priority="1244">
      <formula>FIND("Facture fournisseur reçue",$H463)&gt;0</formula>
    </cfRule>
    <cfRule type="expression" dxfId="1279" priority="1245">
      <formula>FIND("Compensé - Soldé",$H463)&gt;0</formula>
    </cfRule>
  </conditionalFormatting>
  <conditionalFormatting sqref="H463:I463">
    <cfRule type="expression" dxfId="1278" priority="1243">
      <formula>FIND("A compenser Frns - Client",$H463)&gt;0</formula>
    </cfRule>
  </conditionalFormatting>
  <conditionalFormatting sqref="H464:I464">
    <cfRule type="expression" dxfId="1277" priority="1241">
      <formula>FIND("Facture fournisseur reçue",$H464)&gt;0</formula>
    </cfRule>
    <cfRule type="expression" dxfId="1276" priority="1242">
      <formula>FIND("Compensé - Soldé",$H464)&gt;0</formula>
    </cfRule>
  </conditionalFormatting>
  <conditionalFormatting sqref="H464:I464">
    <cfRule type="expression" dxfId="1275" priority="1240">
      <formula>FIND("A compenser Frns - Client",$H464)&gt;0</formula>
    </cfRule>
  </conditionalFormatting>
  <conditionalFormatting sqref="H465:I465">
    <cfRule type="expression" dxfId="1274" priority="1238">
      <formula>FIND("Facture fournisseur reçue",$H465)&gt;0</formula>
    </cfRule>
    <cfRule type="expression" dxfId="1273" priority="1239">
      <formula>FIND("Compensé - Soldé",$H465)&gt;0</formula>
    </cfRule>
  </conditionalFormatting>
  <conditionalFormatting sqref="H465:I465">
    <cfRule type="expression" dxfId="1272" priority="1237">
      <formula>FIND("A compenser Frns - Client",$H465)&gt;0</formula>
    </cfRule>
  </conditionalFormatting>
  <conditionalFormatting sqref="H466:I466">
    <cfRule type="expression" dxfId="1271" priority="1235">
      <formula>FIND("Facture fournisseur reçue",$H466)&gt;0</formula>
    </cfRule>
    <cfRule type="expression" dxfId="1270" priority="1236">
      <formula>FIND("Compensé - Soldé",$H466)&gt;0</formula>
    </cfRule>
  </conditionalFormatting>
  <conditionalFormatting sqref="H466:I466">
    <cfRule type="expression" dxfId="1269" priority="1234">
      <formula>FIND("A compenser Frns - Client",$H466)&gt;0</formula>
    </cfRule>
  </conditionalFormatting>
  <conditionalFormatting sqref="H467:I467">
    <cfRule type="expression" dxfId="1268" priority="1232">
      <formula>FIND("Facture fournisseur reçue",$H467)&gt;0</formula>
    </cfRule>
    <cfRule type="expression" dxfId="1267" priority="1233">
      <formula>FIND("Compensé - Soldé",$H467)&gt;0</formula>
    </cfRule>
  </conditionalFormatting>
  <conditionalFormatting sqref="H467:I467">
    <cfRule type="expression" dxfId="1266" priority="1231">
      <formula>FIND("A compenser Frns - Client",$H467)&gt;0</formula>
    </cfRule>
  </conditionalFormatting>
  <conditionalFormatting sqref="H468:I468">
    <cfRule type="expression" dxfId="1265" priority="1229">
      <formula>FIND("Facture fournisseur reçue",$H468)&gt;0</formula>
    </cfRule>
    <cfRule type="expression" dxfId="1264" priority="1230">
      <formula>FIND("Compensé - Soldé",$H468)&gt;0</formula>
    </cfRule>
  </conditionalFormatting>
  <conditionalFormatting sqref="H468:I468">
    <cfRule type="expression" dxfId="1263" priority="1228">
      <formula>FIND("A compenser Frns - Client",$H468)&gt;0</formula>
    </cfRule>
  </conditionalFormatting>
  <conditionalFormatting sqref="H469:I469">
    <cfRule type="expression" dxfId="1262" priority="1226">
      <formula>FIND("Facture fournisseur reçue",$H469)&gt;0</formula>
    </cfRule>
    <cfRule type="expression" dxfId="1261" priority="1227">
      <formula>FIND("Compensé - Soldé",$H469)&gt;0</formula>
    </cfRule>
  </conditionalFormatting>
  <conditionalFormatting sqref="H469:I469">
    <cfRule type="expression" dxfId="1260" priority="1225">
      <formula>FIND("A compenser Frns - Client",$H469)&gt;0</formula>
    </cfRule>
  </conditionalFormatting>
  <conditionalFormatting sqref="H470:I470">
    <cfRule type="expression" dxfId="1259" priority="1223">
      <formula>FIND("Facture fournisseur reçue",$H470)&gt;0</formula>
    </cfRule>
    <cfRule type="expression" dxfId="1258" priority="1224">
      <formula>FIND("Compensé - Soldé",$H470)&gt;0</formula>
    </cfRule>
  </conditionalFormatting>
  <conditionalFormatting sqref="H470:I470">
    <cfRule type="expression" dxfId="1257" priority="1222">
      <formula>FIND("A compenser Frns - Client",$H470)&gt;0</formula>
    </cfRule>
  </conditionalFormatting>
  <conditionalFormatting sqref="H471:I471">
    <cfRule type="expression" dxfId="1256" priority="1220">
      <formula>FIND("Facture fournisseur reçue",$H471)&gt;0</formula>
    </cfRule>
    <cfRule type="expression" dxfId="1255" priority="1221">
      <formula>FIND("Compensé - Soldé",$H471)&gt;0</formula>
    </cfRule>
  </conditionalFormatting>
  <conditionalFormatting sqref="H471:I471">
    <cfRule type="expression" dxfId="1254" priority="1219">
      <formula>FIND("A compenser Frns - Client",$H471)&gt;0</formula>
    </cfRule>
  </conditionalFormatting>
  <conditionalFormatting sqref="H472:I472">
    <cfRule type="expression" dxfId="1253" priority="1217">
      <formula>FIND("Facture fournisseur reçue",$H472)&gt;0</formula>
    </cfRule>
    <cfRule type="expression" dxfId="1252" priority="1218">
      <formula>FIND("Compensé - Soldé",$H472)&gt;0</formula>
    </cfRule>
  </conditionalFormatting>
  <conditionalFormatting sqref="H472:I472">
    <cfRule type="expression" dxfId="1251" priority="1216">
      <formula>FIND("A compenser Frns - Client",$H472)&gt;0</formula>
    </cfRule>
  </conditionalFormatting>
  <conditionalFormatting sqref="H473:I473">
    <cfRule type="expression" dxfId="1250" priority="1214">
      <formula>FIND("Facture fournisseur reçue",$H473)&gt;0</formula>
    </cfRule>
    <cfRule type="expression" dxfId="1249" priority="1215">
      <formula>FIND("Compensé - Soldé",$H473)&gt;0</formula>
    </cfRule>
  </conditionalFormatting>
  <conditionalFormatting sqref="H473:I473">
    <cfRule type="expression" dxfId="1248" priority="1213">
      <formula>FIND("A compenser Frns - Client",$H473)&gt;0</formula>
    </cfRule>
  </conditionalFormatting>
  <conditionalFormatting sqref="H474:I474">
    <cfRule type="expression" dxfId="1247" priority="1211">
      <formula>FIND("Facture fournisseur reçue",$H474)&gt;0</formula>
    </cfRule>
    <cfRule type="expression" dxfId="1246" priority="1212">
      <formula>FIND("Compensé - Soldé",$H474)&gt;0</formula>
    </cfRule>
  </conditionalFormatting>
  <conditionalFormatting sqref="H474:I474">
    <cfRule type="expression" dxfId="1245" priority="1210">
      <formula>FIND("A compenser Frns - Client",$H474)&gt;0</formula>
    </cfRule>
  </conditionalFormatting>
  <conditionalFormatting sqref="H475:I475">
    <cfRule type="expression" dxfId="1244" priority="1208">
      <formula>FIND("Facture fournisseur reçue",$H475)&gt;0</formula>
    </cfRule>
    <cfRule type="expression" dxfId="1243" priority="1209">
      <formula>FIND("Compensé - Soldé",$H475)&gt;0</formula>
    </cfRule>
  </conditionalFormatting>
  <conditionalFormatting sqref="H475:I475">
    <cfRule type="expression" dxfId="1242" priority="1207">
      <formula>FIND("A compenser Frns - Client",$H475)&gt;0</formula>
    </cfRule>
  </conditionalFormatting>
  <conditionalFormatting sqref="H476:I476">
    <cfRule type="expression" dxfId="1241" priority="1205">
      <formula>FIND("Facture fournisseur reçue",$H476)&gt;0</formula>
    </cfRule>
    <cfRule type="expression" dxfId="1240" priority="1206">
      <formula>FIND("Compensé - Soldé",$H476)&gt;0</formula>
    </cfRule>
  </conditionalFormatting>
  <conditionalFormatting sqref="H476:I476">
    <cfRule type="expression" dxfId="1239" priority="1204">
      <formula>FIND("A compenser Frns - Client",$H476)&gt;0</formula>
    </cfRule>
  </conditionalFormatting>
  <conditionalFormatting sqref="H477:I477">
    <cfRule type="expression" dxfId="1238" priority="1202">
      <formula>FIND("Facture fournisseur reçue",$H477)&gt;0</formula>
    </cfRule>
    <cfRule type="expression" dxfId="1237" priority="1203">
      <formula>FIND("Compensé - Soldé",$H477)&gt;0</formula>
    </cfRule>
  </conditionalFormatting>
  <conditionalFormatting sqref="H477:I477">
    <cfRule type="expression" dxfId="1236" priority="1201">
      <formula>FIND("A compenser Frns - Client",$H477)&gt;0</formula>
    </cfRule>
  </conditionalFormatting>
  <conditionalFormatting sqref="H478:I478">
    <cfRule type="expression" dxfId="1235" priority="1199">
      <formula>FIND("Facture fournisseur reçue",$H478)&gt;0</formula>
    </cfRule>
    <cfRule type="expression" dxfId="1234" priority="1200">
      <formula>FIND("Compensé - Soldé",$H478)&gt;0</formula>
    </cfRule>
  </conditionalFormatting>
  <conditionalFormatting sqref="H478:I478">
    <cfRule type="expression" dxfId="1233" priority="1198">
      <formula>FIND("A compenser Frns - Client",$H478)&gt;0</formula>
    </cfRule>
  </conditionalFormatting>
  <conditionalFormatting sqref="H479:I479">
    <cfRule type="expression" dxfId="1232" priority="1196">
      <formula>FIND("Facture fournisseur reçue",$H479)&gt;0</formula>
    </cfRule>
    <cfRule type="expression" dxfId="1231" priority="1197">
      <formula>FIND("Compensé - Soldé",$H479)&gt;0</formula>
    </cfRule>
  </conditionalFormatting>
  <conditionalFormatting sqref="H479:I479">
    <cfRule type="expression" dxfId="1230" priority="1195">
      <formula>FIND("A compenser Frns - Client",$H479)&gt;0</formula>
    </cfRule>
  </conditionalFormatting>
  <conditionalFormatting sqref="H480:I480">
    <cfRule type="expression" dxfId="1229" priority="1193">
      <formula>FIND("Facture fournisseur reçue",$H480)&gt;0</formula>
    </cfRule>
    <cfRule type="expression" dxfId="1228" priority="1194">
      <formula>FIND("Compensé - Soldé",$H480)&gt;0</formula>
    </cfRule>
  </conditionalFormatting>
  <conditionalFormatting sqref="H480:I480">
    <cfRule type="expression" dxfId="1227" priority="1192">
      <formula>FIND("A compenser Frns - Client",$H480)&gt;0</formula>
    </cfRule>
  </conditionalFormatting>
  <conditionalFormatting sqref="H481:I481">
    <cfRule type="expression" dxfId="1226" priority="1190">
      <formula>FIND("Facture fournisseur reçue",$H481)&gt;0</formula>
    </cfRule>
    <cfRule type="expression" dxfId="1225" priority="1191">
      <formula>FIND("Compensé - Soldé",$H481)&gt;0</formula>
    </cfRule>
  </conditionalFormatting>
  <conditionalFormatting sqref="H481:I481">
    <cfRule type="expression" dxfId="1224" priority="1189">
      <formula>FIND("A compenser Frns - Client",$H481)&gt;0</formula>
    </cfRule>
  </conditionalFormatting>
  <conditionalFormatting sqref="H482:I482">
    <cfRule type="expression" dxfId="1223" priority="1187">
      <formula>FIND("Facture fournisseur reçue",$H482)&gt;0</formula>
    </cfRule>
    <cfRule type="expression" dxfId="1222" priority="1188">
      <formula>FIND("Compensé - Soldé",$H482)&gt;0</formula>
    </cfRule>
  </conditionalFormatting>
  <conditionalFormatting sqref="H482:I482">
    <cfRule type="expression" dxfId="1221" priority="1186">
      <formula>FIND("A compenser Frns - Client",$H482)&gt;0</formula>
    </cfRule>
  </conditionalFormatting>
  <conditionalFormatting sqref="H483:I483">
    <cfRule type="expression" dxfId="1220" priority="1184">
      <formula>FIND("Facture fournisseur reçue",$H483)&gt;0</formula>
    </cfRule>
    <cfRule type="expression" dxfId="1219" priority="1185">
      <formula>FIND("Compensé - Soldé",$H483)&gt;0</formula>
    </cfRule>
  </conditionalFormatting>
  <conditionalFormatting sqref="H483:I483">
    <cfRule type="expression" dxfId="1218" priority="1183">
      <formula>FIND("A compenser Frns - Client",$H483)&gt;0</formula>
    </cfRule>
  </conditionalFormatting>
  <conditionalFormatting sqref="H484:I484">
    <cfRule type="expression" dxfId="1217" priority="1181">
      <formula>FIND("Facture fournisseur reçue",$H484)&gt;0</formula>
    </cfRule>
    <cfRule type="expression" dxfId="1216" priority="1182">
      <formula>FIND("Compensé - Soldé",$H484)&gt;0</formula>
    </cfRule>
  </conditionalFormatting>
  <conditionalFormatting sqref="H484:I484">
    <cfRule type="expression" dxfId="1215" priority="1180">
      <formula>FIND("A compenser Frns - Client",$H484)&gt;0</formula>
    </cfRule>
  </conditionalFormatting>
  <conditionalFormatting sqref="H485:I485">
    <cfRule type="expression" dxfId="1214" priority="1178">
      <formula>FIND("Facture fournisseur reçue",$H485)&gt;0</formula>
    </cfRule>
    <cfRule type="expression" dxfId="1213" priority="1179">
      <formula>FIND("Compensé - Soldé",$H485)&gt;0</formula>
    </cfRule>
  </conditionalFormatting>
  <conditionalFormatting sqref="H485:I485">
    <cfRule type="expression" dxfId="1212" priority="1177">
      <formula>FIND("A compenser Frns - Client",$H485)&gt;0</formula>
    </cfRule>
  </conditionalFormatting>
  <conditionalFormatting sqref="H486:I486">
    <cfRule type="expression" dxfId="1211" priority="1175">
      <formula>FIND("Facture fournisseur reçue",$H486)&gt;0</formula>
    </cfRule>
    <cfRule type="expression" dxfId="1210" priority="1176">
      <formula>FIND("Compensé - Soldé",$H486)&gt;0</formula>
    </cfRule>
  </conditionalFormatting>
  <conditionalFormatting sqref="H486:I486">
    <cfRule type="expression" dxfId="1209" priority="1174">
      <formula>FIND("A compenser Frns - Client",$H486)&gt;0</formula>
    </cfRule>
  </conditionalFormatting>
  <conditionalFormatting sqref="H487:I487">
    <cfRule type="expression" dxfId="1208" priority="1172">
      <formula>FIND("Facture fournisseur reçue",$H487)&gt;0</formula>
    </cfRule>
    <cfRule type="expression" dxfId="1207" priority="1173">
      <formula>FIND("Compensé - Soldé",$H487)&gt;0</formula>
    </cfRule>
  </conditionalFormatting>
  <conditionalFormatting sqref="H487:I487">
    <cfRule type="expression" dxfId="1206" priority="1171">
      <formula>FIND("A compenser Frns - Client",$H487)&gt;0</formula>
    </cfRule>
  </conditionalFormatting>
  <conditionalFormatting sqref="H488:I488">
    <cfRule type="expression" dxfId="1205" priority="1169">
      <formula>FIND("Facture fournisseur reçue",$H488)&gt;0</formula>
    </cfRule>
    <cfRule type="expression" dxfId="1204" priority="1170">
      <formula>FIND("Compensé - Soldé",$H488)&gt;0</formula>
    </cfRule>
  </conditionalFormatting>
  <conditionalFormatting sqref="H488:I488">
    <cfRule type="expression" dxfId="1203" priority="1168">
      <formula>FIND("A compenser Frns - Client",$H488)&gt;0</formula>
    </cfRule>
  </conditionalFormatting>
  <conditionalFormatting sqref="H489:I489">
    <cfRule type="expression" dxfId="1202" priority="1166">
      <formula>FIND("Facture fournisseur reçue",$H489)&gt;0</formula>
    </cfRule>
    <cfRule type="expression" dxfId="1201" priority="1167">
      <formula>FIND("Compensé - Soldé",$H489)&gt;0</formula>
    </cfRule>
  </conditionalFormatting>
  <conditionalFormatting sqref="H489:I489">
    <cfRule type="expression" dxfId="1200" priority="1165">
      <formula>FIND("A compenser Frns - Client",$H489)&gt;0</formula>
    </cfRule>
  </conditionalFormatting>
  <conditionalFormatting sqref="H490:I490">
    <cfRule type="expression" dxfId="1199" priority="1163">
      <formula>FIND("Facture fournisseur reçue",$H490)&gt;0</formula>
    </cfRule>
    <cfRule type="expression" dxfId="1198" priority="1164">
      <formula>FIND("Compensé - Soldé",$H490)&gt;0</formula>
    </cfRule>
  </conditionalFormatting>
  <conditionalFormatting sqref="H490:I490">
    <cfRule type="expression" dxfId="1197" priority="1162">
      <formula>FIND("A compenser Frns - Client",$H490)&gt;0</formula>
    </cfRule>
  </conditionalFormatting>
  <conditionalFormatting sqref="H491:I491">
    <cfRule type="expression" dxfId="1196" priority="1160">
      <formula>FIND("Facture fournisseur reçue",$H491)&gt;0</formula>
    </cfRule>
    <cfRule type="expression" dxfId="1195" priority="1161">
      <formula>FIND("Compensé - Soldé",$H491)&gt;0</formula>
    </cfRule>
  </conditionalFormatting>
  <conditionalFormatting sqref="H491:I491">
    <cfRule type="expression" dxfId="1194" priority="1159">
      <formula>FIND("A compenser Frns - Client",$H491)&gt;0</formula>
    </cfRule>
  </conditionalFormatting>
  <conditionalFormatting sqref="H492:I492">
    <cfRule type="expression" dxfId="1193" priority="1157">
      <formula>FIND("Facture fournisseur reçue",$H492)&gt;0</formula>
    </cfRule>
    <cfRule type="expression" dxfId="1192" priority="1158">
      <formula>FIND("Compensé - Soldé",$H492)&gt;0</formula>
    </cfRule>
  </conditionalFormatting>
  <conditionalFormatting sqref="H492:I492">
    <cfRule type="expression" dxfId="1191" priority="1156">
      <formula>FIND("A compenser Frns - Client",$H492)&gt;0</formula>
    </cfRule>
  </conditionalFormatting>
  <conditionalFormatting sqref="H493:I493">
    <cfRule type="expression" dxfId="1190" priority="1154">
      <formula>FIND("Facture fournisseur reçue",$H493)&gt;0</formula>
    </cfRule>
    <cfRule type="expression" dxfId="1189" priority="1155">
      <formula>FIND("Compensé - Soldé",$H493)&gt;0</formula>
    </cfRule>
  </conditionalFormatting>
  <conditionalFormatting sqref="H493:I493">
    <cfRule type="expression" dxfId="1188" priority="1153">
      <formula>FIND("A compenser Frns - Client",$H493)&gt;0</formula>
    </cfRule>
  </conditionalFormatting>
  <conditionalFormatting sqref="H494:I494">
    <cfRule type="expression" dxfId="1187" priority="1151">
      <formula>FIND("Facture fournisseur reçue",$H494)&gt;0</formula>
    </cfRule>
    <cfRule type="expression" dxfId="1186" priority="1152">
      <formula>FIND("Compensé - Soldé",$H494)&gt;0</formula>
    </cfRule>
  </conditionalFormatting>
  <conditionalFormatting sqref="H494:I494">
    <cfRule type="expression" dxfId="1185" priority="1150">
      <formula>FIND("A compenser Frns - Client",$H494)&gt;0</formula>
    </cfRule>
  </conditionalFormatting>
  <conditionalFormatting sqref="H495:I495">
    <cfRule type="expression" dxfId="1184" priority="1148">
      <formula>FIND("Facture fournisseur reçue",$H495)&gt;0</formula>
    </cfRule>
    <cfRule type="expression" dxfId="1183" priority="1149">
      <formula>FIND("Compensé - Soldé",$H495)&gt;0</formula>
    </cfRule>
  </conditionalFormatting>
  <conditionalFormatting sqref="H495:I495">
    <cfRule type="expression" dxfId="1182" priority="1147">
      <formula>FIND("A compenser Frns - Client",$H495)&gt;0</formula>
    </cfRule>
  </conditionalFormatting>
  <conditionalFormatting sqref="H496:I496">
    <cfRule type="expression" dxfId="1181" priority="1145">
      <formula>FIND("Facture fournisseur reçue",$H496)&gt;0</formula>
    </cfRule>
    <cfRule type="expression" dxfId="1180" priority="1146">
      <formula>FIND("Compensé - Soldé",$H496)&gt;0</formula>
    </cfRule>
  </conditionalFormatting>
  <conditionalFormatting sqref="H496:I496">
    <cfRule type="expression" dxfId="1179" priority="1144">
      <formula>FIND("A compenser Frns - Client",$H496)&gt;0</formula>
    </cfRule>
  </conditionalFormatting>
  <conditionalFormatting sqref="H497:I497">
    <cfRule type="expression" dxfId="1178" priority="1142">
      <formula>FIND("Facture fournisseur reçue",$H497)&gt;0</formula>
    </cfRule>
    <cfRule type="expression" dxfId="1177" priority="1143">
      <formula>FIND("Compensé - Soldé",$H497)&gt;0</formula>
    </cfRule>
  </conditionalFormatting>
  <conditionalFormatting sqref="H497:I497">
    <cfRule type="expression" dxfId="1176" priority="1141">
      <formula>FIND("A compenser Frns - Client",$H497)&gt;0</formula>
    </cfRule>
  </conditionalFormatting>
  <conditionalFormatting sqref="H498:I498">
    <cfRule type="expression" dxfId="1175" priority="1139">
      <formula>FIND("Facture fournisseur reçue",$H498)&gt;0</formula>
    </cfRule>
    <cfRule type="expression" dxfId="1174" priority="1140">
      <formula>FIND("Compensé - Soldé",$H498)&gt;0</formula>
    </cfRule>
  </conditionalFormatting>
  <conditionalFormatting sqref="H498:I498">
    <cfRule type="expression" dxfId="1173" priority="1138">
      <formula>FIND("A compenser Frns - Client",$H498)&gt;0</formula>
    </cfRule>
  </conditionalFormatting>
  <conditionalFormatting sqref="H499:I499">
    <cfRule type="expression" dxfId="1172" priority="1136">
      <formula>FIND("Facture fournisseur reçue",$H499)&gt;0</formula>
    </cfRule>
    <cfRule type="expression" dxfId="1171" priority="1137">
      <formula>FIND("Compensé - Soldé",$H499)&gt;0</formula>
    </cfRule>
  </conditionalFormatting>
  <conditionalFormatting sqref="H499:I499">
    <cfRule type="expression" dxfId="1170" priority="1135">
      <formula>FIND("A compenser Frns - Client",$H499)&gt;0</formula>
    </cfRule>
  </conditionalFormatting>
  <conditionalFormatting sqref="H500:I500">
    <cfRule type="expression" dxfId="1169" priority="1133">
      <formula>FIND("Facture fournisseur reçue",$H500)&gt;0</formula>
    </cfRule>
    <cfRule type="expression" dxfId="1168" priority="1134">
      <formula>FIND("Compensé - Soldé",$H500)&gt;0</formula>
    </cfRule>
  </conditionalFormatting>
  <conditionalFormatting sqref="H500:I500">
    <cfRule type="expression" dxfId="1167" priority="1132">
      <formula>FIND("A compenser Frns - Client",$H500)&gt;0</formula>
    </cfRule>
  </conditionalFormatting>
  <conditionalFormatting sqref="H501:I501">
    <cfRule type="expression" dxfId="1166" priority="1130">
      <formula>FIND("Facture fournisseur reçue",$H501)&gt;0</formula>
    </cfRule>
    <cfRule type="expression" dxfId="1165" priority="1131">
      <formula>FIND("Compensé - Soldé",$H501)&gt;0</formula>
    </cfRule>
  </conditionalFormatting>
  <conditionalFormatting sqref="H501:I501">
    <cfRule type="expression" dxfId="1164" priority="1129">
      <formula>FIND("A compenser Frns - Client",$H501)&gt;0</formula>
    </cfRule>
  </conditionalFormatting>
  <conditionalFormatting sqref="H502:I502">
    <cfRule type="expression" dxfId="1163" priority="1127">
      <formula>FIND("Facture fournisseur reçue",$H502)&gt;0</formula>
    </cfRule>
    <cfRule type="expression" dxfId="1162" priority="1128">
      <formula>FIND("Compensé - Soldé",$H502)&gt;0</formula>
    </cfRule>
  </conditionalFormatting>
  <conditionalFormatting sqref="H502:I502">
    <cfRule type="expression" dxfId="1161" priority="1126">
      <formula>FIND("A compenser Frns - Client",$H502)&gt;0</formula>
    </cfRule>
  </conditionalFormatting>
  <conditionalFormatting sqref="H504:I504">
    <cfRule type="expression" dxfId="1160" priority="1124">
      <formula>FIND("Facture fournisseur reçue",$H504)&gt;0</formula>
    </cfRule>
    <cfRule type="expression" dxfId="1159" priority="1125">
      <formula>FIND("Compensé - Soldé",$H504)&gt;0</formula>
    </cfRule>
  </conditionalFormatting>
  <conditionalFormatting sqref="H504:I504">
    <cfRule type="expression" dxfId="1158" priority="1123">
      <formula>FIND("A compenser Frns - Client",$H504)&gt;0</formula>
    </cfRule>
  </conditionalFormatting>
  <conditionalFormatting sqref="H505:I505">
    <cfRule type="expression" dxfId="1157" priority="1121">
      <formula>FIND("Facture fournisseur reçue",$H505)&gt;0</formula>
    </cfRule>
    <cfRule type="expression" dxfId="1156" priority="1122">
      <formula>FIND("Compensé - Soldé",$H505)&gt;0</formula>
    </cfRule>
  </conditionalFormatting>
  <conditionalFormatting sqref="H505:I505">
    <cfRule type="expression" dxfId="1155" priority="1120">
      <formula>FIND("A compenser Frns - Client",$H505)&gt;0</formula>
    </cfRule>
  </conditionalFormatting>
  <conditionalFormatting sqref="H506:I506">
    <cfRule type="expression" dxfId="1154" priority="1118">
      <formula>FIND("Facture fournisseur reçue",$H506)&gt;0</formula>
    </cfRule>
    <cfRule type="expression" dxfId="1153" priority="1119">
      <formula>FIND("Compensé - Soldé",$H506)&gt;0</formula>
    </cfRule>
  </conditionalFormatting>
  <conditionalFormatting sqref="H506:I506">
    <cfRule type="expression" dxfId="1152" priority="1117">
      <formula>FIND("A compenser Frns - Client",$H506)&gt;0</formula>
    </cfRule>
  </conditionalFormatting>
  <conditionalFormatting sqref="H507:I507">
    <cfRule type="expression" dxfId="1151" priority="1115">
      <formula>FIND("Facture fournisseur reçue",$H507)&gt;0</formula>
    </cfRule>
    <cfRule type="expression" dxfId="1150" priority="1116">
      <formula>FIND("Compensé - Soldé",$H507)&gt;0</formula>
    </cfRule>
  </conditionalFormatting>
  <conditionalFormatting sqref="H507:I507">
    <cfRule type="expression" dxfId="1149" priority="1114">
      <formula>FIND("A compenser Frns - Client",$H507)&gt;0</formula>
    </cfRule>
  </conditionalFormatting>
  <conditionalFormatting sqref="H508:I508">
    <cfRule type="expression" dxfId="1148" priority="1112">
      <formula>FIND("Facture fournisseur reçue",$H508)&gt;0</formula>
    </cfRule>
    <cfRule type="expression" dxfId="1147" priority="1113">
      <formula>FIND("Compensé - Soldé",$H508)&gt;0</formula>
    </cfRule>
  </conditionalFormatting>
  <conditionalFormatting sqref="H508:I508">
    <cfRule type="expression" dxfId="1146" priority="1111">
      <formula>FIND("A compenser Frns - Client",$H508)&gt;0</formula>
    </cfRule>
  </conditionalFormatting>
  <conditionalFormatting sqref="H509:I509">
    <cfRule type="expression" dxfId="1145" priority="1109">
      <formula>FIND("Facture fournisseur reçue",$H509)&gt;0</formula>
    </cfRule>
    <cfRule type="expression" dxfId="1144" priority="1110">
      <formula>FIND("Compensé - Soldé",$H509)&gt;0</formula>
    </cfRule>
  </conditionalFormatting>
  <conditionalFormatting sqref="H509:I509">
    <cfRule type="expression" dxfId="1143" priority="1108">
      <formula>FIND("A compenser Frns - Client",$H509)&gt;0</formula>
    </cfRule>
  </conditionalFormatting>
  <conditionalFormatting sqref="H510:I510">
    <cfRule type="expression" dxfId="1142" priority="1106">
      <formula>FIND("Facture fournisseur reçue",$H510)&gt;0</formula>
    </cfRule>
    <cfRule type="expression" dxfId="1141" priority="1107">
      <formula>FIND("Compensé - Soldé",$H510)&gt;0</formula>
    </cfRule>
  </conditionalFormatting>
  <conditionalFormatting sqref="H510:I510">
    <cfRule type="expression" dxfId="1140" priority="1105">
      <formula>FIND("A compenser Frns - Client",$H510)&gt;0</formula>
    </cfRule>
  </conditionalFormatting>
  <conditionalFormatting sqref="H511:I511">
    <cfRule type="expression" dxfId="1139" priority="1103">
      <formula>FIND("Facture fournisseur reçue",$H511)&gt;0</formula>
    </cfRule>
    <cfRule type="expression" dxfId="1138" priority="1104">
      <formula>FIND("Compensé - Soldé",$H511)&gt;0</formula>
    </cfRule>
  </conditionalFormatting>
  <conditionalFormatting sqref="H511:I511">
    <cfRule type="expression" dxfId="1137" priority="1102">
      <formula>FIND("A compenser Frns - Client",$H511)&gt;0</formula>
    </cfRule>
  </conditionalFormatting>
  <conditionalFormatting sqref="H512:I512">
    <cfRule type="expression" dxfId="1136" priority="1100">
      <formula>FIND("Facture fournisseur reçue",$H512)&gt;0</formula>
    </cfRule>
    <cfRule type="expression" dxfId="1135" priority="1101">
      <formula>FIND("Compensé - Soldé",$H512)&gt;0</formula>
    </cfRule>
  </conditionalFormatting>
  <conditionalFormatting sqref="H512:I512">
    <cfRule type="expression" dxfId="1134" priority="1099">
      <formula>FIND("A compenser Frns - Client",$H512)&gt;0</formula>
    </cfRule>
  </conditionalFormatting>
  <conditionalFormatting sqref="H513:I513">
    <cfRule type="expression" dxfId="1133" priority="1097">
      <formula>FIND("Facture fournisseur reçue",$H513)&gt;0</formula>
    </cfRule>
    <cfRule type="expression" dxfId="1132" priority="1098">
      <formula>FIND("Compensé - Soldé",$H513)&gt;0</formula>
    </cfRule>
  </conditionalFormatting>
  <conditionalFormatting sqref="H513:I513">
    <cfRule type="expression" dxfId="1131" priority="1096">
      <formula>FIND("A compenser Frns - Client",$H513)&gt;0</formula>
    </cfRule>
  </conditionalFormatting>
  <conditionalFormatting sqref="H514:I514">
    <cfRule type="expression" dxfId="1130" priority="1094">
      <formula>FIND("Facture fournisseur reçue",$H514)&gt;0</formula>
    </cfRule>
    <cfRule type="expression" dxfId="1129" priority="1095">
      <formula>FIND("Compensé - Soldé",$H514)&gt;0</formula>
    </cfRule>
  </conditionalFormatting>
  <conditionalFormatting sqref="H514:I514">
    <cfRule type="expression" dxfId="1128" priority="1093">
      <formula>FIND("A compenser Frns - Client",$H514)&gt;0</formula>
    </cfRule>
  </conditionalFormatting>
  <conditionalFormatting sqref="H515:I515">
    <cfRule type="expression" dxfId="1127" priority="1091">
      <formula>FIND("Facture fournisseur reçue",$H515)&gt;0</formula>
    </cfRule>
    <cfRule type="expression" dxfId="1126" priority="1092">
      <formula>FIND("Compensé - Soldé",$H515)&gt;0</formula>
    </cfRule>
  </conditionalFormatting>
  <conditionalFormatting sqref="H515:I515">
    <cfRule type="expression" dxfId="1125" priority="1090">
      <formula>FIND("A compenser Frns - Client",$H515)&gt;0</formula>
    </cfRule>
  </conditionalFormatting>
  <conditionalFormatting sqref="H516:I516">
    <cfRule type="expression" dxfId="1124" priority="1088">
      <formula>FIND("Facture fournisseur reçue",$H516)&gt;0</formula>
    </cfRule>
    <cfRule type="expression" dxfId="1123" priority="1089">
      <formula>FIND("Compensé - Soldé",$H516)&gt;0</formula>
    </cfRule>
  </conditionalFormatting>
  <conditionalFormatting sqref="H516:I516">
    <cfRule type="expression" dxfId="1122" priority="1087">
      <formula>FIND("A compenser Frns - Client",$H516)&gt;0</formula>
    </cfRule>
  </conditionalFormatting>
  <conditionalFormatting sqref="H517:I517">
    <cfRule type="expression" dxfId="1121" priority="1085">
      <formula>FIND("Facture fournisseur reçue",$H517)&gt;0</formula>
    </cfRule>
    <cfRule type="expression" dxfId="1120" priority="1086">
      <formula>FIND("Compensé - Soldé",$H517)&gt;0</formula>
    </cfRule>
  </conditionalFormatting>
  <conditionalFormatting sqref="H517:I517">
    <cfRule type="expression" dxfId="1119" priority="1084">
      <formula>FIND("A compenser Frns - Client",$H517)&gt;0</formula>
    </cfRule>
  </conditionalFormatting>
  <conditionalFormatting sqref="H518:I518">
    <cfRule type="expression" dxfId="1118" priority="1082">
      <formula>FIND("Facture fournisseur reçue",$H518)&gt;0</formula>
    </cfRule>
    <cfRule type="expression" dxfId="1117" priority="1083">
      <formula>FIND("Compensé - Soldé",$H518)&gt;0</formula>
    </cfRule>
  </conditionalFormatting>
  <conditionalFormatting sqref="H518:I518">
    <cfRule type="expression" dxfId="1116" priority="1081">
      <formula>FIND("A compenser Frns - Client",$H518)&gt;0</formula>
    </cfRule>
  </conditionalFormatting>
  <conditionalFormatting sqref="H519:I519">
    <cfRule type="expression" dxfId="1115" priority="1079">
      <formula>FIND("Facture fournisseur reçue",$H519)&gt;0</formula>
    </cfRule>
    <cfRule type="expression" dxfId="1114" priority="1080">
      <formula>FIND("Compensé - Soldé",$H519)&gt;0</formula>
    </cfRule>
  </conditionalFormatting>
  <conditionalFormatting sqref="H519:I519">
    <cfRule type="expression" dxfId="1113" priority="1078">
      <formula>FIND("A compenser Frns - Client",$H519)&gt;0</formula>
    </cfRule>
  </conditionalFormatting>
  <conditionalFormatting sqref="H520:I520">
    <cfRule type="expression" dxfId="1112" priority="1076">
      <formula>FIND("Facture fournisseur reçue",$H520)&gt;0</formula>
    </cfRule>
    <cfRule type="expression" dxfId="1111" priority="1077">
      <formula>FIND("Compensé - Soldé",$H520)&gt;0</formula>
    </cfRule>
  </conditionalFormatting>
  <conditionalFormatting sqref="H520:I520">
    <cfRule type="expression" dxfId="1110" priority="1075">
      <formula>FIND("A compenser Frns - Client",$H520)&gt;0</formula>
    </cfRule>
  </conditionalFormatting>
  <conditionalFormatting sqref="H521:I521">
    <cfRule type="expression" dxfId="1109" priority="1073">
      <formula>FIND("Facture fournisseur reçue",$H521)&gt;0</formula>
    </cfRule>
    <cfRule type="expression" dxfId="1108" priority="1074">
      <formula>FIND("Compensé - Soldé",$H521)&gt;0</formula>
    </cfRule>
  </conditionalFormatting>
  <conditionalFormatting sqref="H521:I521">
    <cfRule type="expression" dxfId="1107" priority="1072">
      <formula>FIND("A compenser Frns - Client",$H521)&gt;0</formula>
    </cfRule>
  </conditionalFormatting>
  <conditionalFormatting sqref="H522:I522">
    <cfRule type="expression" dxfId="1106" priority="1070">
      <formula>FIND("Facture fournisseur reçue",$H522)&gt;0</formula>
    </cfRule>
    <cfRule type="expression" dxfId="1105" priority="1071">
      <formula>FIND("Compensé - Soldé",$H522)&gt;0</formula>
    </cfRule>
  </conditionalFormatting>
  <conditionalFormatting sqref="H522:I522">
    <cfRule type="expression" dxfId="1104" priority="1069">
      <formula>FIND("A compenser Frns - Client",$H522)&gt;0</formula>
    </cfRule>
  </conditionalFormatting>
  <conditionalFormatting sqref="H523:I523">
    <cfRule type="expression" dxfId="1103" priority="1067">
      <formula>FIND("Facture fournisseur reçue",$H523)&gt;0</formula>
    </cfRule>
    <cfRule type="expression" dxfId="1102" priority="1068">
      <formula>FIND("Compensé - Soldé",$H523)&gt;0</formula>
    </cfRule>
  </conditionalFormatting>
  <conditionalFormatting sqref="H523:I523">
    <cfRule type="expression" dxfId="1101" priority="1066">
      <formula>FIND("A compenser Frns - Client",$H523)&gt;0</formula>
    </cfRule>
  </conditionalFormatting>
  <conditionalFormatting sqref="H524:I524">
    <cfRule type="expression" dxfId="1100" priority="1064">
      <formula>FIND("Facture fournisseur reçue",$H524)&gt;0</formula>
    </cfRule>
    <cfRule type="expression" dxfId="1099" priority="1065">
      <formula>FIND("Compensé - Soldé",$H524)&gt;0</formula>
    </cfRule>
  </conditionalFormatting>
  <conditionalFormatting sqref="H524:I524">
    <cfRule type="expression" dxfId="1098" priority="1063">
      <formula>FIND("A compenser Frns - Client",$H524)&gt;0</formula>
    </cfRule>
  </conditionalFormatting>
  <conditionalFormatting sqref="H525:I525">
    <cfRule type="expression" dxfId="1097" priority="1061">
      <formula>FIND("Facture fournisseur reçue",$H525)&gt;0</formula>
    </cfRule>
    <cfRule type="expression" dxfId="1096" priority="1062">
      <formula>FIND("Compensé - Soldé",$H525)&gt;0</formula>
    </cfRule>
  </conditionalFormatting>
  <conditionalFormatting sqref="H525:I525">
    <cfRule type="expression" dxfId="1095" priority="1060">
      <formula>FIND("A compenser Frns - Client",$H525)&gt;0</formula>
    </cfRule>
  </conditionalFormatting>
  <conditionalFormatting sqref="H526:I526">
    <cfRule type="expression" dxfId="1094" priority="1058">
      <formula>FIND("Facture fournisseur reçue",$H526)&gt;0</formula>
    </cfRule>
    <cfRule type="expression" dxfId="1093" priority="1059">
      <formula>FIND("Compensé - Soldé",$H526)&gt;0</formula>
    </cfRule>
  </conditionalFormatting>
  <conditionalFormatting sqref="H526:I526">
    <cfRule type="expression" dxfId="1092" priority="1057">
      <formula>FIND("A compenser Frns - Client",$H526)&gt;0</formula>
    </cfRule>
  </conditionalFormatting>
  <conditionalFormatting sqref="H527:I527">
    <cfRule type="expression" dxfId="1091" priority="1055">
      <formula>FIND("Facture fournisseur reçue",$H527)&gt;0</formula>
    </cfRule>
    <cfRule type="expression" dxfId="1090" priority="1056">
      <formula>FIND("Compensé - Soldé",$H527)&gt;0</formula>
    </cfRule>
  </conditionalFormatting>
  <conditionalFormatting sqref="H527:I527">
    <cfRule type="expression" dxfId="1089" priority="1054">
      <formula>FIND("A compenser Frns - Client",$H527)&gt;0</formula>
    </cfRule>
  </conditionalFormatting>
  <conditionalFormatting sqref="H528:I528">
    <cfRule type="expression" dxfId="1088" priority="1052">
      <formula>FIND("Facture fournisseur reçue",$H528)&gt;0</formula>
    </cfRule>
    <cfRule type="expression" dxfId="1087" priority="1053">
      <formula>FIND("Compensé - Soldé",$H528)&gt;0</formula>
    </cfRule>
  </conditionalFormatting>
  <conditionalFormatting sqref="H528:I528">
    <cfRule type="expression" dxfId="1086" priority="1051">
      <formula>FIND("A compenser Frns - Client",$H528)&gt;0</formula>
    </cfRule>
  </conditionalFormatting>
  <conditionalFormatting sqref="H529:I529">
    <cfRule type="expression" dxfId="1085" priority="1049">
      <formula>FIND("Facture fournisseur reçue",$H529)&gt;0</formula>
    </cfRule>
    <cfRule type="expression" dxfId="1084" priority="1050">
      <formula>FIND("Compensé - Soldé",$H529)&gt;0</formula>
    </cfRule>
  </conditionalFormatting>
  <conditionalFormatting sqref="H529:I529">
    <cfRule type="expression" dxfId="1083" priority="1048">
      <formula>FIND("A compenser Frns - Client",$H529)&gt;0</formula>
    </cfRule>
  </conditionalFormatting>
  <conditionalFormatting sqref="H530:I530">
    <cfRule type="expression" dxfId="1082" priority="1046">
      <formula>FIND("Facture fournisseur reçue",$H530)&gt;0</formula>
    </cfRule>
    <cfRule type="expression" dxfId="1081" priority="1047">
      <formula>FIND("Compensé - Soldé",$H530)&gt;0</formula>
    </cfRule>
  </conditionalFormatting>
  <conditionalFormatting sqref="H530:I530">
    <cfRule type="expression" dxfId="1080" priority="1045">
      <formula>FIND("A compenser Frns - Client",$H530)&gt;0</formula>
    </cfRule>
  </conditionalFormatting>
  <conditionalFormatting sqref="H531:I531">
    <cfRule type="expression" dxfId="1079" priority="1043">
      <formula>FIND("Facture fournisseur reçue",$H531)&gt;0</formula>
    </cfRule>
    <cfRule type="expression" dxfId="1078" priority="1044">
      <formula>FIND("Compensé - Soldé",$H531)&gt;0</formula>
    </cfRule>
  </conditionalFormatting>
  <conditionalFormatting sqref="H531:I531">
    <cfRule type="expression" dxfId="1077" priority="1042">
      <formula>FIND("A compenser Frns - Client",$H531)&gt;0</formula>
    </cfRule>
  </conditionalFormatting>
  <conditionalFormatting sqref="H532:I532">
    <cfRule type="expression" dxfId="1076" priority="1040">
      <formula>FIND("Facture fournisseur reçue",$H532)&gt;0</formula>
    </cfRule>
    <cfRule type="expression" dxfId="1075" priority="1041">
      <formula>FIND("Compensé - Soldé",$H532)&gt;0</formula>
    </cfRule>
  </conditionalFormatting>
  <conditionalFormatting sqref="H532:I532">
    <cfRule type="expression" dxfId="1074" priority="1039">
      <formula>FIND("A compenser Frns - Client",$H532)&gt;0</formula>
    </cfRule>
  </conditionalFormatting>
  <conditionalFormatting sqref="H533:I533">
    <cfRule type="expression" dxfId="1073" priority="1037">
      <formula>FIND("Facture fournisseur reçue",$H533)&gt;0</formula>
    </cfRule>
    <cfRule type="expression" dxfId="1072" priority="1038">
      <formula>FIND("Compensé - Soldé",$H533)&gt;0</formula>
    </cfRule>
  </conditionalFormatting>
  <conditionalFormatting sqref="H533:I533">
    <cfRule type="expression" dxfId="1071" priority="1036">
      <formula>FIND("A compenser Frns - Client",$H533)&gt;0</formula>
    </cfRule>
  </conditionalFormatting>
  <conditionalFormatting sqref="H534:I534">
    <cfRule type="expression" dxfId="1070" priority="1034">
      <formula>FIND("Facture fournisseur reçue",$H534)&gt;0</formula>
    </cfRule>
    <cfRule type="expression" dxfId="1069" priority="1035">
      <formula>FIND("Compensé - Soldé",$H534)&gt;0</formula>
    </cfRule>
  </conditionalFormatting>
  <conditionalFormatting sqref="H534:I534">
    <cfRule type="expression" dxfId="1068" priority="1033">
      <formula>FIND("A compenser Frns - Client",$H534)&gt;0</formula>
    </cfRule>
  </conditionalFormatting>
  <conditionalFormatting sqref="H535:I535">
    <cfRule type="expression" dxfId="1067" priority="1031">
      <formula>FIND("Facture fournisseur reçue",$H535)&gt;0</formula>
    </cfRule>
    <cfRule type="expression" dxfId="1066" priority="1032">
      <formula>FIND("Compensé - Soldé",$H535)&gt;0</formula>
    </cfRule>
  </conditionalFormatting>
  <conditionalFormatting sqref="H535:I535">
    <cfRule type="expression" dxfId="1065" priority="1030">
      <formula>FIND("A compenser Frns - Client",$H535)&gt;0</formula>
    </cfRule>
  </conditionalFormatting>
  <conditionalFormatting sqref="H536:I536">
    <cfRule type="expression" dxfId="1064" priority="1028">
      <formula>FIND("Facture fournisseur reçue",$H536)&gt;0</formula>
    </cfRule>
    <cfRule type="expression" dxfId="1063" priority="1029">
      <formula>FIND("Compensé - Soldé",$H536)&gt;0</formula>
    </cfRule>
  </conditionalFormatting>
  <conditionalFormatting sqref="H536:I536">
    <cfRule type="expression" dxfId="1062" priority="1027">
      <formula>FIND("A compenser Frns - Client",$H536)&gt;0</formula>
    </cfRule>
  </conditionalFormatting>
  <conditionalFormatting sqref="H537:I537">
    <cfRule type="expression" dxfId="1061" priority="1025">
      <formula>FIND("Facture fournisseur reçue",$H537)&gt;0</formula>
    </cfRule>
    <cfRule type="expression" dxfId="1060" priority="1026">
      <formula>FIND("Compensé - Soldé",$H537)&gt;0</formula>
    </cfRule>
  </conditionalFormatting>
  <conditionalFormatting sqref="H537:I537">
    <cfRule type="expression" dxfId="1059" priority="1024">
      <formula>FIND("A compenser Frns - Client",$H537)&gt;0</formula>
    </cfRule>
  </conditionalFormatting>
  <conditionalFormatting sqref="H538:I538">
    <cfRule type="expression" dxfId="1058" priority="1022">
      <formula>FIND("Facture fournisseur reçue",$H538)&gt;0</formula>
    </cfRule>
    <cfRule type="expression" dxfId="1057" priority="1023">
      <formula>FIND("Compensé - Soldé",$H538)&gt;0</formula>
    </cfRule>
  </conditionalFormatting>
  <conditionalFormatting sqref="H538:I538">
    <cfRule type="expression" dxfId="1056" priority="1021">
      <formula>FIND("A compenser Frns - Client",$H538)&gt;0</formula>
    </cfRule>
  </conditionalFormatting>
  <conditionalFormatting sqref="H539:I539">
    <cfRule type="expression" dxfId="1055" priority="1019">
      <formula>FIND("Facture fournisseur reçue",$H539)&gt;0</formula>
    </cfRule>
    <cfRule type="expression" dxfId="1054" priority="1020">
      <formula>FIND("Compensé - Soldé",$H539)&gt;0</formula>
    </cfRule>
  </conditionalFormatting>
  <conditionalFormatting sqref="H539:I539">
    <cfRule type="expression" dxfId="1053" priority="1018">
      <formula>FIND("A compenser Frns - Client",$H539)&gt;0</formula>
    </cfRule>
  </conditionalFormatting>
  <conditionalFormatting sqref="H540:I540">
    <cfRule type="expression" dxfId="1052" priority="1016">
      <formula>FIND("Facture fournisseur reçue",$H540)&gt;0</formula>
    </cfRule>
    <cfRule type="expression" dxfId="1051" priority="1017">
      <formula>FIND("Compensé - Soldé",$H540)&gt;0</formula>
    </cfRule>
  </conditionalFormatting>
  <conditionalFormatting sqref="H540:I540">
    <cfRule type="expression" dxfId="1050" priority="1015">
      <formula>FIND("A compenser Frns - Client",$H540)&gt;0</formula>
    </cfRule>
  </conditionalFormatting>
  <conditionalFormatting sqref="H541:I541">
    <cfRule type="expression" dxfId="1049" priority="1013">
      <formula>FIND("Facture fournisseur reçue",$H541)&gt;0</formula>
    </cfRule>
    <cfRule type="expression" dxfId="1048" priority="1014">
      <formula>FIND("Compensé - Soldé",$H541)&gt;0</formula>
    </cfRule>
  </conditionalFormatting>
  <conditionalFormatting sqref="H541:I541">
    <cfRule type="expression" dxfId="1047" priority="1012">
      <formula>FIND("A compenser Frns - Client",$H541)&gt;0</formula>
    </cfRule>
  </conditionalFormatting>
  <conditionalFormatting sqref="H542">
    <cfRule type="expression" dxfId="1046" priority="1010">
      <formula>FIND("Facture fournisseur reçue",$H542)&gt;0</formula>
    </cfRule>
    <cfRule type="expression" dxfId="1045" priority="1011">
      <formula>FIND("Compensé - Soldé",$H542)&gt;0</formula>
    </cfRule>
  </conditionalFormatting>
  <conditionalFormatting sqref="H542">
    <cfRule type="expression" dxfId="1044" priority="1009">
      <formula>FIND("A compenser Frns - Client",$H542)&gt;0</formula>
    </cfRule>
  </conditionalFormatting>
  <conditionalFormatting sqref="H543:I543">
    <cfRule type="expression" dxfId="1043" priority="1006">
      <formula>FIND("Facture fournisseur reçue",$H543)&gt;0</formula>
    </cfRule>
    <cfRule type="expression" dxfId="1042" priority="1007">
      <formula>FIND("Compensé - Soldé",$H543)&gt;0</formula>
    </cfRule>
  </conditionalFormatting>
  <conditionalFormatting sqref="H543:I543">
    <cfRule type="expression" dxfId="1041" priority="1005">
      <formula>FIND("A compenser Frns - Client",$H543)&gt;0</formula>
    </cfRule>
  </conditionalFormatting>
  <conditionalFormatting sqref="H544:I544">
    <cfRule type="expression" dxfId="1040" priority="1003">
      <formula>FIND("Facture fournisseur reçue",$H544)&gt;0</formula>
    </cfRule>
    <cfRule type="expression" dxfId="1039" priority="1004">
      <formula>FIND("Compensé - Soldé",$H544)&gt;0</formula>
    </cfRule>
  </conditionalFormatting>
  <conditionalFormatting sqref="H544:I544">
    <cfRule type="expression" dxfId="1038" priority="1002">
      <formula>FIND("A compenser Frns - Client",$H544)&gt;0</formula>
    </cfRule>
  </conditionalFormatting>
  <conditionalFormatting sqref="H545:I545">
    <cfRule type="expression" dxfId="1037" priority="1000">
      <formula>FIND("Facture fournisseur reçue",$H545)&gt;0</formula>
    </cfRule>
    <cfRule type="expression" dxfId="1036" priority="1001">
      <formula>FIND("Compensé - Soldé",$H545)&gt;0</formula>
    </cfRule>
  </conditionalFormatting>
  <conditionalFormatting sqref="H545:I545">
    <cfRule type="expression" dxfId="1035" priority="999">
      <formula>FIND("A compenser Frns - Client",$H545)&gt;0</formula>
    </cfRule>
  </conditionalFormatting>
  <conditionalFormatting sqref="H546:I546">
    <cfRule type="expression" dxfId="1034" priority="997">
      <formula>FIND("Facture fournisseur reçue",$H546)&gt;0</formula>
    </cfRule>
    <cfRule type="expression" dxfId="1033" priority="998">
      <formula>FIND("Compensé - Soldé",$H546)&gt;0</formula>
    </cfRule>
  </conditionalFormatting>
  <conditionalFormatting sqref="H546:I546">
    <cfRule type="expression" dxfId="1032" priority="996">
      <formula>FIND("A compenser Frns - Client",$H546)&gt;0</formula>
    </cfRule>
  </conditionalFormatting>
  <conditionalFormatting sqref="H547:I547">
    <cfRule type="expression" dxfId="1031" priority="994">
      <formula>FIND("Facture fournisseur reçue",$H547)&gt;0</formula>
    </cfRule>
    <cfRule type="expression" dxfId="1030" priority="995">
      <formula>FIND("Compensé - Soldé",$H547)&gt;0</formula>
    </cfRule>
  </conditionalFormatting>
  <conditionalFormatting sqref="H547:I547">
    <cfRule type="expression" dxfId="1029" priority="993">
      <formula>FIND("A compenser Frns - Client",$H547)&gt;0</formula>
    </cfRule>
  </conditionalFormatting>
  <conditionalFormatting sqref="H548:I548">
    <cfRule type="expression" dxfId="1028" priority="991">
      <formula>FIND("Facture fournisseur reçue",$H548)&gt;0</formula>
    </cfRule>
    <cfRule type="expression" dxfId="1027" priority="992">
      <formula>FIND("Compensé - Soldé",$H548)&gt;0</formula>
    </cfRule>
  </conditionalFormatting>
  <conditionalFormatting sqref="H548:I548">
    <cfRule type="expression" dxfId="1026" priority="990">
      <formula>FIND("A compenser Frns - Client",$H548)&gt;0</formula>
    </cfRule>
  </conditionalFormatting>
  <conditionalFormatting sqref="H549:I549">
    <cfRule type="expression" dxfId="1025" priority="988">
      <formula>FIND("Facture fournisseur reçue",$H549)&gt;0</formula>
    </cfRule>
    <cfRule type="expression" dxfId="1024" priority="989">
      <formula>FIND("Compensé - Soldé",$H549)&gt;0</formula>
    </cfRule>
  </conditionalFormatting>
  <conditionalFormatting sqref="H549:I549">
    <cfRule type="expression" dxfId="1023" priority="987">
      <formula>FIND("A compenser Frns - Client",$H549)&gt;0</formula>
    </cfRule>
  </conditionalFormatting>
  <conditionalFormatting sqref="H550:I550">
    <cfRule type="expression" dxfId="1022" priority="985">
      <formula>FIND("Facture fournisseur reçue",$H550)&gt;0</formula>
    </cfRule>
    <cfRule type="expression" dxfId="1021" priority="986">
      <formula>FIND("Compensé - Soldé",$H550)&gt;0</formula>
    </cfRule>
  </conditionalFormatting>
  <conditionalFormatting sqref="H550:I550">
    <cfRule type="expression" dxfId="1020" priority="984">
      <formula>FIND("A compenser Frns - Client",$H550)&gt;0</formula>
    </cfRule>
  </conditionalFormatting>
  <conditionalFormatting sqref="H551:I551">
    <cfRule type="expression" dxfId="1019" priority="982">
      <formula>FIND("Facture fournisseur reçue",$H551)&gt;0</formula>
    </cfRule>
    <cfRule type="expression" dxfId="1018" priority="983">
      <formula>FIND("Compensé - Soldé",$H551)&gt;0</formula>
    </cfRule>
  </conditionalFormatting>
  <conditionalFormatting sqref="H551:I551">
    <cfRule type="expression" dxfId="1017" priority="981">
      <formula>FIND("A compenser Frns - Client",$H551)&gt;0</formula>
    </cfRule>
  </conditionalFormatting>
  <conditionalFormatting sqref="H552:I552">
    <cfRule type="expression" dxfId="1016" priority="979">
      <formula>FIND("Facture fournisseur reçue",$H552)&gt;0</formula>
    </cfRule>
    <cfRule type="expression" dxfId="1015" priority="980">
      <formula>FIND("Compensé - Soldé",$H552)&gt;0</formula>
    </cfRule>
  </conditionalFormatting>
  <conditionalFormatting sqref="H552:I552">
    <cfRule type="expression" dxfId="1014" priority="978">
      <formula>FIND("A compenser Frns - Client",$H552)&gt;0</formula>
    </cfRule>
  </conditionalFormatting>
  <conditionalFormatting sqref="H553:I553">
    <cfRule type="expression" dxfId="1013" priority="976">
      <formula>FIND("Facture fournisseur reçue",$H553)&gt;0</formula>
    </cfRule>
    <cfRule type="expression" dxfId="1012" priority="977">
      <formula>FIND("Compensé - Soldé",$H553)&gt;0</formula>
    </cfRule>
  </conditionalFormatting>
  <conditionalFormatting sqref="H553:I553">
    <cfRule type="expression" dxfId="1011" priority="975">
      <formula>FIND("A compenser Frns - Client",$H553)&gt;0</formula>
    </cfRule>
  </conditionalFormatting>
  <conditionalFormatting sqref="H554:I554">
    <cfRule type="expression" dxfId="1010" priority="973">
      <formula>FIND("Facture fournisseur reçue",$H554)&gt;0</formula>
    </cfRule>
    <cfRule type="expression" dxfId="1009" priority="974">
      <formula>FIND("Compensé - Soldé",$H554)&gt;0</formula>
    </cfRule>
  </conditionalFormatting>
  <conditionalFormatting sqref="H554:I554">
    <cfRule type="expression" dxfId="1008" priority="972">
      <formula>FIND("A compenser Frns - Client",$H554)&gt;0</formula>
    </cfRule>
  </conditionalFormatting>
  <conditionalFormatting sqref="H555:I555">
    <cfRule type="expression" dxfId="1007" priority="970">
      <formula>FIND("Facture fournisseur reçue",$H555)&gt;0</formula>
    </cfRule>
    <cfRule type="expression" dxfId="1006" priority="971">
      <formula>FIND("Compensé - Soldé",$H555)&gt;0</formula>
    </cfRule>
  </conditionalFormatting>
  <conditionalFormatting sqref="H555:I555">
    <cfRule type="expression" dxfId="1005" priority="969">
      <formula>FIND("A compenser Frns - Client",$H555)&gt;0</formula>
    </cfRule>
  </conditionalFormatting>
  <conditionalFormatting sqref="H556:I556">
    <cfRule type="expression" dxfId="1004" priority="967">
      <formula>FIND("Facture fournisseur reçue",$H556)&gt;0</formula>
    </cfRule>
    <cfRule type="expression" dxfId="1003" priority="968">
      <formula>FIND("Compensé - Soldé",$H556)&gt;0</formula>
    </cfRule>
  </conditionalFormatting>
  <conditionalFormatting sqref="H556:I556">
    <cfRule type="expression" dxfId="1002" priority="966">
      <formula>FIND("A compenser Frns - Client",$H556)&gt;0</formula>
    </cfRule>
  </conditionalFormatting>
  <conditionalFormatting sqref="H557:I557">
    <cfRule type="expression" dxfId="1001" priority="964">
      <formula>FIND("Facture fournisseur reçue",$H557)&gt;0</formula>
    </cfRule>
    <cfRule type="expression" dxfId="1000" priority="965">
      <formula>FIND("Compensé - Soldé",$H557)&gt;0</formula>
    </cfRule>
  </conditionalFormatting>
  <conditionalFormatting sqref="H557:I557">
    <cfRule type="expression" dxfId="999" priority="963">
      <formula>FIND("A compenser Frns - Client",$H557)&gt;0</formula>
    </cfRule>
  </conditionalFormatting>
  <conditionalFormatting sqref="H558:I558">
    <cfRule type="expression" dxfId="998" priority="961">
      <formula>FIND("Facture fournisseur reçue",$H558)&gt;0</formula>
    </cfRule>
    <cfRule type="expression" dxfId="997" priority="962">
      <formula>FIND("Compensé - Soldé",$H558)&gt;0</formula>
    </cfRule>
  </conditionalFormatting>
  <conditionalFormatting sqref="H558:I558">
    <cfRule type="expression" dxfId="996" priority="960">
      <formula>FIND("A compenser Frns - Client",$H558)&gt;0</formula>
    </cfRule>
  </conditionalFormatting>
  <conditionalFormatting sqref="H559:I559">
    <cfRule type="expression" dxfId="995" priority="958">
      <formula>FIND("Facture fournisseur reçue",$H559)&gt;0</formula>
    </cfRule>
    <cfRule type="expression" dxfId="994" priority="959">
      <formula>FIND("Compensé - Soldé",$H559)&gt;0</formula>
    </cfRule>
  </conditionalFormatting>
  <conditionalFormatting sqref="H559:I559">
    <cfRule type="expression" dxfId="993" priority="957">
      <formula>FIND("A compenser Frns - Client",$H559)&gt;0</formula>
    </cfRule>
  </conditionalFormatting>
  <conditionalFormatting sqref="H560:I560">
    <cfRule type="expression" dxfId="992" priority="955">
      <formula>FIND("Facture fournisseur reçue",$H560)&gt;0</formula>
    </cfRule>
    <cfRule type="expression" dxfId="991" priority="956">
      <formula>FIND("Compensé - Soldé",$H560)&gt;0</formula>
    </cfRule>
  </conditionalFormatting>
  <conditionalFormatting sqref="H560:I560">
    <cfRule type="expression" dxfId="990" priority="954">
      <formula>FIND("A compenser Frns - Client",$H560)&gt;0</formula>
    </cfRule>
  </conditionalFormatting>
  <conditionalFormatting sqref="H561:I561">
    <cfRule type="expression" dxfId="989" priority="952">
      <formula>FIND("Facture fournisseur reçue",$H561)&gt;0</formula>
    </cfRule>
    <cfRule type="expression" dxfId="988" priority="953">
      <formula>FIND("Compensé - Soldé",$H561)&gt;0</formula>
    </cfRule>
  </conditionalFormatting>
  <conditionalFormatting sqref="H561:I561">
    <cfRule type="expression" dxfId="987" priority="951">
      <formula>FIND("A compenser Frns - Client",$H561)&gt;0</formula>
    </cfRule>
  </conditionalFormatting>
  <conditionalFormatting sqref="H562:I562">
    <cfRule type="expression" dxfId="986" priority="949">
      <formula>FIND("Facture fournisseur reçue",$H562)&gt;0</formula>
    </cfRule>
    <cfRule type="expression" dxfId="985" priority="950">
      <formula>FIND("Compensé - Soldé",$H562)&gt;0</formula>
    </cfRule>
  </conditionalFormatting>
  <conditionalFormatting sqref="H562:I562">
    <cfRule type="expression" dxfId="984" priority="948">
      <formula>FIND("A compenser Frns - Client",$H562)&gt;0</formula>
    </cfRule>
  </conditionalFormatting>
  <conditionalFormatting sqref="H563:I563">
    <cfRule type="expression" dxfId="983" priority="946">
      <formula>FIND("Facture fournisseur reçue",$H563)&gt;0</formula>
    </cfRule>
    <cfRule type="expression" dxfId="982" priority="947">
      <formula>FIND("Compensé - Soldé",$H563)&gt;0</formula>
    </cfRule>
  </conditionalFormatting>
  <conditionalFormatting sqref="H563:I563">
    <cfRule type="expression" dxfId="981" priority="945">
      <formula>FIND("A compenser Frns - Client",$H563)&gt;0</formula>
    </cfRule>
  </conditionalFormatting>
  <conditionalFormatting sqref="H564:I564">
    <cfRule type="expression" dxfId="980" priority="943">
      <formula>FIND("Facture fournisseur reçue",$H564)&gt;0</formula>
    </cfRule>
    <cfRule type="expression" dxfId="979" priority="944">
      <formula>FIND("Compensé - Soldé",$H564)&gt;0</formula>
    </cfRule>
  </conditionalFormatting>
  <conditionalFormatting sqref="H564:I564">
    <cfRule type="expression" dxfId="978" priority="942">
      <formula>FIND("A compenser Frns - Client",$H564)&gt;0</formula>
    </cfRule>
  </conditionalFormatting>
  <conditionalFormatting sqref="H565:I565">
    <cfRule type="expression" dxfId="977" priority="940">
      <formula>FIND("Facture fournisseur reçue",$H565)&gt;0</formula>
    </cfRule>
    <cfRule type="expression" dxfId="976" priority="941">
      <formula>FIND("Compensé - Soldé",$H565)&gt;0</formula>
    </cfRule>
  </conditionalFormatting>
  <conditionalFormatting sqref="H565:I565">
    <cfRule type="expression" dxfId="975" priority="939">
      <formula>FIND("A compenser Frns - Client",$H565)&gt;0</formula>
    </cfRule>
  </conditionalFormatting>
  <conditionalFormatting sqref="H566:I566">
    <cfRule type="expression" dxfId="974" priority="937">
      <formula>FIND("Facture fournisseur reçue",$H566)&gt;0</formula>
    </cfRule>
    <cfRule type="expression" dxfId="973" priority="938">
      <formula>FIND("Compensé - Soldé",$H566)&gt;0</formula>
    </cfRule>
  </conditionalFormatting>
  <conditionalFormatting sqref="H566:I566">
    <cfRule type="expression" dxfId="972" priority="936">
      <formula>FIND("A compenser Frns - Client",$H566)&gt;0</formula>
    </cfRule>
  </conditionalFormatting>
  <conditionalFormatting sqref="H567:I567">
    <cfRule type="expression" dxfId="971" priority="934">
      <formula>FIND("Facture fournisseur reçue",$H567)&gt;0</formula>
    </cfRule>
    <cfRule type="expression" dxfId="970" priority="935">
      <formula>FIND("Compensé - Soldé",$H567)&gt;0</formula>
    </cfRule>
  </conditionalFormatting>
  <conditionalFormatting sqref="H567:I567">
    <cfRule type="expression" dxfId="969" priority="933">
      <formula>FIND("A compenser Frns - Client",$H567)&gt;0</formula>
    </cfRule>
  </conditionalFormatting>
  <conditionalFormatting sqref="H568:I568">
    <cfRule type="expression" dxfId="968" priority="931">
      <formula>FIND("Facture fournisseur reçue",$H568)&gt;0</formula>
    </cfRule>
    <cfRule type="expression" dxfId="967" priority="932">
      <formula>FIND("Compensé - Soldé",$H568)&gt;0</formula>
    </cfRule>
  </conditionalFormatting>
  <conditionalFormatting sqref="H568:I568">
    <cfRule type="expression" dxfId="966" priority="930">
      <formula>FIND("A compenser Frns - Client",$H568)&gt;0</formula>
    </cfRule>
  </conditionalFormatting>
  <conditionalFormatting sqref="H569:I569">
    <cfRule type="expression" dxfId="965" priority="928">
      <formula>FIND("Facture fournisseur reçue",$H569)&gt;0</formula>
    </cfRule>
    <cfRule type="expression" dxfId="964" priority="929">
      <formula>FIND("Compensé - Soldé",$H569)&gt;0</formula>
    </cfRule>
  </conditionalFormatting>
  <conditionalFormatting sqref="H569:I569">
    <cfRule type="expression" dxfId="963" priority="927">
      <formula>FIND("A compenser Frns - Client",$H569)&gt;0</formula>
    </cfRule>
  </conditionalFormatting>
  <conditionalFormatting sqref="H570:I570">
    <cfRule type="expression" dxfId="962" priority="925">
      <formula>FIND("Facture fournisseur reçue",$H570)&gt;0</formula>
    </cfRule>
    <cfRule type="expression" dxfId="961" priority="926">
      <formula>FIND("Compensé - Soldé",$H570)&gt;0</formula>
    </cfRule>
  </conditionalFormatting>
  <conditionalFormatting sqref="H570:I570">
    <cfRule type="expression" dxfId="960" priority="924">
      <formula>FIND("A compenser Frns - Client",$H570)&gt;0</formula>
    </cfRule>
  </conditionalFormatting>
  <conditionalFormatting sqref="H571:I571">
    <cfRule type="expression" dxfId="959" priority="922">
      <formula>FIND("Facture fournisseur reçue",$H571)&gt;0</formula>
    </cfRule>
    <cfRule type="expression" dxfId="958" priority="923">
      <formula>FIND("Compensé - Soldé",$H571)&gt;0</formula>
    </cfRule>
  </conditionalFormatting>
  <conditionalFormatting sqref="H571:I571">
    <cfRule type="expression" dxfId="957" priority="921">
      <formula>FIND("A compenser Frns - Client",$H571)&gt;0</formula>
    </cfRule>
  </conditionalFormatting>
  <conditionalFormatting sqref="H572:I572">
    <cfRule type="expression" dxfId="956" priority="919">
      <formula>FIND("Facture fournisseur reçue",$H572)&gt;0</formula>
    </cfRule>
    <cfRule type="expression" dxfId="955" priority="920">
      <formula>FIND("Compensé - Soldé",$H572)&gt;0</formula>
    </cfRule>
  </conditionalFormatting>
  <conditionalFormatting sqref="H572:I572">
    <cfRule type="expression" dxfId="954" priority="918">
      <formula>FIND("A compenser Frns - Client",$H572)&gt;0</formula>
    </cfRule>
  </conditionalFormatting>
  <conditionalFormatting sqref="H573:I573">
    <cfRule type="expression" dxfId="953" priority="916">
      <formula>FIND("Facture fournisseur reçue",$H573)&gt;0</formula>
    </cfRule>
    <cfRule type="expression" dxfId="952" priority="917">
      <formula>FIND("Compensé - Soldé",$H573)&gt;0</formula>
    </cfRule>
  </conditionalFormatting>
  <conditionalFormatting sqref="H573:I573">
    <cfRule type="expression" dxfId="951" priority="915">
      <formula>FIND("A compenser Frns - Client",$H573)&gt;0</formula>
    </cfRule>
  </conditionalFormatting>
  <conditionalFormatting sqref="H574:I574">
    <cfRule type="expression" dxfId="950" priority="913">
      <formula>FIND("Facture fournisseur reçue",$H574)&gt;0</formula>
    </cfRule>
    <cfRule type="expression" dxfId="949" priority="914">
      <formula>FIND("Compensé - Soldé",$H574)&gt;0</formula>
    </cfRule>
  </conditionalFormatting>
  <conditionalFormatting sqref="H574:I574">
    <cfRule type="expression" dxfId="948" priority="912">
      <formula>FIND("A compenser Frns - Client",$H574)&gt;0</formula>
    </cfRule>
  </conditionalFormatting>
  <conditionalFormatting sqref="H575:I575">
    <cfRule type="expression" dxfId="947" priority="910">
      <formula>FIND("Facture fournisseur reçue",$H575)&gt;0</formula>
    </cfRule>
    <cfRule type="expression" dxfId="946" priority="911">
      <formula>FIND("Compensé - Soldé",$H575)&gt;0</formula>
    </cfRule>
  </conditionalFormatting>
  <conditionalFormatting sqref="H575:I575">
    <cfRule type="expression" dxfId="945" priority="909">
      <formula>FIND("A compenser Frns - Client",$H575)&gt;0</formula>
    </cfRule>
  </conditionalFormatting>
  <conditionalFormatting sqref="H576:I576">
    <cfRule type="expression" dxfId="944" priority="907">
      <formula>FIND("Facture fournisseur reçue",$H576)&gt;0</formula>
    </cfRule>
    <cfRule type="expression" dxfId="943" priority="908">
      <formula>FIND("Compensé - Soldé",$H576)&gt;0</formula>
    </cfRule>
  </conditionalFormatting>
  <conditionalFormatting sqref="H576:I576">
    <cfRule type="expression" dxfId="942" priority="906">
      <formula>FIND("A compenser Frns - Client",$H576)&gt;0</formula>
    </cfRule>
  </conditionalFormatting>
  <conditionalFormatting sqref="H577:I577">
    <cfRule type="expression" dxfId="941" priority="904">
      <formula>FIND("Facture fournisseur reçue",$H577)&gt;0</formula>
    </cfRule>
    <cfRule type="expression" dxfId="940" priority="905">
      <formula>FIND("Compensé - Soldé",$H577)&gt;0</formula>
    </cfRule>
  </conditionalFormatting>
  <conditionalFormatting sqref="H577:I577">
    <cfRule type="expression" dxfId="939" priority="903">
      <formula>FIND("A compenser Frns - Client",$H577)&gt;0</formula>
    </cfRule>
  </conditionalFormatting>
  <conditionalFormatting sqref="H578:I578">
    <cfRule type="expression" dxfId="938" priority="901">
      <formula>FIND("Facture fournisseur reçue",$H578)&gt;0</formula>
    </cfRule>
    <cfRule type="expression" dxfId="937" priority="902">
      <formula>FIND("Compensé - Soldé",$H578)&gt;0</formula>
    </cfRule>
  </conditionalFormatting>
  <conditionalFormatting sqref="H578:I578">
    <cfRule type="expression" dxfId="936" priority="900">
      <formula>FIND("A compenser Frns - Client",$H578)&gt;0</formula>
    </cfRule>
  </conditionalFormatting>
  <conditionalFormatting sqref="H579:I579">
    <cfRule type="expression" dxfId="935" priority="898">
      <formula>FIND("Facture fournisseur reçue",$H579)&gt;0</formula>
    </cfRule>
    <cfRule type="expression" dxfId="934" priority="899">
      <formula>FIND("Compensé - Soldé",$H579)&gt;0</formula>
    </cfRule>
  </conditionalFormatting>
  <conditionalFormatting sqref="H579:I579">
    <cfRule type="expression" dxfId="933" priority="897">
      <formula>FIND("A compenser Frns - Client",$H579)&gt;0</formula>
    </cfRule>
  </conditionalFormatting>
  <conditionalFormatting sqref="H580:I580">
    <cfRule type="expression" dxfId="932" priority="895">
      <formula>FIND("Facture fournisseur reçue",$H580)&gt;0</formula>
    </cfRule>
    <cfRule type="expression" dxfId="931" priority="896">
      <formula>FIND("Compensé - Soldé",$H580)&gt;0</formula>
    </cfRule>
  </conditionalFormatting>
  <conditionalFormatting sqref="H580:I580">
    <cfRule type="expression" dxfId="930" priority="894">
      <formula>FIND("A compenser Frns - Client",$H580)&gt;0</formula>
    </cfRule>
  </conditionalFormatting>
  <conditionalFormatting sqref="H581:I581">
    <cfRule type="expression" dxfId="929" priority="892">
      <formula>FIND("Facture fournisseur reçue",$H581)&gt;0</formula>
    </cfRule>
    <cfRule type="expression" dxfId="928" priority="893">
      <formula>FIND("Compensé - Soldé",$H581)&gt;0</formula>
    </cfRule>
  </conditionalFormatting>
  <conditionalFormatting sqref="H581:I581">
    <cfRule type="expression" dxfId="927" priority="891">
      <formula>FIND("A compenser Frns - Client",$H581)&gt;0</formula>
    </cfRule>
  </conditionalFormatting>
  <conditionalFormatting sqref="H582:I582">
    <cfRule type="expression" dxfId="926" priority="889">
      <formula>FIND("Facture fournisseur reçue",$H582)&gt;0</formula>
    </cfRule>
    <cfRule type="expression" dxfId="925" priority="890">
      <formula>FIND("Compensé - Soldé",$H582)&gt;0</formula>
    </cfRule>
  </conditionalFormatting>
  <conditionalFormatting sqref="H582:I582">
    <cfRule type="expression" dxfId="924" priority="888">
      <formula>FIND("A compenser Frns - Client",$H582)&gt;0</formula>
    </cfRule>
  </conditionalFormatting>
  <conditionalFormatting sqref="H583:I583">
    <cfRule type="expression" dxfId="923" priority="886">
      <formula>FIND("Facture fournisseur reçue",$H583)&gt;0</formula>
    </cfRule>
    <cfRule type="expression" dxfId="922" priority="887">
      <formula>FIND("Compensé - Soldé",$H583)&gt;0</formula>
    </cfRule>
  </conditionalFormatting>
  <conditionalFormatting sqref="H583:I583">
    <cfRule type="expression" dxfId="921" priority="885">
      <formula>FIND("A compenser Frns - Client",$H583)&gt;0</formula>
    </cfRule>
  </conditionalFormatting>
  <conditionalFormatting sqref="H584:I584">
    <cfRule type="expression" dxfId="920" priority="883">
      <formula>FIND("Facture fournisseur reçue",$H584)&gt;0</formula>
    </cfRule>
    <cfRule type="expression" dxfId="919" priority="884">
      <formula>FIND("Compensé - Soldé",$H584)&gt;0</formula>
    </cfRule>
  </conditionalFormatting>
  <conditionalFormatting sqref="H584:I584">
    <cfRule type="expression" dxfId="918" priority="882">
      <formula>FIND("A compenser Frns - Client",$H584)&gt;0</formula>
    </cfRule>
  </conditionalFormatting>
  <conditionalFormatting sqref="H585:I585">
    <cfRule type="expression" dxfId="917" priority="880">
      <formula>FIND("Facture fournisseur reçue",$H585)&gt;0</formula>
    </cfRule>
    <cfRule type="expression" dxfId="916" priority="881">
      <formula>FIND("Compensé - Soldé",$H585)&gt;0</formula>
    </cfRule>
  </conditionalFormatting>
  <conditionalFormatting sqref="H585:I585">
    <cfRule type="expression" dxfId="915" priority="879">
      <formula>FIND("A compenser Frns - Client",$H585)&gt;0</formula>
    </cfRule>
  </conditionalFormatting>
  <conditionalFormatting sqref="H586:I586">
    <cfRule type="expression" dxfId="914" priority="877">
      <formula>FIND("Facture fournisseur reçue",$H586)&gt;0</formula>
    </cfRule>
    <cfRule type="expression" dxfId="913" priority="878">
      <formula>FIND("Compensé - Soldé",$H586)&gt;0</formula>
    </cfRule>
  </conditionalFormatting>
  <conditionalFormatting sqref="H586:I586">
    <cfRule type="expression" dxfId="912" priority="876">
      <formula>FIND("A compenser Frns - Client",$H586)&gt;0</formula>
    </cfRule>
  </conditionalFormatting>
  <conditionalFormatting sqref="H587:I587">
    <cfRule type="expression" dxfId="911" priority="874">
      <formula>FIND("Facture fournisseur reçue",$H587)&gt;0</formula>
    </cfRule>
    <cfRule type="expression" dxfId="910" priority="875">
      <formula>FIND("Compensé - Soldé",$H587)&gt;0</formula>
    </cfRule>
  </conditionalFormatting>
  <conditionalFormatting sqref="H587:I587">
    <cfRule type="expression" dxfId="909" priority="873">
      <formula>FIND("A compenser Frns - Client",$H587)&gt;0</formula>
    </cfRule>
  </conditionalFormatting>
  <conditionalFormatting sqref="H588:I588">
    <cfRule type="expression" dxfId="908" priority="871">
      <formula>FIND("Facture fournisseur reçue",$H588)&gt;0</formula>
    </cfRule>
    <cfRule type="expression" dxfId="907" priority="872">
      <formula>FIND("Compensé - Soldé",$H588)&gt;0</formula>
    </cfRule>
  </conditionalFormatting>
  <conditionalFormatting sqref="H588:I588">
    <cfRule type="expression" dxfId="906" priority="870">
      <formula>FIND("A compenser Frns - Client",$H588)&gt;0</formula>
    </cfRule>
  </conditionalFormatting>
  <conditionalFormatting sqref="H589:I589">
    <cfRule type="expression" dxfId="905" priority="868">
      <formula>FIND("Facture fournisseur reçue",$H589)&gt;0</formula>
    </cfRule>
    <cfRule type="expression" dxfId="904" priority="869">
      <formula>FIND("Compensé - Soldé",$H589)&gt;0</formula>
    </cfRule>
  </conditionalFormatting>
  <conditionalFormatting sqref="H589:I589">
    <cfRule type="expression" dxfId="903" priority="867">
      <formula>FIND("A compenser Frns - Client",$H589)&gt;0</formula>
    </cfRule>
  </conditionalFormatting>
  <conditionalFormatting sqref="H590:I590">
    <cfRule type="expression" dxfId="902" priority="865">
      <formula>FIND("Facture fournisseur reçue",$H590)&gt;0</formula>
    </cfRule>
    <cfRule type="expression" dxfId="901" priority="866">
      <formula>FIND("Compensé - Soldé",$H590)&gt;0</formula>
    </cfRule>
  </conditionalFormatting>
  <conditionalFormatting sqref="H590:I590">
    <cfRule type="expression" dxfId="900" priority="864">
      <formula>FIND("A compenser Frns - Client",$H590)&gt;0</formula>
    </cfRule>
  </conditionalFormatting>
  <conditionalFormatting sqref="H591:I591">
    <cfRule type="expression" dxfId="899" priority="862">
      <formula>FIND("Facture fournisseur reçue",$H591)&gt;0</formula>
    </cfRule>
    <cfRule type="expression" dxfId="898" priority="863">
      <formula>FIND("Compensé - Soldé",$H591)&gt;0</formula>
    </cfRule>
  </conditionalFormatting>
  <conditionalFormatting sqref="H591:I591">
    <cfRule type="expression" dxfId="897" priority="861">
      <formula>FIND("A compenser Frns - Client",$H591)&gt;0</formula>
    </cfRule>
  </conditionalFormatting>
  <conditionalFormatting sqref="H592:I592">
    <cfRule type="expression" dxfId="896" priority="859">
      <formula>FIND("Facture fournisseur reçue",$H592)&gt;0</formula>
    </cfRule>
    <cfRule type="expression" dxfId="895" priority="860">
      <formula>FIND("Compensé - Soldé",$H592)&gt;0</formula>
    </cfRule>
  </conditionalFormatting>
  <conditionalFormatting sqref="H592:I592">
    <cfRule type="expression" dxfId="894" priority="858">
      <formula>FIND("A compenser Frns - Client",$H592)&gt;0</formula>
    </cfRule>
  </conditionalFormatting>
  <conditionalFormatting sqref="H593:I593">
    <cfRule type="expression" dxfId="893" priority="856">
      <formula>FIND("Facture fournisseur reçue",$H593)&gt;0</formula>
    </cfRule>
    <cfRule type="expression" dxfId="892" priority="857">
      <formula>FIND("Compensé - Soldé",$H593)&gt;0</formula>
    </cfRule>
  </conditionalFormatting>
  <conditionalFormatting sqref="H593:I593">
    <cfRule type="expression" dxfId="891" priority="855">
      <formula>FIND("A compenser Frns - Client",$H593)&gt;0</formula>
    </cfRule>
  </conditionalFormatting>
  <conditionalFormatting sqref="H594:I594">
    <cfRule type="expression" dxfId="890" priority="853">
      <formula>FIND("Facture fournisseur reçue",$H594)&gt;0</formula>
    </cfRule>
    <cfRule type="expression" dxfId="889" priority="854">
      <formula>FIND("Compensé - Soldé",$H594)&gt;0</formula>
    </cfRule>
  </conditionalFormatting>
  <conditionalFormatting sqref="H594:I594">
    <cfRule type="expression" dxfId="888" priority="852">
      <formula>FIND("A compenser Frns - Client",$H594)&gt;0</formula>
    </cfRule>
  </conditionalFormatting>
  <conditionalFormatting sqref="H595:I595">
    <cfRule type="expression" dxfId="887" priority="850">
      <formula>FIND("Facture fournisseur reçue",$H595)&gt;0</formula>
    </cfRule>
    <cfRule type="expression" dxfId="886" priority="851">
      <formula>FIND("Compensé - Soldé",$H595)&gt;0</formula>
    </cfRule>
  </conditionalFormatting>
  <conditionalFormatting sqref="H595:I595">
    <cfRule type="expression" dxfId="885" priority="849">
      <formula>FIND("A compenser Frns - Client",$H595)&gt;0</formula>
    </cfRule>
  </conditionalFormatting>
  <conditionalFormatting sqref="H596:I596">
    <cfRule type="expression" dxfId="884" priority="847">
      <formula>FIND("Facture fournisseur reçue",$H596)&gt;0</formula>
    </cfRule>
    <cfRule type="expression" dxfId="883" priority="848">
      <formula>FIND("Compensé - Soldé",$H596)&gt;0</formula>
    </cfRule>
  </conditionalFormatting>
  <conditionalFormatting sqref="H596:I596">
    <cfRule type="expression" dxfId="882" priority="846">
      <formula>FIND("A compenser Frns - Client",$H596)&gt;0</formula>
    </cfRule>
  </conditionalFormatting>
  <conditionalFormatting sqref="H598:I598">
    <cfRule type="expression" dxfId="881" priority="844">
      <formula>FIND("Facture fournisseur reçue",$H598)&gt;0</formula>
    </cfRule>
    <cfRule type="expression" dxfId="880" priority="845">
      <formula>FIND("Compensé - Soldé",$H598)&gt;0</formula>
    </cfRule>
  </conditionalFormatting>
  <conditionalFormatting sqref="H598:I598">
    <cfRule type="expression" dxfId="879" priority="843">
      <formula>FIND("A compenser Frns - Client",$H598)&gt;0</formula>
    </cfRule>
  </conditionalFormatting>
  <conditionalFormatting sqref="H599:I599">
    <cfRule type="expression" dxfId="878" priority="841">
      <formula>FIND("Facture fournisseur reçue",$H599)&gt;0</formula>
    </cfRule>
    <cfRule type="expression" dxfId="877" priority="842">
      <formula>FIND("Compensé - Soldé",$H599)&gt;0</formula>
    </cfRule>
  </conditionalFormatting>
  <conditionalFormatting sqref="H599:I599">
    <cfRule type="expression" dxfId="876" priority="840">
      <formula>FIND("A compenser Frns - Client",$H599)&gt;0</formula>
    </cfRule>
  </conditionalFormatting>
  <conditionalFormatting sqref="H605:I605">
    <cfRule type="expression" dxfId="875" priority="838">
      <formula>FIND("Facture fournisseur reçue",$H605)&gt;0</formula>
    </cfRule>
    <cfRule type="expression" dxfId="874" priority="839">
      <formula>FIND("Compensé - Soldé",$H605)&gt;0</formula>
    </cfRule>
  </conditionalFormatting>
  <conditionalFormatting sqref="H605:I605">
    <cfRule type="expression" dxfId="873" priority="837">
      <formula>FIND("A compenser Frns - Client",$H605)&gt;0</formula>
    </cfRule>
  </conditionalFormatting>
  <conditionalFormatting sqref="H609:I609">
    <cfRule type="expression" dxfId="872" priority="835">
      <formula>FIND("Facture fournisseur reçue",$H609)&gt;0</formula>
    </cfRule>
    <cfRule type="expression" dxfId="871" priority="836">
      <formula>FIND("Compensé - Soldé",$H609)&gt;0</formula>
    </cfRule>
  </conditionalFormatting>
  <conditionalFormatting sqref="H609:I609">
    <cfRule type="expression" dxfId="870" priority="834">
      <formula>FIND("A compenser Frns - Client",$H609)&gt;0</formula>
    </cfRule>
  </conditionalFormatting>
  <conditionalFormatting sqref="H612:I612">
    <cfRule type="expression" dxfId="869" priority="832">
      <formula>FIND("Facture fournisseur reçue",$H612)&gt;0</formula>
    </cfRule>
    <cfRule type="expression" dxfId="868" priority="833">
      <formula>FIND("Compensé - Soldé",$H612)&gt;0</formula>
    </cfRule>
  </conditionalFormatting>
  <conditionalFormatting sqref="H612:I612">
    <cfRule type="expression" dxfId="867" priority="831">
      <formula>FIND("A compenser Frns - Client",$H612)&gt;0</formula>
    </cfRule>
  </conditionalFormatting>
  <conditionalFormatting sqref="H613:I613">
    <cfRule type="expression" dxfId="866" priority="829">
      <formula>FIND("Facture fournisseur reçue",$H613)&gt;0</formula>
    </cfRule>
    <cfRule type="expression" dxfId="865" priority="830">
      <formula>FIND("Compensé - Soldé",$H613)&gt;0</formula>
    </cfRule>
  </conditionalFormatting>
  <conditionalFormatting sqref="H613:I613">
    <cfRule type="expression" dxfId="864" priority="828">
      <formula>FIND("A compenser Frns - Client",$H613)&gt;0</formula>
    </cfRule>
  </conditionalFormatting>
  <conditionalFormatting sqref="H614:I614">
    <cfRule type="expression" dxfId="863" priority="826">
      <formula>FIND("Facture fournisseur reçue",$H614)&gt;0</formula>
    </cfRule>
    <cfRule type="expression" dxfId="862" priority="827">
      <formula>FIND("Compensé - Soldé",$H614)&gt;0</formula>
    </cfRule>
  </conditionalFormatting>
  <conditionalFormatting sqref="H614:I614">
    <cfRule type="expression" dxfId="861" priority="825">
      <formula>FIND("A compenser Frns - Client",$H614)&gt;0</formula>
    </cfRule>
  </conditionalFormatting>
  <conditionalFormatting sqref="H615:I615">
    <cfRule type="expression" dxfId="860" priority="823">
      <formula>FIND("Facture fournisseur reçue",$H615)&gt;0</formula>
    </cfRule>
    <cfRule type="expression" dxfId="859" priority="824">
      <formula>FIND("Compensé - Soldé",$H615)&gt;0</formula>
    </cfRule>
  </conditionalFormatting>
  <conditionalFormatting sqref="H615:I615">
    <cfRule type="expression" dxfId="858" priority="822">
      <formula>FIND("A compenser Frns - Client",$H615)&gt;0</formula>
    </cfRule>
  </conditionalFormatting>
  <conditionalFormatting sqref="H616:I616">
    <cfRule type="expression" dxfId="857" priority="820">
      <formula>FIND("Facture fournisseur reçue",$H616)&gt;0</formula>
    </cfRule>
    <cfRule type="expression" dxfId="856" priority="821">
      <formula>FIND("Compensé - Soldé",$H616)&gt;0</formula>
    </cfRule>
  </conditionalFormatting>
  <conditionalFormatting sqref="H616:I616">
    <cfRule type="expression" dxfId="855" priority="819">
      <formula>FIND("A compenser Frns - Client",$H616)&gt;0</formula>
    </cfRule>
  </conditionalFormatting>
  <conditionalFormatting sqref="H617:I617">
    <cfRule type="expression" dxfId="854" priority="817">
      <formula>FIND("Facture fournisseur reçue",$H617)&gt;0</formula>
    </cfRule>
    <cfRule type="expression" dxfId="853" priority="818">
      <formula>FIND("Compensé - Soldé",$H617)&gt;0</formula>
    </cfRule>
  </conditionalFormatting>
  <conditionalFormatting sqref="H617:I617">
    <cfRule type="expression" dxfId="852" priority="816">
      <formula>FIND("A compenser Frns - Client",$H617)&gt;0</formula>
    </cfRule>
  </conditionalFormatting>
  <conditionalFormatting sqref="H618:I618">
    <cfRule type="expression" dxfId="851" priority="814">
      <formula>FIND("Facture fournisseur reçue",$H618)&gt;0</formula>
    </cfRule>
    <cfRule type="expression" dxfId="850" priority="815">
      <formula>FIND("Compensé - Soldé",$H618)&gt;0</formula>
    </cfRule>
  </conditionalFormatting>
  <conditionalFormatting sqref="H618:I618">
    <cfRule type="expression" dxfId="849" priority="813">
      <formula>FIND("A compenser Frns - Client",$H618)&gt;0</formula>
    </cfRule>
  </conditionalFormatting>
  <conditionalFormatting sqref="H619:I619">
    <cfRule type="expression" dxfId="848" priority="811">
      <formula>FIND("Facture fournisseur reçue",$H619)&gt;0</formula>
    </cfRule>
    <cfRule type="expression" dxfId="847" priority="812">
      <formula>FIND("Compensé - Soldé",$H619)&gt;0</formula>
    </cfRule>
  </conditionalFormatting>
  <conditionalFormatting sqref="H619:I619">
    <cfRule type="expression" dxfId="846" priority="810">
      <formula>FIND("A compenser Frns - Client",$H619)&gt;0</formula>
    </cfRule>
  </conditionalFormatting>
  <conditionalFormatting sqref="H620:I620">
    <cfRule type="expression" dxfId="845" priority="808">
      <formula>FIND("Facture fournisseur reçue",$H620)&gt;0</formula>
    </cfRule>
    <cfRule type="expression" dxfId="844" priority="809">
      <formula>FIND("Compensé - Soldé",$H620)&gt;0</formula>
    </cfRule>
  </conditionalFormatting>
  <conditionalFormatting sqref="H620:I620">
    <cfRule type="expression" dxfId="843" priority="807">
      <formula>FIND("A compenser Frns - Client",$H620)&gt;0</formula>
    </cfRule>
  </conditionalFormatting>
  <conditionalFormatting sqref="H621:I621">
    <cfRule type="expression" dxfId="842" priority="805">
      <formula>FIND("Facture fournisseur reçue",$H621)&gt;0</formula>
    </cfRule>
    <cfRule type="expression" dxfId="841" priority="806">
      <formula>FIND("Compensé - Soldé",$H621)&gt;0</formula>
    </cfRule>
  </conditionalFormatting>
  <conditionalFormatting sqref="H621:I621">
    <cfRule type="expression" dxfId="840" priority="804">
      <formula>FIND("A compenser Frns - Client",$H621)&gt;0</formula>
    </cfRule>
  </conditionalFormatting>
  <conditionalFormatting sqref="H622:I622">
    <cfRule type="expression" dxfId="839" priority="802">
      <formula>FIND("Facture fournisseur reçue",$H622)&gt;0</formula>
    </cfRule>
    <cfRule type="expression" dxfId="838" priority="803">
      <formula>FIND("Compensé - Soldé",$H622)&gt;0</formula>
    </cfRule>
  </conditionalFormatting>
  <conditionalFormatting sqref="H622:I622">
    <cfRule type="expression" dxfId="837" priority="801">
      <formula>FIND("A compenser Frns - Client",$H622)&gt;0</formula>
    </cfRule>
  </conditionalFormatting>
  <conditionalFormatting sqref="H623:I623">
    <cfRule type="expression" dxfId="836" priority="799">
      <formula>FIND("Facture fournisseur reçue",$H623)&gt;0</formula>
    </cfRule>
    <cfRule type="expression" dxfId="835" priority="800">
      <formula>FIND("Compensé - Soldé",$H623)&gt;0</formula>
    </cfRule>
  </conditionalFormatting>
  <conditionalFormatting sqref="H623:I623">
    <cfRule type="expression" dxfId="834" priority="798">
      <formula>FIND("A compenser Frns - Client",$H623)&gt;0</formula>
    </cfRule>
  </conditionalFormatting>
  <conditionalFormatting sqref="H624:I624">
    <cfRule type="expression" dxfId="833" priority="796">
      <formula>FIND("Facture fournisseur reçue",$H624)&gt;0</formula>
    </cfRule>
    <cfRule type="expression" dxfId="832" priority="797">
      <formula>FIND("Compensé - Soldé",$H624)&gt;0</formula>
    </cfRule>
  </conditionalFormatting>
  <conditionalFormatting sqref="H624:I624">
    <cfRule type="expression" dxfId="831" priority="795">
      <formula>FIND("A compenser Frns - Client",$H624)&gt;0</formula>
    </cfRule>
  </conditionalFormatting>
  <conditionalFormatting sqref="H625:I625">
    <cfRule type="expression" dxfId="830" priority="793">
      <formula>FIND("Facture fournisseur reçue",$H625)&gt;0</formula>
    </cfRule>
    <cfRule type="expression" dxfId="829" priority="794">
      <formula>FIND("Compensé - Soldé",$H625)&gt;0</formula>
    </cfRule>
  </conditionalFormatting>
  <conditionalFormatting sqref="H625:I625">
    <cfRule type="expression" dxfId="828" priority="792">
      <formula>FIND("A compenser Frns - Client",$H625)&gt;0</formula>
    </cfRule>
  </conditionalFormatting>
  <conditionalFormatting sqref="H626:I626">
    <cfRule type="expression" dxfId="827" priority="790">
      <formula>FIND("Facture fournisseur reçue",$H626)&gt;0</formula>
    </cfRule>
    <cfRule type="expression" dxfId="826" priority="791">
      <formula>FIND("Compensé - Soldé",$H626)&gt;0</formula>
    </cfRule>
  </conditionalFormatting>
  <conditionalFormatting sqref="H626:I626">
    <cfRule type="expression" dxfId="825" priority="789">
      <formula>FIND("A compenser Frns - Client",$H626)&gt;0</formula>
    </cfRule>
  </conditionalFormatting>
  <conditionalFormatting sqref="H627:I627">
    <cfRule type="expression" dxfId="824" priority="787">
      <formula>FIND("Facture fournisseur reçue",$H627)&gt;0</formula>
    </cfRule>
    <cfRule type="expression" dxfId="823" priority="788">
      <formula>FIND("Compensé - Soldé",$H627)&gt;0</formula>
    </cfRule>
  </conditionalFormatting>
  <conditionalFormatting sqref="H627:I627">
    <cfRule type="expression" dxfId="822" priority="786">
      <formula>FIND("A compenser Frns - Client",$H627)&gt;0</formula>
    </cfRule>
  </conditionalFormatting>
  <conditionalFormatting sqref="H628:I628">
    <cfRule type="expression" dxfId="821" priority="784">
      <formula>FIND("Facture fournisseur reçue",$H628)&gt;0</formula>
    </cfRule>
    <cfRule type="expression" dxfId="820" priority="785">
      <formula>FIND("Compensé - Soldé",$H628)&gt;0</formula>
    </cfRule>
  </conditionalFormatting>
  <conditionalFormatting sqref="H628:I628">
    <cfRule type="expression" dxfId="819" priority="783">
      <formula>FIND("A compenser Frns - Client",$H628)&gt;0</formula>
    </cfRule>
  </conditionalFormatting>
  <conditionalFormatting sqref="H629:I629">
    <cfRule type="expression" dxfId="818" priority="781">
      <formula>FIND("Facture fournisseur reçue",$H629)&gt;0</formula>
    </cfRule>
    <cfRule type="expression" dxfId="817" priority="782">
      <formula>FIND("Compensé - Soldé",$H629)&gt;0</formula>
    </cfRule>
  </conditionalFormatting>
  <conditionalFormatting sqref="H629:I629">
    <cfRule type="expression" dxfId="816" priority="780">
      <formula>FIND("A compenser Frns - Client",$H629)&gt;0</formula>
    </cfRule>
  </conditionalFormatting>
  <conditionalFormatting sqref="H630:I630">
    <cfRule type="expression" dxfId="815" priority="778">
      <formula>FIND("Facture fournisseur reçue",$H630)&gt;0</formula>
    </cfRule>
    <cfRule type="expression" dxfId="814" priority="779">
      <formula>FIND("Compensé - Soldé",$H630)&gt;0</formula>
    </cfRule>
  </conditionalFormatting>
  <conditionalFormatting sqref="H630:I630">
    <cfRule type="expression" dxfId="813" priority="777">
      <formula>FIND("A compenser Frns - Client",$H630)&gt;0</formula>
    </cfRule>
  </conditionalFormatting>
  <conditionalFormatting sqref="H631:I631">
    <cfRule type="expression" dxfId="812" priority="775">
      <formula>FIND("Facture fournisseur reçue",$H631)&gt;0</formula>
    </cfRule>
    <cfRule type="expression" dxfId="811" priority="776">
      <formula>FIND("Compensé - Soldé",$H631)&gt;0</formula>
    </cfRule>
  </conditionalFormatting>
  <conditionalFormatting sqref="H631:I631">
    <cfRule type="expression" dxfId="810" priority="774">
      <formula>FIND("A compenser Frns - Client",$H631)&gt;0</formula>
    </cfRule>
  </conditionalFormatting>
  <conditionalFormatting sqref="H632:I632">
    <cfRule type="expression" dxfId="809" priority="772">
      <formula>FIND("Facture fournisseur reçue",$H632)&gt;0</formula>
    </cfRule>
    <cfRule type="expression" dxfId="808" priority="773">
      <formula>FIND("Compensé - Soldé",$H632)&gt;0</formula>
    </cfRule>
  </conditionalFormatting>
  <conditionalFormatting sqref="H632:I632">
    <cfRule type="expression" dxfId="807" priority="771">
      <formula>FIND("A compenser Frns - Client",$H632)&gt;0</formula>
    </cfRule>
  </conditionalFormatting>
  <conditionalFormatting sqref="H633:I633">
    <cfRule type="expression" dxfId="806" priority="769">
      <formula>FIND("Facture fournisseur reçue",$H633)&gt;0</formula>
    </cfRule>
    <cfRule type="expression" dxfId="805" priority="770">
      <formula>FIND("Compensé - Soldé",$H633)&gt;0</formula>
    </cfRule>
  </conditionalFormatting>
  <conditionalFormatting sqref="H633:I633">
    <cfRule type="expression" dxfId="804" priority="768">
      <formula>FIND("A compenser Frns - Client",$H633)&gt;0</formula>
    </cfRule>
  </conditionalFormatting>
  <conditionalFormatting sqref="H634:I634">
    <cfRule type="expression" dxfId="803" priority="766">
      <formula>FIND("Facture fournisseur reçue",$H634)&gt;0</formula>
    </cfRule>
    <cfRule type="expression" dxfId="802" priority="767">
      <formula>FIND("Compensé - Soldé",$H634)&gt;0</formula>
    </cfRule>
  </conditionalFormatting>
  <conditionalFormatting sqref="H634:I634">
    <cfRule type="expression" dxfId="801" priority="765">
      <formula>FIND("A compenser Frns - Client",$H634)&gt;0</formula>
    </cfRule>
  </conditionalFormatting>
  <conditionalFormatting sqref="H636:I636">
    <cfRule type="expression" dxfId="800" priority="763">
      <formula>FIND("Facture fournisseur reçue",$H636)&gt;0</formula>
    </cfRule>
    <cfRule type="expression" dxfId="799" priority="764">
      <formula>FIND("Compensé - Soldé",$H636)&gt;0</formula>
    </cfRule>
  </conditionalFormatting>
  <conditionalFormatting sqref="H636:I636">
    <cfRule type="expression" dxfId="798" priority="762">
      <formula>FIND("A compenser Frns - Client",$H636)&gt;0</formula>
    </cfRule>
  </conditionalFormatting>
  <conditionalFormatting sqref="H637:I637">
    <cfRule type="expression" dxfId="797" priority="760">
      <formula>FIND("Facture fournisseur reçue",$H637)&gt;0</formula>
    </cfRule>
    <cfRule type="expression" dxfId="796" priority="761">
      <formula>FIND("Compensé - Soldé",$H637)&gt;0</formula>
    </cfRule>
  </conditionalFormatting>
  <conditionalFormatting sqref="H637:I637">
    <cfRule type="expression" dxfId="795" priority="759">
      <formula>FIND("A compenser Frns - Client",$H637)&gt;0</formula>
    </cfRule>
  </conditionalFormatting>
  <conditionalFormatting sqref="H638:I638">
    <cfRule type="expression" dxfId="794" priority="757">
      <formula>FIND("Facture fournisseur reçue",$H638)&gt;0</formula>
    </cfRule>
    <cfRule type="expression" dxfId="793" priority="758">
      <formula>FIND("Compensé - Soldé",$H638)&gt;0</formula>
    </cfRule>
  </conditionalFormatting>
  <conditionalFormatting sqref="H638:I638">
    <cfRule type="expression" dxfId="792" priority="756">
      <formula>FIND("A compenser Frns - Client",$H638)&gt;0</formula>
    </cfRule>
  </conditionalFormatting>
  <conditionalFormatting sqref="H639:I639">
    <cfRule type="expression" dxfId="791" priority="754">
      <formula>FIND("Facture fournisseur reçue",$H639)&gt;0</formula>
    </cfRule>
    <cfRule type="expression" dxfId="790" priority="755">
      <formula>FIND("Compensé - Soldé",$H639)&gt;0</formula>
    </cfRule>
  </conditionalFormatting>
  <conditionalFormatting sqref="H639:I639">
    <cfRule type="expression" dxfId="789" priority="753">
      <formula>FIND("A compenser Frns - Client",$H639)&gt;0</formula>
    </cfRule>
  </conditionalFormatting>
  <conditionalFormatting sqref="H640:I640">
    <cfRule type="expression" dxfId="788" priority="751">
      <formula>FIND("Facture fournisseur reçue",$H640)&gt;0</formula>
    </cfRule>
    <cfRule type="expression" dxfId="787" priority="752">
      <formula>FIND("Compensé - Soldé",$H640)&gt;0</formula>
    </cfRule>
  </conditionalFormatting>
  <conditionalFormatting sqref="H640:I640">
    <cfRule type="expression" dxfId="786" priority="750">
      <formula>FIND("A compenser Frns - Client",$H640)&gt;0</formula>
    </cfRule>
  </conditionalFormatting>
  <conditionalFormatting sqref="H641:I641">
    <cfRule type="expression" dxfId="785" priority="748">
      <formula>FIND("Facture fournisseur reçue",$H641)&gt;0</formula>
    </cfRule>
    <cfRule type="expression" dxfId="784" priority="749">
      <formula>FIND("Compensé - Soldé",$H641)&gt;0</formula>
    </cfRule>
  </conditionalFormatting>
  <conditionalFormatting sqref="H641:I641">
    <cfRule type="expression" dxfId="783" priority="747">
      <formula>FIND("A compenser Frns - Client",$H641)&gt;0</formula>
    </cfRule>
  </conditionalFormatting>
  <conditionalFormatting sqref="H642:I642">
    <cfRule type="expression" dxfId="782" priority="745">
      <formula>FIND("Facture fournisseur reçue",$H642)&gt;0</formula>
    </cfRule>
    <cfRule type="expression" dxfId="781" priority="746">
      <formula>FIND("Compensé - Soldé",$H642)&gt;0</formula>
    </cfRule>
  </conditionalFormatting>
  <conditionalFormatting sqref="H642:I642">
    <cfRule type="expression" dxfId="780" priority="744">
      <formula>FIND("A compenser Frns - Client",$H642)&gt;0</formula>
    </cfRule>
  </conditionalFormatting>
  <conditionalFormatting sqref="H643:I643">
    <cfRule type="expression" dxfId="779" priority="742">
      <formula>FIND("Facture fournisseur reçue",$H643)&gt;0</formula>
    </cfRule>
    <cfRule type="expression" dxfId="778" priority="743">
      <formula>FIND("Compensé - Soldé",$H643)&gt;0</formula>
    </cfRule>
  </conditionalFormatting>
  <conditionalFormatting sqref="H643:I643">
    <cfRule type="expression" dxfId="777" priority="741">
      <formula>FIND("A compenser Frns - Client",$H643)&gt;0</formula>
    </cfRule>
  </conditionalFormatting>
  <conditionalFormatting sqref="H644:I644">
    <cfRule type="expression" dxfId="776" priority="739">
      <formula>FIND("Facture fournisseur reçue",$H644)&gt;0</formula>
    </cfRule>
    <cfRule type="expression" dxfId="775" priority="740">
      <formula>FIND("Compensé - Soldé",$H644)&gt;0</formula>
    </cfRule>
  </conditionalFormatting>
  <conditionalFormatting sqref="H644:I644">
    <cfRule type="expression" dxfId="774" priority="738">
      <formula>FIND("A compenser Frns - Client",$H644)&gt;0</formula>
    </cfRule>
  </conditionalFormatting>
  <conditionalFormatting sqref="H645:I645">
    <cfRule type="expression" dxfId="773" priority="736">
      <formula>FIND("Facture fournisseur reçue",$H645)&gt;0</formula>
    </cfRule>
    <cfRule type="expression" dxfId="772" priority="737">
      <formula>FIND("Compensé - Soldé",$H645)&gt;0</formula>
    </cfRule>
  </conditionalFormatting>
  <conditionalFormatting sqref="H645:I645">
    <cfRule type="expression" dxfId="771" priority="735">
      <formula>FIND("A compenser Frns - Client",$H645)&gt;0</formula>
    </cfRule>
  </conditionalFormatting>
  <conditionalFormatting sqref="H646:I646">
    <cfRule type="expression" dxfId="770" priority="733">
      <formula>FIND("Facture fournisseur reçue",$H646)&gt;0</formula>
    </cfRule>
    <cfRule type="expression" dxfId="769" priority="734">
      <formula>FIND("Compensé - Soldé",$H646)&gt;0</formula>
    </cfRule>
  </conditionalFormatting>
  <conditionalFormatting sqref="H646:I646">
    <cfRule type="expression" dxfId="768" priority="732">
      <formula>FIND("A compenser Frns - Client",$H646)&gt;0</formula>
    </cfRule>
  </conditionalFormatting>
  <conditionalFormatting sqref="H647:I647">
    <cfRule type="expression" dxfId="767" priority="730">
      <formula>FIND("Facture fournisseur reçue",$H647)&gt;0</formula>
    </cfRule>
    <cfRule type="expression" dxfId="766" priority="731">
      <formula>FIND("Compensé - Soldé",$H647)&gt;0</formula>
    </cfRule>
  </conditionalFormatting>
  <conditionalFormatting sqref="H647:I647">
    <cfRule type="expression" dxfId="765" priority="729">
      <formula>FIND("A compenser Frns - Client",$H647)&gt;0</formula>
    </cfRule>
  </conditionalFormatting>
  <conditionalFormatting sqref="H648:I648">
    <cfRule type="expression" dxfId="764" priority="727">
      <formula>FIND("Facture fournisseur reçue",$H648)&gt;0</formula>
    </cfRule>
    <cfRule type="expression" dxfId="763" priority="728">
      <formula>FIND("Compensé - Soldé",$H648)&gt;0</formula>
    </cfRule>
  </conditionalFormatting>
  <conditionalFormatting sqref="H648:I648">
    <cfRule type="expression" dxfId="762" priority="726">
      <formula>FIND("A compenser Frns - Client",$H648)&gt;0</formula>
    </cfRule>
  </conditionalFormatting>
  <conditionalFormatting sqref="H649:I649">
    <cfRule type="expression" dxfId="761" priority="724">
      <formula>FIND("Facture fournisseur reçue",$H649)&gt;0</formula>
    </cfRule>
    <cfRule type="expression" dxfId="760" priority="725">
      <formula>FIND("Compensé - Soldé",$H649)&gt;0</formula>
    </cfRule>
  </conditionalFormatting>
  <conditionalFormatting sqref="H649:I649">
    <cfRule type="expression" dxfId="759" priority="723">
      <formula>FIND("A compenser Frns - Client",$H649)&gt;0</formula>
    </cfRule>
  </conditionalFormatting>
  <conditionalFormatting sqref="H650:I650">
    <cfRule type="expression" dxfId="758" priority="721">
      <formula>FIND("Facture fournisseur reçue",$H650)&gt;0</formula>
    </cfRule>
    <cfRule type="expression" dxfId="757" priority="722">
      <formula>FIND("Compensé - Soldé",$H650)&gt;0</formula>
    </cfRule>
  </conditionalFormatting>
  <conditionalFormatting sqref="H650:I650">
    <cfRule type="expression" dxfId="756" priority="720">
      <formula>FIND("A compenser Frns - Client",$H650)&gt;0</formula>
    </cfRule>
  </conditionalFormatting>
  <conditionalFormatting sqref="H651:I651">
    <cfRule type="expression" dxfId="755" priority="718">
      <formula>FIND("Facture fournisseur reçue",$H651)&gt;0</formula>
    </cfRule>
    <cfRule type="expression" dxfId="754" priority="719">
      <formula>FIND("Compensé - Soldé",$H651)&gt;0</formula>
    </cfRule>
  </conditionalFormatting>
  <conditionalFormatting sqref="H651:I651">
    <cfRule type="expression" dxfId="753" priority="717">
      <formula>FIND("A compenser Frns - Client",$H651)&gt;0</formula>
    </cfRule>
  </conditionalFormatting>
  <conditionalFormatting sqref="H652:I652">
    <cfRule type="expression" dxfId="752" priority="715">
      <formula>FIND("Facture fournisseur reçue",$H652)&gt;0</formula>
    </cfRule>
    <cfRule type="expression" dxfId="751" priority="716">
      <formula>FIND("Compensé - Soldé",$H652)&gt;0</formula>
    </cfRule>
  </conditionalFormatting>
  <conditionalFormatting sqref="H652:I652">
    <cfRule type="expression" dxfId="750" priority="714">
      <formula>FIND("A compenser Frns - Client",$H652)&gt;0</formula>
    </cfRule>
  </conditionalFormatting>
  <conditionalFormatting sqref="H653:I653">
    <cfRule type="expression" dxfId="749" priority="712">
      <formula>FIND("Facture fournisseur reçue",$H653)&gt;0</formula>
    </cfRule>
    <cfRule type="expression" dxfId="748" priority="713">
      <formula>FIND("Compensé - Soldé",$H653)&gt;0</formula>
    </cfRule>
  </conditionalFormatting>
  <conditionalFormatting sqref="H653:I653">
    <cfRule type="expression" dxfId="747" priority="711">
      <formula>FIND("A compenser Frns - Client",$H653)&gt;0</formula>
    </cfRule>
  </conditionalFormatting>
  <conditionalFormatting sqref="H654:I654">
    <cfRule type="expression" dxfId="746" priority="709">
      <formula>FIND("Facture fournisseur reçue",$H654)&gt;0</formula>
    </cfRule>
    <cfRule type="expression" dxfId="745" priority="710">
      <formula>FIND("Compensé - Soldé",$H654)&gt;0</formula>
    </cfRule>
  </conditionalFormatting>
  <conditionalFormatting sqref="H654:I654">
    <cfRule type="expression" dxfId="744" priority="708">
      <formula>FIND("A compenser Frns - Client",$H654)&gt;0</formula>
    </cfRule>
  </conditionalFormatting>
  <conditionalFormatting sqref="H655:I655">
    <cfRule type="expression" dxfId="743" priority="706">
      <formula>FIND("Facture fournisseur reçue",$H655)&gt;0</formula>
    </cfRule>
    <cfRule type="expression" dxfId="742" priority="707">
      <formula>FIND("Compensé - Soldé",$H655)&gt;0</formula>
    </cfRule>
  </conditionalFormatting>
  <conditionalFormatting sqref="H655:I655">
    <cfRule type="expression" dxfId="741" priority="705">
      <formula>FIND("A compenser Frns - Client",$H655)&gt;0</formula>
    </cfRule>
  </conditionalFormatting>
  <conditionalFormatting sqref="H656:I656">
    <cfRule type="expression" dxfId="740" priority="703">
      <formula>FIND("Facture fournisseur reçue",$H656)&gt;0</formula>
    </cfRule>
    <cfRule type="expression" dxfId="739" priority="704">
      <formula>FIND("Compensé - Soldé",$H656)&gt;0</formula>
    </cfRule>
  </conditionalFormatting>
  <conditionalFormatting sqref="H656:I656">
    <cfRule type="expression" dxfId="738" priority="702">
      <formula>FIND("A compenser Frns - Client",$H656)&gt;0</formula>
    </cfRule>
  </conditionalFormatting>
  <conditionalFormatting sqref="H657:I657">
    <cfRule type="expression" dxfId="737" priority="700">
      <formula>FIND("Facture fournisseur reçue",$H657)&gt;0</formula>
    </cfRule>
    <cfRule type="expression" dxfId="736" priority="701">
      <formula>FIND("Compensé - Soldé",$H657)&gt;0</formula>
    </cfRule>
  </conditionalFormatting>
  <conditionalFormatting sqref="H657:I657">
    <cfRule type="expression" dxfId="735" priority="699">
      <formula>FIND("A compenser Frns - Client",$H657)&gt;0</formula>
    </cfRule>
  </conditionalFormatting>
  <conditionalFormatting sqref="H658:I658">
    <cfRule type="expression" dxfId="734" priority="697">
      <formula>FIND("Facture fournisseur reçue",$H658)&gt;0</formula>
    </cfRule>
    <cfRule type="expression" dxfId="733" priority="698">
      <formula>FIND("Compensé - Soldé",$H658)&gt;0</formula>
    </cfRule>
  </conditionalFormatting>
  <conditionalFormatting sqref="H658:I658">
    <cfRule type="expression" dxfId="732" priority="696">
      <formula>FIND("A compenser Frns - Client",$H658)&gt;0</formula>
    </cfRule>
  </conditionalFormatting>
  <conditionalFormatting sqref="H659:I659">
    <cfRule type="expression" dxfId="731" priority="694">
      <formula>FIND("Facture fournisseur reçue",$H659)&gt;0</formula>
    </cfRule>
    <cfRule type="expression" dxfId="730" priority="695">
      <formula>FIND("Compensé - Soldé",$H659)&gt;0</formula>
    </cfRule>
  </conditionalFormatting>
  <conditionalFormatting sqref="H659:I659">
    <cfRule type="expression" dxfId="729" priority="693">
      <formula>FIND("A compenser Frns - Client",$H659)&gt;0</formula>
    </cfRule>
  </conditionalFormatting>
  <conditionalFormatting sqref="H660:I660">
    <cfRule type="expression" dxfId="728" priority="691">
      <formula>FIND("Facture fournisseur reçue",$H660)&gt;0</formula>
    </cfRule>
    <cfRule type="expression" dxfId="727" priority="692">
      <formula>FIND("Compensé - Soldé",$H660)&gt;0</formula>
    </cfRule>
  </conditionalFormatting>
  <conditionalFormatting sqref="H660:I660">
    <cfRule type="expression" dxfId="726" priority="690">
      <formula>FIND("A compenser Frns - Client",$H660)&gt;0</formula>
    </cfRule>
  </conditionalFormatting>
  <conditionalFormatting sqref="H661:I661">
    <cfRule type="expression" dxfId="725" priority="688">
      <formula>FIND("Facture fournisseur reçue",$H661)&gt;0</formula>
    </cfRule>
    <cfRule type="expression" dxfId="724" priority="689">
      <formula>FIND("Compensé - Soldé",$H661)&gt;0</formula>
    </cfRule>
  </conditionalFormatting>
  <conditionalFormatting sqref="H661:I661">
    <cfRule type="expression" dxfId="723" priority="687">
      <formula>FIND("A compenser Frns - Client",$H661)&gt;0</formula>
    </cfRule>
  </conditionalFormatting>
  <conditionalFormatting sqref="H662:I662">
    <cfRule type="expression" dxfId="722" priority="685">
      <formula>FIND("Facture fournisseur reçue",$H662)&gt;0</formula>
    </cfRule>
    <cfRule type="expression" dxfId="721" priority="686">
      <formula>FIND("Compensé - Soldé",$H662)&gt;0</formula>
    </cfRule>
  </conditionalFormatting>
  <conditionalFormatting sqref="H662:I662">
    <cfRule type="expression" dxfId="720" priority="684">
      <formula>FIND("A compenser Frns - Client",$H662)&gt;0</formula>
    </cfRule>
  </conditionalFormatting>
  <conditionalFormatting sqref="H663:I663">
    <cfRule type="expression" dxfId="719" priority="682">
      <formula>FIND("Facture fournisseur reçue",$H663)&gt;0</formula>
    </cfRule>
    <cfRule type="expression" dxfId="718" priority="683">
      <formula>FIND("Compensé - Soldé",$H663)&gt;0</formula>
    </cfRule>
  </conditionalFormatting>
  <conditionalFormatting sqref="H663:I663">
    <cfRule type="expression" dxfId="717" priority="681">
      <formula>FIND("A compenser Frns - Client",$H663)&gt;0</formula>
    </cfRule>
  </conditionalFormatting>
  <conditionalFormatting sqref="H664:I664">
    <cfRule type="expression" dxfId="716" priority="679">
      <formula>FIND("Facture fournisseur reçue",$H664)&gt;0</formula>
    </cfRule>
    <cfRule type="expression" dxfId="715" priority="680">
      <formula>FIND("Compensé - Soldé",$H664)&gt;0</formula>
    </cfRule>
  </conditionalFormatting>
  <conditionalFormatting sqref="H664:I664">
    <cfRule type="expression" dxfId="714" priority="678">
      <formula>FIND("A compenser Frns - Client",$H664)&gt;0</formula>
    </cfRule>
  </conditionalFormatting>
  <conditionalFormatting sqref="H665:I665">
    <cfRule type="expression" dxfId="713" priority="676">
      <formula>FIND("Facture fournisseur reçue",$H665)&gt;0</formula>
    </cfRule>
    <cfRule type="expression" dxfId="712" priority="677">
      <formula>FIND("Compensé - Soldé",$H665)&gt;0</formula>
    </cfRule>
  </conditionalFormatting>
  <conditionalFormatting sqref="H665:I665">
    <cfRule type="expression" dxfId="711" priority="675">
      <formula>FIND("A compenser Frns - Client",$H665)&gt;0</formula>
    </cfRule>
  </conditionalFormatting>
  <conditionalFormatting sqref="H666:I666">
    <cfRule type="expression" dxfId="710" priority="673">
      <formula>FIND("Facture fournisseur reçue",$H666)&gt;0</formula>
    </cfRule>
    <cfRule type="expression" dxfId="709" priority="674">
      <formula>FIND("Compensé - Soldé",$H666)&gt;0</formula>
    </cfRule>
  </conditionalFormatting>
  <conditionalFormatting sqref="H666:I666">
    <cfRule type="expression" dxfId="708" priority="672">
      <formula>FIND("A compenser Frns - Client",$H666)&gt;0</formula>
    </cfRule>
  </conditionalFormatting>
  <conditionalFormatting sqref="H667:I667">
    <cfRule type="expression" dxfId="707" priority="670">
      <formula>FIND("Facture fournisseur reçue",$H667)&gt;0</formula>
    </cfRule>
    <cfRule type="expression" dxfId="706" priority="671">
      <formula>FIND("Compensé - Soldé",$H667)&gt;0</formula>
    </cfRule>
  </conditionalFormatting>
  <conditionalFormatting sqref="H667:I667">
    <cfRule type="expression" dxfId="705" priority="669">
      <formula>FIND("A compenser Frns - Client",$H667)&gt;0</formula>
    </cfRule>
  </conditionalFormatting>
  <conditionalFormatting sqref="H668:I668">
    <cfRule type="expression" dxfId="704" priority="667">
      <formula>FIND("Facture fournisseur reçue",$H668)&gt;0</formula>
    </cfRule>
    <cfRule type="expression" dxfId="703" priority="668">
      <formula>FIND("Compensé - Soldé",$H668)&gt;0</formula>
    </cfRule>
  </conditionalFormatting>
  <conditionalFormatting sqref="H668:I668">
    <cfRule type="expression" dxfId="702" priority="666">
      <formula>FIND("A compenser Frns - Client",$H668)&gt;0</formula>
    </cfRule>
  </conditionalFormatting>
  <conditionalFormatting sqref="H669:I669">
    <cfRule type="expression" dxfId="701" priority="664">
      <formula>FIND("Facture fournisseur reçue",$H669)&gt;0</formula>
    </cfRule>
    <cfRule type="expression" dxfId="700" priority="665">
      <formula>FIND("Compensé - Soldé",$H669)&gt;0</formula>
    </cfRule>
  </conditionalFormatting>
  <conditionalFormatting sqref="H669:I669">
    <cfRule type="expression" dxfId="699" priority="663">
      <formula>FIND("A compenser Frns - Client",$H669)&gt;0</formula>
    </cfRule>
  </conditionalFormatting>
  <conditionalFormatting sqref="H670:I670">
    <cfRule type="expression" dxfId="698" priority="661">
      <formula>FIND("Facture fournisseur reçue",$H670)&gt;0</formula>
    </cfRule>
    <cfRule type="expression" dxfId="697" priority="662">
      <formula>FIND("Compensé - Soldé",$H670)&gt;0</formula>
    </cfRule>
  </conditionalFormatting>
  <conditionalFormatting sqref="H670:I670">
    <cfRule type="expression" dxfId="696" priority="660">
      <formula>FIND("A compenser Frns - Client",$H670)&gt;0</formula>
    </cfRule>
  </conditionalFormatting>
  <conditionalFormatting sqref="H671:I671">
    <cfRule type="expression" dxfId="695" priority="658">
      <formula>FIND("Facture fournisseur reçue",$H671)&gt;0</formula>
    </cfRule>
    <cfRule type="expression" dxfId="694" priority="659">
      <formula>FIND("Compensé - Soldé",$H671)&gt;0</formula>
    </cfRule>
  </conditionalFormatting>
  <conditionalFormatting sqref="H671:I671">
    <cfRule type="expression" dxfId="693" priority="657">
      <formula>FIND("A compenser Frns - Client",$H671)&gt;0</formula>
    </cfRule>
  </conditionalFormatting>
  <conditionalFormatting sqref="H672:I672">
    <cfRule type="expression" dxfId="692" priority="655">
      <formula>FIND("Facture fournisseur reçue",$H672)&gt;0</formula>
    </cfRule>
    <cfRule type="expression" dxfId="691" priority="656">
      <formula>FIND("Compensé - Soldé",$H672)&gt;0</formula>
    </cfRule>
  </conditionalFormatting>
  <conditionalFormatting sqref="H672:I672">
    <cfRule type="expression" dxfId="690" priority="654">
      <formula>FIND("A compenser Frns - Client",$H672)&gt;0</formula>
    </cfRule>
  </conditionalFormatting>
  <conditionalFormatting sqref="H673:I673">
    <cfRule type="expression" dxfId="689" priority="652">
      <formula>FIND("Facture fournisseur reçue",$H673)&gt;0</formula>
    </cfRule>
    <cfRule type="expression" dxfId="688" priority="653">
      <formula>FIND("Compensé - Soldé",$H673)&gt;0</formula>
    </cfRule>
  </conditionalFormatting>
  <conditionalFormatting sqref="H673:I673">
    <cfRule type="expression" dxfId="687" priority="651">
      <formula>FIND("A compenser Frns - Client",$H673)&gt;0</formula>
    </cfRule>
  </conditionalFormatting>
  <conditionalFormatting sqref="H674:I674">
    <cfRule type="expression" dxfId="686" priority="649">
      <formula>FIND("Facture fournisseur reçue",$H674)&gt;0</formula>
    </cfRule>
    <cfRule type="expression" dxfId="685" priority="650">
      <formula>FIND("Compensé - Soldé",$H674)&gt;0</formula>
    </cfRule>
  </conditionalFormatting>
  <conditionalFormatting sqref="H674:I674">
    <cfRule type="expression" dxfId="684" priority="648">
      <formula>FIND("A compenser Frns - Client",$H674)&gt;0</formula>
    </cfRule>
  </conditionalFormatting>
  <conditionalFormatting sqref="H675:I675">
    <cfRule type="expression" dxfId="683" priority="646">
      <formula>FIND("Facture fournisseur reçue",$H675)&gt;0</formula>
    </cfRule>
    <cfRule type="expression" dxfId="682" priority="647">
      <formula>FIND("Compensé - Soldé",$H675)&gt;0</formula>
    </cfRule>
  </conditionalFormatting>
  <conditionalFormatting sqref="H675:I675">
    <cfRule type="expression" dxfId="681" priority="645">
      <formula>FIND("A compenser Frns - Client",$H675)&gt;0</formula>
    </cfRule>
  </conditionalFormatting>
  <conditionalFormatting sqref="H676:I676">
    <cfRule type="expression" dxfId="680" priority="643">
      <formula>FIND("Facture fournisseur reçue",$H676)&gt;0</formula>
    </cfRule>
    <cfRule type="expression" dxfId="679" priority="644">
      <formula>FIND("Compensé - Soldé",$H676)&gt;0</formula>
    </cfRule>
  </conditionalFormatting>
  <conditionalFormatting sqref="H676:I676">
    <cfRule type="expression" dxfId="678" priority="642">
      <formula>FIND("A compenser Frns - Client",$H676)&gt;0</formula>
    </cfRule>
  </conditionalFormatting>
  <conditionalFormatting sqref="H677:I677">
    <cfRule type="expression" dxfId="677" priority="640">
      <formula>FIND("Facture fournisseur reçue",$H677)&gt;0</formula>
    </cfRule>
    <cfRule type="expression" dxfId="676" priority="641">
      <formula>FIND("Compensé - Soldé",$H677)&gt;0</formula>
    </cfRule>
  </conditionalFormatting>
  <conditionalFormatting sqref="H677:I677">
    <cfRule type="expression" dxfId="675" priority="639">
      <formula>FIND("A compenser Frns - Client",$H677)&gt;0</formula>
    </cfRule>
  </conditionalFormatting>
  <conditionalFormatting sqref="H678:I678">
    <cfRule type="expression" dxfId="674" priority="637">
      <formula>FIND("Facture fournisseur reçue",$H678)&gt;0</formula>
    </cfRule>
    <cfRule type="expression" dxfId="673" priority="638">
      <formula>FIND("Compensé - Soldé",$H678)&gt;0</formula>
    </cfRule>
  </conditionalFormatting>
  <conditionalFormatting sqref="H678:I678">
    <cfRule type="expression" dxfId="672" priority="636">
      <formula>FIND("A compenser Frns - Client",$H678)&gt;0</formula>
    </cfRule>
  </conditionalFormatting>
  <conditionalFormatting sqref="H679:I679">
    <cfRule type="expression" dxfId="671" priority="634">
      <formula>FIND("Facture fournisseur reçue",$H679)&gt;0</formula>
    </cfRule>
    <cfRule type="expression" dxfId="670" priority="635">
      <formula>FIND("Compensé - Soldé",$H679)&gt;0</formula>
    </cfRule>
  </conditionalFormatting>
  <conditionalFormatting sqref="H679:I679">
    <cfRule type="expression" dxfId="669" priority="633">
      <formula>FIND("A compenser Frns - Client",$H679)&gt;0</formula>
    </cfRule>
  </conditionalFormatting>
  <conditionalFormatting sqref="H680:I680">
    <cfRule type="expression" dxfId="668" priority="631">
      <formula>FIND("Facture fournisseur reçue",$H680)&gt;0</formula>
    </cfRule>
    <cfRule type="expression" dxfId="667" priority="632">
      <formula>FIND("Compensé - Soldé",$H680)&gt;0</formula>
    </cfRule>
  </conditionalFormatting>
  <conditionalFormatting sqref="H680:I680">
    <cfRule type="expression" dxfId="666" priority="630">
      <formula>FIND("A compenser Frns - Client",$H680)&gt;0</formula>
    </cfRule>
  </conditionalFormatting>
  <conditionalFormatting sqref="H681:I681">
    <cfRule type="expression" dxfId="665" priority="628">
      <formula>FIND("Facture fournisseur reçue",$H681)&gt;0</formula>
    </cfRule>
    <cfRule type="expression" dxfId="664" priority="629">
      <formula>FIND("Compensé - Soldé",$H681)&gt;0</formula>
    </cfRule>
  </conditionalFormatting>
  <conditionalFormatting sqref="H681:I681">
    <cfRule type="expression" dxfId="663" priority="627">
      <formula>FIND("A compenser Frns - Client",$H681)&gt;0</formula>
    </cfRule>
  </conditionalFormatting>
  <conditionalFormatting sqref="H682:I682">
    <cfRule type="expression" dxfId="662" priority="625">
      <formula>FIND("Facture fournisseur reçue",$H682)&gt;0</formula>
    </cfRule>
    <cfRule type="expression" dxfId="661" priority="626">
      <formula>FIND("Compensé - Soldé",$H682)&gt;0</formula>
    </cfRule>
  </conditionalFormatting>
  <conditionalFormatting sqref="H682:I682">
    <cfRule type="expression" dxfId="660" priority="624">
      <formula>FIND("A compenser Frns - Client",$H682)&gt;0</formula>
    </cfRule>
  </conditionalFormatting>
  <conditionalFormatting sqref="H683:I683">
    <cfRule type="expression" dxfId="659" priority="622">
      <formula>FIND("Facture fournisseur reçue",$H683)&gt;0</formula>
    </cfRule>
    <cfRule type="expression" dxfId="658" priority="623">
      <formula>FIND("Compensé - Soldé",$H683)&gt;0</formula>
    </cfRule>
  </conditionalFormatting>
  <conditionalFormatting sqref="H683:I683">
    <cfRule type="expression" dxfId="657" priority="621">
      <formula>FIND("A compenser Frns - Client",$H683)&gt;0</formula>
    </cfRule>
  </conditionalFormatting>
  <conditionalFormatting sqref="H684:I684">
    <cfRule type="expression" dxfId="656" priority="619">
      <formula>FIND("Facture fournisseur reçue",$H684)&gt;0</formula>
    </cfRule>
    <cfRule type="expression" dxfId="655" priority="620">
      <formula>FIND("Compensé - Soldé",$H684)&gt;0</formula>
    </cfRule>
  </conditionalFormatting>
  <conditionalFormatting sqref="H684:I684">
    <cfRule type="expression" dxfId="654" priority="618">
      <formula>FIND("A compenser Frns - Client",$H684)&gt;0</formula>
    </cfRule>
  </conditionalFormatting>
  <conditionalFormatting sqref="H685:I685">
    <cfRule type="expression" dxfId="653" priority="616">
      <formula>FIND("Facture fournisseur reçue",$H685)&gt;0</formula>
    </cfRule>
    <cfRule type="expression" dxfId="652" priority="617">
      <formula>FIND("Compensé - Soldé",$H685)&gt;0</formula>
    </cfRule>
  </conditionalFormatting>
  <conditionalFormatting sqref="H685:I685">
    <cfRule type="expression" dxfId="651" priority="615">
      <formula>FIND("A compenser Frns - Client",$H685)&gt;0</formula>
    </cfRule>
  </conditionalFormatting>
  <conditionalFormatting sqref="H686:I686">
    <cfRule type="expression" dxfId="650" priority="613">
      <formula>FIND("Facture fournisseur reçue",$H686)&gt;0</formula>
    </cfRule>
    <cfRule type="expression" dxfId="649" priority="614">
      <formula>FIND("Compensé - Soldé",$H686)&gt;0</formula>
    </cfRule>
  </conditionalFormatting>
  <conditionalFormatting sqref="H686:I686">
    <cfRule type="expression" dxfId="648" priority="612">
      <formula>FIND("A compenser Frns - Client",$H686)&gt;0</formula>
    </cfRule>
  </conditionalFormatting>
  <conditionalFormatting sqref="H687:I687">
    <cfRule type="expression" dxfId="647" priority="610">
      <formula>FIND("Facture fournisseur reçue",$H687)&gt;0</formula>
    </cfRule>
    <cfRule type="expression" dxfId="646" priority="611">
      <formula>FIND("Compensé - Soldé",$H687)&gt;0</formula>
    </cfRule>
  </conditionalFormatting>
  <conditionalFormatting sqref="H687:I687">
    <cfRule type="expression" dxfId="645" priority="609">
      <formula>FIND("A compenser Frns - Client",$H687)&gt;0</formula>
    </cfRule>
  </conditionalFormatting>
  <conditionalFormatting sqref="H688:I688">
    <cfRule type="expression" dxfId="644" priority="607">
      <formula>FIND("Facture fournisseur reçue",$H688)&gt;0</formula>
    </cfRule>
    <cfRule type="expression" dxfId="643" priority="608">
      <formula>FIND("Compensé - Soldé",$H688)&gt;0</formula>
    </cfRule>
  </conditionalFormatting>
  <conditionalFormatting sqref="H688:I688">
    <cfRule type="expression" dxfId="642" priority="606">
      <formula>FIND("A compenser Frns - Client",$H688)&gt;0</formula>
    </cfRule>
  </conditionalFormatting>
  <conditionalFormatting sqref="H689:I689">
    <cfRule type="expression" dxfId="641" priority="604">
      <formula>FIND("Facture fournisseur reçue",$H689)&gt;0</formula>
    </cfRule>
    <cfRule type="expression" dxfId="640" priority="605">
      <formula>FIND("Compensé - Soldé",$H689)&gt;0</formula>
    </cfRule>
  </conditionalFormatting>
  <conditionalFormatting sqref="H689:I689">
    <cfRule type="expression" dxfId="639" priority="603">
      <formula>FIND("A compenser Frns - Client",$H689)&gt;0</formula>
    </cfRule>
  </conditionalFormatting>
  <conditionalFormatting sqref="H690:I690">
    <cfRule type="expression" dxfId="638" priority="601">
      <formula>FIND("Facture fournisseur reçue",$H690)&gt;0</formula>
    </cfRule>
    <cfRule type="expression" dxfId="637" priority="602">
      <formula>FIND("Compensé - Soldé",$H690)&gt;0</formula>
    </cfRule>
  </conditionalFormatting>
  <conditionalFormatting sqref="H690:I690">
    <cfRule type="expression" dxfId="636" priority="600">
      <formula>FIND("A compenser Frns - Client",$H690)&gt;0</formula>
    </cfRule>
  </conditionalFormatting>
  <conditionalFormatting sqref="H691:I691">
    <cfRule type="expression" dxfId="635" priority="598">
      <formula>FIND("Facture fournisseur reçue",$H691)&gt;0</formula>
    </cfRule>
    <cfRule type="expression" dxfId="634" priority="599">
      <formula>FIND("Compensé - Soldé",$H691)&gt;0</formula>
    </cfRule>
  </conditionalFormatting>
  <conditionalFormatting sqref="H691:I691">
    <cfRule type="expression" dxfId="633" priority="597">
      <formula>FIND("A compenser Frns - Client",$H691)&gt;0</formula>
    </cfRule>
  </conditionalFormatting>
  <conditionalFormatting sqref="H692:I692">
    <cfRule type="expression" dxfId="632" priority="595">
      <formula>FIND("Facture fournisseur reçue",$H692)&gt;0</formula>
    </cfRule>
    <cfRule type="expression" dxfId="631" priority="596">
      <formula>FIND("Compensé - Soldé",$H692)&gt;0</formula>
    </cfRule>
  </conditionalFormatting>
  <conditionalFormatting sqref="H692:I692">
    <cfRule type="expression" dxfId="630" priority="594">
      <formula>FIND("A compenser Frns - Client",$H692)&gt;0</formula>
    </cfRule>
  </conditionalFormatting>
  <conditionalFormatting sqref="H693:I693">
    <cfRule type="expression" dxfId="629" priority="592">
      <formula>FIND("Facture fournisseur reçue",$H693)&gt;0</formula>
    </cfRule>
    <cfRule type="expression" dxfId="628" priority="593">
      <formula>FIND("Compensé - Soldé",$H693)&gt;0</formula>
    </cfRule>
  </conditionalFormatting>
  <conditionalFormatting sqref="H693:I693">
    <cfRule type="expression" dxfId="627" priority="591">
      <formula>FIND("A compenser Frns - Client",$H693)&gt;0</formula>
    </cfRule>
  </conditionalFormatting>
  <conditionalFormatting sqref="H694:I694">
    <cfRule type="expression" dxfId="626" priority="589">
      <formula>FIND("Facture fournisseur reçue",$H694)&gt;0</formula>
    </cfRule>
    <cfRule type="expression" dxfId="625" priority="590">
      <formula>FIND("Compensé - Soldé",$H694)&gt;0</formula>
    </cfRule>
  </conditionalFormatting>
  <conditionalFormatting sqref="H694:I694">
    <cfRule type="expression" dxfId="624" priority="588">
      <formula>FIND("A compenser Frns - Client",$H694)&gt;0</formula>
    </cfRule>
  </conditionalFormatting>
  <conditionalFormatting sqref="H695:I695">
    <cfRule type="expression" dxfId="623" priority="586">
      <formula>FIND("Facture fournisseur reçue",$H695)&gt;0</formula>
    </cfRule>
    <cfRule type="expression" dxfId="622" priority="587">
      <formula>FIND("Compensé - Soldé",$H695)&gt;0</formula>
    </cfRule>
  </conditionalFormatting>
  <conditionalFormatting sqref="H695:I695">
    <cfRule type="expression" dxfId="621" priority="585">
      <formula>FIND("A compenser Frns - Client",$H695)&gt;0</formula>
    </cfRule>
  </conditionalFormatting>
  <conditionalFormatting sqref="H696:I696">
    <cfRule type="expression" dxfId="620" priority="583">
      <formula>FIND("Facture fournisseur reçue",$H696)&gt;0</formula>
    </cfRule>
    <cfRule type="expression" dxfId="619" priority="584">
      <formula>FIND("Compensé - Soldé",$H696)&gt;0</formula>
    </cfRule>
  </conditionalFormatting>
  <conditionalFormatting sqref="H696:I696">
    <cfRule type="expression" dxfId="618" priority="582">
      <formula>FIND("A compenser Frns - Client",$H696)&gt;0</formula>
    </cfRule>
  </conditionalFormatting>
  <conditionalFormatting sqref="H697:I697">
    <cfRule type="expression" dxfId="617" priority="580">
      <formula>FIND("Facture fournisseur reçue",$H697)&gt;0</formula>
    </cfRule>
    <cfRule type="expression" dxfId="616" priority="581">
      <formula>FIND("Compensé - Soldé",$H697)&gt;0</formula>
    </cfRule>
  </conditionalFormatting>
  <conditionalFormatting sqref="H697:I697">
    <cfRule type="expression" dxfId="615" priority="579">
      <formula>FIND("A compenser Frns - Client",$H697)&gt;0</formula>
    </cfRule>
  </conditionalFormatting>
  <conditionalFormatting sqref="H698:I698">
    <cfRule type="expression" dxfId="614" priority="577">
      <formula>FIND("Facture fournisseur reçue",$H698)&gt;0</formula>
    </cfRule>
    <cfRule type="expression" dxfId="613" priority="578">
      <formula>FIND("Compensé - Soldé",$H698)&gt;0</formula>
    </cfRule>
  </conditionalFormatting>
  <conditionalFormatting sqref="H698:I698">
    <cfRule type="expression" dxfId="612" priority="576">
      <formula>FIND("A compenser Frns - Client",$H698)&gt;0</formula>
    </cfRule>
  </conditionalFormatting>
  <conditionalFormatting sqref="H699:I699">
    <cfRule type="expression" dxfId="611" priority="574">
      <formula>FIND("Facture fournisseur reçue",$H699)&gt;0</formula>
    </cfRule>
    <cfRule type="expression" dxfId="610" priority="575">
      <formula>FIND("Compensé - Soldé",$H699)&gt;0</formula>
    </cfRule>
  </conditionalFormatting>
  <conditionalFormatting sqref="H699:I699">
    <cfRule type="expression" dxfId="609" priority="573">
      <formula>FIND("A compenser Frns - Client",$H699)&gt;0</formula>
    </cfRule>
  </conditionalFormatting>
  <conditionalFormatting sqref="H700:I700">
    <cfRule type="expression" dxfId="608" priority="571">
      <formula>FIND("Facture fournisseur reçue",$H700)&gt;0</formula>
    </cfRule>
    <cfRule type="expression" dxfId="607" priority="572">
      <formula>FIND("Compensé - Soldé",$H700)&gt;0</formula>
    </cfRule>
  </conditionalFormatting>
  <conditionalFormatting sqref="H700:I700">
    <cfRule type="expression" dxfId="606" priority="570">
      <formula>FIND("A compenser Frns - Client",$H700)&gt;0</formula>
    </cfRule>
  </conditionalFormatting>
  <conditionalFormatting sqref="H701:I701">
    <cfRule type="expression" dxfId="605" priority="568">
      <formula>FIND("Facture fournisseur reçue",$H701)&gt;0</formula>
    </cfRule>
    <cfRule type="expression" dxfId="604" priority="569">
      <formula>FIND("Compensé - Soldé",$H701)&gt;0</formula>
    </cfRule>
  </conditionalFormatting>
  <conditionalFormatting sqref="H701:I701">
    <cfRule type="expression" dxfId="603" priority="567">
      <formula>FIND("A compenser Frns - Client",$H701)&gt;0</formula>
    </cfRule>
  </conditionalFormatting>
  <conditionalFormatting sqref="H702:I702">
    <cfRule type="expression" dxfId="602" priority="565">
      <formula>FIND("Facture fournisseur reçue",$H702)&gt;0</formula>
    </cfRule>
    <cfRule type="expression" dxfId="601" priority="566">
      <formula>FIND("Compensé - Soldé",$H702)&gt;0</formula>
    </cfRule>
  </conditionalFormatting>
  <conditionalFormatting sqref="H702:I702">
    <cfRule type="expression" dxfId="600" priority="564">
      <formula>FIND("A compenser Frns - Client",$H702)&gt;0</formula>
    </cfRule>
  </conditionalFormatting>
  <conditionalFormatting sqref="H703:I703">
    <cfRule type="expression" dxfId="599" priority="562">
      <formula>FIND("Facture fournisseur reçue",$H703)&gt;0</formula>
    </cfRule>
    <cfRule type="expression" dxfId="598" priority="563">
      <formula>FIND("Compensé - Soldé",$H703)&gt;0</formula>
    </cfRule>
  </conditionalFormatting>
  <conditionalFormatting sqref="H703:I703">
    <cfRule type="expression" dxfId="597" priority="561">
      <formula>FIND("A compenser Frns - Client",$H703)&gt;0</formula>
    </cfRule>
  </conditionalFormatting>
  <conditionalFormatting sqref="H704:I704">
    <cfRule type="expression" dxfId="596" priority="559">
      <formula>FIND("Facture fournisseur reçue",$H704)&gt;0</formula>
    </cfRule>
    <cfRule type="expression" dxfId="595" priority="560">
      <formula>FIND("Compensé - Soldé",$H704)&gt;0</formula>
    </cfRule>
  </conditionalFormatting>
  <conditionalFormatting sqref="H704:I704">
    <cfRule type="expression" dxfId="594" priority="558">
      <formula>FIND("A compenser Frns - Client",$H704)&gt;0</formula>
    </cfRule>
  </conditionalFormatting>
  <conditionalFormatting sqref="H705:I705">
    <cfRule type="expression" dxfId="593" priority="556">
      <formula>FIND("Facture fournisseur reçue",$H705)&gt;0</formula>
    </cfRule>
    <cfRule type="expression" dxfId="592" priority="557">
      <formula>FIND("Compensé - Soldé",$H705)&gt;0</formula>
    </cfRule>
  </conditionalFormatting>
  <conditionalFormatting sqref="H705:I705">
    <cfRule type="expression" dxfId="591" priority="555">
      <formula>FIND("A compenser Frns - Client",$H705)&gt;0</formula>
    </cfRule>
  </conditionalFormatting>
  <conditionalFormatting sqref="H706:I706">
    <cfRule type="expression" dxfId="590" priority="553">
      <formula>FIND("Facture fournisseur reçue",$H706)&gt;0</formula>
    </cfRule>
    <cfRule type="expression" dxfId="589" priority="554">
      <formula>FIND("Compensé - Soldé",$H706)&gt;0</formula>
    </cfRule>
  </conditionalFormatting>
  <conditionalFormatting sqref="H706:I706">
    <cfRule type="expression" dxfId="588" priority="552">
      <formula>FIND("A compenser Frns - Client",$H706)&gt;0</formula>
    </cfRule>
  </conditionalFormatting>
  <conditionalFormatting sqref="H707:I707">
    <cfRule type="expression" dxfId="587" priority="550">
      <formula>FIND("Facture fournisseur reçue",$H707)&gt;0</formula>
    </cfRule>
    <cfRule type="expression" dxfId="586" priority="551">
      <formula>FIND("Compensé - Soldé",$H707)&gt;0</formula>
    </cfRule>
  </conditionalFormatting>
  <conditionalFormatting sqref="H707:I707">
    <cfRule type="expression" dxfId="585" priority="549">
      <formula>FIND("A compenser Frns - Client",$H707)&gt;0</formula>
    </cfRule>
  </conditionalFormatting>
  <conditionalFormatting sqref="H708:I708">
    <cfRule type="expression" dxfId="584" priority="547">
      <formula>FIND("Facture fournisseur reçue",$H708)&gt;0</formula>
    </cfRule>
    <cfRule type="expression" dxfId="583" priority="548">
      <formula>FIND("Compensé - Soldé",$H708)&gt;0</formula>
    </cfRule>
  </conditionalFormatting>
  <conditionalFormatting sqref="H708:I708">
    <cfRule type="expression" dxfId="582" priority="546">
      <formula>FIND("A compenser Frns - Client",$H708)&gt;0</formula>
    </cfRule>
  </conditionalFormatting>
  <conditionalFormatting sqref="H709:I709">
    <cfRule type="expression" dxfId="581" priority="544">
      <formula>FIND("Facture fournisseur reçue",$H709)&gt;0</formula>
    </cfRule>
    <cfRule type="expression" dxfId="580" priority="545">
      <formula>FIND("Compensé - Soldé",$H709)&gt;0</formula>
    </cfRule>
  </conditionalFormatting>
  <conditionalFormatting sqref="H709:I709">
    <cfRule type="expression" dxfId="579" priority="543">
      <formula>FIND("A compenser Frns - Client",$H709)&gt;0</formula>
    </cfRule>
  </conditionalFormatting>
  <conditionalFormatting sqref="H710:I710">
    <cfRule type="expression" dxfId="578" priority="541">
      <formula>FIND("Facture fournisseur reçue",$H710)&gt;0</formula>
    </cfRule>
    <cfRule type="expression" dxfId="577" priority="542">
      <formula>FIND("Compensé - Soldé",$H710)&gt;0</formula>
    </cfRule>
  </conditionalFormatting>
  <conditionalFormatting sqref="H710:I710">
    <cfRule type="expression" dxfId="576" priority="540">
      <formula>FIND("A compenser Frns - Client",$H710)&gt;0</formula>
    </cfRule>
  </conditionalFormatting>
  <conditionalFormatting sqref="H711:I711">
    <cfRule type="expression" dxfId="575" priority="538">
      <formula>FIND("Facture fournisseur reçue",$H711)&gt;0</formula>
    </cfRule>
    <cfRule type="expression" dxfId="574" priority="539">
      <formula>FIND("Compensé - Soldé",$H711)&gt;0</formula>
    </cfRule>
  </conditionalFormatting>
  <conditionalFormatting sqref="H711:I711">
    <cfRule type="expression" dxfId="573" priority="537">
      <formula>FIND("A compenser Frns - Client",$H711)&gt;0</formula>
    </cfRule>
  </conditionalFormatting>
  <conditionalFormatting sqref="H712:I712">
    <cfRule type="expression" dxfId="572" priority="535">
      <formula>FIND("Facture fournisseur reçue",$H712)&gt;0</formula>
    </cfRule>
    <cfRule type="expression" dxfId="571" priority="536">
      <formula>FIND("Compensé - Soldé",$H712)&gt;0</formula>
    </cfRule>
  </conditionalFormatting>
  <conditionalFormatting sqref="H712:I712">
    <cfRule type="expression" dxfId="570" priority="534">
      <formula>FIND("A compenser Frns - Client",$H712)&gt;0</formula>
    </cfRule>
  </conditionalFormatting>
  <conditionalFormatting sqref="H713:I713">
    <cfRule type="expression" dxfId="569" priority="532">
      <formula>FIND("Facture fournisseur reçue",$H713)&gt;0</formula>
    </cfRule>
    <cfRule type="expression" dxfId="568" priority="533">
      <formula>FIND("Compensé - Soldé",$H713)&gt;0</formula>
    </cfRule>
  </conditionalFormatting>
  <conditionalFormatting sqref="H713:I713">
    <cfRule type="expression" dxfId="567" priority="531">
      <formula>FIND("A compenser Frns - Client",$H713)&gt;0</formula>
    </cfRule>
  </conditionalFormatting>
  <conditionalFormatting sqref="H714:I714">
    <cfRule type="expression" dxfId="566" priority="529">
      <formula>FIND("Facture fournisseur reçue",$H714)&gt;0</formula>
    </cfRule>
    <cfRule type="expression" dxfId="565" priority="530">
      <formula>FIND("Compensé - Soldé",$H714)&gt;0</formula>
    </cfRule>
  </conditionalFormatting>
  <conditionalFormatting sqref="H714:I714">
    <cfRule type="expression" dxfId="564" priority="528">
      <formula>FIND("A compenser Frns - Client",$H714)&gt;0</formula>
    </cfRule>
  </conditionalFormatting>
  <conditionalFormatting sqref="H715:I715">
    <cfRule type="expression" dxfId="563" priority="526">
      <formula>FIND("Facture fournisseur reçue",$H715)&gt;0</formula>
    </cfRule>
    <cfRule type="expression" dxfId="562" priority="527">
      <formula>FIND("Compensé - Soldé",$H715)&gt;0</formula>
    </cfRule>
  </conditionalFormatting>
  <conditionalFormatting sqref="H715:I715">
    <cfRule type="expression" dxfId="561" priority="525">
      <formula>FIND("A compenser Frns - Client",$H715)&gt;0</formula>
    </cfRule>
  </conditionalFormatting>
  <conditionalFormatting sqref="H716:I716">
    <cfRule type="expression" dxfId="560" priority="523">
      <formula>FIND("Facture fournisseur reçue",$H716)&gt;0</formula>
    </cfRule>
    <cfRule type="expression" dxfId="559" priority="524">
      <formula>FIND("Compensé - Soldé",$H716)&gt;0</formula>
    </cfRule>
  </conditionalFormatting>
  <conditionalFormatting sqref="H716:I716">
    <cfRule type="expression" dxfId="558" priority="522">
      <formula>FIND("A compenser Frns - Client",$H716)&gt;0</formula>
    </cfRule>
  </conditionalFormatting>
  <conditionalFormatting sqref="H717:I717">
    <cfRule type="expression" dxfId="557" priority="520">
      <formula>FIND("Facture fournisseur reçue",$H717)&gt;0</formula>
    </cfRule>
    <cfRule type="expression" dxfId="556" priority="521">
      <formula>FIND("Compensé - Soldé",$H717)&gt;0</formula>
    </cfRule>
  </conditionalFormatting>
  <conditionalFormatting sqref="H717:I717">
    <cfRule type="expression" dxfId="555" priority="519">
      <formula>FIND("A compenser Frns - Client",$H717)&gt;0</formula>
    </cfRule>
  </conditionalFormatting>
  <conditionalFormatting sqref="H718:I718">
    <cfRule type="expression" dxfId="554" priority="517">
      <formula>FIND("Facture fournisseur reçue",$H718)&gt;0</formula>
    </cfRule>
    <cfRule type="expression" dxfId="553" priority="518">
      <formula>FIND("Compensé - Soldé",$H718)&gt;0</formula>
    </cfRule>
  </conditionalFormatting>
  <conditionalFormatting sqref="H718:I718">
    <cfRule type="expression" dxfId="552" priority="516">
      <formula>FIND("A compenser Frns - Client",$H718)&gt;0</formula>
    </cfRule>
  </conditionalFormatting>
  <conditionalFormatting sqref="H719:I719">
    <cfRule type="expression" dxfId="551" priority="514">
      <formula>FIND("Facture fournisseur reçue",$H719)&gt;0</formula>
    </cfRule>
    <cfRule type="expression" dxfId="550" priority="515">
      <formula>FIND("Compensé - Soldé",$H719)&gt;0</formula>
    </cfRule>
  </conditionalFormatting>
  <conditionalFormatting sqref="H719:I719">
    <cfRule type="expression" dxfId="549" priority="513">
      <formula>FIND("A compenser Frns - Client",$H719)&gt;0</formula>
    </cfRule>
  </conditionalFormatting>
  <conditionalFormatting sqref="H720:I720">
    <cfRule type="expression" dxfId="548" priority="511">
      <formula>FIND("Facture fournisseur reçue",$H720)&gt;0</formula>
    </cfRule>
    <cfRule type="expression" dxfId="547" priority="512">
      <formula>FIND("Compensé - Soldé",$H720)&gt;0</formula>
    </cfRule>
  </conditionalFormatting>
  <conditionalFormatting sqref="H720:I720">
    <cfRule type="expression" dxfId="546" priority="510">
      <formula>FIND("A compenser Frns - Client",$H720)&gt;0</formula>
    </cfRule>
  </conditionalFormatting>
  <conditionalFormatting sqref="H721:I721">
    <cfRule type="expression" dxfId="545" priority="508">
      <formula>FIND("Facture fournisseur reçue",$H721)&gt;0</formula>
    </cfRule>
    <cfRule type="expression" dxfId="544" priority="509">
      <formula>FIND("Compensé - Soldé",$H721)&gt;0</formula>
    </cfRule>
  </conditionalFormatting>
  <conditionalFormatting sqref="H721:I721">
    <cfRule type="expression" dxfId="543" priority="507">
      <formula>FIND("A compenser Frns - Client",$H721)&gt;0</formula>
    </cfRule>
  </conditionalFormatting>
  <conditionalFormatting sqref="H722:I722">
    <cfRule type="expression" dxfId="542" priority="505">
      <formula>FIND("Facture fournisseur reçue",$H722)&gt;0</formula>
    </cfRule>
    <cfRule type="expression" dxfId="541" priority="506">
      <formula>FIND("Compensé - Soldé",$H722)&gt;0</formula>
    </cfRule>
  </conditionalFormatting>
  <conditionalFormatting sqref="H722:I722">
    <cfRule type="expression" dxfId="540" priority="504">
      <formula>FIND("A compenser Frns - Client",$H722)&gt;0</formula>
    </cfRule>
  </conditionalFormatting>
  <conditionalFormatting sqref="H723:I723">
    <cfRule type="expression" dxfId="539" priority="502">
      <formula>FIND("Facture fournisseur reçue",$H723)&gt;0</formula>
    </cfRule>
    <cfRule type="expression" dxfId="538" priority="503">
      <formula>FIND("Compensé - Soldé",$H723)&gt;0</formula>
    </cfRule>
  </conditionalFormatting>
  <conditionalFormatting sqref="H723:I723">
    <cfRule type="expression" dxfId="537" priority="501">
      <formula>FIND("A compenser Frns - Client",$H723)&gt;0</formula>
    </cfRule>
  </conditionalFormatting>
  <conditionalFormatting sqref="H724:I724">
    <cfRule type="expression" dxfId="536" priority="499">
      <formula>FIND("Facture fournisseur reçue",$H724)&gt;0</formula>
    </cfRule>
    <cfRule type="expression" dxfId="535" priority="500">
      <formula>FIND("Compensé - Soldé",$H724)&gt;0</formula>
    </cfRule>
  </conditionalFormatting>
  <conditionalFormatting sqref="H724:I724">
    <cfRule type="expression" dxfId="534" priority="498">
      <formula>FIND("A compenser Frns - Client",$H724)&gt;0</formula>
    </cfRule>
  </conditionalFormatting>
  <conditionalFormatting sqref="H725:I725">
    <cfRule type="expression" dxfId="533" priority="496">
      <formula>FIND("Facture fournisseur reçue",$H725)&gt;0</formula>
    </cfRule>
    <cfRule type="expression" dxfId="532" priority="497">
      <formula>FIND("Compensé - Soldé",$H725)&gt;0</formula>
    </cfRule>
  </conditionalFormatting>
  <conditionalFormatting sqref="H725:I725">
    <cfRule type="expression" dxfId="531" priority="495">
      <formula>FIND("A compenser Frns - Client",$H725)&gt;0</formula>
    </cfRule>
  </conditionalFormatting>
  <conditionalFormatting sqref="H726:I726">
    <cfRule type="expression" dxfId="530" priority="493">
      <formula>FIND("Facture fournisseur reçue",$H726)&gt;0</formula>
    </cfRule>
    <cfRule type="expression" dxfId="529" priority="494">
      <formula>FIND("Compensé - Soldé",$H726)&gt;0</formula>
    </cfRule>
  </conditionalFormatting>
  <conditionalFormatting sqref="H726:I726">
    <cfRule type="expression" dxfId="528" priority="492">
      <formula>FIND("A compenser Frns - Client",$H726)&gt;0</formula>
    </cfRule>
  </conditionalFormatting>
  <conditionalFormatting sqref="H727:I727">
    <cfRule type="expression" dxfId="527" priority="490">
      <formula>FIND("Facture fournisseur reçue",$H727)&gt;0</formula>
    </cfRule>
    <cfRule type="expression" dxfId="526" priority="491">
      <formula>FIND("Compensé - Soldé",$H727)&gt;0</formula>
    </cfRule>
  </conditionalFormatting>
  <conditionalFormatting sqref="H727:I727">
    <cfRule type="expression" dxfId="525" priority="489">
      <formula>FIND("A compenser Frns - Client",$H727)&gt;0</formula>
    </cfRule>
  </conditionalFormatting>
  <conditionalFormatting sqref="H728:I728">
    <cfRule type="expression" dxfId="524" priority="487">
      <formula>FIND("Facture fournisseur reçue",$H728)&gt;0</formula>
    </cfRule>
    <cfRule type="expression" dxfId="523" priority="488">
      <formula>FIND("Compensé - Soldé",$H728)&gt;0</formula>
    </cfRule>
  </conditionalFormatting>
  <conditionalFormatting sqref="H728:I728">
    <cfRule type="expression" dxfId="522" priority="486">
      <formula>FIND("A compenser Frns - Client",$H728)&gt;0</formula>
    </cfRule>
  </conditionalFormatting>
  <conditionalFormatting sqref="H729:I729">
    <cfRule type="expression" dxfId="521" priority="484">
      <formula>FIND("Facture fournisseur reçue",$H729)&gt;0</formula>
    </cfRule>
    <cfRule type="expression" dxfId="520" priority="485">
      <formula>FIND("Compensé - Soldé",$H729)&gt;0</formula>
    </cfRule>
  </conditionalFormatting>
  <conditionalFormatting sqref="H729:I729">
    <cfRule type="expression" dxfId="519" priority="483">
      <formula>FIND("A compenser Frns - Client",$H729)&gt;0</formula>
    </cfRule>
  </conditionalFormatting>
  <conditionalFormatting sqref="H730:I730">
    <cfRule type="expression" dxfId="518" priority="481">
      <formula>FIND("Facture fournisseur reçue",$H730)&gt;0</formula>
    </cfRule>
    <cfRule type="expression" dxfId="517" priority="482">
      <formula>FIND("Compensé - Soldé",$H730)&gt;0</formula>
    </cfRule>
  </conditionalFormatting>
  <conditionalFormatting sqref="H730:I730">
    <cfRule type="expression" dxfId="516" priority="480">
      <formula>FIND("A compenser Frns - Client",$H730)&gt;0</formula>
    </cfRule>
  </conditionalFormatting>
  <conditionalFormatting sqref="H731:I731">
    <cfRule type="expression" dxfId="515" priority="478">
      <formula>FIND("Facture fournisseur reçue",$H731)&gt;0</formula>
    </cfRule>
    <cfRule type="expression" dxfId="514" priority="479">
      <formula>FIND("Compensé - Soldé",$H731)&gt;0</formula>
    </cfRule>
  </conditionalFormatting>
  <conditionalFormatting sqref="H731:I731">
    <cfRule type="expression" dxfId="513" priority="477">
      <formula>FIND("A compenser Frns - Client",$H731)&gt;0</formula>
    </cfRule>
  </conditionalFormatting>
  <conditionalFormatting sqref="H732:I732">
    <cfRule type="expression" dxfId="512" priority="475">
      <formula>FIND("Facture fournisseur reçue",$H732)&gt;0</formula>
    </cfRule>
    <cfRule type="expression" dxfId="511" priority="476">
      <formula>FIND("Compensé - Soldé",$H732)&gt;0</formula>
    </cfRule>
  </conditionalFormatting>
  <conditionalFormatting sqref="H732:I732">
    <cfRule type="expression" dxfId="510" priority="474">
      <formula>FIND("A compenser Frns - Client",$H732)&gt;0</formula>
    </cfRule>
  </conditionalFormatting>
  <conditionalFormatting sqref="H733:I733">
    <cfRule type="expression" dxfId="509" priority="472">
      <formula>FIND("Facture fournisseur reçue",$H733)&gt;0</formula>
    </cfRule>
    <cfRule type="expression" dxfId="508" priority="473">
      <formula>FIND("Compensé - Soldé",$H733)&gt;0</formula>
    </cfRule>
  </conditionalFormatting>
  <conditionalFormatting sqref="H733:I733">
    <cfRule type="expression" dxfId="507" priority="471">
      <formula>FIND("A compenser Frns - Client",$H733)&gt;0</formula>
    </cfRule>
  </conditionalFormatting>
  <conditionalFormatting sqref="H734:I734">
    <cfRule type="expression" dxfId="506" priority="469">
      <formula>FIND("Facture fournisseur reçue",$H734)&gt;0</formula>
    </cfRule>
    <cfRule type="expression" dxfId="505" priority="470">
      <formula>FIND("Compensé - Soldé",$H734)&gt;0</formula>
    </cfRule>
  </conditionalFormatting>
  <conditionalFormatting sqref="H734:I734">
    <cfRule type="expression" dxfId="504" priority="468">
      <formula>FIND("A compenser Frns - Client",$H734)&gt;0</formula>
    </cfRule>
  </conditionalFormatting>
  <conditionalFormatting sqref="H735:I735">
    <cfRule type="expression" dxfId="503" priority="466">
      <formula>FIND("Facture fournisseur reçue",$H735)&gt;0</formula>
    </cfRule>
    <cfRule type="expression" dxfId="502" priority="467">
      <formula>FIND("Compensé - Soldé",$H735)&gt;0</formula>
    </cfRule>
  </conditionalFormatting>
  <conditionalFormatting sqref="H735:I735">
    <cfRule type="expression" dxfId="501" priority="465">
      <formula>FIND("A compenser Frns - Client",$H735)&gt;0</formula>
    </cfRule>
  </conditionalFormatting>
  <conditionalFormatting sqref="H736:I736">
    <cfRule type="expression" dxfId="500" priority="463">
      <formula>FIND("Facture fournisseur reçue",$H736)&gt;0</formula>
    </cfRule>
    <cfRule type="expression" dxfId="499" priority="464">
      <formula>FIND("Compensé - Soldé",$H736)&gt;0</formula>
    </cfRule>
  </conditionalFormatting>
  <conditionalFormatting sqref="H736:I736">
    <cfRule type="expression" dxfId="498" priority="462">
      <formula>FIND("A compenser Frns - Client",$H736)&gt;0</formula>
    </cfRule>
  </conditionalFormatting>
  <conditionalFormatting sqref="H737:I737">
    <cfRule type="expression" dxfId="497" priority="460">
      <formula>FIND("Facture fournisseur reçue",$H737)&gt;0</formula>
    </cfRule>
    <cfRule type="expression" dxfId="496" priority="461">
      <formula>FIND("Compensé - Soldé",$H737)&gt;0</formula>
    </cfRule>
  </conditionalFormatting>
  <conditionalFormatting sqref="H737:I737">
    <cfRule type="expression" dxfId="495" priority="459">
      <formula>FIND("A compenser Frns - Client",$H737)&gt;0</formula>
    </cfRule>
  </conditionalFormatting>
  <conditionalFormatting sqref="H738:I738">
    <cfRule type="expression" dxfId="494" priority="457">
      <formula>FIND("Facture fournisseur reçue",$H738)&gt;0</formula>
    </cfRule>
    <cfRule type="expression" dxfId="493" priority="458">
      <formula>FIND("Compensé - Soldé",$H738)&gt;0</formula>
    </cfRule>
  </conditionalFormatting>
  <conditionalFormatting sqref="H738:I738">
    <cfRule type="expression" dxfId="492" priority="456">
      <formula>FIND("A compenser Frns - Client",$H738)&gt;0</formula>
    </cfRule>
  </conditionalFormatting>
  <conditionalFormatting sqref="H739:I739">
    <cfRule type="expression" dxfId="491" priority="454">
      <formula>FIND("Facture fournisseur reçue",$H739)&gt;0</formula>
    </cfRule>
    <cfRule type="expression" dxfId="490" priority="455">
      <formula>FIND("Compensé - Soldé",$H739)&gt;0</formula>
    </cfRule>
  </conditionalFormatting>
  <conditionalFormatting sqref="H739:I739">
    <cfRule type="expression" dxfId="489" priority="453">
      <formula>FIND("A compenser Frns - Client",$H739)&gt;0</formula>
    </cfRule>
  </conditionalFormatting>
  <conditionalFormatting sqref="H740:I740">
    <cfRule type="expression" dxfId="488" priority="451">
      <formula>FIND("Facture fournisseur reçue",$H740)&gt;0</formula>
    </cfRule>
    <cfRule type="expression" dxfId="487" priority="452">
      <formula>FIND("Compensé - Soldé",$H740)&gt;0</formula>
    </cfRule>
  </conditionalFormatting>
  <conditionalFormatting sqref="H740:I740">
    <cfRule type="expression" dxfId="486" priority="450">
      <formula>FIND("A compenser Frns - Client",$H740)&gt;0</formula>
    </cfRule>
  </conditionalFormatting>
  <conditionalFormatting sqref="H741:I741">
    <cfRule type="expression" dxfId="485" priority="448">
      <formula>FIND("Facture fournisseur reçue",$H741)&gt;0</formula>
    </cfRule>
    <cfRule type="expression" dxfId="484" priority="449">
      <formula>FIND("Compensé - Soldé",$H741)&gt;0</formula>
    </cfRule>
  </conditionalFormatting>
  <conditionalFormatting sqref="H741:I741">
    <cfRule type="expression" dxfId="483" priority="447">
      <formula>FIND("A compenser Frns - Client",$H741)&gt;0</formula>
    </cfRule>
  </conditionalFormatting>
  <conditionalFormatting sqref="H742:I742">
    <cfRule type="expression" dxfId="482" priority="445">
      <formula>FIND("Facture fournisseur reçue",$H742)&gt;0</formula>
    </cfRule>
    <cfRule type="expression" dxfId="481" priority="446">
      <formula>FIND("Compensé - Soldé",$H742)&gt;0</formula>
    </cfRule>
  </conditionalFormatting>
  <conditionalFormatting sqref="H742:I742">
    <cfRule type="expression" dxfId="480" priority="444">
      <formula>FIND("A compenser Frns - Client",$H742)&gt;0</formula>
    </cfRule>
  </conditionalFormatting>
  <conditionalFormatting sqref="H743:I743">
    <cfRule type="expression" dxfId="479" priority="442">
      <formula>FIND("Facture fournisseur reçue",$H743)&gt;0</formula>
    </cfRule>
    <cfRule type="expression" dxfId="478" priority="443">
      <formula>FIND("Compensé - Soldé",$H743)&gt;0</formula>
    </cfRule>
  </conditionalFormatting>
  <conditionalFormatting sqref="H743:I743">
    <cfRule type="expression" dxfId="477" priority="441">
      <formula>FIND("A compenser Frns - Client",$H743)&gt;0</formula>
    </cfRule>
  </conditionalFormatting>
  <conditionalFormatting sqref="H744:I744">
    <cfRule type="expression" dxfId="476" priority="439">
      <formula>FIND("Facture fournisseur reçue",$H744)&gt;0</formula>
    </cfRule>
    <cfRule type="expression" dxfId="475" priority="440">
      <formula>FIND("Compensé - Soldé",$H744)&gt;0</formula>
    </cfRule>
  </conditionalFormatting>
  <conditionalFormatting sqref="H744:I744">
    <cfRule type="expression" dxfId="474" priority="438">
      <formula>FIND("A compenser Frns - Client",$H744)&gt;0</formula>
    </cfRule>
  </conditionalFormatting>
  <conditionalFormatting sqref="H745:I745">
    <cfRule type="expression" dxfId="473" priority="436">
      <formula>FIND("Facture fournisseur reçue",$H745)&gt;0</formula>
    </cfRule>
    <cfRule type="expression" dxfId="472" priority="437">
      <formula>FIND("Compensé - Soldé",$H745)&gt;0</formula>
    </cfRule>
  </conditionalFormatting>
  <conditionalFormatting sqref="H745:I745">
    <cfRule type="expression" dxfId="471" priority="435">
      <formula>FIND("A compenser Frns - Client",$H745)&gt;0</formula>
    </cfRule>
  </conditionalFormatting>
  <conditionalFormatting sqref="H746:I746">
    <cfRule type="expression" dxfId="470" priority="433">
      <formula>FIND("Facture fournisseur reçue",$H746)&gt;0</formula>
    </cfRule>
    <cfRule type="expression" dxfId="469" priority="434">
      <formula>FIND("Compensé - Soldé",$H746)&gt;0</formula>
    </cfRule>
  </conditionalFormatting>
  <conditionalFormatting sqref="H746:I746">
    <cfRule type="expression" dxfId="468" priority="432">
      <formula>FIND("A compenser Frns - Client",$H746)&gt;0</formula>
    </cfRule>
  </conditionalFormatting>
  <conditionalFormatting sqref="H747:I747">
    <cfRule type="expression" dxfId="467" priority="430">
      <formula>FIND("Facture fournisseur reçue",$H747)&gt;0</formula>
    </cfRule>
    <cfRule type="expression" dxfId="466" priority="431">
      <formula>FIND("Compensé - Soldé",$H747)&gt;0</formula>
    </cfRule>
  </conditionalFormatting>
  <conditionalFormatting sqref="H747:I747">
    <cfRule type="expression" dxfId="465" priority="429">
      <formula>FIND("A compenser Frns - Client",$H747)&gt;0</formula>
    </cfRule>
  </conditionalFormatting>
  <conditionalFormatting sqref="H748:I748">
    <cfRule type="expression" dxfId="464" priority="427">
      <formula>FIND("Facture fournisseur reçue",$H748)&gt;0</formula>
    </cfRule>
    <cfRule type="expression" dxfId="463" priority="428">
      <formula>FIND("Compensé - Soldé",$H748)&gt;0</formula>
    </cfRule>
  </conditionalFormatting>
  <conditionalFormatting sqref="H748:I748">
    <cfRule type="expression" dxfId="462" priority="426">
      <formula>FIND("A compenser Frns - Client",$H748)&gt;0</formula>
    </cfRule>
  </conditionalFormatting>
  <conditionalFormatting sqref="H749:I749">
    <cfRule type="expression" dxfId="461" priority="424">
      <formula>FIND("Facture fournisseur reçue",$H749)&gt;0</formula>
    </cfRule>
    <cfRule type="expression" dxfId="460" priority="425">
      <formula>FIND("Compensé - Soldé",$H749)&gt;0</formula>
    </cfRule>
  </conditionalFormatting>
  <conditionalFormatting sqref="H749:I749">
    <cfRule type="expression" dxfId="459" priority="423">
      <formula>FIND("A compenser Frns - Client",$H749)&gt;0</formula>
    </cfRule>
  </conditionalFormatting>
  <conditionalFormatting sqref="H750:I750">
    <cfRule type="expression" dxfId="458" priority="421">
      <formula>FIND("Facture fournisseur reçue",$H750)&gt;0</formula>
    </cfRule>
    <cfRule type="expression" dxfId="457" priority="422">
      <formula>FIND("Compensé - Soldé",$H750)&gt;0</formula>
    </cfRule>
  </conditionalFormatting>
  <conditionalFormatting sqref="H750:I750">
    <cfRule type="expression" dxfId="456" priority="420">
      <formula>FIND("A compenser Frns - Client",$H750)&gt;0</formula>
    </cfRule>
  </conditionalFormatting>
  <conditionalFormatting sqref="H751:I751">
    <cfRule type="expression" dxfId="455" priority="418">
      <formula>FIND("Facture fournisseur reçue",$H751)&gt;0</formula>
    </cfRule>
    <cfRule type="expression" dxfId="454" priority="419">
      <formula>FIND("Compensé - Soldé",$H751)&gt;0</formula>
    </cfRule>
  </conditionalFormatting>
  <conditionalFormatting sqref="H751:I751">
    <cfRule type="expression" dxfId="453" priority="417">
      <formula>FIND("A compenser Frns - Client",$H751)&gt;0</formula>
    </cfRule>
  </conditionalFormatting>
  <conditionalFormatting sqref="H752:I752">
    <cfRule type="expression" dxfId="452" priority="415">
      <formula>FIND("Facture fournisseur reçue",$H752)&gt;0</formula>
    </cfRule>
    <cfRule type="expression" dxfId="451" priority="416">
      <formula>FIND("Compensé - Soldé",$H752)&gt;0</formula>
    </cfRule>
  </conditionalFormatting>
  <conditionalFormatting sqref="H752:I752">
    <cfRule type="expression" dxfId="450" priority="414">
      <formula>FIND("A compenser Frns - Client",$H752)&gt;0</formula>
    </cfRule>
  </conditionalFormatting>
  <conditionalFormatting sqref="H753:I753">
    <cfRule type="expression" dxfId="449" priority="412">
      <formula>FIND("Facture fournisseur reçue",$H753)&gt;0</formula>
    </cfRule>
    <cfRule type="expression" dxfId="448" priority="413">
      <formula>FIND("Compensé - Soldé",$H753)&gt;0</formula>
    </cfRule>
  </conditionalFormatting>
  <conditionalFormatting sqref="H753:I753">
    <cfRule type="expression" dxfId="447" priority="411">
      <formula>FIND("A compenser Frns - Client",$H753)&gt;0</formula>
    </cfRule>
  </conditionalFormatting>
  <conditionalFormatting sqref="H754:I754">
    <cfRule type="expression" dxfId="446" priority="409">
      <formula>FIND("Facture fournisseur reçue",$H754)&gt;0</formula>
    </cfRule>
    <cfRule type="expression" dxfId="445" priority="410">
      <formula>FIND("Compensé - Soldé",$H754)&gt;0</formula>
    </cfRule>
  </conditionalFormatting>
  <conditionalFormatting sqref="H754:I754">
    <cfRule type="expression" dxfId="444" priority="408">
      <formula>FIND("A compenser Frns - Client",$H754)&gt;0</formula>
    </cfRule>
  </conditionalFormatting>
  <conditionalFormatting sqref="H755:I755">
    <cfRule type="expression" dxfId="443" priority="406">
      <formula>FIND("Facture fournisseur reçue",$H755)&gt;0</formula>
    </cfRule>
    <cfRule type="expression" dxfId="442" priority="407">
      <formula>FIND("Compensé - Soldé",$H755)&gt;0</formula>
    </cfRule>
  </conditionalFormatting>
  <conditionalFormatting sqref="H755:I755">
    <cfRule type="expression" dxfId="441" priority="405">
      <formula>FIND("A compenser Frns - Client",$H755)&gt;0</formula>
    </cfRule>
  </conditionalFormatting>
  <conditionalFormatting sqref="H756:I756">
    <cfRule type="expression" dxfId="440" priority="403">
      <formula>FIND("Facture fournisseur reçue",$H756)&gt;0</formula>
    </cfRule>
    <cfRule type="expression" dxfId="439" priority="404">
      <formula>FIND("Compensé - Soldé",$H756)&gt;0</formula>
    </cfRule>
  </conditionalFormatting>
  <conditionalFormatting sqref="H756:I756">
    <cfRule type="expression" dxfId="438" priority="402">
      <formula>FIND("A compenser Frns - Client",$H756)&gt;0</formula>
    </cfRule>
  </conditionalFormatting>
  <conditionalFormatting sqref="H757:I757">
    <cfRule type="expression" dxfId="437" priority="400">
      <formula>FIND("Facture fournisseur reçue",$H757)&gt;0</formula>
    </cfRule>
    <cfRule type="expression" dxfId="436" priority="401">
      <formula>FIND("Compensé - Soldé",$H757)&gt;0</formula>
    </cfRule>
  </conditionalFormatting>
  <conditionalFormatting sqref="H757:I757">
    <cfRule type="expression" dxfId="435" priority="399">
      <formula>FIND("A compenser Frns - Client",$H757)&gt;0</formula>
    </cfRule>
  </conditionalFormatting>
  <conditionalFormatting sqref="H758:I758">
    <cfRule type="expression" dxfId="434" priority="397">
      <formula>FIND("Facture fournisseur reçue",$H758)&gt;0</formula>
    </cfRule>
    <cfRule type="expression" dxfId="433" priority="398">
      <formula>FIND("Compensé - Soldé",$H758)&gt;0</formula>
    </cfRule>
  </conditionalFormatting>
  <conditionalFormatting sqref="H758:I758">
    <cfRule type="expression" dxfId="432" priority="396">
      <formula>FIND("A compenser Frns - Client",$H758)&gt;0</formula>
    </cfRule>
  </conditionalFormatting>
  <conditionalFormatting sqref="H759:I759">
    <cfRule type="expression" dxfId="431" priority="394">
      <formula>FIND("Facture fournisseur reçue",$H759)&gt;0</formula>
    </cfRule>
    <cfRule type="expression" dxfId="430" priority="395">
      <formula>FIND("Compensé - Soldé",$H759)&gt;0</formula>
    </cfRule>
  </conditionalFormatting>
  <conditionalFormatting sqref="H759:I759">
    <cfRule type="expression" dxfId="429" priority="393">
      <formula>FIND("A compenser Frns - Client",$H759)&gt;0</formula>
    </cfRule>
  </conditionalFormatting>
  <conditionalFormatting sqref="H760:I760">
    <cfRule type="expression" dxfId="428" priority="391">
      <formula>FIND("Facture fournisseur reçue",$H760)&gt;0</formula>
    </cfRule>
    <cfRule type="expression" dxfId="427" priority="392">
      <formula>FIND("Compensé - Soldé",$H760)&gt;0</formula>
    </cfRule>
  </conditionalFormatting>
  <conditionalFormatting sqref="H760:I760">
    <cfRule type="expression" dxfId="426" priority="390">
      <formula>FIND("A compenser Frns - Client",$H760)&gt;0</formula>
    </cfRule>
  </conditionalFormatting>
  <conditionalFormatting sqref="H761:I761">
    <cfRule type="expression" dxfId="425" priority="388">
      <formula>FIND("Facture fournisseur reçue",$H761)&gt;0</formula>
    </cfRule>
    <cfRule type="expression" dxfId="424" priority="389">
      <formula>FIND("Compensé - Soldé",$H761)&gt;0</formula>
    </cfRule>
  </conditionalFormatting>
  <conditionalFormatting sqref="H761:I761">
    <cfRule type="expression" dxfId="423" priority="387">
      <formula>FIND("A compenser Frns - Client",$H761)&gt;0</formula>
    </cfRule>
  </conditionalFormatting>
  <conditionalFormatting sqref="H762:I762">
    <cfRule type="expression" dxfId="422" priority="385">
      <formula>FIND("Facture fournisseur reçue",$H762)&gt;0</formula>
    </cfRule>
    <cfRule type="expression" dxfId="421" priority="386">
      <formula>FIND("Compensé - Soldé",$H762)&gt;0</formula>
    </cfRule>
  </conditionalFormatting>
  <conditionalFormatting sqref="H762:I762">
    <cfRule type="expression" dxfId="420" priority="384">
      <formula>FIND("A compenser Frns - Client",$H762)&gt;0</formula>
    </cfRule>
  </conditionalFormatting>
  <conditionalFormatting sqref="H763:I763">
    <cfRule type="expression" dxfId="419" priority="382">
      <formula>FIND("Facture fournisseur reçue",$H763)&gt;0</formula>
    </cfRule>
    <cfRule type="expression" dxfId="418" priority="383">
      <formula>FIND("Compensé - Soldé",$H763)&gt;0</formula>
    </cfRule>
  </conditionalFormatting>
  <conditionalFormatting sqref="H763:I763">
    <cfRule type="expression" dxfId="417" priority="381">
      <formula>FIND("A compenser Frns - Client",$H763)&gt;0</formula>
    </cfRule>
  </conditionalFormatting>
  <conditionalFormatting sqref="H764:I764">
    <cfRule type="expression" dxfId="416" priority="379">
      <formula>FIND("Facture fournisseur reçue",$H764)&gt;0</formula>
    </cfRule>
    <cfRule type="expression" dxfId="415" priority="380">
      <formula>FIND("Compensé - Soldé",$H764)&gt;0</formula>
    </cfRule>
  </conditionalFormatting>
  <conditionalFormatting sqref="H764:I764">
    <cfRule type="expression" dxfId="414" priority="378">
      <formula>FIND("A compenser Frns - Client",$H764)&gt;0</formula>
    </cfRule>
  </conditionalFormatting>
  <conditionalFormatting sqref="H765:I765">
    <cfRule type="expression" dxfId="413" priority="376">
      <formula>FIND("Facture fournisseur reçue",$H765)&gt;0</formula>
    </cfRule>
    <cfRule type="expression" dxfId="412" priority="377">
      <formula>FIND("Compensé - Soldé",$H765)&gt;0</formula>
    </cfRule>
  </conditionalFormatting>
  <conditionalFormatting sqref="H765:I765">
    <cfRule type="expression" dxfId="411" priority="375">
      <formula>FIND("A compenser Frns - Client",$H765)&gt;0</formula>
    </cfRule>
  </conditionalFormatting>
  <conditionalFormatting sqref="H766:I766">
    <cfRule type="expression" dxfId="410" priority="373">
      <formula>FIND("Facture fournisseur reçue",$H766)&gt;0</formula>
    </cfRule>
    <cfRule type="expression" dxfId="409" priority="374">
      <formula>FIND("Compensé - Soldé",$H766)&gt;0</formula>
    </cfRule>
  </conditionalFormatting>
  <conditionalFormatting sqref="H766:I766">
    <cfRule type="expression" dxfId="408" priority="372">
      <formula>FIND("A compenser Frns - Client",$H766)&gt;0</formula>
    </cfRule>
  </conditionalFormatting>
  <conditionalFormatting sqref="H767:I767">
    <cfRule type="expression" dxfId="407" priority="370">
      <formula>FIND("Facture fournisseur reçue",$H767)&gt;0</formula>
    </cfRule>
    <cfRule type="expression" dxfId="406" priority="371">
      <formula>FIND("Compensé - Soldé",$H767)&gt;0</formula>
    </cfRule>
  </conditionalFormatting>
  <conditionalFormatting sqref="H767:I767">
    <cfRule type="expression" dxfId="405" priority="369">
      <formula>FIND("A compenser Frns - Client",$H767)&gt;0</formula>
    </cfRule>
  </conditionalFormatting>
  <conditionalFormatting sqref="H768:I768">
    <cfRule type="expression" dxfId="404" priority="367">
      <formula>FIND("Facture fournisseur reçue",$H768)&gt;0</formula>
    </cfRule>
    <cfRule type="expression" dxfId="403" priority="368">
      <formula>FIND("Compensé - Soldé",$H768)&gt;0</formula>
    </cfRule>
  </conditionalFormatting>
  <conditionalFormatting sqref="H768:I768">
    <cfRule type="expression" dxfId="402" priority="366">
      <formula>FIND("A compenser Frns - Client",$H768)&gt;0</formula>
    </cfRule>
  </conditionalFormatting>
  <conditionalFormatting sqref="H769:I769">
    <cfRule type="expression" dxfId="401" priority="364">
      <formula>FIND("Facture fournisseur reçue",$H769)&gt;0</formula>
    </cfRule>
    <cfRule type="expression" dxfId="400" priority="365">
      <formula>FIND("Compensé - Soldé",$H769)&gt;0</formula>
    </cfRule>
  </conditionalFormatting>
  <conditionalFormatting sqref="H769:I769">
    <cfRule type="expression" dxfId="399" priority="363">
      <formula>FIND("A compenser Frns - Client",$H769)&gt;0</formula>
    </cfRule>
  </conditionalFormatting>
  <conditionalFormatting sqref="H770:I770">
    <cfRule type="expression" dxfId="398" priority="361">
      <formula>FIND("Facture fournisseur reçue",$H770)&gt;0</formula>
    </cfRule>
    <cfRule type="expression" dxfId="397" priority="362">
      <formula>FIND("Compensé - Soldé",$H770)&gt;0</formula>
    </cfRule>
  </conditionalFormatting>
  <conditionalFormatting sqref="H770:I770">
    <cfRule type="expression" dxfId="396" priority="360">
      <formula>FIND("A compenser Frns - Client",$H770)&gt;0</formula>
    </cfRule>
  </conditionalFormatting>
  <conditionalFormatting sqref="H771:I771">
    <cfRule type="expression" dxfId="395" priority="358">
      <formula>FIND("Facture fournisseur reçue",$H771)&gt;0</formula>
    </cfRule>
    <cfRule type="expression" dxfId="394" priority="359">
      <formula>FIND("Compensé - Soldé",$H771)&gt;0</formula>
    </cfRule>
  </conditionalFormatting>
  <conditionalFormatting sqref="H771:I771">
    <cfRule type="expression" dxfId="393" priority="357">
      <formula>FIND("A compenser Frns - Client",$H771)&gt;0</formula>
    </cfRule>
  </conditionalFormatting>
  <conditionalFormatting sqref="H772:I772">
    <cfRule type="expression" dxfId="392" priority="355">
      <formula>FIND("Facture fournisseur reçue",$H772)&gt;0</formula>
    </cfRule>
    <cfRule type="expression" dxfId="391" priority="356">
      <formula>FIND("Compensé - Soldé",$H772)&gt;0</formula>
    </cfRule>
  </conditionalFormatting>
  <conditionalFormatting sqref="H772:I772">
    <cfRule type="expression" dxfId="390" priority="354">
      <formula>FIND("A compenser Frns - Client",$H772)&gt;0</formula>
    </cfRule>
  </conditionalFormatting>
  <conditionalFormatting sqref="H773:I773">
    <cfRule type="expression" dxfId="389" priority="352">
      <formula>FIND("Facture fournisseur reçue",$H773)&gt;0</formula>
    </cfRule>
    <cfRule type="expression" dxfId="388" priority="353">
      <formula>FIND("Compensé - Soldé",$H773)&gt;0</formula>
    </cfRule>
  </conditionalFormatting>
  <conditionalFormatting sqref="H773:I773">
    <cfRule type="expression" dxfId="387" priority="351">
      <formula>FIND("A compenser Frns - Client",$H773)&gt;0</formula>
    </cfRule>
  </conditionalFormatting>
  <conditionalFormatting sqref="H774:I774">
    <cfRule type="expression" dxfId="386" priority="349">
      <formula>FIND("Facture fournisseur reçue",$H774)&gt;0</formula>
    </cfRule>
    <cfRule type="expression" dxfId="385" priority="350">
      <formula>FIND("Compensé - Soldé",$H774)&gt;0</formula>
    </cfRule>
  </conditionalFormatting>
  <conditionalFormatting sqref="H774:I774">
    <cfRule type="expression" dxfId="384" priority="348">
      <formula>FIND("A compenser Frns - Client",$H774)&gt;0</formula>
    </cfRule>
  </conditionalFormatting>
  <conditionalFormatting sqref="H775:I775">
    <cfRule type="expression" dxfId="383" priority="346">
      <formula>FIND("Facture fournisseur reçue",$H775)&gt;0</formula>
    </cfRule>
    <cfRule type="expression" dxfId="382" priority="347">
      <formula>FIND("Compensé - Soldé",$H775)&gt;0</formula>
    </cfRule>
  </conditionalFormatting>
  <conditionalFormatting sqref="H775:I775">
    <cfRule type="expression" dxfId="381" priority="345">
      <formula>FIND("A compenser Frns - Client",$H775)&gt;0</formula>
    </cfRule>
  </conditionalFormatting>
  <conditionalFormatting sqref="H776:I776">
    <cfRule type="expression" dxfId="380" priority="343">
      <formula>FIND("Facture fournisseur reçue",$H776)&gt;0</formula>
    </cfRule>
    <cfRule type="expression" dxfId="379" priority="344">
      <formula>FIND("Compensé - Soldé",$H776)&gt;0</formula>
    </cfRule>
  </conditionalFormatting>
  <conditionalFormatting sqref="H776:I776">
    <cfRule type="expression" dxfId="378" priority="342">
      <formula>FIND("A compenser Frns - Client",$H776)&gt;0</formula>
    </cfRule>
  </conditionalFormatting>
  <conditionalFormatting sqref="H777:I777">
    <cfRule type="expression" dxfId="377" priority="340">
      <formula>FIND("Facture fournisseur reçue",$H777)&gt;0</formula>
    </cfRule>
    <cfRule type="expression" dxfId="376" priority="341">
      <formula>FIND("Compensé - Soldé",$H777)&gt;0</formula>
    </cfRule>
  </conditionalFormatting>
  <conditionalFormatting sqref="H777:I777">
    <cfRule type="expression" dxfId="375" priority="339">
      <formula>FIND("A compenser Frns - Client",$H777)&gt;0</formula>
    </cfRule>
  </conditionalFormatting>
  <conditionalFormatting sqref="H778:I778">
    <cfRule type="expression" dxfId="374" priority="337">
      <formula>FIND("Facture fournisseur reçue",$H778)&gt;0</formula>
    </cfRule>
    <cfRule type="expression" dxfId="373" priority="338">
      <formula>FIND("Compensé - Soldé",$H778)&gt;0</formula>
    </cfRule>
  </conditionalFormatting>
  <conditionalFormatting sqref="H778:I778">
    <cfRule type="expression" dxfId="372" priority="336">
      <formula>FIND("A compenser Frns - Client",$H778)&gt;0</formula>
    </cfRule>
  </conditionalFormatting>
  <conditionalFormatting sqref="H779:I779">
    <cfRule type="expression" dxfId="371" priority="334">
      <formula>FIND("Facture fournisseur reçue",$H779)&gt;0</formula>
    </cfRule>
    <cfRule type="expression" dxfId="370" priority="335">
      <formula>FIND("Compensé - Soldé",$H779)&gt;0</formula>
    </cfRule>
  </conditionalFormatting>
  <conditionalFormatting sqref="H779:I779">
    <cfRule type="expression" dxfId="369" priority="333">
      <formula>FIND("A compenser Frns - Client",$H779)&gt;0</formula>
    </cfRule>
  </conditionalFormatting>
  <conditionalFormatting sqref="H780:I780">
    <cfRule type="expression" dxfId="368" priority="331">
      <formula>FIND("Facture fournisseur reçue",$H780)&gt;0</formula>
    </cfRule>
    <cfRule type="expression" dxfId="367" priority="332">
      <formula>FIND("Compensé - Soldé",$H780)&gt;0</formula>
    </cfRule>
  </conditionalFormatting>
  <conditionalFormatting sqref="H780:I780">
    <cfRule type="expression" dxfId="366" priority="330">
      <formula>FIND("A compenser Frns - Client",$H780)&gt;0</formula>
    </cfRule>
  </conditionalFormatting>
  <conditionalFormatting sqref="H781:I781">
    <cfRule type="expression" dxfId="365" priority="328">
      <formula>FIND("Facture fournisseur reçue",$H781)&gt;0</formula>
    </cfRule>
    <cfRule type="expression" dxfId="364" priority="329">
      <formula>FIND("Compensé - Soldé",$H781)&gt;0</formula>
    </cfRule>
  </conditionalFormatting>
  <conditionalFormatting sqref="H781:I781">
    <cfRule type="expression" dxfId="363" priority="327">
      <formula>FIND("A compenser Frns - Client",$H781)&gt;0</formula>
    </cfRule>
  </conditionalFormatting>
  <conditionalFormatting sqref="H782:I782">
    <cfRule type="expression" dxfId="362" priority="325">
      <formula>FIND("Facture fournisseur reçue",$H782)&gt;0</formula>
    </cfRule>
    <cfRule type="expression" dxfId="361" priority="326">
      <formula>FIND("Compensé - Soldé",$H782)&gt;0</formula>
    </cfRule>
  </conditionalFormatting>
  <conditionalFormatting sqref="H782:I782">
    <cfRule type="expression" dxfId="360" priority="324">
      <formula>FIND("A compenser Frns - Client",$H782)&gt;0</formula>
    </cfRule>
  </conditionalFormatting>
  <conditionalFormatting sqref="H783:I783">
    <cfRule type="expression" dxfId="359" priority="322">
      <formula>FIND("Facture fournisseur reçue",$H783)&gt;0</formula>
    </cfRule>
    <cfRule type="expression" dxfId="358" priority="323">
      <formula>FIND("Compensé - Soldé",$H783)&gt;0</formula>
    </cfRule>
  </conditionalFormatting>
  <conditionalFormatting sqref="H783:I783">
    <cfRule type="expression" dxfId="357" priority="321">
      <formula>FIND("A compenser Frns - Client",$H783)&gt;0</formula>
    </cfRule>
  </conditionalFormatting>
  <conditionalFormatting sqref="H784:I784">
    <cfRule type="expression" dxfId="356" priority="319">
      <formula>FIND("Facture fournisseur reçue",$H784)&gt;0</formula>
    </cfRule>
    <cfRule type="expression" dxfId="355" priority="320">
      <formula>FIND("Compensé - Soldé",$H784)&gt;0</formula>
    </cfRule>
  </conditionalFormatting>
  <conditionalFormatting sqref="H784:I784">
    <cfRule type="expression" dxfId="354" priority="318">
      <formula>FIND("A compenser Frns - Client",$H784)&gt;0</formula>
    </cfRule>
  </conditionalFormatting>
  <conditionalFormatting sqref="H785:I785">
    <cfRule type="expression" dxfId="353" priority="316">
      <formula>FIND("Facture fournisseur reçue",$H785)&gt;0</formula>
    </cfRule>
    <cfRule type="expression" dxfId="352" priority="317">
      <formula>FIND("Compensé - Soldé",$H785)&gt;0</formula>
    </cfRule>
  </conditionalFormatting>
  <conditionalFormatting sqref="H785:I785">
    <cfRule type="expression" dxfId="351" priority="315">
      <formula>FIND("A compenser Frns - Client",$H785)&gt;0</formula>
    </cfRule>
  </conditionalFormatting>
  <conditionalFormatting sqref="H786:I786">
    <cfRule type="expression" dxfId="350" priority="313">
      <formula>FIND("Facture fournisseur reçue",$H786)&gt;0</formula>
    </cfRule>
    <cfRule type="expression" dxfId="349" priority="314">
      <formula>FIND("Compensé - Soldé",$H786)&gt;0</formula>
    </cfRule>
  </conditionalFormatting>
  <conditionalFormatting sqref="H786:I786">
    <cfRule type="expression" dxfId="348" priority="312">
      <formula>FIND("A compenser Frns - Client",$H786)&gt;0</formula>
    </cfRule>
  </conditionalFormatting>
  <conditionalFormatting sqref="H787:I787">
    <cfRule type="expression" dxfId="347" priority="310">
      <formula>FIND("Facture fournisseur reçue",$H787)&gt;0</formula>
    </cfRule>
    <cfRule type="expression" dxfId="346" priority="311">
      <formula>FIND("Compensé - Soldé",$H787)&gt;0</formula>
    </cfRule>
  </conditionalFormatting>
  <conditionalFormatting sqref="H787:I787">
    <cfRule type="expression" dxfId="345" priority="309">
      <formula>FIND("A compenser Frns - Client",$H787)&gt;0</formula>
    </cfRule>
  </conditionalFormatting>
  <conditionalFormatting sqref="H788:I788">
    <cfRule type="expression" dxfId="344" priority="307">
      <formula>FIND("Facture fournisseur reçue",$H788)&gt;0</formula>
    </cfRule>
    <cfRule type="expression" dxfId="343" priority="308">
      <formula>FIND("Compensé - Soldé",$H788)&gt;0</formula>
    </cfRule>
  </conditionalFormatting>
  <conditionalFormatting sqref="H788:I788">
    <cfRule type="expression" dxfId="342" priority="306">
      <formula>FIND("A compenser Frns - Client",$H788)&gt;0</formula>
    </cfRule>
  </conditionalFormatting>
  <conditionalFormatting sqref="H789:I789">
    <cfRule type="expression" dxfId="341" priority="304">
      <formula>FIND("Facture fournisseur reçue",$H789)&gt;0</formula>
    </cfRule>
    <cfRule type="expression" dxfId="340" priority="305">
      <formula>FIND("Compensé - Soldé",$H789)&gt;0</formula>
    </cfRule>
  </conditionalFormatting>
  <conditionalFormatting sqref="H789:I789">
    <cfRule type="expression" dxfId="339" priority="303">
      <formula>FIND("A compenser Frns - Client",$H789)&gt;0</formula>
    </cfRule>
  </conditionalFormatting>
  <conditionalFormatting sqref="H790:I790">
    <cfRule type="expression" dxfId="338" priority="301">
      <formula>FIND("Facture fournisseur reçue",$H790)&gt;0</formula>
    </cfRule>
    <cfRule type="expression" dxfId="337" priority="302">
      <formula>FIND("Compensé - Soldé",$H790)&gt;0</formula>
    </cfRule>
  </conditionalFormatting>
  <conditionalFormatting sqref="H790:I790">
    <cfRule type="expression" dxfId="336" priority="300">
      <formula>FIND("A compenser Frns - Client",$H790)&gt;0</formula>
    </cfRule>
  </conditionalFormatting>
  <conditionalFormatting sqref="H791:I791">
    <cfRule type="expression" dxfId="335" priority="298">
      <formula>FIND("Facture fournisseur reçue",$H791)&gt;0</formula>
    </cfRule>
    <cfRule type="expression" dxfId="334" priority="299">
      <formula>FIND("Compensé - Soldé",$H791)&gt;0</formula>
    </cfRule>
  </conditionalFormatting>
  <conditionalFormatting sqref="H791:I791">
    <cfRule type="expression" dxfId="333" priority="297">
      <formula>FIND("A compenser Frns - Client",$H791)&gt;0</formula>
    </cfRule>
  </conditionalFormatting>
  <conditionalFormatting sqref="H792:I792">
    <cfRule type="expression" dxfId="332" priority="295">
      <formula>FIND("Facture fournisseur reçue",$H792)&gt;0</formula>
    </cfRule>
    <cfRule type="expression" dxfId="331" priority="296">
      <formula>FIND("Compensé - Soldé",$H792)&gt;0</formula>
    </cfRule>
  </conditionalFormatting>
  <conditionalFormatting sqref="H792:I792">
    <cfRule type="expression" dxfId="330" priority="294">
      <formula>FIND("A compenser Frns - Client",$H792)&gt;0</formula>
    </cfRule>
  </conditionalFormatting>
  <conditionalFormatting sqref="H793:I793">
    <cfRule type="expression" dxfId="329" priority="292">
      <formula>FIND("Facture fournisseur reçue",$H793)&gt;0</formula>
    </cfRule>
    <cfRule type="expression" dxfId="328" priority="293">
      <formula>FIND("Compensé - Soldé",$H793)&gt;0</formula>
    </cfRule>
  </conditionalFormatting>
  <conditionalFormatting sqref="H793:I793">
    <cfRule type="expression" dxfId="327" priority="291">
      <formula>FIND("A compenser Frns - Client",$H793)&gt;0</formula>
    </cfRule>
  </conditionalFormatting>
  <conditionalFormatting sqref="H794:I794">
    <cfRule type="expression" dxfId="326" priority="289">
      <formula>FIND("Facture fournisseur reçue",$H794)&gt;0</formula>
    </cfRule>
    <cfRule type="expression" dxfId="325" priority="290">
      <formula>FIND("Compensé - Soldé",$H794)&gt;0</formula>
    </cfRule>
  </conditionalFormatting>
  <conditionalFormatting sqref="H794:I794">
    <cfRule type="expression" dxfId="324" priority="288">
      <formula>FIND("A compenser Frns - Client",$H794)&gt;0</formula>
    </cfRule>
  </conditionalFormatting>
  <conditionalFormatting sqref="H795:I795">
    <cfRule type="expression" dxfId="323" priority="286">
      <formula>FIND("Facture fournisseur reçue",$H795)&gt;0</formula>
    </cfRule>
    <cfRule type="expression" dxfId="322" priority="287">
      <formula>FIND("Compensé - Soldé",$H795)&gt;0</formula>
    </cfRule>
  </conditionalFormatting>
  <conditionalFormatting sqref="H795:I795">
    <cfRule type="expression" dxfId="321" priority="285">
      <formula>FIND("A compenser Frns - Client",$H795)&gt;0</formula>
    </cfRule>
  </conditionalFormatting>
  <conditionalFormatting sqref="H796:I796">
    <cfRule type="expression" dxfId="320" priority="283">
      <formula>FIND("Facture fournisseur reçue",$H796)&gt;0</formula>
    </cfRule>
    <cfRule type="expression" dxfId="319" priority="284">
      <formula>FIND("Compensé - Soldé",$H796)&gt;0</formula>
    </cfRule>
  </conditionalFormatting>
  <conditionalFormatting sqref="H796:I796">
    <cfRule type="expression" dxfId="318" priority="282">
      <formula>FIND("A compenser Frns - Client",$H796)&gt;0</formula>
    </cfRule>
  </conditionalFormatting>
  <conditionalFormatting sqref="H797:I797">
    <cfRule type="expression" dxfId="317" priority="280">
      <formula>FIND("Facture fournisseur reçue",$H797)&gt;0</formula>
    </cfRule>
    <cfRule type="expression" dxfId="316" priority="281">
      <formula>FIND("Compensé - Soldé",$H797)&gt;0</formula>
    </cfRule>
  </conditionalFormatting>
  <conditionalFormatting sqref="H797:I797">
    <cfRule type="expression" dxfId="315" priority="279">
      <formula>FIND("A compenser Frns - Client",$H797)&gt;0</formula>
    </cfRule>
  </conditionalFormatting>
  <conditionalFormatting sqref="H798:I798">
    <cfRule type="expression" dxfId="314" priority="277">
      <formula>FIND("Facture fournisseur reçue",$H798)&gt;0</formula>
    </cfRule>
    <cfRule type="expression" dxfId="313" priority="278">
      <formula>FIND("Compensé - Soldé",$H798)&gt;0</formula>
    </cfRule>
  </conditionalFormatting>
  <conditionalFormatting sqref="H798:I798">
    <cfRule type="expression" dxfId="312" priority="276">
      <formula>FIND("A compenser Frns - Client",$H798)&gt;0</formula>
    </cfRule>
  </conditionalFormatting>
  <conditionalFormatting sqref="H799:I799">
    <cfRule type="expression" dxfId="311" priority="274">
      <formula>FIND("Facture fournisseur reçue",$H799)&gt;0</formula>
    </cfRule>
    <cfRule type="expression" dxfId="310" priority="275">
      <formula>FIND("Compensé - Soldé",$H799)&gt;0</formula>
    </cfRule>
  </conditionalFormatting>
  <conditionalFormatting sqref="H799:I799">
    <cfRule type="expression" dxfId="309" priority="273">
      <formula>FIND("A compenser Frns - Client",$H799)&gt;0</formula>
    </cfRule>
  </conditionalFormatting>
  <conditionalFormatting sqref="H800:I800">
    <cfRule type="expression" dxfId="308" priority="271">
      <formula>FIND("Facture fournisseur reçue",$H800)&gt;0</formula>
    </cfRule>
    <cfRule type="expression" dxfId="307" priority="272">
      <formula>FIND("Compensé - Soldé",$H800)&gt;0</formula>
    </cfRule>
  </conditionalFormatting>
  <conditionalFormatting sqref="H800:I800">
    <cfRule type="expression" dxfId="306" priority="270">
      <formula>FIND("A compenser Frns - Client",$H800)&gt;0</formula>
    </cfRule>
  </conditionalFormatting>
  <conditionalFormatting sqref="H801:I801">
    <cfRule type="expression" dxfId="305" priority="268">
      <formula>FIND("Facture fournisseur reçue",$H801)&gt;0</formula>
    </cfRule>
    <cfRule type="expression" dxfId="304" priority="269">
      <formula>FIND("Compensé - Soldé",$H801)&gt;0</formula>
    </cfRule>
  </conditionalFormatting>
  <conditionalFormatting sqref="H801:I801">
    <cfRule type="expression" dxfId="303" priority="267">
      <formula>FIND("A compenser Frns - Client",$H801)&gt;0</formula>
    </cfRule>
  </conditionalFormatting>
  <conditionalFormatting sqref="H802:I802">
    <cfRule type="expression" dxfId="302" priority="265">
      <formula>FIND("Facture fournisseur reçue",$H802)&gt;0</formula>
    </cfRule>
    <cfRule type="expression" dxfId="301" priority="266">
      <formula>FIND("Compensé - Soldé",$H802)&gt;0</formula>
    </cfRule>
  </conditionalFormatting>
  <conditionalFormatting sqref="H802:I802">
    <cfRule type="expression" dxfId="300" priority="264">
      <formula>FIND("A compenser Frns - Client",$H802)&gt;0</formula>
    </cfRule>
  </conditionalFormatting>
  <conditionalFormatting sqref="H803:I803">
    <cfRule type="expression" dxfId="299" priority="262">
      <formula>FIND("Facture fournisseur reçue",$H803)&gt;0</formula>
    </cfRule>
    <cfRule type="expression" dxfId="298" priority="263">
      <formula>FIND("Compensé - Soldé",$H803)&gt;0</formula>
    </cfRule>
  </conditionalFormatting>
  <conditionalFormatting sqref="H803:I803">
    <cfRule type="expression" dxfId="297" priority="261">
      <formula>FIND("A compenser Frns - Client",$H803)&gt;0</formula>
    </cfRule>
  </conditionalFormatting>
  <conditionalFormatting sqref="H804:I804">
    <cfRule type="expression" dxfId="296" priority="259">
      <formula>FIND("Facture fournisseur reçue",$H804)&gt;0</formula>
    </cfRule>
    <cfRule type="expression" dxfId="295" priority="260">
      <formula>FIND("Compensé - Soldé",$H804)&gt;0</formula>
    </cfRule>
  </conditionalFormatting>
  <conditionalFormatting sqref="H804:I804">
    <cfRule type="expression" dxfId="294" priority="258">
      <formula>FIND("A compenser Frns - Client",$H804)&gt;0</formula>
    </cfRule>
  </conditionalFormatting>
  <conditionalFormatting sqref="H805:I805">
    <cfRule type="expression" dxfId="293" priority="256">
      <formula>FIND("Facture fournisseur reçue",$H805)&gt;0</formula>
    </cfRule>
    <cfRule type="expression" dxfId="292" priority="257">
      <formula>FIND("Compensé - Soldé",$H805)&gt;0</formula>
    </cfRule>
  </conditionalFormatting>
  <conditionalFormatting sqref="H805:I805">
    <cfRule type="expression" dxfId="291" priority="255">
      <formula>FIND("A compenser Frns - Client",$H805)&gt;0</formula>
    </cfRule>
  </conditionalFormatting>
  <conditionalFormatting sqref="H806:I806">
    <cfRule type="expression" dxfId="290" priority="253">
      <formula>FIND("Facture fournisseur reçue",$H806)&gt;0</formula>
    </cfRule>
    <cfRule type="expression" dxfId="289" priority="254">
      <formula>FIND("Compensé - Soldé",$H806)&gt;0</formula>
    </cfRule>
  </conditionalFormatting>
  <conditionalFormatting sqref="H806:I806">
    <cfRule type="expression" dxfId="288" priority="252">
      <formula>FIND("A compenser Frns - Client",$H806)&gt;0</formula>
    </cfRule>
  </conditionalFormatting>
  <conditionalFormatting sqref="H807:I807">
    <cfRule type="expression" dxfId="287" priority="250">
      <formula>FIND("Facture fournisseur reçue",$H807)&gt;0</formula>
    </cfRule>
    <cfRule type="expression" dxfId="286" priority="251">
      <formula>FIND("Compensé - Soldé",$H807)&gt;0</formula>
    </cfRule>
  </conditionalFormatting>
  <conditionalFormatting sqref="H807:I807">
    <cfRule type="expression" dxfId="285" priority="249">
      <formula>FIND("A compenser Frns - Client",$H807)&gt;0</formula>
    </cfRule>
  </conditionalFormatting>
  <conditionalFormatting sqref="H808:I808">
    <cfRule type="expression" dxfId="284" priority="247">
      <formula>FIND("Facture fournisseur reçue",$H808)&gt;0</formula>
    </cfRule>
    <cfRule type="expression" dxfId="283" priority="248">
      <formula>FIND("Compensé - Soldé",$H808)&gt;0</formula>
    </cfRule>
  </conditionalFormatting>
  <conditionalFormatting sqref="H808:I808">
    <cfRule type="expression" dxfId="282" priority="246">
      <formula>FIND("A compenser Frns - Client",$H808)&gt;0</formula>
    </cfRule>
  </conditionalFormatting>
  <conditionalFormatting sqref="H809:I809">
    <cfRule type="expression" dxfId="281" priority="244">
      <formula>FIND("Facture fournisseur reçue",$H809)&gt;0</formula>
    </cfRule>
    <cfRule type="expression" dxfId="280" priority="245">
      <formula>FIND("Compensé - Soldé",$H809)&gt;0</formula>
    </cfRule>
  </conditionalFormatting>
  <conditionalFormatting sqref="H809:I809">
    <cfRule type="expression" dxfId="279" priority="243">
      <formula>FIND("A compenser Frns - Client",$H809)&gt;0</formula>
    </cfRule>
  </conditionalFormatting>
  <conditionalFormatting sqref="H810:I810">
    <cfRule type="expression" dxfId="278" priority="241">
      <formula>FIND("Facture fournisseur reçue",$H810)&gt;0</formula>
    </cfRule>
    <cfRule type="expression" dxfId="277" priority="242">
      <formula>FIND("Compensé - Soldé",$H810)&gt;0</formula>
    </cfRule>
  </conditionalFormatting>
  <conditionalFormatting sqref="H810:I810">
    <cfRule type="expression" dxfId="276" priority="240">
      <formula>FIND("A compenser Frns - Client",$H810)&gt;0</formula>
    </cfRule>
  </conditionalFormatting>
  <conditionalFormatting sqref="H811:I811">
    <cfRule type="expression" dxfId="275" priority="238">
      <formula>FIND("Facture fournisseur reçue",$H811)&gt;0</formula>
    </cfRule>
    <cfRule type="expression" dxfId="274" priority="239">
      <formula>FIND("Compensé - Soldé",$H811)&gt;0</formula>
    </cfRule>
  </conditionalFormatting>
  <conditionalFormatting sqref="H811:I811">
    <cfRule type="expression" dxfId="273" priority="237">
      <formula>FIND("A compenser Frns - Client",$H811)&gt;0</formula>
    </cfRule>
  </conditionalFormatting>
  <conditionalFormatting sqref="H812:I812">
    <cfRule type="expression" dxfId="272" priority="235">
      <formula>FIND("Facture fournisseur reçue",$H812)&gt;0</formula>
    </cfRule>
    <cfRule type="expression" dxfId="271" priority="236">
      <formula>FIND("Compensé - Soldé",$H812)&gt;0</formula>
    </cfRule>
  </conditionalFormatting>
  <conditionalFormatting sqref="H812:I812">
    <cfRule type="expression" dxfId="270" priority="234">
      <formula>FIND("A compenser Frns - Client",$H812)&gt;0</formula>
    </cfRule>
  </conditionalFormatting>
  <conditionalFormatting sqref="H813:I813">
    <cfRule type="expression" dxfId="269" priority="232">
      <formula>FIND("Facture fournisseur reçue",$H813)&gt;0</formula>
    </cfRule>
    <cfRule type="expression" dxfId="268" priority="233">
      <formula>FIND("Compensé - Soldé",$H813)&gt;0</formula>
    </cfRule>
  </conditionalFormatting>
  <conditionalFormatting sqref="H813:I813">
    <cfRule type="expression" dxfId="267" priority="231">
      <formula>FIND("A compenser Frns - Client",$H813)&gt;0</formula>
    </cfRule>
  </conditionalFormatting>
  <conditionalFormatting sqref="H814:I814">
    <cfRule type="expression" dxfId="266" priority="229">
      <formula>FIND("Facture fournisseur reçue",$H814)&gt;0</formula>
    </cfRule>
    <cfRule type="expression" dxfId="265" priority="230">
      <formula>FIND("Compensé - Soldé",$H814)&gt;0</formula>
    </cfRule>
  </conditionalFormatting>
  <conditionalFormatting sqref="H814:I814">
    <cfRule type="expression" dxfId="264" priority="228">
      <formula>FIND("A compenser Frns - Client",$H814)&gt;0</formula>
    </cfRule>
  </conditionalFormatting>
  <conditionalFormatting sqref="H815:I815">
    <cfRule type="expression" dxfId="263" priority="226">
      <formula>FIND("Facture fournisseur reçue",$H815)&gt;0</formula>
    </cfRule>
    <cfRule type="expression" dxfId="262" priority="227">
      <formula>FIND("Compensé - Soldé",$H815)&gt;0</formula>
    </cfRule>
  </conditionalFormatting>
  <conditionalFormatting sqref="H815:I815">
    <cfRule type="expression" dxfId="261" priority="225">
      <formula>FIND("A compenser Frns - Client",$H815)&gt;0</formula>
    </cfRule>
  </conditionalFormatting>
  <conditionalFormatting sqref="H816:I816">
    <cfRule type="expression" dxfId="260" priority="223">
      <formula>FIND("Facture fournisseur reçue",$H816)&gt;0</formula>
    </cfRule>
    <cfRule type="expression" dxfId="259" priority="224">
      <formula>FIND("Compensé - Soldé",$H816)&gt;0</formula>
    </cfRule>
  </conditionalFormatting>
  <conditionalFormatting sqref="H816:I816">
    <cfRule type="expression" dxfId="258" priority="222">
      <formula>FIND("A compenser Frns - Client",$H816)&gt;0</formula>
    </cfRule>
  </conditionalFormatting>
  <conditionalFormatting sqref="H817:I817">
    <cfRule type="expression" dxfId="257" priority="220">
      <formula>FIND("Facture fournisseur reçue",$H817)&gt;0</formula>
    </cfRule>
    <cfRule type="expression" dxfId="256" priority="221">
      <formula>FIND("Compensé - Soldé",$H817)&gt;0</formula>
    </cfRule>
  </conditionalFormatting>
  <conditionalFormatting sqref="H817:I817">
    <cfRule type="expression" dxfId="255" priority="219">
      <formula>FIND("A compenser Frns - Client",$H817)&gt;0</formula>
    </cfRule>
  </conditionalFormatting>
  <conditionalFormatting sqref="H818:I818">
    <cfRule type="expression" dxfId="254" priority="217">
      <formula>FIND("Facture fournisseur reçue",$H818)&gt;0</formula>
    </cfRule>
    <cfRule type="expression" dxfId="253" priority="218">
      <formula>FIND("Compensé - Soldé",$H818)&gt;0</formula>
    </cfRule>
  </conditionalFormatting>
  <conditionalFormatting sqref="H818:I818">
    <cfRule type="expression" dxfId="252" priority="216">
      <formula>FIND("A compenser Frns - Client",$H818)&gt;0</formula>
    </cfRule>
  </conditionalFormatting>
  <conditionalFormatting sqref="H819:I819">
    <cfRule type="expression" dxfId="251" priority="214">
      <formula>FIND("Facture fournisseur reçue",$H819)&gt;0</formula>
    </cfRule>
    <cfRule type="expression" dxfId="250" priority="215">
      <formula>FIND("Compensé - Soldé",$H819)&gt;0</formula>
    </cfRule>
  </conditionalFormatting>
  <conditionalFormatting sqref="H819:I819">
    <cfRule type="expression" dxfId="249" priority="213">
      <formula>FIND("A compenser Frns - Client",$H819)&gt;0</formula>
    </cfRule>
  </conditionalFormatting>
  <conditionalFormatting sqref="H820:I820">
    <cfRule type="expression" dxfId="248" priority="211">
      <formula>FIND("Facture fournisseur reçue",$H820)&gt;0</formula>
    </cfRule>
    <cfRule type="expression" dxfId="247" priority="212">
      <formula>FIND("Compensé - Soldé",$H820)&gt;0</formula>
    </cfRule>
  </conditionalFormatting>
  <conditionalFormatting sqref="H820:I820">
    <cfRule type="expression" dxfId="246" priority="210">
      <formula>FIND("A compenser Frns - Client",$H820)&gt;0</formula>
    </cfRule>
  </conditionalFormatting>
  <conditionalFormatting sqref="H821:I821">
    <cfRule type="expression" dxfId="245" priority="208">
      <formula>FIND("Facture fournisseur reçue",$H821)&gt;0</formula>
    </cfRule>
    <cfRule type="expression" dxfId="244" priority="209">
      <formula>FIND("Compensé - Soldé",$H821)&gt;0</formula>
    </cfRule>
  </conditionalFormatting>
  <conditionalFormatting sqref="H821:I821">
    <cfRule type="expression" dxfId="243" priority="207">
      <formula>FIND("A compenser Frns - Client",$H821)&gt;0</formula>
    </cfRule>
  </conditionalFormatting>
  <conditionalFormatting sqref="H822:I822">
    <cfRule type="expression" dxfId="242" priority="205">
      <formula>FIND("Facture fournisseur reçue",$H822)&gt;0</formula>
    </cfRule>
    <cfRule type="expression" dxfId="241" priority="206">
      <formula>FIND("Compensé - Soldé",$H822)&gt;0</formula>
    </cfRule>
  </conditionalFormatting>
  <conditionalFormatting sqref="H822:I822">
    <cfRule type="expression" dxfId="240" priority="204">
      <formula>FIND("A compenser Frns - Client",$H822)&gt;0</formula>
    </cfRule>
  </conditionalFormatting>
  <conditionalFormatting sqref="H823:I823">
    <cfRule type="expression" dxfId="239" priority="202">
      <formula>FIND("Facture fournisseur reçue",$H823)&gt;0</formula>
    </cfRule>
    <cfRule type="expression" dxfId="238" priority="203">
      <formula>FIND("Compensé - Soldé",$H823)&gt;0</formula>
    </cfRule>
  </conditionalFormatting>
  <conditionalFormatting sqref="H823:I823">
    <cfRule type="expression" dxfId="237" priority="201">
      <formula>FIND("A compenser Frns - Client",$H823)&gt;0</formula>
    </cfRule>
  </conditionalFormatting>
  <conditionalFormatting sqref="H824:I824">
    <cfRule type="expression" dxfId="236" priority="199">
      <formula>FIND("Facture fournisseur reçue",$H824)&gt;0</formula>
    </cfRule>
    <cfRule type="expression" dxfId="235" priority="200">
      <formula>FIND("Compensé - Soldé",$H824)&gt;0</formula>
    </cfRule>
  </conditionalFormatting>
  <conditionalFormatting sqref="H824:I824">
    <cfRule type="expression" dxfId="234" priority="198">
      <formula>FIND("A compenser Frns - Client",$H824)&gt;0</formula>
    </cfRule>
  </conditionalFormatting>
  <conditionalFormatting sqref="H825:I825">
    <cfRule type="expression" dxfId="233" priority="196">
      <formula>FIND("Facture fournisseur reçue",$H825)&gt;0</formula>
    </cfRule>
    <cfRule type="expression" dxfId="232" priority="197">
      <formula>FIND("Compensé - Soldé",$H825)&gt;0</formula>
    </cfRule>
  </conditionalFormatting>
  <conditionalFormatting sqref="H825:I825">
    <cfRule type="expression" dxfId="231" priority="195">
      <formula>FIND("A compenser Frns - Client",$H825)&gt;0</formula>
    </cfRule>
  </conditionalFormatting>
  <conditionalFormatting sqref="H826:I826">
    <cfRule type="expression" dxfId="230" priority="193">
      <formula>FIND("Facture fournisseur reçue",$H826)&gt;0</formula>
    </cfRule>
    <cfRule type="expression" dxfId="229" priority="194">
      <formula>FIND("Compensé - Soldé",$H826)&gt;0</formula>
    </cfRule>
  </conditionalFormatting>
  <conditionalFormatting sqref="H826:I826">
    <cfRule type="expression" dxfId="228" priority="192">
      <formula>FIND("A compenser Frns - Client",$H826)&gt;0</formula>
    </cfRule>
  </conditionalFormatting>
  <conditionalFormatting sqref="H827:I827">
    <cfRule type="expression" dxfId="227" priority="190">
      <formula>FIND("Facture fournisseur reçue",$H827)&gt;0</formula>
    </cfRule>
    <cfRule type="expression" dxfId="226" priority="191">
      <formula>FIND("Compensé - Soldé",$H827)&gt;0</formula>
    </cfRule>
  </conditionalFormatting>
  <conditionalFormatting sqref="H827:I827">
    <cfRule type="expression" dxfId="225" priority="189">
      <formula>FIND("A compenser Frns - Client",$H827)&gt;0</formula>
    </cfRule>
  </conditionalFormatting>
  <conditionalFormatting sqref="H828:I828">
    <cfRule type="expression" dxfId="224" priority="187">
      <formula>FIND("Facture fournisseur reçue",$H828)&gt;0</formula>
    </cfRule>
    <cfRule type="expression" dxfId="223" priority="188">
      <formula>FIND("Compensé - Soldé",$H828)&gt;0</formula>
    </cfRule>
  </conditionalFormatting>
  <conditionalFormatting sqref="H828:I828">
    <cfRule type="expression" dxfId="222" priority="186">
      <formula>FIND("A compenser Frns - Client",$H828)&gt;0</formula>
    </cfRule>
  </conditionalFormatting>
  <conditionalFormatting sqref="H829:I829">
    <cfRule type="expression" dxfId="221" priority="184">
      <formula>FIND("Facture fournisseur reçue",$H829)&gt;0</formula>
    </cfRule>
    <cfRule type="expression" dxfId="220" priority="185">
      <formula>FIND("Compensé - Soldé",$H829)&gt;0</formula>
    </cfRule>
  </conditionalFormatting>
  <conditionalFormatting sqref="H829:I829">
    <cfRule type="expression" dxfId="219" priority="183">
      <formula>FIND("A compenser Frns - Client",$H829)&gt;0</formula>
    </cfRule>
  </conditionalFormatting>
  <conditionalFormatting sqref="H830:I830">
    <cfRule type="expression" dxfId="218" priority="181">
      <formula>FIND("Facture fournisseur reçue",$H830)&gt;0</formula>
    </cfRule>
    <cfRule type="expression" dxfId="217" priority="182">
      <formula>FIND("Compensé - Soldé",$H830)&gt;0</formula>
    </cfRule>
  </conditionalFormatting>
  <conditionalFormatting sqref="H830:I830">
    <cfRule type="expression" dxfId="216" priority="180">
      <formula>FIND("A compenser Frns - Client",$H830)&gt;0</formula>
    </cfRule>
  </conditionalFormatting>
  <conditionalFormatting sqref="H831:I831">
    <cfRule type="expression" dxfId="215" priority="178">
      <formula>FIND("Facture fournisseur reçue",$H831)&gt;0</formula>
    </cfRule>
    <cfRule type="expression" dxfId="214" priority="179">
      <formula>FIND("Compensé - Soldé",$H831)&gt;0</formula>
    </cfRule>
  </conditionalFormatting>
  <conditionalFormatting sqref="H831:I831">
    <cfRule type="expression" dxfId="213" priority="177">
      <formula>FIND("A compenser Frns - Client",$H831)&gt;0</formula>
    </cfRule>
  </conditionalFormatting>
  <conditionalFormatting sqref="H832:I832">
    <cfRule type="expression" dxfId="212" priority="175">
      <formula>FIND("Facture fournisseur reçue",$H832)&gt;0</formula>
    </cfRule>
    <cfRule type="expression" dxfId="211" priority="176">
      <formula>FIND("Compensé - Soldé",$H832)&gt;0</formula>
    </cfRule>
  </conditionalFormatting>
  <conditionalFormatting sqref="H832:I832">
    <cfRule type="expression" dxfId="210" priority="174">
      <formula>FIND("A compenser Frns - Client",$H832)&gt;0</formula>
    </cfRule>
  </conditionalFormatting>
  <conditionalFormatting sqref="H833:I833">
    <cfRule type="expression" dxfId="209" priority="172">
      <formula>FIND("Facture fournisseur reçue",$H833)&gt;0</formula>
    </cfRule>
    <cfRule type="expression" dxfId="208" priority="173">
      <formula>FIND("Compensé - Soldé",$H833)&gt;0</formula>
    </cfRule>
  </conditionalFormatting>
  <conditionalFormatting sqref="H833:I833">
    <cfRule type="expression" dxfId="207" priority="171">
      <formula>FIND("A compenser Frns - Client",$H833)&gt;0</formula>
    </cfRule>
  </conditionalFormatting>
  <conditionalFormatting sqref="H834:I834">
    <cfRule type="expression" dxfId="206" priority="169">
      <formula>FIND("Facture fournisseur reçue",$H834)&gt;0</formula>
    </cfRule>
    <cfRule type="expression" dxfId="205" priority="170">
      <formula>FIND("Compensé - Soldé",$H834)&gt;0</formula>
    </cfRule>
  </conditionalFormatting>
  <conditionalFormatting sqref="H834:I834">
    <cfRule type="expression" dxfId="204" priority="168">
      <formula>FIND("A compenser Frns - Client",$H834)&gt;0</formula>
    </cfRule>
  </conditionalFormatting>
  <conditionalFormatting sqref="H835:I835">
    <cfRule type="expression" dxfId="203" priority="166">
      <formula>FIND("Facture fournisseur reçue",$H835)&gt;0</formula>
    </cfRule>
    <cfRule type="expression" dxfId="202" priority="167">
      <formula>FIND("Compensé - Soldé",$H835)&gt;0</formula>
    </cfRule>
  </conditionalFormatting>
  <conditionalFormatting sqref="H835:I835">
    <cfRule type="expression" dxfId="201" priority="165">
      <formula>FIND("A compenser Frns - Client",$H835)&gt;0</formula>
    </cfRule>
  </conditionalFormatting>
  <conditionalFormatting sqref="H836:I836">
    <cfRule type="expression" dxfId="200" priority="163">
      <formula>FIND("Facture fournisseur reçue",$H836)&gt;0</formula>
    </cfRule>
    <cfRule type="expression" dxfId="199" priority="164">
      <formula>FIND("Compensé - Soldé",$H836)&gt;0</formula>
    </cfRule>
  </conditionalFormatting>
  <conditionalFormatting sqref="H836:I836">
    <cfRule type="expression" dxfId="198" priority="162">
      <formula>FIND("A compenser Frns - Client",$H836)&gt;0</formula>
    </cfRule>
  </conditionalFormatting>
  <conditionalFormatting sqref="H837:I837">
    <cfRule type="expression" dxfId="197" priority="160">
      <formula>FIND("Facture fournisseur reçue",$H837)&gt;0</formula>
    </cfRule>
    <cfRule type="expression" dxfId="196" priority="161">
      <formula>FIND("Compensé - Soldé",$H837)&gt;0</formula>
    </cfRule>
  </conditionalFormatting>
  <conditionalFormatting sqref="H837:I837">
    <cfRule type="expression" dxfId="195" priority="159">
      <formula>FIND("A compenser Frns - Client",$H837)&gt;0</formula>
    </cfRule>
  </conditionalFormatting>
  <conditionalFormatting sqref="H838:I838">
    <cfRule type="expression" dxfId="194" priority="157">
      <formula>FIND("Facture fournisseur reçue",$H838)&gt;0</formula>
    </cfRule>
    <cfRule type="expression" dxfId="193" priority="158">
      <formula>FIND("Compensé - Soldé",$H838)&gt;0</formula>
    </cfRule>
  </conditionalFormatting>
  <conditionalFormatting sqref="H838:I838">
    <cfRule type="expression" dxfId="192" priority="156">
      <formula>FIND("A compenser Frns - Client",$H838)&gt;0</formula>
    </cfRule>
  </conditionalFormatting>
  <conditionalFormatting sqref="H839:I839">
    <cfRule type="expression" dxfId="191" priority="154">
      <formula>FIND("Facture fournisseur reçue",$H839)&gt;0</formula>
    </cfRule>
    <cfRule type="expression" dxfId="190" priority="155">
      <formula>FIND("Compensé - Soldé",$H839)&gt;0</formula>
    </cfRule>
  </conditionalFormatting>
  <conditionalFormatting sqref="H839:I839">
    <cfRule type="expression" dxfId="189" priority="153">
      <formula>FIND("A compenser Frns - Client",$H839)&gt;0</formula>
    </cfRule>
  </conditionalFormatting>
  <conditionalFormatting sqref="H840:I840">
    <cfRule type="expression" dxfId="188" priority="151">
      <formula>FIND("Facture fournisseur reçue",$H840)&gt;0</formula>
    </cfRule>
    <cfRule type="expression" dxfId="187" priority="152">
      <formula>FIND("Compensé - Soldé",$H840)&gt;0</formula>
    </cfRule>
  </conditionalFormatting>
  <conditionalFormatting sqref="H840:I840">
    <cfRule type="expression" dxfId="186" priority="150">
      <formula>FIND("A compenser Frns - Client",$H840)&gt;0</formula>
    </cfRule>
  </conditionalFormatting>
  <conditionalFormatting sqref="H841:I841">
    <cfRule type="expression" dxfId="185" priority="148">
      <formula>FIND("Facture fournisseur reçue",$H841)&gt;0</formula>
    </cfRule>
    <cfRule type="expression" dxfId="184" priority="149">
      <formula>FIND("Compensé - Soldé",$H841)&gt;0</formula>
    </cfRule>
  </conditionalFormatting>
  <conditionalFormatting sqref="H841:I841">
    <cfRule type="expression" dxfId="183" priority="147">
      <formula>FIND("A compenser Frns - Client",$H841)&gt;0</formula>
    </cfRule>
  </conditionalFormatting>
  <conditionalFormatting sqref="H842:I842">
    <cfRule type="expression" dxfId="182" priority="145">
      <formula>FIND("Facture fournisseur reçue",$H842)&gt;0</formula>
    </cfRule>
    <cfRule type="expression" dxfId="181" priority="146">
      <formula>FIND("Compensé - Soldé",$H842)&gt;0</formula>
    </cfRule>
  </conditionalFormatting>
  <conditionalFormatting sqref="H842:I842">
    <cfRule type="expression" dxfId="180" priority="144">
      <formula>FIND("A compenser Frns - Client",$H842)&gt;0</formula>
    </cfRule>
  </conditionalFormatting>
  <conditionalFormatting sqref="H843:I843">
    <cfRule type="expression" dxfId="179" priority="142">
      <formula>FIND("Facture fournisseur reçue",$H843)&gt;0</formula>
    </cfRule>
    <cfRule type="expression" dxfId="178" priority="143">
      <formula>FIND("Compensé - Soldé",$H843)&gt;0</formula>
    </cfRule>
  </conditionalFormatting>
  <conditionalFormatting sqref="H843:I843">
    <cfRule type="expression" dxfId="177" priority="141">
      <formula>FIND("A compenser Frns - Client",$H843)&gt;0</formula>
    </cfRule>
  </conditionalFormatting>
  <conditionalFormatting sqref="H844:I844">
    <cfRule type="expression" dxfId="176" priority="139">
      <formula>FIND("Facture fournisseur reçue",$H844)&gt;0</formula>
    </cfRule>
    <cfRule type="expression" dxfId="175" priority="140">
      <formula>FIND("Compensé - Soldé",$H844)&gt;0</formula>
    </cfRule>
  </conditionalFormatting>
  <conditionalFormatting sqref="H844:I844">
    <cfRule type="expression" dxfId="174" priority="138">
      <formula>FIND("A compenser Frns - Client",$H844)&gt;0</formula>
    </cfRule>
  </conditionalFormatting>
  <conditionalFormatting sqref="H845:I845">
    <cfRule type="expression" dxfId="173" priority="136">
      <formula>FIND("Facture fournisseur reçue",$H845)&gt;0</formula>
    </cfRule>
    <cfRule type="expression" dxfId="172" priority="137">
      <formula>FIND("Compensé - Soldé",$H845)&gt;0</formula>
    </cfRule>
  </conditionalFormatting>
  <conditionalFormatting sqref="H845:I845">
    <cfRule type="expression" dxfId="171" priority="135">
      <formula>FIND("A compenser Frns - Client",$H845)&gt;0</formula>
    </cfRule>
  </conditionalFormatting>
  <conditionalFormatting sqref="H848:I848">
    <cfRule type="expression" dxfId="170" priority="133">
      <formula>FIND("Facture fournisseur reçue",$H848)&gt;0</formula>
    </cfRule>
    <cfRule type="expression" dxfId="169" priority="134">
      <formula>FIND("Compensé - Soldé",$H848)&gt;0</formula>
    </cfRule>
  </conditionalFormatting>
  <conditionalFormatting sqref="H848:I848">
    <cfRule type="expression" dxfId="168" priority="132">
      <formula>FIND("A compenser Frns - Client",$H848)&gt;0</formula>
    </cfRule>
  </conditionalFormatting>
  <conditionalFormatting sqref="H849:I849">
    <cfRule type="expression" dxfId="167" priority="130">
      <formula>FIND("Facture fournisseur reçue",$H849)&gt;0</formula>
    </cfRule>
    <cfRule type="expression" dxfId="166" priority="131">
      <formula>FIND("Compensé - Soldé",$H849)&gt;0</formula>
    </cfRule>
  </conditionalFormatting>
  <conditionalFormatting sqref="H849:I849">
    <cfRule type="expression" dxfId="165" priority="129">
      <formula>FIND("A compenser Frns - Client",$H849)&gt;0</formula>
    </cfRule>
  </conditionalFormatting>
  <conditionalFormatting sqref="H853:I853">
    <cfRule type="expression" dxfId="164" priority="127">
      <formula>FIND("Facture fournisseur reçue",$H853)&gt;0</formula>
    </cfRule>
    <cfRule type="expression" dxfId="163" priority="128">
      <formula>FIND("Compensé - Soldé",$H853)&gt;0</formula>
    </cfRule>
  </conditionalFormatting>
  <conditionalFormatting sqref="H853:I853">
    <cfRule type="expression" dxfId="162" priority="126">
      <formula>FIND("A compenser Frns - Client",$H853)&gt;0</formula>
    </cfRule>
  </conditionalFormatting>
  <conditionalFormatting sqref="H855:I855">
    <cfRule type="expression" dxfId="161" priority="124">
      <formula>FIND("Facture fournisseur reçue",$H855)&gt;0</formula>
    </cfRule>
    <cfRule type="expression" dxfId="160" priority="125">
      <formula>FIND("Compensé - Soldé",$H855)&gt;0</formula>
    </cfRule>
  </conditionalFormatting>
  <conditionalFormatting sqref="H855:I855">
    <cfRule type="expression" dxfId="159" priority="123">
      <formula>FIND("A compenser Frns - Client",$H855)&gt;0</formula>
    </cfRule>
  </conditionalFormatting>
  <conditionalFormatting sqref="H857">
    <cfRule type="expression" dxfId="158" priority="121">
      <formula>FIND("Facture fournisseur reçue",$H857)&gt;0</formula>
    </cfRule>
    <cfRule type="expression" dxfId="157" priority="122">
      <formula>FIND("Compensé - Soldé",$H857)&gt;0</formula>
    </cfRule>
  </conditionalFormatting>
  <conditionalFormatting sqref="H857:I857">
    <cfRule type="expression" dxfId="156" priority="120">
      <formula>FIND("A compenser Frns - Client",$H857)&gt;0</formula>
    </cfRule>
  </conditionalFormatting>
  <conditionalFormatting sqref="H858:I858">
    <cfRule type="expression" dxfId="155" priority="118">
      <formula>FIND("Facture fournisseur reçue",$H858)&gt;0</formula>
    </cfRule>
    <cfRule type="expression" dxfId="154" priority="119">
      <formula>FIND("Compensé - Soldé",$H858)&gt;0</formula>
    </cfRule>
  </conditionalFormatting>
  <conditionalFormatting sqref="H858:I858">
    <cfRule type="expression" dxfId="153" priority="117">
      <formula>FIND("A compenser Frns - Client",$H858)&gt;0</formula>
    </cfRule>
  </conditionalFormatting>
  <conditionalFormatting sqref="H860:I860">
    <cfRule type="expression" dxfId="152" priority="115">
      <formula>FIND("Facture fournisseur reçue",$H860)&gt;0</formula>
    </cfRule>
    <cfRule type="expression" dxfId="151" priority="116">
      <formula>FIND("Compensé - Soldé",$H860)&gt;0</formula>
    </cfRule>
  </conditionalFormatting>
  <conditionalFormatting sqref="H860:I860">
    <cfRule type="expression" dxfId="150" priority="114">
      <formula>FIND("A compenser Frns - Client",$H860)&gt;0</formula>
    </cfRule>
  </conditionalFormatting>
  <conditionalFormatting sqref="H862:I862">
    <cfRule type="expression" dxfId="149" priority="112">
      <formula>FIND("Facture fournisseur reçue",$H862)&gt;0</formula>
    </cfRule>
    <cfRule type="expression" dxfId="148" priority="113">
      <formula>FIND("Compensé - Soldé",$H862)&gt;0</formula>
    </cfRule>
  </conditionalFormatting>
  <conditionalFormatting sqref="H862:I862">
    <cfRule type="expression" dxfId="147" priority="111">
      <formula>FIND("A compenser Frns - Client",$H862)&gt;0</formula>
    </cfRule>
  </conditionalFormatting>
  <conditionalFormatting sqref="H868:I868">
    <cfRule type="expression" dxfId="146" priority="109">
      <formula>FIND("Facture fournisseur reçue",$H868)&gt;0</formula>
    </cfRule>
    <cfRule type="expression" dxfId="145" priority="110">
      <formula>FIND("Compensé - Soldé",$H868)&gt;0</formula>
    </cfRule>
  </conditionalFormatting>
  <conditionalFormatting sqref="H868:I868">
    <cfRule type="expression" dxfId="144" priority="108">
      <formula>FIND("A compenser Frns - Client",$H868)&gt;0</formula>
    </cfRule>
  </conditionalFormatting>
  <conditionalFormatting sqref="H869:I869">
    <cfRule type="expression" dxfId="143" priority="106">
      <formula>FIND("Facture fournisseur reçue",$H869)&gt;0</formula>
    </cfRule>
    <cfRule type="expression" dxfId="142" priority="107">
      <formula>FIND("Compensé - Soldé",$H869)&gt;0</formula>
    </cfRule>
  </conditionalFormatting>
  <conditionalFormatting sqref="H869:I869">
    <cfRule type="expression" dxfId="141" priority="105">
      <formula>FIND("A compenser Frns - Client",$H869)&gt;0</formula>
    </cfRule>
  </conditionalFormatting>
  <conditionalFormatting sqref="H872:I872">
    <cfRule type="expression" dxfId="140" priority="103">
      <formula>FIND("Facture fournisseur reçue",$H872)&gt;0</formula>
    </cfRule>
    <cfRule type="expression" dxfId="139" priority="104">
      <formula>FIND("Compensé - Soldé",$H872)&gt;0</formula>
    </cfRule>
  </conditionalFormatting>
  <conditionalFormatting sqref="H872:I872">
    <cfRule type="expression" dxfId="138" priority="102">
      <formula>FIND("A compenser Frns - Client",$H872)&gt;0</formula>
    </cfRule>
  </conditionalFormatting>
  <conditionalFormatting sqref="H873:I873">
    <cfRule type="expression" dxfId="137" priority="100">
      <formula>FIND("Facture fournisseur reçue",$H873)&gt;0</formula>
    </cfRule>
    <cfRule type="expression" dxfId="136" priority="101">
      <formula>FIND("Compensé - Soldé",$H873)&gt;0</formula>
    </cfRule>
  </conditionalFormatting>
  <conditionalFormatting sqref="H873:I873">
    <cfRule type="expression" dxfId="135" priority="99">
      <formula>FIND("A compenser Frns - Client",$H873)&gt;0</formula>
    </cfRule>
  </conditionalFormatting>
  <conditionalFormatting sqref="H874:I874">
    <cfRule type="expression" dxfId="134" priority="97">
      <formula>FIND("Facture fournisseur reçue",$H874)&gt;0</formula>
    </cfRule>
    <cfRule type="expression" dxfId="133" priority="98">
      <formula>FIND("Compensé - Soldé",$H874)&gt;0</formula>
    </cfRule>
  </conditionalFormatting>
  <conditionalFormatting sqref="H874:I874">
    <cfRule type="expression" dxfId="132" priority="96">
      <formula>FIND("A compenser Frns - Client",$H874)&gt;0</formula>
    </cfRule>
  </conditionalFormatting>
  <conditionalFormatting sqref="H875:I875">
    <cfRule type="expression" dxfId="131" priority="94">
      <formula>FIND("Facture fournisseur reçue",$H875)&gt;0</formula>
    </cfRule>
    <cfRule type="expression" dxfId="130" priority="95">
      <formula>FIND("Compensé - Soldé",$H875)&gt;0</formula>
    </cfRule>
  </conditionalFormatting>
  <conditionalFormatting sqref="H875:I875">
    <cfRule type="expression" dxfId="129" priority="93">
      <formula>FIND("A compenser Frns - Client",$H875)&gt;0</formula>
    </cfRule>
  </conditionalFormatting>
  <conditionalFormatting sqref="H876:I876">
    <cfRule type="expression" dxfId="128" priority="91">
      <formula>FIND("Facture fournisseur reçue",$H876)&gt;0</formula>
    </cfRule>
    <cfRule type="expression" dxfId="127" priority="92">
      <formula>FIND("Compensé - Soldé",$H876)&gt;0</formula>
    </cfRule>
  </conditionalFormatting>
  <conditionalFormatting sqref="H876:I876">
    <cfRule type="expression" dxfId="126" priority="90">
      <formula>FIND("A compenser Frns - Client",$H876)&gt;0</formula>
    </cfRule>
  </conditionalFormatting>
  <conditionalFormatting sqref="H877">
    <cfRule type="expression" dxfId="125" priority="88">
      <formula>FIND("Facture fournisseur reçue",$H877)&gt;0</formula>
    </cfRule>
    <cfRule type="expression" dxfId="124" priority="89">
      <formula>FIND("Compensé - Soldé",$H877)&gt;0</formula>
    </cfRule>
  </conditionalFormatting>
  <conditionalFormatting sqref="H877:I877">
    <cfRule type="expression" dxfId="123" priority="87">
      <formula>FIND("A compenser Frns - Client",$H877)&gt;0</formula>
    </cfRule>
  </conditionalFormatting>
  <conditionalFormatting sqref="H878">
    <cfRule type="expression" dxfId="122" priority="85">
      <formula>FIND("Facture fournisseur reçue",$H878)&gt;0</formula>
    </cfRule>
    <cfRule type="expression" dxfId="121" priority="86">
      <formula>FIND("Compensé - Soldé",$H878)&gt;0</formula>
    </cfRule>
  </conditionalFormatting>
  <conditionalFormatting sqref="H878:I878">
    <cfRule type="expression" dxfId="120" priority="84">
      <formula>FIND("A compenser Frns - Client",$H878)&gt;0</formula>
    </cfRule>
  </conditionalFormatting>
  <conditionalFormatting sqref="H879:I879">
    <cfRule type="expression" dxfId="119" priority="82">
      <formula>FIND("Facture fournisseur reçue",$H879)&gt;0</formula>
    </cfRule>
    <cfRule type="expression" dxfId="118" priority="83">
      <formula>FIND("Compensé - Soldé",$H879)&gt;0</formula>
    </cfRule>
  </conditionalFormatting>
  <conditionalFormatting sqref="H879:I879">
    <cfRule type="expression" dxfId="117" priority="81">
      <formula>FIND("A compenser Frns - Client",$H879)&gt;0</formula>
    </cfRule>
  </conditionalFormatting>
  <conditionalFormatting sqref="H880:I880">
    <cfRule type="expression" dxfId="116" priority="79">
      <formula>FIND("Facture fournisseur reçue",$H880)&gt;0</formula>
    </cfRule>
    <cfRule type="expression" dxfId="115" priority="80">
      <formula>FIND("Compensé - Soldé",$H880)&gt;0</formula>
    </cfRule>
  </conditionalFormatting>
  <conditionalFormatting sqref="H880:I880">
    <cfRule type="expression" dxfId="114" priority="78">
      <formula>FIND("A compenser Frns - Client",$H880)&gt;0</formula>
    </cfRule>
  </conditionalFormatting>
  <conditionalFormatting sqref="H881:I881">
    <cfRule type="expression" dxfId="113" priority="76">
      <formula>FIND("Facture fournisseur reçue",$H881)&gt;0</formula>
    </cfRule>
    <cfRule type="expression" dxfId="112" priority="77">
      <formula>FIND("Compensé - Soldé",$H881)&gt;0</formula>
    </cfRule>
  </conditionalFormatting>
  <conditionalFormatting sqref="H881:I881">
    <cfRule type="expression" dxfId="111" priority="75">
      <formula>FIND("A compenser Frns - Client",$H881)&gt;0</formula>
    </cfRule>
  </conditionalFormatting>
  <conditionalFormatting sqref="H882:I882">
    <cfRule type="expression" dxfId="110" priority="73">
      <formula>FIND("Facture fournisseur reçue",$H882)&gt;0</formula>
    </cfRule>
    <cfRule type="expression" dxfId="109" priority="74">
      <formula>FIND("Compensé - Soldé",$H882)&gt;0</formula>
    </cfRule>
  </conditionalFormatting>
  <conditionalFormatting sqref="H882:I882">
    <cfRule type="expression" dxfId="108" priority="72">
      <formula>FIND("A compenser Frns - Client",$H882)&gt;0</formula>
    </cfRule>
  </conditionalFormatting>
  <conditionalFormatting sqref="H883:I883">
    <cfRule type="expression" dxfId="107" priority="70">
      <formula>FIND("Facture fournisseur reçue",$H883)&gt;0</formula>
    </cfRule>
    <cfRule type="expression" dxfId="106" priority="71">
      <formula>FIND("Compensé - Soldé",$H883)&gt;0</formula>
    </cfRule>
  </conditionalFormatting>
  <conditionalFormatting sqref="H883:I883">
    <cfRule type="expression" dxfId="105" priority="69">
      <formula>FIND("A compenser Frns - Client",$H883)&gt;0</formula>
    </cfRule>
  </conditionalFormatting>
  <conditionalFormatting sqref="H884:I884">
    <cfRule type="expression" dxfId="104" priority="67">
      <formula>FIND("Facture fournisseur reçue",$H884)&gt;0</formula>
    </cfRule>
    <cfRule type="expression" dxfId="103" priority="68">
      <formula>FIND("Compensé - Soldé",$H884)&gt;0</formula>
    </cfRule>
  </conditionalFormatting>
  <conditionalFormatting sqref="H884:I884">
    <cfRule type="expression" dxfId="102" priority="66">
      <formula>FIND("A compenser Frns - Client",$H884)&gt;0</formula>
    </cfRule>
  </conditionalFormatting>
  <conditionalFormatting sqref="H885:I885">
    <cfRule type="expression" dxfId="101" priority="64">
      <formula>FIND("Facture fournisseur reçue",$H885)&gt;0</formula>
    </cfRule>
    <cfRule type="expression" dxfId="100" priority="65">
      <formula>FIND("Compensé - Soldé",$H885)&gt;0</formula>
    </cfRule>
  </conditionalFormatting>
  <conditionalFormatting sqref="H885:I885">
    <cfRule type="expression" dxfId="99" priority="63">
      <formula>FIND("A compenser Frns - Client",$H885)&gt;0</formula>
    </cfRule>
  </conditionalFormatting>
  <conditionalFormatting sqref="H886:I886">
    <cfRule type="expression" dxfId="98" priority="61">
      <formula>FIND("Facture fournisseur reçue",$H886)&gt;0</formula>
    </cfRule>
    <cfRule type="expression" dxfId="97" priority="62">
      <formula>FIND("Compensé - Soldé",$H886)&gt;0</formula>
    </cfRule>
  </conditionalFormatting>
  <conditionalFormatting sqref="H886:I886">
    <cfRule type="expression" dxfId="96" priority="60">
      <formula>FIND("A compenser Frns - Client",$H886)&gt;0</formula>
    </cfRule>
  </conditionalFormatting>
  <conditionalFormatting sqref="H887:I887">
    <cfRule type="expression" dxfId="95" priority="58">
      <formula>FIND("Facture fournisseur reçue",$H887)&gt;0</formula>
    </cfRule>
    <cfRule type="expression" dxfId="94" priority="59">
      <formula>FIND("Compensé - Soldé",$H887)&gt;0</formula>
    </cfRule>
  </conditionalFormatting>
  <conditionalFormatting sqref="H887:I887">
    <cfRule type="expression" dxfId="93" priority="57">
      <formula>FIND("A compenser Frns - Client",$H887)&gt;0</formula>
    </cfRule>
  </conditionalFormatting>
  <conditionalFormatting sqref="H888:I888">
    <cfRule type="expression" dxfId="92" priority="55">
      <formula>FIND("Facture fournisseur reçue",$H888)&gt;0</formula>
    </cfRule>
    <cfRule type="expression" dxfId="91" priority="56">
      <formula>FIND("Compensé - Soldé",$H888)&gt;0</formula>
    </cfRule>
  </conditionalFormatting>
  <conditionalFormatting sqref="H888:I888">
    <cfRule type="expression" dxfId="90" priority="54">
      <formula>FIND("A compenser Frns - Client",$H888)&gt;0</formula>
    </cfRule>
  </conditionalFormatting>
  <conditionalFormatting sqref="H889:I889">
    <cfRule type="expression" dxfId="89" priority="52">
      <formula>FIND("Facture fournisseur reçue",$H889)&gt;0</formula>
    </cfRule>
    <cfRule type="expression" dxfId="88" priority="53">
      <formula>FIND("Compensé - Soldé",$H889)&gt;0</formula>
    </cfRule>
  </conditionalFormatting>
  <conditionalFormatting sqref="H889:I889">
    <cfRule type="expression" dxfId="87" priority="51">
      <formula>FIND("A compenser Frns - Client",$H889)&gt;0</formula>
    </cfRule>
  </conditionalFormatting>
  <conditionalFormatting sqref="H890:I890">
    <cfRule type="expression" dxfId="86" priority="49">
      <formula>FIND("Facture fournisseur reçue",$H890)&gt;0</formula>
    </cfRule>
    <cfRule type="expression" dxfId="85" priority="50">
      <formula>FIND("Compensé - Soldé",$H890)&gt;0</formula>
    </cfRule>
  </conditionalFormatting>
  <conditionalFormatting sqref="H890:I890">
    <cfRule type="expression" dxfId="84" priority="48">
      <formula>FIND("A compenser Frns - Client",$H890)&gt;0</formula>
    </cfRule>
  </conditionalFormatting>
  <conditionalFormatting sqref="H891:I891">
    <cfRule type="expression" dxfId="83" priority="46">
      <formula>FIND("Facture fournisseur reçue",$H891)&gt;0</formula>
    </cfRule>
    <cfRule type="expression" dxfId="82" priority="47">
      <formula>FIND("Compensé - Soldé",$H891)&gt;0</formula>
    </cfRule>
  </conditionalFormatting>
  <conditionalFormatting sqref="H891:I891">
    <cfRule type="expression" dxfId="81" priority="45">
      <formula>FIND("A compenser Frns - Client",$H891)&gt;0</formula>
    </cfRule>
  </conditionalFormatting>
  <conditionalFormatting sqref="H892:I892">
    <cfRule type="expression" dxfId="80" priority="43">
      <formula>FIND("Facture fournisseur reçue",$H892)&gt;0</formula>
    </cfRule>
    <cfRule type="expression" dxfId="79" priority="44">
      <formula>FIND("Compensé - Soldé",$H892)&gt;0</formula>
    </cfRule>
  </conditionalFormatting>
  <conditionalFormatting sqref="H892:I892">
    <cfRule type="expression" dxfId="78" priority="42">
      <formula>FIND("A compenser Frns - Client",$H892)&gt;0</formula>
    </cfRule>
  </conditionalFormatting>
  <conditionalFormatting sqref="H893:I893">
    <cfRule type="expression" dxfId="77" priority="40">
      <formula>FIND("Facture fournisseur reçue",$H893)&gt;0</formula>
    </cfRule>
    <cfRule type="expression" dxfId="76" priority="41">
      <formula>FIND("Compensé - Soldé",$H893)&gt;0</formula>
    </cfRule>
  </conditionalFormatting>
  <conditionalFormatting sqref="H893:I893">
    <cfRule type="expression" dxfId="75" priority="39">
      <formula>FIND("A compenser Frns - Client",$H893)&gt;0</formula>
    </cfRule>
  </conditionalFormatting>
  <conditionalFormatting sqref="H894:I894">
    <cfRule type="expression" dxfId="74" priority="37">
      <formula>FIND("Facture fournisseur reçue",$H894)&gt;0</formula>
    </cfRule>
    <cfRule type="expression" dxfId="73" priority="38">
      <formula>FIND("Compensé - Soldé",$H894)&gt;0</formula>
    </cfRule>
  </conditionalFormatting>
  <conditionalFormatting sqref="H894:I894">
    <cfRule type="expression" dxfId="72" priority="36">
      <formula>FIND("A compenser Frns - Client",$H894)&gt;0</formula>
    </cfRule>
  </conditionalFormatting>
  <conditionalFormatting sqref="H897:I897">
    <cfRule type="expression" dxfId="71" priority="28">
      <formula>FIND("Facture fournisseur reçue",$H897)&gt;0</formula>
    </cfRule>
    <cfRule type="expression" dxfId="70" priority="29">
      <formula>FIND("Compensé - Soldé",$H897)&gt;0</formula>
    </cfRule>
  </conditionalFormatting>
  <conditionalFormatting sqref="H897:I897">
    <cfRule type="expression" dxfId="69" priority="27">
      <formula>FIND("A compenser Frns - Client",$H897)&gt;0</formula>
    </cfRule>
  </conditionalFormatting>
  <conditionalFormatting sqref="H898:I898">
    <cfRule type="expression" dxfId="68" priority="25">
      <formula>FIND("Facture fournisseur reçue",$H898)&gt;0</formula>
    </cfRule>
    <cfRule type="expression" dxfId="67" priority="26">
      <formula>FIND("Compensé - Soldé",$H898)&gt;0</formula>
    </cfRule>
  </conditionalFormatting>
  <conditionalFormatting sqref="H898:I898">
    <cfRule type="expression" dxfId="66" priority="24">
      <formula>FIND("A compenser Frns - Client",$H898)&gt;0</formula>
    </cfRule>
  </conditionalFormatting>
  <conditionalFormatting sqref="H899:I899">
    <cfRule type="expression" dxfId="65" priority="22">
      <formula>FIND("Facture fournisseur reçue",$H899)&gt;0</formula>
    </cfRule>
    <cfRule type="expression" dxfId="64" priority="23">
      <formula>FIND("Compensé - Soldé",$H899)&gt;0</formula>
    </cfRule>
  </conditionalFormatting>
  <conditionalFormatting sqref="H899:I899">
    <cfRule type="expression" dxfId="63" priority="21">
      <formula>FIND("A compenser Frns - Client",$H899)&gt;0</formula>
    </cfRule>
  </conditionalFormatting>
  <conditionalFormatting sqref="H900:I900">
    <cfRule type="expression" dxfId="62" priority="19">
      <formula>FIND("Facture fournisseur reçue",$H900)&gt;0</formula>
    </cfRule>
    <cfRule type="expression" dxfId="61" priority="20">
      <formula>FIND("Compensé - Soldé",$H900)&gt;0</formula>
    </cfRule>
  </conditionalFormatting>
  <conditionalFormatting sqref="H900:I900">
    <cfRule type="expression" dxfId="60" priority="18">
      <formula>FIND("A compenser Frns - Client",$H900)&gt;0</formula>
    </cfRule>
  </conditionalFormatting>
  <conditionalFormatting sqref="H901:I901">
    <cfRule type="expression" dxfId="59" priority="16">
      <formula>FIND("Facture fournisseur reçue",$H901)&gt;0</formula>
    </cfRule>
    <cfRule type="expression" dxfId="58" priority="17">
      <formula>FIND("Compensé - Soldé",$H901)&gt;0</formula>
    </cfRule>
  </conditionalFormatting>
  <conditionalFormatting sqref="H901:I901">
    <cfRule type="expression" dxfId="57" priority="15">
      <formula>FIND("A compenser Frns - Client",$H901)&gt;0</formula>
    </cfRule>
  </conditionalFormatting>
  <conditionalFormatting sqref="H902:I902">
    <cfRule type="expression" dxfId="56" priority="13">
      <formula>FIND("Facture fournisseur reçue",$H902)&gt;0</formula>
    </cfRule>
    <cfRule type="expression" dxfId="55" priority="14">
      <formula>FIND("Compensé - Soldé",$H902)&gt;0</formula>
    </cfRule>
  </conditionalFormatting>
  <conditionalFormatting sqref="H902:I902">
    <cfRule type="expression" dxfId="54" priority="12">
      <formula>FIND("A compenser Frns - Client",$H902)&gt;0</formula>
    </cfRule>
  </conditionalFormatting>
  <conditionalFormatting sqref="H903:I903">
    <cfRule type="expression" dxfId="53" priority="10">
      <formula>FIND("Facture fournisseur reçue",$H903)&gt;0</formula>
    </cfRule>
    <cfRule type="expression" dxfId="52" priority="11">
      <formula>FIND("Compensé - Soldé",$H903)&gt;0</formula>
    </cfRule>
  </conditionalFormatting>
  <conditionalFormatting sqref="J867:Q867 A822:G845 A2:G819 H867 H861:Q866 A861:G894 H868:Q894 A846:Q860 H2:Q845 A897:Q903">
    <cfRule type="expression" dxfId="51" priority="9">
      <formula>FIND("A compenser Frns - Client",$H2)&gt;0</formula>
    </cfRule>
    <cfRule type="expression" dxfId="50" priority="2622">
      <formula>FIND("Compensé - Soldé",$H2)&gt;0</formula>
    </cfRule>
  </conditionalFormatting>
  <conditionalFormatting sqref="J895:J896">
    <cfRule type="expression" dxfId="49" priority="7">
      <formula>FIND("Facture fournisseur reçue",$H895)&gt;0</formula>
    </cfRule>
    <cfRule type="expression" dxfId="48" priority="8">
      <formula>FIND("Compensé - Soldé",$H895)&gt;0</formula>
    </cfRule>
  </conditionalFormatting>
  <conditionalFormatting sqref="J895:J896">
    <cfRule type="expression" dxfId="47" priority="6">
      <formula>FIND("A compenser Frns - Client",$H895)&gt;0</formula>
    </cfRule>
  </conditionalFormatting>
  <conditionalFormatting sqref="H895:I896">
    <cfRule type="expression" dxfId="46" priority="3">
      <formula>FIND("Facture fournisseur reçue",$H895)&gt;0</formula>
    </cfRule>
    <cfRule type="expression" dxfId="45" priority="4">
      <formula>FIND("Compensé - Soldé",$H895)&gt;0</formula>
    </cfRule>
  </conditionalFormatting>
  <conditionalFormatting sqref="H895:I896">
    <cfRule type="expression" dxfId="44" priority="2">
      <formula>FIND("A compenser Frns - Client",$H895)&gt;0</formula>
    </cfRule>
  </conditionalFormatting>
  <conditionalFormatting sqref="A895:Q896">
    <cfRule type="expression" dxfId="43" priority="1">
      <formula>FIND("A compenser Frns - Client",$H895)&gt;0</formula>
    </cfRule>
    <cfRule type="expression" dxfId="42" priority="5">
      <formula>FIND("Compensé - Soldé",$H895)&gt;0</formula>
    </cfRule>
  </conditionalFormatting>
  <dataValidations count="1">
    <dataValidation type="list" allowBlank="1" showInputMessage="1" showErrorMessage="1" sqref="H1:H1048576">
      <formula1>#REF!</formula1>
    </dataValidation>
  </dataValidations>
  <pageMargins left="0.70866141732283472" right="0.70866141732283472" top="0.74803149606299213" bottom="0.74803149606299213" header="0.31496062992125984" footer="0.31496062992125984"/>
  <pageSetup paperSize="9" scale="8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00FF00"/>
  </sheetPr>
  <dimension ref="A1:U233"/>
  <sheetViews>
    <sheetView topLeftCell="P1" zoomScale="85" zoomScaleNormal="85" workbookViewId="0">
      <selection activeCell="V1" sqref="V1:XFD1048576"/>
    </sheetView>
  </sheetViews>
  <sheetFormatPr baseColWidth="10" defaultRowHeight="12.75" x14ac:dyDescent="0.2"/>
  <cols>
    <col min="1" max="1" width="10.28515625" style="79" customWidth="1"/>
    <col min="2" max="2" width="11.85546875" style="80" customWidth="1"/>
    <col min="3" max="3" width="35.5703125" style="81" customWidth="1"/>
    <col min="4" max="4" width="9.28515625" style="79" bestFit="1" customWidth="1"/>
    <col min="5" max="5" width="9.5703125" style="79" customWidth="1"/>
    <col min="6" max="6" width="11.42578125" style="79"/>
    <col min="7" max="7" width="20" style="81" customWidth="1"/>
    <col min="8" max="8" width="54.42578125" style="82" bestFit="1" customWidth="1"/>
    <col min="9" max="10" width="8.28515625" style="79" customWidth="1"/>
    <col min="11" max="12" width="2.28515625" style="4" customWidth="1"/>
    <col min="13" max="13" width="17.85546875" style="3" customWidth="1"/>
    <col min="14" max="14" width="65.85546875" style="3" bestFit="1" customWidth="1"/>
    <col min="15" max="15" width="18.7109375" style="45" customWidth="1"/>
    <col min="16" max="16" width="23.140625" style="3" bestFit="1" customWidth="1"/>
    <col min="17" max="17" width="31.42578125" style="28" bestFit="1" customWidth="1"/>
    <col min="18" max="18" width="9.28515625" style="2" bestFit="1" customWidth="1"/>
    <col min="19" max="19" width="7.42578125" style="2" bestFit="1" customWidth="1"/>
    <col min="20" max="20" width="13.28515625" style="3" bestFit="1" customWidth="1"/>
    <col min="21" max="21" width="41.7109375" style="3" bestFit="1" customWidth="1"/>
    <col min="22" max="16384" width="11.42578125" style="3"/>
  </cols>
  <sheetData>
    <row r="1" spans="1:21" ht="25.5" x14ac:dyDescent="0.2">
      <c r="A1" s="56" t="s">
        <v>611</v>
      </c>
      <c r="B1" s="57" t="s">
        <v>612</v>
      </c>
      <c r="C1" s="56" t="s">
        <v>613</v>
      </c>
      <c r="D1" s="58" t="s">
        <v>614</v>
      </c>
      <c r="E1" s="58" t="s">
        <v>615</v>
      </c>
      <c r="F1" s="59" t="s">
        <v>611</v>
      </c>
      <c r="G1" s="60" t="s">
        <v>618</v>
      </c>
      <c r="H1" s="61" t="s">
        <v>619</v>
      </c>
      <c r="I1" s="59" t="s">
        <v>614</v>
      </c>
      <c r="J1" s="59" t="s">
        <v>615</v>
      </c>
      <c r="K1" s="31"/>
      <c r="L1" s="31"/>
      <c r="M1" s="19" t="s">
        <v>1505</v>
      </c>
      <c r="N1" s="20" t="s">
        <v>1504</v>
      </c>
      <c r="O1" s="44" t="s">
        <v>611</v>
      </c>
      <c r="P1" s="27" t="s">
        <v>618</v>
      </c>
      <c r="Q1" s="27" t="s">
        <v>619</v>
      </c>
      <c r="R1" s="27" t="s">
        <v>614</v>
      </c>
      <c r="S1" s="27" t="s">
        <v>615</v>
      </c>
      <c r="T1" s="27" t="s">
        <v>616</v>
      </c>
      <c r="U1" s="27" t="s">
        <v>1508</v>
      </c>
    </row>
    <row r="2" spans="1:21" s="13" customFormat="1" ht="15" x14ac:dyDescent="0.25">
      <c r="A2" s="62">
        <v>41130000</v>
      </c>
      <c r="B2" s="63">
        <v>1743</v>
      </c>
      <c r="C2" s="64" t="s">
        <v>79</v>
      </c>
      <c r="D2" s="65">
        <v>9</v>
      </c>
      <c r="E2" s="65">
        <v>201</v>
      </c>
      <c r="F2" s="66">
        <v>40130000</v>
      </c>
      <c r="G2" s="67" t="s">
        <v>628</v>
      </c>
      <c r="H2" s="68" t="s">
        <v>79</v>
      </c>
      <c r="I2" s="66">
        <v>9</v>
      </c>
      <c r="J2" s="66">
        <v>201</v>
      </c>
      <c r="K2" s="32"/>
      <c r="L2" s="32"/>
      <c r="M2" s="10" t="str">
        <f t="shared" ref="M2" si="0">CONCATENATE(B2,D2,E2)</f>
        <v>17439201</v>
      </c>
      <c r="N2" s="10" t="str">
        <f>CONCATENATE(H2,I2,J2)</f>
        <v>GROUPE MONITEUR9201</v>
      </c>
      <c r="O2" s="108" t="str">
        <f>IF(ISNA(VLOOKUP($N2,'RECAP FRNS'!$J$2:$Q$524,2,FALSE)),"",VLOOKUP($N2,'RECAP FRNS'!$J$2:$Q$524,2,FALSE))</f>
        <v/>
      </c>
      <c r="P2" s="108" t="str">
        <f>IF(ISNA(VLOOKUP($N2,'RECAP FRNS'!$J$2:$Q$524,3,FALSE)),"",VLOOKUP($N2,'RECAP FRNS'!$J$2:$Q$524,3,FALSE))</f>
        <v/>
      </c>
      <c r="Q2" s="108" t="str">
        <f>IF(ISNA(VLOOKUP($N2,'RECAP FRNS'!$J$2:$Q$524,4,FALSE)),"",VLOOKUP($N2,'RECAP FRNS'!$J$2:$Q$524,4,FALSE))</f>
        <v/>
      </c>
      <c r="R2" s="108" t="str">
        <f>IF(ISNA(VLOOKUP($N2,'RECAP FRNS'!$J$2:$Q$524,5,FALSE)),"",VLOOKUP($N2,'RECAP FRNS'!$J$2:$Q$524,5,FALSE))</f>
        <v/>
      </c>
      <c r="S2" s="108" t="str">
        <f>IF(ISNA(VLOOKUP($N2,'RECAP FRNS'!$J$2:$Q$524,6,FALSE)),"",VLOOKUP($N2,'RECAP FRNS'!$J$2:$Q$524,6,FALSE))</f>
        <v/>
      </c>
      <c r="T2" s="108" t="str">
        <f>IF(ISNA(VLOOKUP($N2,'RECAP FRNS'!$J$2:$Q$524,7,FALSE)),"",VLOOKUP($N2,'RECAP FRNS'!$J$2:$Q$524,7,FALSE))</f>
        <v/>
      </c>
      <c r="U2" s="108" t="str">
        <f>IF(ISNA(VLOOKUP($N2,'RECAP FRNS'!$J$2:$Q$524,8,FALSE)),"",VLOOKUP($N2,'RECAP FRNS'!$J$2:$Q$524,8,FALSE))</f>
        <v/>
      </c>
    </row>
    <row r="3" spans="1:21" s="13" customFormat="1" ht="15" x14ac:dyDescent="0.25">
      <c r="A3" s="62">
        <v>41132000</v>
      </c>
      <c r="B3" s="69">
        <v>6801</v>
      </c>
      <c r="C3" s="64" t="s">
        <v>700</v>
      </c>
      <c r="D3" s="70">
        <v>18</v>
      </c>
      <c r="E3" s="70">
        <v>351</v>
      </c>
      <c r="F3" s="62">
        <v>40130000</v>
      </c>
      <c r="G3" s="64" t="s">
        <v>701</v>
      </c>
      <c r="H3" s="71" t="s">
        <v>700</v>
      </c>
      <c r="I3" s="62">
        <v>18</v>
      </c>
      <c r="J3" s="62">
        <v>351</v>
      </c>
      <c r="K3" s="33"/>
      <c r="L3" s="33"/>
      <c r="M3" s="10" t="str">
        <f t="shared" ref="M3:M66" si="1">CONCATENATE(B3,D3,E3)</f>
        <v>680118351</v>
      </c>
      <c r="N3" s="10" t="str">
        <f t="shared" ref="N3:N66" si="2">CONCATENATE(H3,I3,J3)</f>
        <v>HENNESSEN ET CIE SAS18351</v>
      </c>
      <c r="O3" s="108" t="str">
        <f>IF(ISNA(VLOOKUP($N3,'RECAP FRNS'!$J$2:$Q$524,2,FALSE)),"",VLOOKUP($N3,'RECAP FRNS'!$J$2:$Q$524,2,FALSE))</f>
        <v/>
      </c>
      <c r="P3" s="108" t="str">
        <f>IF(ISNA(VLOOKUP($N3,'RECAP FRNS'!$J$2:$Q$524,3,FALSE)),"",VLOOKUP($N3,'RECAP FRNS'!$J$2:$Q$524,3,FALSE))</f>
        <v/>
      </c>
      <c r="Q3" s="108" t="str">
        <f>IF(ISNA(VLOOKUP($N3,'RECAP FRNS'!$J$2:$Q$524,4,FALSE)),"",VLOOKUP($N3,'RECAP FRNS'!$J$2:$Q$524,4,FALSE))</f>
        <v/>
      </c>
      <c r="R3" s="108" t="str">
        <f>IF(ISNA(VLOOKUP($N3,'RECAP FRNS'!$J$2:$Q$524,5,FALSE)),"",VLOOKUP($N3,'RECAP FRNS'!$J$2:$Q$524,5,FALSE))</f>
        <v/>
      </c>
      <c r="S3" s="108" t="str">
        <f>IF(ISNA(VLOOKUP($N3,'RECAP FRNS'!$J$2:$Q$524,6,FALSE)),"",VLOOKUP($N3,'RECAP FRNS'!$J$2:$Q$524,6,FALSE))</f>
        <v/>
      </c>
      <c r="T3" s="108" t="str">
        <f>IF(ISNA(VLOOKUP($N3,'RECAP FRNS'!$J$2:$Q$524,7,FALSE)),"",VLOOKUP($N3,'RECAP FRNS'!$J$2:$Q$524,7,FALSE))</f>
        <v/>
      </c>
      <c r="U3" s="108" t="str">
        <f>IF(ISNA(VLOOKUP($N3,'RECAP FRNS'!$J$2:$Q$524,8,FALSE)),"",VLOOKUP($N3,'RECAP FRNS'!$J$2:$Q$524,8,FALSE))</f>
        <v/>
      </c>
    </row>
    <row r="4" spans="1:21" s="13" customFormat="1" ht="15" x14ac:dyDescent="0.25">
      <c r="A4" s="72">
        <v>41132000</v>
      </c>
      <c r="B4" s="73">
        <v>9684</v>
      </c>
      <c r="C4" s="74" t="s">
        <v>57</v>
      </c>
      <c r="D4" s="72">
        <v>17</v>
      </c>
      <c r="E4" s="72">
        <v>102</v>
      </c>
      <c r="F4" s="75">
        <v>40130000</v>
      </c>
      <c r="G4" s="76"/>
      <c r="H4" s="77" t="s">
        <v>815</v>
      </c>
      <c r="I4" s="78">
        <v>17</v>
      </c>
      <c r="J4" s="78">
        <v>102</v>
      </c>
      <c r="K4" s="34"/>
      <c r="L4" s="34"/>
      <c r="M4" s="10" t="str">
        <f t="shared" si="1"/>
        <v>968417102</v>
      </c>
      <c r="N4" s="10" t="str">
        <f t="shared" si="2"/>
        <v>GPMSE17102</v>
      </c>
      <c r="O4" s="108">
        <f>IF(ISNA(VLOOKUP($N4,'RECAP FRNS'!$J$2:$Q$524,2,FALSE)),"",VLOOKUP($N4,'RECAP FRNS'!$J$2:$Q$524,2,FALSE))</f>
        <v>40130000</v>
      </c>
      <c r="P4" s="108">
        <f>IF(ISNA(VLOOKUP($N4,'RECAP FRNS'!$J$2:$Q$524,3,FALSE)),"",VLOOKUP($N4,'RECAP FRNS'!$J$2:$Q$524,3,FALSE))</f>
        <v>0</v>
      </c>
      <c r="Q4" s="108" t="str">
        <f>IF(ISNA(VLOOKUP($N4,'RECAP FRNS'!$J$2:$Q$524,4,FALSE)),"",VLOOKUP($N4,'RECAP FRNS'!$J$2:$Q$524,4,FALSE))</f>
        <v>GPMSE</v>
      </c>
      <c r="R4" s="108" t="str">
        <f>IF(ISNA(VLOOKUP($N4,'RECAP FRNS'!$J$2:$Q$524,5,FALSE)),"",VLOOKUP($N4,'RECAP FRNS'!$J$2:$Q$524,5,FALSE))</f>
        <v>17</v>
      </c>
      <c r="S4" s="108" t="str">
        <f>IF(ISNA(VLOOKUP($N4,'RECAP FRNS'!$J$2:$Q$524,6,FALSE)),"",VLOOKUP($N4,'RECAP FRNS'!$J$2:$Q$524,6,FALSE))</f>
        <v>102</v>
      </c>
      <c r="T4" s="108">
        <f>IF(ISNA(VLOOKUP($N4,'RECAP FRNS'!$J$2:$Q$524,7,FALSE)),"",VLOOKUP($N4,'RECAP FRNS'!$J$2:$Q$524,7,FALSE))</f>
        <v>11988</v>
      </c>
      <c r="U4" s="108" t="str">
        <f>IF(ISNA(VLOOKUP($N4,'RECAP FRNS'!$J$2:$Q$524,8,FALSE)),"",VLOOKUP($N4,'RECAP FRNS'!$J$2:$Q$524,8,FALSE))</f>
        <v>Litige acheteur</v>
      </c>
    </row>
    <row r="5" spans="1:21" s="13" customFormat="1" ht="15" x14ac:dyDescent="0.25">
      <c r="A5" s="72">
        <v>41132000</v>
      </c>
      <c r="B5" s="73">
        <v>9824</v>
      </c>
      <c r="C5" s="74" t="s">
        <v>125</v>
      </c>
      <c r="D5" s="72">
        <v>18</v>
      </c>
      <c r="E5" s="72">
        <v>423</v>
      </c>
      <c r="F5" s="62">
        <v>40130000</v>
      </c>
      <c r="G5" s="64"/>
      <c r="H5" s="71" t="s">
        <v>125</v>
      </c>
      <c r="I5" s="72">
        <v>18</v>
      </c>
      <c r="J5" s="72">
        <v>423</v>
      </c>
      <c r="K5" s="35"/>
      <c r="L5" s="35"/>
      <c r="M5" s="10" t="str">
        <f t="shared" si="1"/>
        <v>982418423</v>
      </c>
      <c r="N5" s="10" t="str">
        <f t="shared" si="2"/>
        <v>ENTREPRENDRE SA18423</v>
      </c>
      <c r="O5" s="108" t="str">
        <f>IF(ISNA(VLOOKUP($N5,'RECAP FRNS'!$J$2:$Q$524,2,FALSE)),"",VLOOKUP($N5,'RECAP FRNS'!$J$2:$Q$524,2,FALSE))</f>
        <v/>
      </c>
      <c r="P5" s="108" t="str">
        <f>IF(ISNA(VLOOKUP($N5,'RECAP FRNS'!$J$2:$Q$524,3,FALSE)),"",VLOOKUP($N5,'RECAP FRNS'!$J$2:$Q$524,3,FALSE))</f>
        <v/>
      </c>
      <c r="Q5" s="108" t="str">
        <f>IF(ISNA(VLOOKUP($N5,'RECAP FRNS'!$J$2:$Q$524,4,FALSE)),"",VLOOKUP($N5,'RECAP FRNS'!$J$2:$Q$524,4,FALSE))</f>
        <v/>
      </c>
      <c r="R5" s="108" t="str">
        <f>IF(ISNA(VLOOKUP($N5,'RECAP FRNS'!$J$2:$Q$524,5,FALSE)),"",VLOOKUP($N5,'RECAP FRNS'!$J$2:$Q$524,5,FALSE))</f>
        <v/>
      </c>
      <c r="S5" s="108" t="str">
        <f>IF(ISNA(VLOOKUP($N5,'RECAP FRNS'!$J$2:$Q$524,6,FALSE)),"",VLOOKUP($N5,'RECAP FRNS'!$J$2:$Q$524,6,FALSE))</f>
        <v/>
      </c>
      <c r="T5" s="108" t="str">
        <f>IF(ISNA(VLOOKUP($N5,'RECAP FRNS'!$J$2:$Q$524,7,FALSE)),"",VLOOKUP($N5,'RECAP FRNS'!$J$2:$Q$524,7,FALSE))</f>
        <v/>
      </c>
      <c r="U5" s="108" t="str">
        <f>IF(ISNA(VLOOKUP($N5,'RECAP FRNS'!$J$2:$Q$524,8,FALSE)),"",VLOOKUP($N5,'RECAP FRNS'!$J$2:$Q$524,8,FALSE))</f>
        <v/>
      </c>
    </row>
    <row r="6" spans="1:21" s="13" customFormat="1" ht="15" x14ac:dyDescent="0.25">
      <c r="A6" s="79">
        <v>41131000</v>
      </c>
      <c r="B6" s="80">
        <v>17588</v>
      </c>
      <c r="C6" s="81" t="s">
        <v>867</v>
      </c>
      <c r="D6" s="79">
        <v>17</v>
      </c>
      <c r="E6" s="79">
        <v>502</v>
      </c>
      <c r="F6" s="79">
        <v>40130000</v>
      </c>
      <c r="G6" s="81" t="s">
        <v>868</v>
      </c>
      <c r="H6" s="82" t="s">
        <v>869</v>
      </c>
      <c r="I6" s="79">
        <v>17</v>
      </c>
      <c r="J6" s="79">
        <v>502</v>
      </c>
      <c r="K6" s="29"/>
      <c r="L6" s="29"/>
      <c r="M6" s="10" t="str">
        <f t="shared" si="1"/>
        <v>1758817502</v>
      </c>
      <c r="N6" s="10" t="str">
        <f t="shared" si="2"/>
        <v>KRAMMER VERLAG17502</v>
      </c>
      <c r="O6" s="108" t="str">
        <f>IF(ISNA(VLOOKUP($N6,'RECAP FRNS'!$J$2:$Q$524,2,FALSE)),"",VLOOKUP($N6,'RECAP FRNS'!$J$2:$Q$524,2,FALSE))</f>
        <v/>
      </c>
      <c r="P6" s="108" t="str">
        <f>IF(ISNA(VLOOKUP($N6,'RECAP FRNS'!$J$2:$Q$524,3,FALSE)),"",VLOOKUP($N6,'RECAP FRNS'!$J$2:$Q$524,3,FALSE))</f>
        <v/>
      </c>
      <c r="Q6" s="108" t="str">
        <f>IF(ISNA(VLOOKUP($N6,'RECAP FRNS'!$J$2:$Q$524,4,FALSE)),"",VLOOKUP($N6,'RECAP FRNS'!$J$2:$Q$524,4,FALSE))</f>
        <v/>
      </c>
      <c r="R6" s="108" t="str">
        <f>IF(ISNA(VLOOKUP($N6,'RECAP FRNS'!$J$2:$Q$524,5,FALSE)),"",VLOOKUP($N6,'RECAP FRNS'!$J$2:$Q$524,5,FALSE))</f>
        <v/>
      </c>
      <c r="S6" s="108" t="str">
        <f>IF(ISNA(VLOOKUP($N6,'RECAP FRNS'!$J$2:$Q$524,6,FALSE)),"",VLOOKUP($N6,'RECAP FRNS'!$J$2:$Q$524,6,FALSE))</f>
        <v/>
      </c>
      <c r="T6" s="108" t="str">
        <f>IF(ISNA(VLOOKUP($N6,'RECAP FRNS'!$J$2:$Q$524,7,FALSE)),"",VLOOKUP($N6,'RECAP FRNS'!$J$2:$Q$524,7,FALSE))</f>
        <v/>
      </c>
      <c r="U6" s="108" t="str">
        <f>IF(ISNA(VLOOKUP($N6,'RECAP FRNS'!$J$2:$Q$524,8,FALSE)),"",VLOOKUP($N6,'RECAP FRNS'!$J$2:$Q$524,8,FALSE))</f>
        <v/>
      </c>
    </row>
    <row r="7" spans="1:21" s="1" customFormat="1" ht="15" x14ac:dyDescent="0.25">
      <c r="A7" s="79">
        <v>41132000</v>
      </c>
      <c r="B7" s="80">
        <v>29463</v>
      </c>
      <c r="C7" s="81" t="s">
        <v>987</v>
      </c>
      <c r="D7" s="79">
        <v>17</v>
      </c>
      <c r="E7" s="79">
        <v>617</v>
      </c>
      <c r="F7" s="79">
        <v>40130000</v>
      </c>
      <c r="G7" s="81" t="s">
        <v>988</v>
      </c>
      <c r="H7" s="82" t="s">
        <v>987</v>
      </c>
      <c r="I7" s="79">
        <v>17</v>
      </c>
      <c r="J7" s="79">
        <v>617</v>
      </c>
      <c r="K7" s="29"/>
      <c r="L7" s="29"/>
      <c r="M7" s="10" t="str">
        <f t="shared" si="1"/>
        <v>2946317617</v>
      </c>
      <c r="N7" s="10" t="str">
        <f t="shared" si="2"/>
        <v>GROUPE PREVENTIQUE17617</v>
      </c>
      <c r="O7" s="108" t="str">
        <f>IF(ISNA(VLOOKUP($N7,'RECAP FRNS'!$J$2:$Q$524,2,FALSE)),"",VLOOKUP($N7,'RECAP FRNS'!$J$2:$Q$524,2,FALSE))</f>
        <v/>
      </c>
      <c r="P7" s="108" t="str">
        <f>IF(ISNA(VLOOKUP($N7,'RECAP FRNS'!$J$2:$Q$524,3,FALSE)),"",VLOOKUP($N7,'RECAP FRNS'!$J$2:$Q$524,3,FALSE))</f>
        <v/>
      </c>
      <c r="Q7" s="108" t="str">
        <f>IF(ISNA(VLOOKUP($N7,'RECAP FRNS'!$J$2:$Q$524,4,FALSE)),"",VLOOKUP($N7,'RECAP FRNS'!$J$2:$Q$524,4,FALSE))</f>
        <v/>
      </c>
      <c r="R7" s="108" t="str">
        <f>IF(ISNA(VLOOKUP($N7,'RECAP FRNS'!$J$2:$Q$524,5,FALSE)),"",VLOOKUP($N7,'RECAP FRNS'!$J$2:$Q$524,5,FALSE))</f>
        <v/>
      </c>
      <c r="S7" s="108" t="str">
        <f>IF(ISNA(VLOOKUP($N7,'RECAP FRNS'!$J$2:$Q$524,6,FALSE)),"",VLOOKUP($N7,'RECAP FRNS'!$J$2:$Q$524,6,FALSE))</f>
        <v/>
      </c>
      <c r="T7" s="108" t="str">
        <f>IF(ISNA(VLOOKUP($N7,'RECAP FRNS'!$J$2:$Q$524,7,FALSE)),"",VLOOKUP($N7,'RECAP FRNS'!$J$2:$Q$524,7,FALSE))</f>
        <v/>
      </c>
      <c r="U7" s="108" t="str">
        <f>IF(ISNA(VLOOKUP($N7,'RECAP FRNS'!$J$2:$Q$524,8,FALSE)),"",VLOOKUP($N7,'RECAP FRNS'!$J$2:$Q$524,8,FALSE))</f>
        <v/>
      </c>
    </row>
    <row r="8" spans="1:21" s="1" customFormat="1" ht="15" x14ac:dyDescent="0.25">
      <c r="A8" s="62">
        <v>41132000</v>
      </c>
      <c r="B8" s="63">
        <v>56768</v>
      </c>
      <c r="C8" s="64" t="s">
        <v>356</v>
      </c>
      <c r="D8" s="70">
        <v>10</v>
      </c>
      <c r="E8" s="70">
        <v>401</v>
      </c>
      <c r="F8" s="62">
        <v>40130000</v>
      </c>
      <c r="G8" s="64" t="s">
        <v>712</v>
      </c>
      <c r="H8" s="71" t="s">
        <v>356</v>
      </c>
      <c r="I8" s="62">
        <v>10</v>
      </c>
      <c r="J8" s="62">
        <v>401</v>
      </c>
      <c r="K8" s="33"/>
      <c r="L8" s="33"/>
      <c r="M8" s="10" t="str">
        <f t="shared" si="1"/>
        <v>5676810401</v>
      </c>
      <c r="N8" s="10" t="str">
        <f t="shared" si="2"/>
        <v>LA CUISINE COLLECTIVE10401</v>
      </c>
      <c r="O8" s="108" t="str">
        <f>IF(ISNA(VLOOKUP($N8,'RECAP FRNS'!$J$2:$Q$524,2,FALSE)),"",VLOOKUP($N8,'RECAP FRNS'!$J$2:$Q$524,2,FALSE))</f>
        <v/>
      </c>
      <c r="P8" s="108" t="str">
        <f>IF(ISNA(VLOOKUP($N8,'RECAP FRNS'!$J$2:$Q$524,3,FALSE)),"",VLOOKUP($N8,'RECAP FRNS'!$J$2:$Q$524,3,FALSE))</f>
        <v/>
      </c>
      <c r="Q8" s="108" t="str">
        <f>IF(ISNA(VLOOKUP($N8,'RECAP FRNS'!$J$2:$Q$524,4,FALSE)),"",VLOOKUP($N8,'RECAP FRNS'!$J$2:$Q$524,4,FALSE))</f>
        <v/>
      </c>
      <c r="R8" s="108" t="str">
        <f>IF(ISNA(VLOOKUP($N8,'RECAP FRNS'!$J$2:$Q$524,5,FALSE)),"",VLOOKUP($N8,'RECAP FRNS'!$J$2:$Q$524,5,FALSE))</f>
        <v/>
      </c>
      <c r="S8" s="108" t="str">
        <f>IF(ISNA(VLOOKUP($N8,'RECAP FRNS'!$J$2:$Q$524,6,FALSE)),"",VLOOKUP($N8,'RECAP FRNS'!$J$2:$Q$524,6,FALSE))</f>
        <v/>
      </c>
      <c r="T8" s="108" t="str">
        <f>IF(ISNA(VLOOKUP($N8,'RECAP FRNS'!$J$2:$Q$524,7,FALSE)),"",VLOOKUP($N8,'RECAP FRNS'!$J$2:$Q$524,7,FALSE))</f>
        <v/>
      </c>
      <c r="U8" s="108" t="str">
        <f>IF(ISNA(VLOOKUP($N8,'RECAP FRNS'!$J$2:$Q$524,8,FALSE)),"",VLOOKUP($N8,'RECAP FRNS'!$J$2:$Q$524,8,FALSE))</f>
        <v/>
      </c>
    </row>
    <row r="9" spans="1:21" s="13" customFormat="1" ht="15" x14ac:dyDescent="0.25">
      <c r="A9" s="79">
        <v>41132000</v>
      </c>
      <c r="B9" s="80">
        <v>68183</v>
      </c>
      <c r="C9" s="81" t="s">
        <v>806</v>
      </c>
      <c r="D9" s="79">
        <v>18</v>
      </c>
      <c r="E9" s="79">
        <v>406</v>
      </c>
      <c r="F9" s="79">
        <v>40130000</v>
      </c>
      <c r="G9" s="81" t="s">
        <v>807</v>
      </c>
      <c r="H9" s="82" t="s">
        <v>807</v>
      </c>
      <c r="I9" s="79">
        <v>18</v>
      </c>
      <c r="J9" s="79">
        <v>406</v>
      </c>
      <c r="K9" s="29"/>
      <c r="L9" s="29"/>
      <c r="M9" s="10" t="str">
        <f t="shared" si="1"/>
        <v>6818318406</v>
      </c>
      <c r="N9" s="10" t="str">
        <f t="shared" si="2"/>
        <v>SNARR18406</v>
      </c>
      <c r="O9" s="108" t="str">
        <f>IF(ISNA(VLOOKUP($N9,'RECAP FRNS'!$J$2:$Q$524,2,FALSE)),"",VLOOKUP($N9,'RECAP FRNS'!$J$2:$Q$524,2,FALSE))</f>
        <v/>
      </c>
      <c r="P9" s="108" t="str">
        <f>IF(ISNA(VLOOKUP($N9,'RECAP FRNS'!$J$2:$Q$524,3,FALSE)),"",VLOOKUP($N9,'RECAP FRNS'!$J$2:$Q$524,3,FALSE))</f>
        <v/>
      </c>
      <c r="Q9" s="108" t="str">
        <f>IF(ISNA(VLOOKUP($N9,'RECAP FRNS'!$J$2:$Q$524,4,FALSE)),"",VLOOKUP($N9,'RECAP FRNS'!$J$2:$Q$524,4,FALSE))</f>
        <v/>
      </c>
      <c r="R9" s="108" t="str">
        <f>IF(ISNA(VLOOKUP($N9,'RECAP FRNS'!$J$2:$Q$524,5,FALSE)),"",VLOOKUP($N9,'RECAP FRNS'!$J$2:$Q$524,5,FALSE))</f>
        <v/>
      </c>
      <c r="S9" s="108" t="str">
        <f>IF(ISNA(VLOOKUP($N9,'RECAP FRNS'!$J$2:$Q$524,6,FALSE)),"",VLOOKUP($N9,'RECAP FRNS'!$J$2:$Q$524,6,FALSE))</f>
        <v/>
      </c>
      <c r="T9" s="108" t="str">
        <f>IF(ISNA(VLOOKUP($N9,'RECAP FRNS'!$J$2:$Q$524,7,FALSE)),"",VLOOKUP($N9,'RECAP FRNS'!$J$2:$Q$524,7,FALSE))</f>
        <v/>
      </c>
      <c r="U9" s="108" t="str">
        <f>IF(ISNA(VLOOKUP($N9,'RECAP FRNS'!$J$2:$Q$524,8,FALSE)),"",VLOOKUP($N9,'RECAP FRNS'!$J$2:$Q$524,8,FALSE))</f>
        <v/>
      </c>
    </row>
    <row r="10" spans="1:21" s="1" customFormat="1" ht="15" x14ac:dyDescent="0.25">
      <c r="A10" s="79">
        <v>41132000</v>
      </c>
      <c r="B10" s="80">
        <v>70118</v>
      </c>
      <c r="C10" s="81" t="s">
        <v>197</v>
      </c>
      <c r="D10" s="79">
        <v>17</v>
      </c>
      <c r="E10" s="79">
        <v>425</v>
      </c>
      <c r="F10" s="79">
        <v>40130000</v>
      </c>
      <c r="G10" s="81" t="s">
        <v>976</v>
      </c>
      <c r="H10" s="82" t="s">
        <v>977</v>
      </c>
      <c r="I10" s="79">
        <v>17</v>
      </c>
      <c r="J10" s="79">
        <v>425</v>
      </c>
      <c r="K10" s="29"/>
      <c r="L10" s="29"/>
      <c r="M10" s="10" t="str">
        <f t="shared" si="1"/>
        <v>7011817425</v>
      </c>
      <c r="N10" s="10" t="str">
        <f t="shared" si="2"/>
        <v>ICF GROUPE17425</v>
      </c>
      <c r="O10" s="108" t="str">
        <f>IF(ISNA(VLOOKUP($N10,'RECAP FRNS'!$J$2:$Q$524,2,FALSE)),"",VLOOKUP($N10,'RECAP FRNS'!$J$2:$Q$524,2,FALSE))</f>
        <v/>
      </c>
      <c r="P10" s="108" t="str">
        <f>IF(ISNA(VLOOKUP($N10,'RECAP FRNS'!$J$2:$Q$524,3,FALSE)),"",VLOOKUP($N10,'RECAP FRNS'!$J$2:$Q$524,3,FALSE))</f>
        <v/>
      </c>
      <c r="Q10" s="108" t="str">
        <f>IF(ISNA(VLOOKUP($N10,'RECAP FRNS'!$J$2:$Q$524,4,FALSE)),"",VLOOKUP($N10,'RECAP FRNS'!$J$2:$Q$524,4,FALSE))</f>
        <v/>
      </c>
      <c r="R10" s="108" t="str">
        <f>IF(ISNA(VLOOKUP($N10,'RECAP FRNS'!$J$2:$Q$524,5,FALSE)),"",VLOOKUP($N10,'RECAP FRNS'!$J$2:$Q$524,5,FALSE))</f>
        <v/>
      </c>
      <c r="S10" s="108" t="str">
        <f>IF(ISNA(VLOOKUP($N10,'RECAP FRNS'!$J$2:$Q$524,6,FALSE)),"",VLOOKUP($N10,'RECAP FRNS'!$J$2:$Q$524,6,FALSE))</f>
        <v/>
      </c>
      <c r="T10" s="108" t="str">
        <f>IF(ISNA(VLOOKUP($N10,'RECAP FRNS'!$J$2:$Q$524,7,FALSE)),"",VLOOKUP($N10,'RECAP FRNS'!$J$2:$Q$524,7,FALSE))</f>
        <v/>
      </c>
      <c r="U10" s="108" t="str">
        <f>IF(ISNA(VLOOKUP($N10,'RECAP FRNS'!$J$2:$Q$524,8,FALSE)),"",VLOOKUP($N10,'RECAP FRNS'!$J$2:$Q$524,8,FALSE))</f>
        <v/>
      </c>
    </row>
    <row r="11" spans="1:21" s="13" customFormat="1" ht="15" x14ac:dyDescent="0.25">
      <c r="A11" s="79">
        <v>41132000</v>
      </c>
      <c r="B11" s="80">
        <v>76202</v>
      </c>
      <c r="C11" s="81" t="s">
        <v>804</v>
      </c>
      <c r="D11" s="79">
        <v>18</v>
      </c>
      <c r="E11" s="79">
        <v>351</v>
      </c>
      <c r="F11" s="79">
        <v>40130000</v>
      </c>
      <c r="G11" s="81" t="s">
        <v>805</v>
      </c>
      <c r="H11" s="82" t="s">
        <v>804</v>
      </c>
      <c r="I11" s="79">
        <v>18</v>
      </c>
      <c r="J11" s="79">
        <v>351</v>
      </c>
      <c r="K11" s="29"/>
      <c r="L11" s="29"/>
      <c r="M11" s="10" t="str">
        <f t="shared" si="1"/>
        <v>7620218351</v>
      </c>
      <c r="N11" s="10" t="str">
        <f t="shared" si="2"/>
        <v>MILHE ET AVONS18351</v>
      </c>
      <c r="O11" s="108" t="str">
        <f>IF(ISNA(VLOOKUP($N11,'RECAP FRNS'!$J$2:$Q$524,2,FALSE)),"",VLOOKUP($N11,'RECAP FRNS'!$J$2:$Q$524,2,FALSE))</f>
        <v/>
      </c>
      <c r="P11" s="108" t="str">
        <f>IF(ISNA(VLOOKUP($N11,'RECAP FRNS'!$J$2:$Q$524,3,FALSE)),"",VLOOKUP($N11,'RECAP FRNS'!$J$2:$Q$524,3,FALSE))</f>
        <v/>
      </c>
      <c r="Q11" s="108" t="str">
        <f>IF(ISNA(VLOOKUP($N11,'RECAP FRNS'!$J$2:$Q$524,4,FALSE)),"",VLOOKUP($N11,'RECAP FRNS'!$J$2:$Q$524,4,FALSE))</f>
        <v/>
      </c>
      <c r="R11" s="108" t="str">
        <f>IF(ISNA(VLOOKUP($N11,'RECAP FRNS'!$J$2:$Q$524,5,FALSE)),"",VLOOKUP($N11,'RECAP FRNS'!$J$2:$Q$524,5,FALSE))</f>
        <v/>
      </c>
      <c r="S11" s="108" t="str">
        <f>IF(ISNA(VLOOKUP($N11,'RECAP FRNS'!$J$2:$Q$524,6,FALSE)),"",VLOOKUP($N11,'RECAP FRNS'!$J$2:$Q$524,6,FALSE))</f>
        <v/>
      </c>
      <c r="T11" s="108" t="str">
        <f>IF(ISNA(VLOOKUP($N11,'RECAP FRNS'!$J$2:$Q$524,7,FALSE)),"",VLOOKUP($N11,'RECAP FRNS'!$J$2:$Q$524,7,FALSE))</f>
        <v/>
      </c>
      <c r="U11" s="108" t="str">
        <f>IF(ISNA(VLOOKUP($N11,'RECAP FRNS'!$J$2:$Q$524,8,FALSE)),"",VLOOKUP($N11,'RECAP FRNS'!$J$2:$Q$524,8,FALSE))</f>
        <v/>
      </c>
    </row>
    <row r="12" spans="1:21" s="13" customFormat="1" ht="15" x14ac:dyDescent="0.25">
      <c r="A12" s="72">
        <v>41132000</v>
      </c>
      <c r="B12" s="73">
        <v>134805</v>
      </c>
      <c r="C12" s="74" t="s">
        <v>30</v>
      </c>
      <c r="D12" s="72">
        <v>18</v>
      </c>
      <c r="E12" s="72">
        <v>601</v>
      </c>
      <c r="F12" s="83">
        <v>40130000</v>
      </c>
      <c r="G12" s="84" t="s">
        <v>675</v>
      </c>
      <c r="H12" s="85" t="s">
        <v>676</v>
      </c>
      <c r="I12" s="83">
        <v>18</v>
      </c>
      <c r="J12" s="83">
        <v>601</v>
      </c>
      <c r="K12" s="36"/>
      <c r="L12" s="36"/>
      <c r="M12" s="10" t="str">
        <f t="shared" si="1"/>
        <v>13480518601</v>
      </c>
      <c r="N12" s="10" t="str">
        <f t="shared" si="2"/>
        <v>LES ECHOS S.A.18601</v>
      </c>
      <c r="O12" s="108">
        <f>IF(ISNA(VLOOKUP($N12,'RECAP FRNS'!$J$2:$Q$524,2,FALSE)),"",VLOOKUP($N12,'RECAP FRNS'!$J$2:$Q$524,2,FALSE))</f>
        <v>40130000</v>
      </c>
      <c r="P12" s="108" t="str">
        <f>IF(ISNA(VLOOKUP($N12,'RECAP FRNS'!$J$2:$Q$524,3,FALSE)),"",VLOOKUP($N12,'RECAP FRNS'!$J$2:$Q$524,3,FALSE))</f>
        <v>ECHOS</v>
      </c>
      <c r="Q12" s="108" t="str">
        <f>IF(ISNA(VLOOKUP($N12,'RECAP FRNS'!$J$2:$Q$524,4,FALSE)),"",VLOOKUP($N12,'RECAP FRNS'!$J$2:$Q$524,4,FALSE))</f>
        <v>LES ECHOS S.A.</v>
      </c>
      <c r="R12" s="108">
        <f>IF(ISNA(VLOOKUP($N12,'RECAP FRNS'!$J$2:$Q$524,5,FALSE)),"",VLOOKUP($N12,'RECAP FRNS'!$J$2:$Q$524,5,FALSE))</f>
        <v>18</v>
      </c>
      <c r="S12" s="108">
        <f>IF(ISNA(VLOOKUP($N12,'RECAP FRNS'!$J$2:$Q$524,6,FALSE)),"",VLOOKUP($N12,'RECAP FRNS'!$J$2:$Q$524,6,FALSE))</f>
        <v>601</v>
      </c>
      <c r="T12" s="108">
        <f>IF(ISNA(VLOOKUP($N12,'RECAP FRNS'!$J$2:$Q$524,7,FALSE)),"",VLOOKUP($N12,'RECAP FRNS'!$J$2:$Q$524,7,FALSE))</f>
        <v>11715.98</v>
      </c>
      <c r="U12" s="108" t="str">
        <f>IF(ISNA(VLOOKUP($N12,'RECAP FRNS'!$J$2:$Q$524,8,FALSE)),"",VLOOKUP($N12,'RECAP FRNS'!$J$2:$Q$524,8,FALSE))</f>
        <v/>
      </c>
    </row>
    <row r="13" spans="1:21" s="13" customFormat="1" ht="15" x14ac:dyDescent="0.25">
      <c r="A13" s="62">
        <v>41132000</v>
      </c>
      <c r="B13" s="63">
        <v>134805</v>
      </c>
      <c r="C13" s="64" t="s">
        <v>30</v>
      </c>
      <c r="D13" s="70">
        <v>17</v>
      </c>
      <c r="E13" s="70">
        <v>201</v>
      </c>
      <c r="F13" s="62">
        <v>40130000</v>
      </c>
      <c r="G13" s="64" t="s">
        <v>675</v>
      </c>
      <c r="H13" s="71" t="s">
        <v>676</v>
      </c>
      <c r="I13" s="62">
        <v>17</v>
      </c>
      <c r="J13" s="62">
        <v>201</v>
      </c>
      <c r="K13" s="33"/>
      <c r="L13" s="33"/>
      <c r="M13" s="10" t="str">
        <f t="shared" si="1"/>
        <v>13480517201</v>
      </c>
      <c r="N13" s="10" t="str">
        <f t="shared" si="2"/>
        <v>LES ECHOS S.A.17201</v>
      </c>
      <c r="O13" s="108" t="str">
        <f>IF(ISNA(VLOOKUP($N13,'RECAP FRNS'!$J$2:$Q$524,2,FALSE)),"",VLOOKUP($N13,'RECAP FRNS'!$J$2:$Q$524,2,FALSE))</f>
        <v/>
      </c>
      <c r="P13" s="108" t="str">
        <f>IF(ISNA(VLOOKUP($N13,'RECAP FRNS'!$J$2:$Q$524,3,FALSE)),"",VLOOKUP($N13,'RECAP FRNS'!$J$2:$Q$524,3,FALSE))</f>
        <v/>
      </c>
      <c r="Q13" s="108" t="str">
        <f>IF(ISNA(VLOOKUP($N13,'RECAP FRNS'!$J$2:$Q$524,4,FALSE)),"",VLOOKUP($N13,'RECAP FRNS'!$J$2:$Q$524,4,FALSE))</f>
        <v/>
      </c>
      <c r="R13" s="108" t="str">
        <f>IF(ISNA(VLOOKUP($N13,'RECAP FRNS'!$J$2:$Q$524,5,FALSE)),"",VLOOKUP($N13,'RECAP FRNS'!$J$2:$Q$524,5,FALSE))</f>
        <v/>
      </c>
      <c r="S13" s="108" t="str">
        <f>IF(ISNA(VLOOKUP($N13,'RECAP FRNS'!$J$2:$Q$524,6,FALSE)),"",VLOOKUP($N13,'RECAP FRNS'!$J$2:$Q$524,6,FALSE))</f>
        <v/>
      </c>
      <c r="T13" s="108" t="str">
        <f>IF(ISNA(VLOOKUP($N13,'RECAP FRNS'!$J$2:$Q$524,7,FALSE)),"",VLOOKUP($N13,'RECAP FRNS'!$J$2:$Q$524,7,FALSE))</f>
        <v/>
      </c>
      <c r="U13" s="108" t="str">
        <f>IF(ISNA(VLOOKUP($N13,'RECAP FRNS'!$J$2:$Q$524,8,FALSE)),"",VLOOKUP($N13,'RECAP FRNS'!$J$2:$Q$524,8,FALSE))</f>
        <v/>
      </c>
    </row>
    <row r="14" spans="1:21" s="13" customFormat="1" ht="15" x14ac:dyDescent="0.25">
      <c r="A14" s="62">
        <v>41132000</v>
      </c>
      <c r="B14" s="69">
        <v>134805</v>
      </c>
      <c r="C14" s="64" t="s">
        <v>674</v>
      </c>
      <c r="D14" s="70">
        <v>17</v>
      </c>
      <c r="E14" s="70">
        <v>421</v>
      </c>
      <c r="F14" s="62">
        <v>40130000</v>
      </c>
      <c r="G14" s="64" t="s">
        <v>675</v>
      </c>
      <c r="H14" s="71" t="s">
        <v>676</v>
      </c>
      <c r="I14" s="62">
        <v>17</v>
      </c>
      <c r="J14" s="62">
        <v>421</v>
      </c>
      <c r="K14" s="33"/>
      <c r="L14" s="33"/>
      <c r="M14" s="10" t="str">
        <f t="shared" si="1"/>
        <v>13480517421</v>
      </c>
      <c r="N14" s="10" t="str">
        <f t="shared" si="2"/>
        <v>LES ECHOS S.A.17421</v>
      </c>
      <c r="O14" s="108" t="str">
        <f>IF(ISNA(VLOOKUP($N14,'RECAP FRNS'!$J$2:$Q$524,2,FALSE)),"",VLOOKUP($N14,'RECAP FRNS'!$J$2:$Q$524,2,FALSE))</f>
        <v/>
      </c>
      <c r="P14" s="108" t="str">
        <f>IF(ISNA(VLOOKUP($N14,'RECAP FRNS'!$J$2:$Q$524,3,FALSE)),"",VLOOKUP($N14,'RECAP FRNS'!$J$2:$Q$524,3,FALSE))</f>
        <v/>
      </c>
      <c r="Q14" s="108" t="str">
        <f>IF(ISNA(VLOOKUP($N14,'RECAP FRNS'!$J$2:$Q$524,4,FALSE)),"",VLOOKUP($N14,'RECAP FRNS'!$J$2:$Q$524,4,FALSE))</f>
        <v/>
      </c>
      <c r="R14" s="108" t="str">
        <f>IF(ISNA(VLOOKUP($N14,'RECAP FRNS'!$J$2:$Q$524,5,FALSE)),"",VLOOKUP($N14,'RECAP FRNS'!$J$2:$Q$524,5,FALSE))</f>
        <v/>
      </c>
      <c r="S14" s="108" t="str">
        <f>IF(ISNA(VLOOKUP($N14,'RECAP FRNS'!$J$2:$Q$524,6,FALSE)),"",VLOOKUP($N14,'RECAP FRNS'!$J$2:$Q$524,6,FALSE))</f>
        <v/>
      </c>
      <c r="T14" s="108" t="str">
        <f>IF(ISNA(VLOOKUP($N14,'RECAP FRNS'!$J$2:$Q$524,7,FALSE)),"",VLOOKUP($N14,'RECAP FRNS'!$J$2:$Q$524,7,FALSE))</f>
        <v/>
      </c>
      <c r="U14" s="108" t="str">
        <f>IF(ISNA(VLOOKUP($N14,'RECAP FRNS'!$J$2:$Q$524,8,FALSE)),"",VLOOKUP($N14,'RECAP FRNS'!$J$2:$Q$524,8,FALSE))</f>
        <v/>
      </c>
    </row>
    <row r="15" spans="1:21" s="13" customFormat="1" ht="15" x14ac:dyDescent="0.25">
      <c r="A15" s="79">
        <v>41132000</v>
      </c>
      <c r="B15" s="80">
        <v>134805</v>
      </c>
      <c r="C15" s="81" t="s">
        <v>674</v>
      </c>
      <c r="D15" s="79">
        <v>17</v>
      </c>
      <c r="E15" s="79">
        <v>421</v>
      </c>
      <c r="F15" s="79">
        <v>40130000</v>
      </c>
      <c r="G15" s="81" t="s">
        <v>675</v>
      </c>
      <c r="H15" s="82" t="s">
        <v>676</v>
      </c>
      <c r="I15" s="79">
        <v>17</v>
      </c>
      <c r="J15" s="79">
        <v>421</v>
      </c>
      <c r="K15" s="29"/>
      <c r="L15" s="29"/>
      <c r="M15" s="10" t="str">
        <f t="shared" si="1"/>
        <v>13480517421</v>
      </c>
      <c r="N15" s="10" t="str">
        <f t="shared" si="2"/>
        <v>LES ECHOS S.A.17421</v>
      </c>
      <c r="O15" s="108" t="str">
        <f>IF(ISNA(VLOOKUP($N15,'RECAP FRNS'!$J$2:$Q$524,2,FALSE)),"",VLOOKUP($N15,'RECAP FRNS'!$J$2:$Q$524,2,FALSE))</f>
        <v/>
      </c>
      <c r="P15" s="108" t="str">
        <f>IF(ISNA(VLOOKUP($N15,'RECAP FRNS'!$J$2:$Q$524,3,FALSE)),"",VLOOKUP($N15,'RECAP FRNS'!$J$2:$Q$524,3,FALSE))</f>
        <v/>
      </c>
      <c r="Q15" s="108" t="str">
        <f>IF(ISNA(VLOOKUP($N15,'RECAP FRNS'!$J$2:$Q$524,4,FALSE)),"",VLOOKUP($N15,'RECAP FRNS'!$J$2:$Q$524,4,FALSE))</f>
        <v/>
      </c>
      <c r="R15" s="108" t="str">
        <f>IF(ISNA(VLOOKUP($N15,'RECAP FRNS'!$J$2:$Q$524,5,FALSE)),"",VLOOKUP($N15,'RECAP FRNS'!$J$2:$Q$524,5,FALSE))</f>
        <v/>
      </c>
      <c r="S15" s="108" t="str">
        <f>IF(ISNA(VLOOKUP($N15,'RECAP FRNS'!$J$2:$Q$524,6,FALSE)),"",VLOOKUP($N15,'RECAP FRNS'!$J$2:$Q$524,6,FALSE))</f>
        <v/>
      </c>
      <c r="T15" s="108" t="str">
        <f>IF(ISNA(VLOOKUP($N15,'RECAP FRNS'!$J$2:$Q$524,7,FALSE)),"",VLOOKUP($N15,'RECAP FRNS'!$J$2:$Q$524,7,FALSE))</f>
        <v/>
      </c>
      <c r="U15" s="108" t="str">
        <f>IF(ISNA(VLOOKUP($N15,'RECAP FRNS'!$J$2:$Q$524,8,FALSE)),"",VLOOKUP($N15,'RECAP FRNS'!$J$2:$Q$524,8,FALSE))</f>
        <v/>
      </c>
    </row>
    <row r="16" spans="1:21" s="13" customFormat="1" ht="15" x14ac:dyDescent="0.25">
      <c r="A16" s="79">
        <v>41132000</v>
      </c>
      <c r="B16" s="80">
        <v>134805</v>
      </c>
      <c r="C16" s="81" t="s">
        <v>30</v>
      </c>
      <c r="D16" s="79">
        <v>16</v>
      </c>
      <c r="E16" s="79">
        <v>101</v>
      </c>
      <c r="F16" s="79">
        <v>40130000</v>
      </c>
      <c r="G16" s="81" t="s">
        <v>675</v>
      </c>
      <c r="H16" s="82" t="s">
        <v>676</v>
      </c>
      <c r="I16" s="79">
        <v>16</v>
      </c>
      <c r="J16" s="79">
        <v>101</v>
      </c>
      <c r="K16" s="29"/>
      <c r="L16" s="29"/>
      <c r="M16" s="10" t="str">
        <f t="shared" si="1"/>
        <v>13480516101</v>
      </c>
      <c r="N16" s="10" t="str">
        <f t="shared" si="2"/>
        <v>LES ECHOS S.A.16101</v>
      </c>
      <c r="O16" s="108" t="str">
        <f>IF(ISNA(VLOOKUP($N16,'RECAP FRNS'!$J$2:$Q$524,2,FALSE)),"",VLOOKUP($N16,'RECAP FRNS'!$J$2:$Q$524,2,FALSE))</f>
        <v/>
      </c>
      <c r="P16" s="108" t="str">
        <f>IF(ISNA(VLOOKUP($N16,'RECAP FRNS'!$J$2:$Q$524,3,FALSE)),"",VLOOKUP($N16,'RECAP FRNS'!$J$2:$Q$524,3,FALSE))</f>
        <v/>
      </c>
      <c r="Q16" s="108" t="str">
        <f>IF(ISNA(VLOOKUP($N16,'RECAP FRNS'!$J$2:$Q$524,4,FALSE)),"",VLOOKUP($N16,'RECAP FRNS'!$J$2:$Q$524,4,FALSE))</f>
        <v/>
      </c>
      <c r="R16" s="108" t="str">
        <f>IF(ISNA(VLOOKUP($N16,'RECAP FRNS'!$J$2:$Q$524,5,FALSE)),"",VLOOKUP($N16,'RECAP FRNS'!$J$2:$Q$524,5,FALSE))</f>
        <v/>
      </c>
      <c r="S16" s="108" t="str">
        <f>IF(ISNA(VLOOKUP($N16,'RECAP FRNS'!$J$2:$Q$524,6,FALSE)),"",VLOOKUP($N16,'RECAP FRNS'!$J$2:$Q$524,6,FALSE))</f>
        <v/>
      </c>
      <c r="T16" s="108" t="str">
        <f>IF(ISNA(VLOOKUP($N16,'RECAP FRNS'!$J$2:$Q$524,7,FALSE)),"",VLOOKUP($N16,'RECAP FRNS'!$J$2:$Q$524,7,FALSE))</f>
        <v/>
      </c>
      <c r="U16" s="108" t="str">
        <f>IF(ISNA(VLOOKUP($N16,'RECAP FRNS'!$J$2:$Q$524,8,FALSE)),"",VLOOKUP($N16,'RECAP FRNS'!$J$2:$Q$524,8,FALSE))</f>
        <v/>
      </c>
    </row>
    <row r="17" spans="1:21" s="13" customFormat="1" ht="15" x14ac:dyDescent="0.25">
      <c r="A17" s="86">
        <v>41132000</v>
      </c>
      <c r="B17" s="87">
        <v>134805</v>
      </c>
      <c r="C17" s="88" t="s">
        <v>674</v>
      </c>
      <c r="D17" s="86">
        <v>17</v>
      </c>
      <c r="E17" s="86">
        <v>421</v>
      </c>
      <c r="F17" s="86">
        <v>40130000</v>
      </c>
      <c r="G17" s="89" t="s">
        <v>675</v>
      </c>
      <c r="H17" s="88" t="s">
        <v>676</v>
      </c>
      <c r="I17" s="86">
        <v>17</v>
      </c>
      <c r="J17" s="86">
        <v>421</v>
      </c>
      <c r="K17" s="37"/>
      <c r="L17" s="37"/>
      <c r="M17" s="10" t="str">
        <f t="shared" si="1"/>
        <v>13480517421</v>
      </c>
      <c r="N17" s="10" t="str">
        <f t="shared" si="2"/>
        <v>LES ECHOS S.A.17421</v>
      </c>
      <c r="O17" s="108" t="str">
        <f>IF(ISNA(VLOOKUP($N17,'RECAP FRNS'!$J$2:$Q$524,2,FALSE)),"",VLOOKUP($N17,'RECAP FRNS'!$J$2:$Q$524,2,FALSE))</f>
        <v/>
      </c>
      <c r="P17" s="108" t="str">
        <f>IF(ISNA(VLOOKUP($N17,'RECAP FRNS'!$J$2:$Q$524,3,FALSE)),"",VLOOKUP($N17,'RECAP FRNS'!$J$2:$Q$524,3,FALSE))</f>
        <v/>
      </c>
      <c r="Q17" s="108" t="str">
        <f>IF(ISNA(VLOOKUP($N17,'RECAP FRNS'!$J$2:$Q$524,4,FALSE)),"",VLOOKUP($N17,'RECAP FRNS'!$J$2:$Q$524,4,FALSE))</f>
        <v/>
      </c>
      <c r="R17" s="108" t="str">
        <f>IF(ISNA(VLOOKUP($N17,'RECAP FRNS'!$J$2:$Q$524,5,FALSE)),"",VLOOKUP($N17,'RECAP FRNS'!$J$2:$Q$524,5,FALSE))</f>
        <v/>
      </c>
      <c r="S17" s="108" t="str">
        <f>IF(ISNA(VLOOKUP($N17,'RECAP FRNS'!$J$2:$Q$524,6,FALSE)),"",VLOOKUP($N17,'RECAP FRNS'!$J$2:$Q$524,6,FALSE))</f>
        <v/>
      </c>
      <c r="T17" s="108" t="str">
        <f>IF(ISNA(VLOOKUP($N17,'RECAP FRNS'!$J$2:$Q$524,7,FALSE)),"",VLOOKUP($N17,'RECAP FRNS'!$J$2:$Q$524,7,FALSE))</f>
        <v/>
      </c>
      <c r="U17" s="108" t="str">
        <f>IF(ISNA(VLOOKUP($N17,'RECAP FRNS'!$J$2:$Q$524,8,FALSE)),"",VLOOKUP($N17,'RECAP FRNS'!$J$2:$Q$524,8,FALSE))</f>
        <v/>
      </c>
    </row>
    <row r="18" spans="1:21" s="13" customFormat="1" ht="15" x14ac:dyDescent="0.25">
      <c r="A18" s="79">
        <v>41132000</v>
      </c>
      <c r="B18" s="80">
        <v>139152</v>
      </c>
      <c r="C18" s="81" t="s">
        <v>947</v>
      </c>
      <c r="D18" s="79">
        <v>17</v>
      </c>
      <c r="E18" s="79">
        <v>352</v>
      </c>
      <c r="F18" s="79">
        <v>40130000</v>
      </c>
      <c r="G18" s="81" t="s">
        <v>948</v>
      </c>
      <c r="H18" s="82" t="s">
        <v>949</v>
      </c>
      <c r="I18" s="79">
        <v>17</v>
      </c>
      <c r="J18" s="79">
        <v>352</v>
      </c>
      <c r="K18" s="29"/>
      <c r="L18" s="29"/>
      <c r="M18" s="10" t="str">
        <f t="shared" si="1"/>
        <v>13915217352</v>
      </c>
      <c r="N18" s="10" t="str">
        <f t="shared" si="2"/>
        <v>LES NOUVEAUX BIJOUTIERS17352</v>
      </c>
      <c r="O18" s="108" t="str">
        <f>IF(ISNA(VLOOKUP($N18,'RECAP FRNS'!$J$2:$Q$524,2,FALSE)),"",VLOOKUP($N18,'RECAP FRNS'!$J$2:$Q$524,2,FALSE))</f>
        <v/>
      </c>
      <c r="P18" s="108" t="str">
        <f>IF(ISNA(VLOOKUP($N18,'RECAP FRNS'!$J$2:$Q$524,3,FALSE)),"",VLOOKUP($N18,'RECAP FRNS'!$J$2:$Q$524,3,FALSE))</f>
        <v/>
      </c>
      <c r="Q18" s="108" t="str">
        <f>IF(ISNA(VLOOKUP($N18,'RECAP FRNS'!$J$2:$Q$524,4,FALSE)),"",VLOOKUP($N18,'RECAP FRNS'!$J$2:$Q$524,4,FALSE))</f>
        <v/>
      </c>
      <c r="R18" s="108" t="str">
        <f>IF(ISNA(VLOOKUP($N18,'RECAP FRNS'!$J$2:$Q$524,5,FALSE)),"",VLOOKUP($N18,'RECAP FRNS'!$J$2:$Q$524,5,FALSE))</f>
        <v/>
      </c>
      <c r="S18" s="108" t="str">
        <f>IF(ISNA(VLOOKUP($N18,'RECAP FRNS'!$J$2:$Q$524,6,FALSE)),"",VLOOKUP($N18,'RECAP FRNS'!$J$2:$Q$524,6,FALSE))</f>
        <v/>
      </c>
      <c r="T18" s="108" t="str">
        <f>IF(ISNA(VLOOKUP($N18,'RECAP FRNS'!$J$2:$Q$524,7,FALSE)),"",VLOOKUP($N18,'RECAP FRNS'!$J$2:$Q$524,7,FALSE))</f>
        <v/>
      </c>
      <c r="U18" s="108" t="str">
        <f>IF(ISNA(VLOOKUP($N18,'RECAP FRNS'!$J$2:$Q$524,8,FALSE)),"",VLOOKUP($N18,'RECAP FRNS'!$J$2:$Q$524,8,FALSE))</f>
        <v/>
      </c>
    </row>
    <row r="19" spans="1:21" s="13" customFormat="1" ht="15" x14ac:dyDescent="0.25">
      <c r="A19" s="79">
        <v>41131000</v>
      </c>
      <c r="B19" s="80">
        <v>140490</v>
      </c>
      <c r="C19" s="81" t="s">
        <v>861</v>
      </c>
      <c r="D19" s="79">
        <v>17</v>
      </c>
      <c r="E19" s="79">
        <v>201</v>
      </c>
      <c r="F19" s="79">
        <v>40130000</v>
      </c>
      <c r="G19" s="81" t="s">
        <v>862</v>
      </c>
      <c r="H19" s="82" t="s">
        <v>863</v>
      </c>
      <c r="I19" s="79">
        <v>17</v>
      </c>
      <c r="J19" s="79">
        <v>201</v>
      </c>
      <c r="K19" s="29"/>
      <c r="L19" s="29"/>
      <c r="M19" s="10" t="str">
        <f t="shared" si="1"/>
        <v>14049017201</v>
      </c>
      <c r="N19" s="10" t="str">
        <f t="shared" si="2"/>
        <v>DEUTSCHER FACHVERLAG17201</v>
      </c>
      <c r="O19" s="108" t="str">
        <f>IF(ISNA(VLOOKUP($N19,'RECAP FRNS'!$J$2:$Q$524,2,FALSE)),"",VLOOKUP($N19,'RECAP FRNS'!$J$2:$Q$524,2,FALSE))</f>
        <v/>
      </c>
      <c r="P19" s="108" t="str">
        <f>IF(ISNA(VLOOKUP($N19,'RECAP FRNS'!$J$2:$Q$524,3,FALSE)),"",VLOOKUP($N19,'RECAP FRNS'!$J$2:$Q$524,3,FALSE))</f>
        <v/>
      </c>
      <c r="Q19" s="108" t="str">
        <f>IF(ISNA(VLOOKUP($N19,'RECAP FRNS'!$J$2:$Q$524,4,FALSE)),"",VLOOKUP($N19,'RECAP FRNS'!$J$2:$Q$524,4,FALSE))</f>
        <v/>
      </c>
      <c r="R19" s="108" t="str">
        <f>IF(ISNA(VLOOKUP($N19,'RECAP FRNS'!$J$2:$Q$524,5,FALSE)),"",VLOOKUP($N19,'RECAP FRNS'!$J$2:$Q$524,5,FALSE))</f>
        <v/>
      </c>
      <c r="S19" s="108" t="str">
        <f>IF(ISNA(VLOOKUP($N19,'RECAP FRNS'!$J$2:$Q$524,6,FALSE)),"",VLOOKUP($N19,'RECAP FRNS'!$J$2:$Q$524,6,FALSE))</f>
        <v/>
      </c>
      <c r="T19" s="108" t="str">
        <f>IF(ISNA(VLOOKUP($N19,'RECAP FRNS'!$J$2:$Q$524,7,FALSE)),"",VLOOKUP($N19,'RECAP FRNS'!$J$2:$Q$524,7,FALSE))</f>
        <v/>
      </c>
      <c r="U19" s="108" t="str">
        <f>IF(ISNA(VLOOKUP($N19,'RECAP FRNS'!$J$2:$Q$524,8,FALSE)),"",VLOOKUP($N19,'RECAP FRNS'!$J$2:$Q$524,8,FALSE))</f>
        <v/>
      </c>
    </row>
    <row r="20" spans="1:21" s="1" customFormat="1" ht="15" x14ac:dyDescent="0.25">
      <c r="A20" s="79">
        <v>41132000</v>
      </c>
      <c r="B20" s="80">
        <v>146909</v>
      </c>
      <c r="C20" s="81" t="s">
        <v>950</v>
      </c>
      <c r="D20" s="79">
        <v>17</v>
      </c>
      <c r="E20" s="79">
        <v>352</v>
      </c>
      <c r="F20" s="79">
        <v>40130000</v>
      </c>
      <c r="G20" s="81" t="s">
        <v>951</v>
      </c>
      <c r="H20" s="82" t="s">
        <v>950</v>
      </c>
      <c r="I20" s="79">
        <v>17</v>
      </c>
      <c r="J20" s="79">
        <v>352</v>
      </c>
      <c r="K20" s="29"/>
      <c r="L20" s="29"/>
      <c r="M20" s="10" t="str">
        <f t="shared" si="1"/>
        <v>14690917352</v>
      </c>
      <c r="N20" s="10" t="str">
        <f t="shared" si="2"/>
        <v>HELIODORE SARL17352</v>
      </c>
      <c r="O20" s="108">
        <f>IF(ISNA(VLOOKUP($N20,'RECAP FRNS'!$J$2:$Q$524,2,FALSE)),"",VLOOKUP($N20,'RECAP FRNS'!$J$2:$Q$524,2,FALSE))</f>
        <v>40130000</v>
      </c>
      <c r="P20" s="108">
        <f>IF(ISNA(VLOOKUP($N20,'RECAP FRNS'!$J$2:$Q$524,3,FALSE)),"",VLOOKUP($N20,'RECAP FRNS'!$J$2:$Q$524,3,FALSE))</f>
        <v>0</v>
      </c>
      <c r="Q20" s="108" t="str">
        <f>IF(ISNA(VLOOKUP($N20,'RECAP FRNS'!$J$2:$Q$524,4,FALSE)),"",VLOOKUP($N20,'RECAP FRNS'!$J$2:$Q$524,4,FALSE))</f>
        <v>HELIODORE SARL</v>
      </c>
      <c r="R20" s="108" t="str">
        <f>IF(ISNA(VLOOKUP($N20,'RECAP FRNS'!$J$2:$Q$524,5,FALSE)),"",VLOOKUP($N20,'RECAP FRNS'!$J$2:$Q$524,5,FALSE))</f>
        <v>17</v>
      </c>
      <c r="S20" s="108" t="str">
        <f>IF(ISNA(VLOOKUP($N20,'RECAP FRNS'!$J$2:$Q$524,6,FALSE)),"",VLOOKUP($N20,'RECAP FRNS'!$J$2:$Q$524,6,FALSE))</f>
        <v>352</v>
      </c>
      <c r="T20" s="108">
        <f>IF(ISNA(VLOOKUP($N20,'RECAP FRNS'!$J$2:$Q$524,7,FALSE)),"",VLOOKUP($N20,'RECAP FRNS'!$J$2:$Q$524,7,FALSE))</f>
        <v>19800</v>
      </c>
      <c r="U20" s="108" t="str">
        <f>IF(ISNA(VLOOKUP($N20,'RECAP FRNS'!$J$2:$Q$524,8,FALSE)),"",VLOOKUP($N20,'RECAP FRNS'!$J$2:$Q$524,8,FALSE))</f>
        <v>Litige Acheteur intégré</v>
      </c>
    </row>
    <row r="21" spans="1:21" s="13" customFormat="1" ht="15" x14ac:dyDescent="0.25">
      <c r="A21" s="79">
        <v>41130000</v>
      </c>
      <c r="B21" s="80">
        <v>187425</v>
      </c>
      <c r="C21" s="81" t="s">
        <v>385</v>
      </c>
      <c r="D21" s="79">
        <v>9</v>
      </c>
      <c r="E21" s="79">
        <v>201</v>
      </c>
      <c r="F21" s="79">
        <v>40130000</v>
      </c>
      <c r="G21" s="81" t="s">
        <v>823</v>
      </c>
      <c r="H21" s="82" t="s">
        <v>824</v>
      </c>
      <c r="I21" s="79">
        <v>9</v>
      </c>
      <c r="J21" s="79">
        <v>201</v>
      </c>
      <c r="K21" s="29"/>
      <c r="L21" s="29"/>
      <c r="M21" s="10" t="str">
        <f t="shared" si="1"/>
        <v>1874259201</v>
      </c>
      <c r="N21" s="10" t="str">
        <f t="shared" si="2"/>
        <v>GIGA PUBLISHING SRL9201</v>
      </c>
      <c r="O21" s="108" t="str">
        <f>IF(ISNA(VLOOKUP($N21,'RECAP FRNS'!$J$2:$Q$524,2,FALSE)),"",VLOOKUP($N21,'RECAP FRNS'!$J$2:$Q$524,2,FALSE))</f>
        <v/>
      </c>
      <c r="P21" s="108" t="str">
        <f>IF(ISNA(VLOOKUP($N21,'RECAP FRNS'!$J$2:$Q$524,3,FALSE)),"",VLOOKUP($N21,'RECAP FRNS'!$J$2:$Q$524,3,FALSE))</f>
        <v/>
      </c>
      <c r="Q21" s="108" t="str">
        <f>IF(ISNA(VLOOKUP($N21,'RECAP FRNS'!$J$2:$Q$524,4,FALSE)),"",VLOOKUP($N21,'RECAP FRNS'!$J$2:$Q$524,4,FALSE))</f>
        <v/>
      </c>
      <c r="R21" s="108" t="str">
        <f>IF(ISNA(VLOOKUP($N21,'RECAP FRNS'!$J$2:$Q$524,5,FALSE)),"",VLOOKUP($N21,'RECAP FRNS'!$J$2:$Q$524,5,FALSE))</f>
        <v/>
      </c>
      <c r="S21" s="108" t="str">
        <f>IF(ISNA(VLOOKUP($N21,'RECAP FRNS'!$J$2:$Q$524,6,FALSE)),"",VLOOKUP($N21,'RECAP FRNS'!$J$2:$Q$524,6,FALSE))</f>
        <v/>
      </c>
      <c r="T21" s="108" t="str">
        <f>IF(ISNA(VLOOKUP($N21,'RECAP FRNS'!$J$2:$Q$524,7,FALSE)),"",VLOOKUP($N21,'RECAP FRNS'!$J$2:$Q$524,7,FALSE))</f>
        <v/>
      </c>
      <c r="U21" s="108" t="str">
        <f>IF(ISNA(VLOOKUP($N21,'RECAP FRNS'!$J$2:$Q$524,8,FALSE)),"",VLOOKUP($N21,'RECAP FRNS'!$J$2:$Q$524,8,FALSE))</f>
        <v/>
      </c>
    </row>
    <row r="22" spans="1:21" s="13" customFormat="1" ht="15" x14ac:dyDescent="0.25">
      <c r="A22" s="72">
        <v>41132000</v>
      </c>
      <c r="B22" s="73">
        <v>188568</v>
      </c>
      <c r="C22" s="74" t="s">
        <v>10</v>
      </c>
      <c r="D22" s="72">
        <v>17</v>
      </c>
      <c r="E22" s="72">
        <v>421</v>
      </c>
      <c r="F22" s="90">
        <v>40130000</v>
      </c>
      <c r="G22" s="91" t="s">
        <v>1410</v>
      </c>
      <c r="H22" s="92" t="s">
        <v>1411</v>
      </c>
      <c r="I22" s="90">
        <v>17</v>
      </c>
      <c r="J22" s="90">
        <v>421</v>
      </c>
      <c r="K22" s="38"/>
      <c r="L22" s="38"/>
      <c r="M22" s="10" t="str">
        <f t="shared" si="1"/>
        <v>18856817421</v>
      </c>
      <c r="N22" s="10" t="str">
        <f t="shared" si="2"/>
        <v>EVENTIZ17421</v>
      </c>
      <c r="O22" s="108">
        <f>IF(ISNA(VLOOKUP($N22,'RECAP FRNS'!$J$2:$Q$524,2,FALSE)),"",VLOOKUP($N22,'RECAP FRNS'!$J$2:$Q$524,2,FALSE))</f>
        <v>40130000</v>
      </c>
      <c r="P22" s="108" t="str">
        <f>IF(ISNA(VLOOKUP($N22,'RECAP FRNS'!$J$2:$Q$524,3,FALSE)),"",VLOOKUP($N22,'RECAP FRNS'!$J$2:$Q$524,3,FALSE))</f>
        <v>EVENTZ</v>
      </c>
      <c r="Q22" s="108" t="str">
        <f>IF(ISNA(VLOOKUP($N22,'RECAP FRNS'!$J$2:$Q$524,4,FALSE)),"",VLOOKUP($N22,'RECAP FRNS'!$J$2:$Q$524,4,FALSE))</f>
        <v>EVENTIZ</v>
      </c>
      <c r="R22" s="108">
        <f>IF(ISNA(VLOOKUP($N22,'RECAP FRNS'!$J$2:$Q$524,5,FALSE)),"",VLOOKUP($N22,'RECAP FRNS'!$J$2:$Q$524,5,FALSE))</f>
        <v>17</v>
      </c>
      <c r="S22" s="108">
        <f>IF(ISNA(VLOOKUP($N22,'RECAP FRNS'!$J$2:$Q$524,6,FALSE)),"",VLOOKUP($N22,'RECAP FRNS'!$J$2:$Q$524,6,FALSE))</f>
        <v>421</v>
      </c>
      <c r="T22" s="108">
        <f>IF(ISNA(VLOOKUP($N22,'RECAP FRNS'!$J$2:$Q$524,7,FALSE)),"",VLOOKUP($N22,'RECAP FRNS'!$J$2:$Q$524,7,FALSE))</f>
        <v>28608</v>
      </c>
      <c r="U22" s="108" t="str">
        <f>IF(ISNA(VLOOKUP($N22,'RECAP FRNS'!$J$2:$Q$524,8,FALSE)),"",VLOOKUP($N22,'RECAP FRNS'!$J$2:$Q$524,8,FALSE))</f>
        <v/>
      </c>
    </row>
    <row r="23" spans="1:21" s="1" customFormat="1" ht="15" x14ac:dyDescent="0.25">
      <c r="A23" s="79">
        <v>41132000</v>
      </c>
      <c r="B23" s="80">
        <v>195543</v>
      </c>
      <c r="C23" s="81" t="s">
        <v>106</v>
      </c>
      <c r="D23" s="79">
        <v>16</v>
      </c>
      <c r="E23" s="79">
        <v>421</v>
      </c>
      <c r="F23" s="79">
        <v>40130000</v>
      </c>
      <c r="G23" s="81" t="s">
        <v>920</v>
      </c>
      <c r="H23" s="82" t="s">
        <v>106</v>
      </c>
      <c r="I23" s="79">
        <v>16</v>
      </c>
      <c r="J23" s="79">
        <v>421</v>
      </c>
      <c r="K23" s="29"/>
      <c r="L23" s="29"/>
      <c r="M23" s="10" t="str">
        <f t="shared" si="1"/>
        <v>19554316421</v>
      </c>
      <c r="N23" s="10" t="str">
        <f t="shared" si="2"/>
        <v>ACTA MEDIA16421</v>
      </c>
      <c r="O23" s="108" t="str">
        <f>IF(ISNA(VLOOKUP($N23,'RECAP FRNS'!$J$2:$Q$524,2,FALSE)),"",VLOOKUP($N23,'RECAP FRNS'!$J$2:$Q$524,2,FALSE))</f>
        <v/>
      </c>
      <c r="P23" s="108" t="str">
        <f>IF(ISNA(VLOOKUP($N23,'RECAP FRNS'!$J$2:$Q$524,3,FALSE)),"",VLOOKUP($N23,'RECAP FRNS'!$J$2:$Q$524,3,FALSE))</f>
        <v/>
      </c>
      <c r="Q23" s="108" t="str">
        <f>IF(ISNA(VLOOKUP($N23,'RECAP FRNS'!$J$2:$Q$524,4,FALSE)),"",VLOOKUP($N23,'RECAP FRNS'!$J$2:$Q$524,4,FALSE))</f>
        <v/>
      </c>
      <c r="R23" s="108" t="str">
        <f>IF(ISNA(VLOOKUP($N23,'RECAP FRNS'!$J$2:$Q$524,5,FALSE)),"",VLOOKUP($N23,'RECAP FRNS'!$J$2:$Q$524,5,FALSE))</f>
        <v/>
      </c>
      <c r="S23" s="108" t="str">
        <f>IF(ISNA(VLOOKUP($N23,'RECAP FRNS'!$J$2:$Q$524,6,FALSE)),"",VLOOKUP($N23,'RECAP FRNS'!$J$2:$Q$524,6,FALSE))</f>
        <v/>
      </c>
      <c r="T23" s="108" t="str">
        <f>IF(ISNA(VLOOKUP($N23,'RECAP FRNS'!$J$2:$Q$524,7,FALSE)),"",VLOOKUP($N23,'RECAP FRNS'!$J$2:$Q$524,7,FALSE))</f>
        <v/>
      </c>
      <c r="U23" s="108" t="str">
        <f>IF(ISNA(VLOOKUP($N23,'RECAP FRNS'!$J$2:$Q$524,8,FALSE)),"",VLOOKUP($N23,'RECAP FRNS'!$J$2:$Q$524,8,FALSE))</f>
        <v/>
      </c>
    </row>
    <row r="24" spans="1:21" s="13" customFormat="1" ht="15" x14ac:dyDescent="0.25">
      <c r="A24" s="79">
        <v>41132000</v>
      </c>
      <c r="B24" s="80">
        <v>204660</v>
      </c>
      <c r="C24" s="81" t="s">
        <v>130</v>
      </c>
      <c r="D24" s="79">
        <v>17</v>
      </c>
      <c r="E24" s="79">
        <v>601</v>
      </c>
      <c r="F24" s="79">
        <v>40130000</v>
      </c>
      <c r="G24" s="81" t="s">
        <v>725</v>
      </c>
      <c r="H24" s="82" t="s">
        <v>130</v>
      </c>
      <c r="I24" s="79">
        <v>17</v>
      </c>
      <c r="J24" s="79">
        <v>601</v>
      </c>
      <c r="K24" s="29"/>
      <c r="L24" s="29"/>
      <c r="M24" s="10" t="str">
        <f t="shared" si="1"/>
        <v>20466017601</v>
      </c>
      <c r="N24" s="10" t="str">
        <f t="shared" si="2"/>
        <v>GROUPE INDUSTRIE SERVICES INFO17601</v>
      </c>
      <c r="O24" s="108" t="str">
        <f>IF(ISNA(VLOOKUP($N24,'RECAP FRNS'!$J$2:$Q$524,2,FALSE)),"",VLOOKUP($N24,'RECAP FRNS'!$J$2:$Q$524,2,FALSE))</f>
        <v/>
      </c>
      <c r="P24" s="108" t="str">
        <f>IF(ISNA(VLOOKUP($N24,'RECAP FRNS'!$J$2:$Q$524,3,FALSE)),"",VLOOKUP($N24,'RECAP FRNS'!$J$2:$Q$524,3,FALSE))</f>
        <v/>
      </c>
      <c r="Q24" s="108" t="str">
        <f>IF(ISNA(VLOOKUP($N24,'RECAP FRNS'!$J$2:$Q$524,4,FALSE)),"",VLOOKUP($N24,'RECAP FRNS'!$J$2:$Q$524,4,FALSE))</f>
        <v/>
      </c>
      <c r="R24" s="108" t="str">
        <f>IF(ISNA(VLOOKUP($N24,'RECAP FRNS'!$J$2:$Q$524,5,FALSE)),"",VLOOKUP($N24,'RECAP FRNS'!$J$2:$Q$524,5,FALSE))</f>
        <v/>
      </c>
      <c r="S24" s="108" t="str">
        <f>IF(ISNA(VLOOKUP($N24,'RECAP FRNS'!$J$2:$Q$524,6,FALSE)),"",VLOOKUP($N24,'RECAP FRNS'!$J$2:$Q$524,6,FALSE))</f>
        <v/>
      </c>
      <c r="T24" s="108" t="str">
        <f>IF(ISNA(VLOOKUP($N24,'RECAP FRNS'!$J$2:$Q$524,7,FALSE)),"",VLOOKUP($N24,'RECAP FRNS'!$J$2:$Q$524,7,FALSE))</f>
        <v/>
      </c>
      <c r="U24" s="108" t="str">
        <f>IF(ISNA(VLOOKUP($N24,'RECAP FRNS'!$J$2:$Q$524,8,FALSE)),"",VLOOKUP($N24,'RECAP FRNS'!$J$2:$Q$524,8,FALSE))</f>
        <v/>
      </c>
    </row>
    <row r="25" spans="1:21" s="1" customFormat="1" ht="15" x14ac:dyDescent="0.25">
      <c r="A25" s="62">
        <v>41132000</v>
      </c>
      <c r="B25" s="63">
        <v>206128</v>
      </c>
      <c r="C25" s="64" t="s">
        <v>92</v>
      </c>
      <c r="D25" s="70">
        <v>18</v>
      </c>
      <c r="E25" s="70">
        <v>351</v>
      </c>
      <c r="F25" s="62">
        <v>40130000</v>
      </c>
      <c r="G25" s="64" t="s">
        <v>734</v>
      </c>
      <c r="H25" s="71" t="s">
        <v>735</v>
      </c>
      <c r="I25" s="62">
        <v>18</v>
      </c>
      <c r="J25" s="62">
        <v>351</v>
      </c>
      <c r="K25" s="33"/>
      <c r="L25" s="33"/>
      <c r="M25" s="10" t="str">
        <f t="shared" si="1"/>
        <v>20612818351</v>
      </c>
      <c r="N25" s="10" t="str">
        <f t="shared" si="2"/>
        <v>CUIR PLUS18351</v>
      </c>
      <c r="O25" s="108" t="str">
        <f>IF(ISNA(VLOOKUP($N25,'RECAP FRNS'!$J$2:$Q$524,2,FALSE)),"",VLOOKUP($N25,'RECAP FRNS'!$J$2:$Q$524,2,FALSE))</f>
        <v/>
      </c>
      <c r="P25" s="108" t="str">
        <f>IF(ISNA(VLOOKUP($N25,'RECAP FRNS'!$J$2:$Q$524,3,FALSE)),"",VLOOKUP($N25,'RECAP FRNS'!$J$2:$Q$524,3,FALSE))</f>
        <v/>
      </c>
      <c r="Q25" s="108" t="str">
        <f>IF(ISNA(VLOOKUP($N25,'RECAP FRNS'!$J$2:$Q$524,4,FALSE)),"",VLOOKUP($N25,'RECAP FRNS'!$J$2:$Q$524,4,FALSE))</f>
        <v/>
      </c>
      <c r="R25" s="108" t="str">
        <f>IF(ISNA(VLOOKUP($N25,'RECAP FRNS'!$J$2:$Q$524,5,FALSE)),"",VLOOKUP($N25,'RECAP FRNS'!$J$2:$Q$524,5,FALSE))</f>
        <v/>
      </c>
      <c r="S25" s="108" t="str">
        <f>IF(ISNA(VLOOKUP($N25,'RECAP FRNS'!$J$2:$Q$524,6,FALSE)),"",VLOOKUP($N25,'RECAP FRNS'!$J$2:$Q$524,6,FALSE))</f>
        <v/>
      </c>
      <c r="T25" s="108" t="str">
        <f>IF(ISNA(VLOOKUP($N25,'RECAP FRNS'!$J$2:$Q$524,7,FALSE)),"",VLOOKUP($N25,'RECAP FRNS'!$J$2:$Q$524,7,FALSE))</f>
        <v/>
      </c>
      <c r="U25" s="108" t="str">
        <f>IF(ISNA(VLOOKUP($N25,'RECAP FRNS'!$J$2:$Q$524,8,FALSE)),"",VLOOKUP($N25,'RECAP FRNS'!$J$2:$Q$524,8,FALSE))</f>
        <v/>
      </c>
    </row>
    <row r="26" spans="1:21" s="1" customFormat="1" ht="15" x14ac:dyDescent="0.25">
      <c r="A26" s="79">
        <v>41132000</v>
      </c>
      <c r="B26" s="80">
        <v>206219</v>
      </c>
      <c r="C26" s="81" t="s">
        <v>922</v>
      </c>
      <c r="D26" s="79">
        <v>17</v>
      </c>
      <c r="E26" s="79">
        <v>301</v>
      </c>
      <c r="F26" s="79">
        <v>40130000</v>
      </c>
      <c r="G26" s="81" t="s">
        <v>923</v>
      </c>
      <c r="H26" s="82" t="s">
        <v>924</v>
      </c>
      <c r="I26" s="79">
        <v>17</v>
      </c>
      <c r="J26" s="79">
        <v>301</v>
      </c>
      <c r="K26" s="29"/>
      <c r="L26" s="29"/>
      <c r="M26" s="10" t="str">
        <f t="shared" si="1"/>
        <v>20621917301</v>
      </c>
      <c r="N26" s="10" t="str">
        <f t="shared" si="2"/>
        <v>GROUPE EDITIALIS17301</v>
      </c>
      <c r="O26" s="108" t="str">
        <f>IF(ISNA(VLOOKUP($N26,'RECAP FRNS'!$J$2:$Q$524,2,FALSE)),"",VLOOKUP($N26,'RECAP FRNS'!$J$2:$Q$524,2,FALSE))</f>
        <v/>
      </c>
      <c r="P26" s="108" t="str">
        <f>IF(ISNA(VLOOKUP($N26,'RECAP FRNS'!$J$2:$Q$524,3,FALSE)),"",VLOOKUP($N26,'RECAP FRNS'!$J$2:$Q$524,3,FALSE))</f>
        <v/>
      </c>
      <c r="Q26" s="108" t="str">
        <f>IF(ISNA(VLOOKUP($N26,'RECAP FRNS'!$J$2:$Q$524,4,FALSE)),"",VLOOKUP($N26,'RECAP FRNS'!$J$2:$Q$524,4,FALSE))</f>
        <v/>
      </c>
      <c r="R26" s="108" t="str">
        <f>IF(ISNA(VLOOKUP($N26,'RECAP FRNS'!$J$2:$Q$524,5,FALSE)),"",VLOOKUP($N26,'RECAP FRNS'!$J$2:$Q$524,5,FALSE))</f>
        <v/>
      </c>
      <c r="S26" s="108" t="str">
        <f>IF(ISNA(VLOOKUP($N26,'RECAP FRNS'!$J$2:$Q$524,6,FALSE)),"",VLOOKUP($N26,'RECAP FRNS'!$J$2:$Q$524,6,FALSE))</f>
        <v/>
      </c>
      <c r="T26" s="108" t="str">
        <f>IF(ISNA(VLOOKUP($N26,'RECAP FRNS'!$J$2:$Q$524,7,FALSE)),"",VLOOKUP($N26,'RECAP FRNS'!$J$2:$Q$524,7,FALSE))</f>
        <v/>
      </c>
      <c r="U26" s="108" t="str">
        <f>IF(ISNA(VLOOKUP($N26,'RECAP FRNS'!$J$2:$Q$524,8,FALSE)),"",VLOOKUP($N26,'RECAP FRNS'!$J$2:$Q$524,8,FALSE))</f>
        <v/>
      </c>
    </row>
    <row r="27" spans="1:21" s="1" customFormat="1" ht="15" x14ac:dyDescent="0.25">
      <c r="A27" s="79">
        <v>41132000</v>
      </c>
      <c r="B27" s="80">
        <v>206387</v>
      </c>
      <c r="C27" s="81" t="s">
        <v>918</v>
      </c>
      <c r="D27" s="79">
        <v>17</v>
      </c>
      <c r="E27" s="79">
        <v>352</v>
      </c>
      <c r="F27" s="79">
        <v>40130000</v>
      </c>
      <c r="G27" s="81" t="s">
        <v>919</v>
      </c>
      <c r="H27" s="82" t="s">
        <v>918</v>
      </c>
      <c r="I27" s="79">
        <v>17</v>
      </c>
      <c r="J27" s="79">
        <v>352</v>
      </c>
      <c r="K27" s="29"/>
      <c r="L27" s="29"/>
      <c r="M27" s="10" t="str">
        <f t="shared" si="1"/>
        <v>20638717352</v>
      </c>
      <c r="N27" s="10" t="str">
        <f t="shared" si="2"/>
        <v>MV MEDIA SAS17352</v>
      </c>
      <c r="O27" s="108" t="str">
        <f>IF(ISNA(VLOOKUP($N27,'RECAP FRNS'!$J$2:$Q$524,2,FALSE)),"",VLOOKUP($N27,'RECAP FRNS'!$J$2:$Q$524,2,FALSE))</f>
        <v/>
      </c>
      <c r="P27" s="108" t="str">
        <f>IF(ISNA(VLOOKUP($N27,'RECAP FRNS'!$J$2:$Q$524,3,FALSE)),"",VLOOKUP($N27,'RECAP FRNS'!$J$2:$Q$524,3,FALSE))</f>
        <v/>
      </c>
      <c r="Q27" s="108" t="str">
        <f>IF(ISNA(VLOOKUP($N27,'RECAP FRNS'!$J$2:$Q$524,4,FALSE)),"",VLOOKUP($N27,'RECAP FRNS'!$J$2:$Q$524,4,FALSE))</f>
        <v/>
      </c>
      <c r="R27" s="108" t="str">
        <f>IF(ISNA(VLOOKUP($N27,'RECAP FRNS'!$J$2:$Q$524,5,FALSE)),"",VLOOKUP($N27,'RECAP FRNS'!$J$2:$Q$524,5,FALSE))</f>
        <v/>
      </c>
      <c r="S27" s="108" t="str">
        <f>IF(ISNA(VLOOKUP($N27,'RECAP FRNS'!$J$2:$Q$524,6,FALSE)),"",VLOOKUP($N27,'RECAP FRNS'!$J$2:$Q$524,6,FALSE))</f>
        <v/>
      </c>
      <c r="T27" s="108" t="str">
        <f>IF(ISNA(VLOOKUP($N27,'RECAP FRNS'!$J$2:$Q$524,7,FALSE)),"",VLOOKUP($N27,'RECAP FRNS'!$J$2:$Q$524,7,FALSE))</f>
        <v/>
      </c>
      <c r="U27" s="108" t="str">
        <f>IF(ISNA(VLOOKUP($N27,'RECAP FRNS'!$J$2:$Q$524,8,FALSE)),"",VLOOKUP($N27,'RECAP FRNS'!$J$2:$Q$524,8,FALSE))</f>
        <v/>
      </c>
    </row>
    <row r="28" spans="1:21" s="1" customFormat="1" ht="15" x14ac:dyDescent="0.25">
      <c r="A28" s="79">
        <v>41131000</v>
      </c>
      <c r="B28" s="80">
        <v>207334</v>
      </c>
      <c r="C28" s="81" t="s">
        <v>2</v>
      </c>
      <c r="D28" s="79">
        <v>14</v>
      </c>
      <c r="E28" s="79">
        <v>351</v>
      </c>
      <c r="F28" s="79">
        <v>40130000</v>
      </c>
      <c r="G28" s="81" t="s">
        <v>856</v>
      </c>
      <c r="H28" s="82" t="s">
        <v>857</v>
      </c>
      <c r="I28" s="79">
        <v>14</v>
      </c>
      <c r="J28" s="79">
        <v>351</v>
      </c>
      <c r="K28" s="29"/>
      <c r="L28" s="29"/>
      <c r="M28" s="10" t="str">
        <f t="shared" si="1"/>
        <v>20733414351</v>
      </c>
      <c r="N28" s="10" t="str">
        <f t="shared" si="2"/>
        <v>EGGA INTERNATIONAL14351</v>
      </c>
      <c r="O28" s="108" t="str">
        <f>IF(ISNA(VLOOKUP($N28,'RECAP FRNS'!$J$2:$Q$524,2,FALSE)),"",VLOOKUP($N28,'RECAP FRNS'!$J$2:$Q$524,2,FALSE))</f>
        <v/>
      </c>
      <c r="P28" s="108" t="str">
        <f>IF(ISNA(VLOOKUP($N28,'RECAP FRNS'!$J$2:$Q$524,3,FALSE)),"",VLOOKUP($N28,'RECAP FRNS'!$J$2:$Q$524,3,FALSE))</f>
        <v/>
      </c>
      <c r="Q28" s="108" t="str">
        <f>IF(ISNA(VLOOKUP($N28,'RECAP FRNS'!$J$2:$Q$524,4,FALSE)),"",VLOOKUP($N28,'RECAP FRNS'!$J$2:$Q$524,4,FALSE))</f>
        <v/>
      </c>
      <c r="R28" s="108" t="str">
        <f>IF(ISNA(VLOOKUP($N28,'RECAP FRNS'!$J$2:$Q$524,5,FALSE)),"",VLOOKUP($N28,'RECAP FRNS'!$J$2:$Q$524,5,FALSE))</f>
        <v/>
      </c>
      <c r="S28" s="108" t="str">
        <f>IF(ISNA(VLOOKUP($N28,'RECAP FRNS'!$J$2:$Q$524,6,FALSE)),"",VLOOKUP($N28,'RECAP FRNS'!$J$2:$Q$524,6,FALSE))</f>
        <v/>
      </c>
      <c r="T28" s="108" t="str">
        <f>IF(ISNA(VLOOKUP($N28,'RECAP FRNS'!$J$2:$Q$524,7,FALSE)),"",VLOOKUP($N28,'RECAP FRNS'!$J$2:$Q$524,7,FALSE))</f>
        <v/>
      </c>
      <c r="U28" s="108" t="str">
        <f>IF(ISNA(VLOOKUP($N28,'RECAP FRNS'!$J$2:$Q$524,8,FALSE)),"",VLOOKUP($N28,'RECAP FRNS'!$J$2:$Q$524,8,FALSE))</f>
        <v/>
      </c>
    </row>
    <row r="29" spans="1:21" s="1" customFormat="1" ht="15" x14ac:dyDescent="0.25">
      <c r="A29" s="72">
        <v>41132000</v>
      </c>
      <c r="B29" s="73">
        <v>221268</v>
      </c>
      <c r="C29" s="74" t="s">
        <v>156</v>
      </c>
      <c r="D29" s="72">
        <v>18</v>
      </c>
      <c r="E29" s="72">
        <v>423</v>
      </c>
      <c r="F29" s="83">
        <v>40130000</v>
      </c>
      <c r="G29" s="84" t="s">
        <v>786</v>
      </c>
      <c r="H29" s="85" t="s">
        <v>156</v>
      </c>
      <c r="I29" s="83">
        <v>18</v>
      </c>
      <c r="J29" s="83">
        <v>423</v>
      </c>
      <c r="K29" s="36"/>
      <c r="L29" s="36"/>
      <c r="M29" s="10" t="str">
        <f t="shared" si="1"/>
        <v>22126818423</v>
      </c>
      <c r="N29" s="10" t="str">
        <f t="shared" si="2"/>
        <v>HACHETTE FILIPACCHI ASSOCIES18423</v>
      </c>
      <c r="O29" s="108" t="str">
        <f>IF(ISNA(VLOOKUP($N29,'RECAP FRNS'!$J$2:$Q$524,2,FALSE)),"",VLOOKUP($N29,'RECAP FRNS'!$J$2:$Q$524,2,FALSE))</f>
        <v/>
      </c>
      <c r="P29" s="108" t="str">
        <f>IF(ISNA(VLOOKUP($N29,'RECAP FRNS'!$J$2:$Q$524,3,FALSE)),"",VLOOKUP($N29,'RECAP FRNS'!$J$2:$Q$524,3,FALSE))</f>
        <v/>
      </c>
      <c r="Q29" s="108" t="str">
        <f>IF(ISNA(VLOOKUP($N29,'RECAP FRNS'!$J$2:$Q$524,4,FALSE)),"",VLOOKUP($N29,'RECAP FRNS'!$J$2:$Q$524,4,FALSE))</f>
        <v/>
      </c>
      <c r="R29" s="108" t="str">
        <f>IF(ISNA(VLOOKUP($N29,'RECAP FRNS'!$J$2:$Q$524,5,FALSE)),"",VLOOKUP($N29,'RECAP FRNS'!$J$2:$Q$524,5,FALSE))</f>
        <v/>
      </c>
      <c r="S29" s="108" t="str">
        <f>IF(ISNA(VLOOKUP($N29,'RECAP FRNS'!$J$2:$Q$524,6,FALSE)),"",VLOOKUP($N29,'RECAP FRNS'!$J$2:$Q$524,6,FALSE))</f>
        <v/>
      </c>
      <c r="T29" s="108" t="str">
        <f>IF(ISNA(VLOOKUP($N29,'RECAP FRNS'!$J$2:$Q$524,7,FALSE)),"",VLOOKUP($N29,'RECAP FRNS'!$J$2:$Q$524,7,FALSE))</f>
        <v/>
      </c>
      <c r="U29" s="108" t="str">
        <f>IF(ISNA(VLOOKUP($N29,'RECAP FRNS'!$J$2:$Q$524,8,FALSE)),"",VLOOKUP($N29,'RECAP FRNS'!$J$2:$Q$524,8,FALSE))</f>
        <v/>
      </c>
    </row>
    <row r="30" spans="1:21" s="1" customFormat="1" ht="15" x14ac:dyDescent="0.25">
      <c r="A30" s="79">
        <v>41132000</v>
      </c>
      <c r="B30" s="80">
        <v>221268</v>
      </c>
      <c r="C30" s="81" t="s">
        <v>156</v>
      </c>
      <c r="D30" s="79">
        <v>17</v>
      </c>
      <c r="E30" s="79">
        <v>702</v>
      </c>
      <c r="F30" s="79">
        <v>40130000</v>
      </c>
      <c r="G30" s="81" t="s">
        <v>786</v>
      </c>
      <c r="H30" s="82" t="s">
        <v>156</v>
      </c>
      <c r="I30" s="79">
        <v>17</v>
      </c>
      <c r="J30" s="79">
        <v>702</v>
      </c>
      <c r="K30" s="29"/>
      <c r="L30" s="29"/>
      <c r="M30" s="10" t="str">
        <f t="shared" si="1"/>
        <v>22126817702</v>
      </c>
      <c r="N30" s="10" t="str">
        <f t="shared" si="2"/>
        <v>HACHETTE FILIPACCHI ASSOCIES17702</v>
      </c>
      <c r="O30" s="108" t="str">
        <f>IF(ISNA(VLOOKUP($N30,'RECAP FRNS'!$J$2:$Q$524,2,FALSE)),"",VLOOKUP($N30,'RECAP FRNS'!$J$2:$Q$524,2,FALSE))</f>
        <v/>
      </c>
      <c r="P30" s="108" t="str">
        <f>IF(ISNA(VLOOKUP($N30,'RECAP FRNS'!$J$2:$Q$524,3,FALSE)),"",VLOOKUP($N30,'RECAP FRNS'!$J$2:$Q$524,3,FALSE))</f>
        <v/>
      </c>
      <c r="Q30" s="108" t="str">
        <f>IF(ISNA(VLOOKUP($N30,'RECAP FRNS'!$J$2:$Q$524,4,FALSE)),"",VLOOKUP($N30,'RECAP FRNS'!$J$2:$Q$524,4,FALSE))</f>
        <v/>
      </c>
      <c r="R30" s="108" t="str">
        <f>IF(ISNA(VLOOKUP($N30,'RECAP FRNS'!$J$2:$Q$524,5,FALSE)),"",VLOOKUP($N30,'RECAP FRNS'!$J$2:$Q$524,5,FALSE))</f>
        <v/>
      </c>
      <c r="S30" s="108" t="str">
        <f>IF(ISNA(VLOOKUP($N30,'RECAP FRNS'!$J$2:$Q$524,6,FALSE)),"",VLOOKUP($N30,'RECAP FRNS'!$J$2:$Q$524,6,FALSE))</f>
        <v/>
      </c>
      <c r="T30" s="108" t="str">
        <f>IF(ISNA(VLOOKUP($N30,'RECAP FRNS'!$J$2:$Q$524,7,FALSE)),"",VLOOKUP($N30,'RECAP FRNS'!$J$2:$Q$524,7,FALSE))</f>
        <v/>
      </c>
      <c r="U30" s="108" t="str">
        <f>IF(ISNA(VLOOKUP($N30,'RECAP FRNS'!$J$2:$Q$524,8,FALSE)),"",VLOOKUP($N30,'RECAP FRNS'!$J$2:$Q$524,8,FALSE))</f>
        <v/>
      </c>
    </row>
    <row r="31" spans="1:21" s="1" customFormat="1" ht="15" x14ac:dyDescent="0.25">
      <c r="A31" s="93">
        <v>41132000</v>
      </c>
      <c r="B31" s="94">
        <v>241137</v>
      </c>
      <c r="C31" s="95" t="s">
        <v>745</v>
      </c>
      <c r="D31" s="93">
        <v>17</v>
      </c>
      <c r="E31" s="93">
        <v>704</v>
      </c>
      <c r="F31" s="75">
        <v>40130000</v>
      </c>
      <c r="G31" s="76" t="s">
        <v>744</v>
      </c>
      <c r="H31" s="96" t="s">
        <v>745</v>
      </c>
      <c r="I31" s="75">
        <v>17</v>
      </c>
      <c r="J31" s="75">
        <v>704</v>
      </c>
      <c r="K31" s="39"/>
      <c r="L31" s="39"/>
      <c r="M31" s="10" t="str">
        <f t="shared" si="1"/>
        <v>24113717704</v>
      </c>
      <c r="N31" s="10" t="str">
        <f t="shared" si="2"/>
        <v>MONTAIGNE PUBLICATIONS17704</v>
      </c>
      <c r="O31" s="108" t="str">
        <f>IF(ISNA(VLOOKUP($N31,'RECAP FRNS'!$J$2:$Q$524,2,FALSE)),"",VLOOKUP($N31,'RECAP FRNS'!$J$2:$Q$524,2,FALSE))</f>
        <v/>
      </c>
      <c r="P31" s="108" t="str">
        <f>IF(ISNA(VLOOKUP($N31,'RECAP FRNS'!$J$2:$Q$524,3,FALSE)),"",VLOOKUP($N31,'RECAP FRNS'!$J$2:$Q$524,3,FALSE))</f>
        <v/>
      </c>
      <c r="Q31" s="108" t="str">
        <f>IF(ISNA(VLOOKUP($N31,'RECAP FRNS'!$J$2:$Q$524,4,FALSE)),"",VLOOKUP($N31,'RECAP FRNS'!$J$2:$Q$524,4,FALSE))</f>
        <v/>
      </c>
      <c r="R31" s="108" t="str">
        <f>IF(ISNA(VLOOKUP($N31,'RECAP FRNS'!$J$2:$Q$524,5,FALSE)),"",VLOOKUP($N31,'RECAP FRNS'!$J$2:$Q$524,5,FALSE))</f>
        <v/>
      </c>
      <c r="S31" s="108" t="str">
        <f>IF(ISNA(VLOOKUP($N31,'RECAP FRNS'!$J$2:$Q$524,6,FALSE)),"",VLOOKUP($N31,'RECAP FRNS'!$J$2:$Q$524,6,FALSE))</f>
        <v/>
      </c>
      <c r="T31" s="108" t="str">
        <f>IF(ISNA(VLOOKUP($N31,'RECAP FRNS'!$J$2:$Q$524,7,FALSE)),"",VLOOKUP($N31,'RECAP FRNS'!$J$2:$Q$524,7,FALSE))</f>
        <v/>
      </c>
      <c r="U31" s="108" t="str">
        <f>IF(ISNA(VLOOKUP($N31,'RECAP FRNS'!$J$2:$Q$524,8,FALSE)),"",VLOOKUP($N31,'RECAP FRNS'!$J$2:$Q$524,8,FALSE))</f>
        <v/>
      </c>
    </row>
    <row r="32" spans="1:21" s="1" customFormat="1" ht="15" x14ac:dyDescent="0.25">
      <c r="A32" s="86">
        <v>41130000</v>
      </c>
      <c r="B32" s="97">
        <v>242469</v>
      </c>
      <c r="C32" s="88" t="s">
        <v>170</v>
      </c>
      <c r="D32" s="86">
        <v>8</v>
      </c>
      <c r="E32" s="86">
        <v>711</v>
      </c>
      <c r="F32" s="86">
        <v>40130000</v>
      </c>
      <c r="G32" s="89" t="s">
        <v>1434</v>
      </c>
      <c r="H32" s="88" t="s">
        <v>1435</v>
      </c>
      <c r="I32" s="86">
        <v>8</v>
      </c>
      <c r="J32" s="86">
        <v>711</v>
      </c>
      <c r="K32" s="37"/>
      <c r="L32" s="37"/>
      <c r="M32" s="10" t="str">
        <f t="shared" si="1"/>
        <v>2424698711</v>
      </c>
      <c r="N32" s="10" t="str">
        <f t="shared" si="2"/>
        <v>FIGAROMEDIAS8711</v>
      </c>
      <c r="O32" s="108" t="str">
        <f>IF(ISNA(VLOOKUP($N32,'RECAP FRNS'!$J$2:$Q$524,2,FALSE)),"",VLOOKUP($N32,'RECAP FRNS'!$J$2:$Q$524,2,FALSE))</f>
        <v/>
      </c>
      <c r="P32" s="108" t="str">
        <f>IF(ISNA(VLOOKUP($N32,'RECAP FRNS'!$J$2:$Q$524,3,FALSE)),"",VLOOKUP($N32,'RECAP FRNS'!$J$2:$Q$524,3,FALSE))</f>
        <v/>
      </c>
      <c r="Q32" s="108" t="str">
        <f>IF(ISNA(VLOOKUP($N32,'RECAP FRNS'!$J$2:$Q$524,4,FALSE)),"",VLOOKUP($N32,'RECAP FRNS'!$J$2:$Q$524,4,FALSE))</f>
        <v/>
      </c>
      <c r="R32" s="108" t="str">
        <f>IF(ISNA(VLOOKUP($N32,'RECAP FRNS'!$J$2:$Q$524,5,FALSE)),"",VLOOKUP($N32,'RECAP FRNS'!$J$2:$Q$524,5,FALSE))</f>
        <v/>
      </c>
      <c r="S32" s="108" t="str">
        <f>IF(ISNA(VLOOKUP($N32,'RECAP FRNS'!$J$2:$Q$524,6,FALSE)),"",VLOOKUP($N32,'RECAP FRNS'!$J$2:$Q$524,6,FALSE))</f>
        <v/>
      </c>
      <c r="T32" s="108" t="str">
        <f>IF(ISNA(VLOOKUP($N32,'RECAP FRNS'!$J$2:$Q$524,7,FALSE)),"",VLOOKUP($N32,'RECAP FRNS'!$J$2:$Q$524,7,FALSE))</f>
        <v/>
      </c>
      <c r="U32" s="108" t="str">
        <f>IF(ISNA(VLOOKUP($N32,'RECAP FRNS'!$J$2:$Q$524,8,FALSE)),"",VLOOKUP($N32,'RECAP FRNS'!$J$2:$Q$524,8,FALSE))</f>
        <v/>
      </c>
    </row>
    <row r="33" spans="1:21" s="1" customFormat="1" ht="15" x14ac:dyDescent="0.25">
      <c r="A33" s="79">
        <v>41132000</v>
      </c>
      <c r="B33" s="80">
        <v>242639</v>
      </c>
      <c r="C33" s="81" t="s">
        <v>31</v>
      </c>
      <c r="D33" s="79">
        <v>17</v>
      </c>
      <c r="E33" s="79">
        <v>102</v>
      </c>
      <c r="F33" s="79">
        <v>40130000</v>
      </c>
      <c r="G33" s="81" t="s">
        <v>936</v>
      </c>
      <c r="H33" s="82" t="s">
        <v>937</v>
      </c>
      <c r="I33" s="79">
        <v>17</v>
      </c>
      <c r="J33" s="79">
        <v>102</v>
      </c>
      <c r="K33" s="29"/>
      <c r="L33" s="29"/>
      <c r="M33" s="10" t="str">
        <f t="shared" si="1"/>
        <v>24263917102</v>
      </c>
      <c r="N33" s="10" t="str">
        <f t="shared" si="2"/>
        <v>HELLOPRO.FR17102</v>
      </c>
      <c r="O33" s="108" t="str">
        <f>IF(ISNA(VLOOKUP($N33,'RECAP FRNS'!$J$2:$Q$524,2,FALSE)),"",VLOOKUP($N33,'RECAP FRNS'!$J$2:$Q$524,2,FALSE))</f>
        <v/>
      </c>
      <c r="P33" s="108" t="str">
        <f>IF(ISNA(VLOOKUP($N33,'RECAP FRNS'!$J$2:$Q$524,3,FALSE)),"",VLOOKUP($N33,'RECAP FRNS'!$J$2:$Q$524,3,FALSE))</f>
        <v/>
      </c>
      <c r="Q33" s="108" t="str">
        <f>IF(ISNA(VLOOKUP($N33,'RECAP FRNS'!$J$2:$Q$524,4,FALSE)),"",VLOOKUP($N33,'RECAP FRNS'!$J$2:$Q$524,4,FALSE))</f>
        <v/>
      </c>
      <c r="R33" s="108" t="str">
        <f>IF(ISNA(VLOOKUP($N33,'RECAP FRNS'!$J$2:$Q$524,5,FALSE)),"",VLOOKUP($N33,'RECAP FRNS'!$J$2:$Q$524,5,FALSE))</f>
        <v/>
      </c>
      <c r="S33" s="108" t="str">
        <f>IF(ISNA(VLOOKUP($N33,'RECAP FRNS'!$J$2:$Q$524,6,FALSE)),"",VLOOKUP($N33,'RECAP FRNS'!$J$2:$Q$524,6,FALSE))</f>
        <v/>
      </c>
      <c r="T33" s="108" t="str">
        <f>IF(ISNA(VLOOKUP($N33,'RECAP FRNS'!$J$2:$Q$524,7,FALSE)),"",VLOOKUP($N33,'RECAP FRNS'!$J$2:$Q$524,7,FALSE))</f>
        <v/>
      </c>
      <c r="U33" s="108" t="str">
        <f>IF(ISNA(VLOOKUP($N33,'RECAP FRNS'!$J$2:$Q$524,8,FALSE)),"",VLOOKUP($N33,'RECAP FRNS'!$J$2:$Q$524,8,FALSE))</f>
        <v/>
      </c>
    </row>
    <row r="34" spans="1:21" ht="15" x14ac:dyDescent="0.25">
      <c r="A34" s="72">
        <v>41132000</v>
      </c>
      <c r="B34" s="73">
        <v>249695</v>
      </c>
      <c r="C34" s="74" t="s">
        <v>1447</v>
      </c>
      <c r="D34" s="72">
        <v>18</v>
      </c>
      <c r="E34" s="72">
        <v>601</v>
      </c>
      <c r="F34" s="75">
        <v>40130000</v>
      </c>
      <c r="G34" s="76" t="s">
        <v>1420</v>
      </c>
      <c r="H34" s="96" t="s">
        <v>1421</v>
      </c>
      <c r="I34" s="75">
        <v>18</v>
      </c>
      <c r="J34" s="75">
        <v>601</v>
      </c>
      <c r="K34" s="39"/>
      <c r="L34" s="39"/>
      <c r="M34" s="10" t="str">
        <f t="shared" si="1"/>
        <v>24969518601</v>
      </c>
      <c r="N34" s="10" t="str">
        <f t="shared" si="2"/>
        <v>MECALUX LOGISMARKET18601</v>
      </c>
      <c r="O34" s="108" t="str">
        <f>IF(ISNA(VLOOKUP($N34,'RECAP FRNS'!$J$2:$Q$524,2,FALSE)),"",VLOOKUP($N34,'RECAP FRNS'!$J$2:$Q$524,2,FALSE))</f>
        <v/>
      </c>
      <c r="P34" s="108" t="str">
        <f>IF(ISNA(VLOOKUP($N34,'RECAP FRNS'!$J$2:$Q$524,3,FALSE)),"",VLOOKUP($N34,'RECAP FRNS'!$J$2:$Q$524,3,FALSE))</f>
        <v/>
      </c>
      <c r="Q34" s="108" t="str">
        <f>IF(ISNA(VLOOKUP($N34,'RECAP FRNS'!$J$2:$Q$524,4,FALSE)),"",VLOOKUP($N34,'RECAP FRNS'!$J$2:$Q$524,4,FALSE))</f>
        <v/>
      </c>
      <c r="R34" s="108" t="str">
        <f>IF(ISNA(VLOOKUP($N34,'RECAP FRNS'!$J$2:$Q$524,5,FALSE)),"",VLOOKUP($N34,'RECAP FRNS'!$J$2:$Q$524,5,FALSE))</f>
        <v/>
      </c>
      <c r="S34" s="108" t="str">
        <f>IF(ISNA(VLOOKUP($N34,'RECAP FRNS'!$J$2:$Q$524,6,FALSE)),"",VLOOKUP($N34,'RECAP FRNS'!$J$2:$Q$524,6,FALSE))</f>
        <v/>
      </c>
      <c r="T34" s="108" t="str">
        <f>IF(ISNA(VLOOKUP($N34,'RECAP FRNS'!$J$2:$Q$524,7,FALSE)),"",VLOOKUP($N34,'RECAP FRNS'!$J$2:$Q$524,7,FALSE))</f>
        <v/>
      </c>
      <c r="U34" s="108" t="str">
        <f>IF(ISNA(VLOOKUP($N34,'RECAP FRNS'!$J$2:$Q$524,8,FALSE)),"",VLOOKUP($N34,'RECAP FRNS'!$J$2:$Q$524,8,FALSE))</f>
        <v/>
      </c>
    </row>
    <row r="35" spans="1:21" ht="15" x14ac:dyDescent="0.25">
      <c r="A35" s="79">
        <v>41132000</v>
      </c>
      <c r="B35" s="80">
        <v>265649</v>
      </c>
      <c r="C35" s="81" t="s">
        <v>803</v>
      </c>
      <c r="D35" s="79">
        <v>16</v>
      </c>
      <c r="E35" s="79">
        <v>201</v>
      </c>
      <c r="F35" s="79">
        <v>40130000</v>
      </c>
      <c r="G35" s="81" t="s">
        <v>717</v>
      </c>
      <c r="H35" s="82" t="s">
        <v>718</v>
      </c>
      <c r="I35" s="79">
        <v>16</v>
      </c>
      <c r="J35" s="79">
        <v>201</v>
      </c>
      <c r="K35" s="29"/>
      <c r="L35" s="29"/>
      <c r="M35" s="10" t="str">
        <f t="shared" si="1"/>
        <v>26564916201</v>
      </c>
      <c r="N35" s="10" t="str">
        <f t="shared" si="2"/>
        <v>GROUPE INDUSTRIE SERVICE INFO16201</v>
      </c>
      <c r="O35" s="108" t="str">
        <f>IF(ISNA(VLOOKUP($N35,'RECAP FRNS'!$J$2:$Q$524,2,FALSE)),"",VLOOKUP($N35,'RECAP FRNS'!$J$2:$Q$524,2,FALSE))</f>
        <v/>
      </c>
      <c r="P35" s="108" t="str">
        <f>IF(ISNA(VLOOKUP($N35,'RECAP FRNS'!$J$2:$Q$524,3,FALSE)),"",VLOOKUP($N35,'RECAP FRNS'!$J$2:$Q$524,3,FALSE))</f>
        <v/>
      </c>
      <c r="Q35" s="108" t="str">
        <f>IF(ISNA(VLOOKUP($N35,'RECAP FRNS'!$J$2:$Q$524,4,FALSE)),"",VLOOKUP($N35,'RECAP FRNS'!$J$2:$Q$524,4,FALSE))</f>
        <v/>
      </c>
      <c r="R35" s="108" t="str">
        <f>IF(ISNA(VLOOKUP($N35,'RECAP FRNS'!$J$2:$Q$524,5,FALSE)),"",VLOOKUP($N35,'RECAP FRNS'!$J$2:$Q$524,5,FALSE))</f>
        <v/>
      </c>
      <c r="S35" s="108" t="str">
        <f>IF(ISNA(VLOOKUP($N35,'RECAP FRNS'!$J$2:$Q$524,6,FALSE)),"",VLOOKUP($N35,'RECAP FRNS'!$J$2:$Q$524,6,FALSE))</f>
        <v/>
      </c>
      <c r="T35" s="108" t="str">
        <f>IF(ISNA(VLOOKUP($N35,'RECAP FRNS'!$J$2:$Q$524,7,FALSE)),"",VLOOKUP($N35,'RECAP FRNS'!$J$2:$Q$524,7,FALSE))</f>
        <v/>
      </c>
      <c r="U35" s="108" t="str">
        <f>IF(ISNA(VLOOKUP($N35,'RECAP FRNS'!$J$2:$Q$524,8,FALSE)),"",VLOOKUP($N35,'RECAP FRNS'!$J$2:$Q$524,8,FALSE))</f>
        <v/>
      </c>
    </row>
    <row r="36" spans="1:21" ht="15" x14ac:dyDescent="0.25">
      <c r="A36" s="79">
        <v>41132000</v>
      </c>
      <c r="B36" s="80">
        <v>268490</v>
      </c>
      <c r="C36" s="81" t="s">
        <v>917</v>
      </c>
      <c r="D36" s="79">
        <v>16</v>
      </c>
      <c r="E36" s="79">
        <v>101</v>
      </c>
      <c r="F36" s="79">
        <v>40130000</v>
      </c>
      <c r="G36" s="81" t="s">
        <v>917</v>
      </c>
      <c r="H36" s="82" t="s">
        <v>917</v>
      </c>
      <c r="I36" s="79">
        <v>16</v>
      </c>
      <c r="J36" s="79">
        <v>101</v>
      </c>
      <c r="K36" s="29"/>
      <c r="L36" s="29"/>
      <c r="M36" s="10" t="str">
        <f t="shared" si="1"/>
        <v>26849016101</v>
      </c>
      <c r="N36" s="10" t="str">
        <f t="shared" si="2"/>
        <v>AGREPI16101</v>
      </c>
      <c r="O36" s="108" t="str">
        <f>IF(ISNA(VLOOKUP($N36,'RECAP FRNS'!$J$2:$Q$524,2,FALSE)),"",VLOOKUP($N36,'RECAP FRNS'!$J$2:$Q$524,2,FALSE))</f>
        <v/>
      </c>
      <c r="P36" s="108" t="str">
        <f>IF(ISNA(VLOOKUP($N36,'RECAP FRNS'!$J$2:$Q$524,3,FALSE)),"",VLOOKUP($N36,'RECAP FRNS'!$J$2:$Q$524,3,FALSE))</f>
        <v/>
      </c>
      <c r="Q36" s="108" t="str">
        <f>IF(ISNA(VLOOKUP($N36,'RECAP FRNS'!$J$2:$Q$524,4,FALSE)),"",VLOOKUP($N36,'RECAP FRNS'!$J$2:$Q$524,4,FALSE))</f>
        <v/>
      </c>
      <c r="R36" s="108" t="str">
        <f>IF(ISNA(VLOOKUP($N36,'RECAP FRNS'!$J$2:$Q$524,5,FALSE)),"",VLOOKUP($N36,'RECAP FRNS'!$J$2:$Q$524,5,FALSE))</f>
        <v/>
      </c>
      <c r="S36" s="108" t="str">
        <f>IF(ISNA(VLOOKUP($N36,'RECAP FRNS'!$J$2:$Q$524,6,FALSE)),"",VLOOKUP($N36,'RECAP FRNS'!$J$2:$Q$524,6,FALSE))</f>
        <v/>
      </c>
      <c r="T36" s="108" t="str">
        <f>IF(ISNA(VLOOKUP($N36,'RECAP FRNS'!$J$2:$Q$524,7,FALSE)),"",VLOOKUP($N36,'RECAP FRNS'!$J$2:$Q$524,7,FALSE))</f>
        <v/>
      </c>
      <c r="U36" s="108" t="str">
        <f>IF(ISNA(VLOOKUP($N36,'RECAP FRNS'!$J$2:$Q$524,8,FALSE)),"",VLOOKUP($N36,'RECAP FRNS'!$J$2:$Q$524,8,FALSE))</f>
        <v/>
      </c>
    </row>
    <row r="37" spans="1:21" ht="15" x14ac:dyDescent="0.25">
      <c r="A37" s="62">
        <v>41132000</v>
      </c>
      <c r="B37" s="69">
        <v>415979</v>
      </c>
      <c r="C37" s="64" t="s">
        <v>661</v>
      </c>
      <c r="D37" s="70">
        <v>16</v>
      </c>
      <c r="E37" s="70">
        <v>703</v>
      </c>
      <c r="F37" s="62">
        <v>40130000</v>
      </c>
      <c r="G37" s="64" t="s">
        <v>662</v>
      </c>
      <c r="H37" s="71" t="s">
        <v>662</v>
      </c>
      <c r="I37" s="62">
        <v>16</v>
      </c>
      <c r="J37" s="62">
        <v>703</v>
      </c>
      <c r="K37" s="33"/>
      <c r="L37" s="33"/>
      <c r="M37" s="10" t="str">
        <f t="shared" si="1"/>
        <v>41597916703</v>
      </c>
      <c r="N37" s="10" t="str">
        <f t="shared" si="2"/>
        <v>FIGARO16703</v>
      </c>
      <c r="O37" s="108" t="str">
        <f>IF(ISNA(VLOOKUP($N37,'RECAP FRNS'!$J$2:$Q$524,2,FALSE)),"",VLOOKUP($N37,'RECAP FRNS'!$J$2:$Q$524,2,FALSE))</f>
        <v/>
      </c>
      <c r="P37" s="108" t="str">
        <f>IF(ISNA(VLOOKUP($N37,'RECAP FRNS'!$J$2:$Q$524,3,FALSE)),"",VLOOKUP($N37,'RECAP FRNS'!$J$2:$Q$524,3,FALSE))</f>
        <v/>
      </c>
      <c r="Q37" s="108" t="str">
        <f>IF(ISNA(VLOOKUP($N37,'RECAP FRNS'!$J$2:$Q$524,4,FALSE)),"",VLOOKUP($N37,'RECAP FRNS'!$J$2:$Q$524,4,FALSE))</f>
        <v/>
      </c>
      <c r="R37" s="108" t="str">
        <f>IF(ISNA(VLOOKUP($N37,'RECAP FRNS'!$J$2:$Q$524,5,FALSE)),"",VLOOKUP($N37,'RECAP FRNS'!$J$2:$Q$524,5,FALSE))</f>
        <v/>
      </c>
      <c r="S37" s="108" t="str">
        <f>IF(ISNA(VLOOKUP($N37,'RECAP FRNS'!$J$2:$Q$524,6,FALSE)),"",VLOOKUP($N37,'RECAP FRNS'!$J$2:$Q$524,6,FALSE))</f>
        <v/>
      </c>
      <c r="T37" s="108" t="str">
        <f>IF(ISNA(VLOOKUP($N37,'RECAP FRNS'!$J$2:$Q$524,7,FALSE)),"",VLOOKUP($N37,'RECAP FRNS'!$J$2:$Q$524,7,FALSE))</f>
        <v/>
      </c>
      <c r="U37" s="108" t="str">
        <f>IF(ISNA(VLOOKUP($N37,'RECAP FRNS'!$J$2:$Q$524,8,FALSE)),"",VLOOKUP($N37,'RECAP FRNS'!$J$2:$Q$524,8,FALSE))</f>
        <v/>
      </c>
    </row>
    <row r="38" spans="1:21" ht="15" x14ac:dyDescent="0.25">
      <c r="A38" s="79">
        <v>41130000</v>
      </c>
      <c r="B38" s="80">
        <v>415979</v>
      </c>
      <c r="C38" s="81" t="s">
        <v>170</v>
      </c>
      <c r="D38" s="79">
        <v>12</v>
      </c>
      <c r="E38" s="79">
        <v>423</v>
      </c>
      <c r="F38" s="79">
        <v>40130000</v>
      </c>
      <c r="G38" s="81" t="s">
        <v>662</v>
      </c>
      <c r="H38" s="82" t="s">
        <v>662</v>
      </c>
      <c r="I38" s="79">
        <v>12</v>
      </c>
      <c r="J38" s="79">
        <v>423</v>
      </c>
      <c r="K38" s="29"/>
      <c r="L38" s="29"/>
      <c r="M38" s="10" t="str">
        <f t="shared" si="1"/>
        <v>41597912423</v>
      </c>
      <c r="N38" s="10" t="str">
        <f t="shared" si="2"/>
        <v>FIGARO12423</v>
      </c>
      <c r="O38" s="108" t="str">
        <f>IF(ISNA(VLOOKUP($N38,'RECAP FRNS'!$J$2:$Q$524,2,FALSE)),"",VLOOKUP($N38,'RECAP FRNS'!$J$2:$Q$524,2,FALSE))</f>
        <v/>
      </c>
      <c r="P38" s="108" t="str">
        <f>IF(ISNA(VLOOKUP($N38,'RECAP FRNS'!$J$2:$Q$524,3,FALSE)),"",VLOOKUP($N38,'RECAP FRNS'!$J$2:$Q$524,3,FALSE))</f>
        <v/>
      </c>
      <c r="Q38" s="108" t="str">
        <f>IF(ISNA(VLOOKUP($N38,'RECAP FRNS'!$J$2:$Q$524,4,FALSE)),"",VLOOKUP($N38,'RECAP FRNS'!$J$2:$Q$524,4,FALSE))</f>
        <v/>
      </c>
      <c r="R38" s="108" t="str">
        <f>IF(ISNA(VLOOKUP($N38,'RECAP FRNS'!$J$2:$Q$524,5,FALSE)),"",VLOOKUP($N38,'RECAP FRNS'!$J$2:$Q$524,5,FALSE))</f>
        <v/>
      </c>
      <c r="S38" s="108" t="str">
        <f>IF(ISNA(VLOOKUP($N38,'RECAP FRNS'!$J$2:$Q$524,6,FALSE)),"",VLOOKUP($N38,'RECAP FRNS'!$J$2:$Q$524,6,FALSE))</f>
        <v/>
      </c>
      <c r="T38" s="108" t="str">
        <f>IF(ISNA(VLOOKUP($N38,'RECAP FRNS'!$J$2:$Q$524,7,FALSE)),"",VLOOKUP($N38,'RECAP FRNS'!$J$2:$Q$524,7,FALSE))</f>
        <v/>
      </c>
      <c r="U38" s="108" t="str">
        <f>IF(ISNA(VLOOKUP($N38,'RECAP FRNS'!$J$2:$Q$524,8,FALSE)),"",VLOOKUP($N38,'RECAP FRNS'!$J$2:$Q$524,8,FALSE))</f>
        <v/>
      </c>
    </row>
    <row r="39" spans="1:21" ht="15" x14ac:dyDescent="0.25">
      <c r="A39" s="79">
        <v>41130000</v>
      </c>
      <c r="B39" s="80">
        <v>425070</v>
      </c>
      <c r="C39" s="81" t="s">
        <v>841</v>
      </c>
      <c r="D39" s="79">
        <v>9</v>
      </c>
      <c r="E39" s="79">
        <v>711</v>
      </c>
      <c r="F39" s="79">
        <v>40130000</v>
      </c>
      <c r="G39" s="81" t="s">
        <v>842</v>
      </c>
      <c r="H39" s="82" t="s">
        <v>843</v>
      </c>
      <c r="I39" s="79">
        <v>9</v>
      </c>
      <c r="J39" s="79">
        <v>711</v>
      </c>
      <c r="K39" s="29"/>
      <c r="L39" s="29"/>
      <c r="M39" s="10" t="str">
        <f t="shared" si="1"/>
        <v>4250709711</v>
      </c>
      <c r="N39" s="10" t="str">
        <f t="shared" si="2"/>
        <v>ART FORUM INTERNATIONAL9711</v>
      </c>
      <c r="O39" s="108" t="str">
        <f>IF(ISNA(VLOOKUP($N39,'RECAP FRNS'!$J$2:$Q$524,2,FALSE)),"",VLOOKUP($N39,'RECAP FRNS'!$J$2:$Q$524,2,FALSE))</f>
        <v/>
      </c>
      <c r="P39" s="108" t="str">
        <f>IF(ISNA(VLOOKUP($N39,'RECAP FRNS'!$J$2:$Q$524,3,FALSE)),"",VLOOKUP($N39,'RECAP FRNS'!$J$2:$Q$524,3,FALSE))</f>
        <v/>
      </c>
      <c r="Q39" s="108" t="str">
        <f>IF(ISNA(VLOOKUP($N39,'RECAP FRNS'!$J$2:$Q$524,4,FALSE)),"",VLOOKUP($N39,'RECAP FRNS'!$J$2:$Q$524,4,FALSE))</f>
        <v/>
      </c>
      <c r="R39" s="108" t="str">
        <f>IF(ISNA(VLOOKUP($N39,'RECAP FRNS'!$J$2:$Q$524,5,FALSE)),"",VLOOKUP($N39,'RECAP FRNS'!$J$2:$Q$524,5,FALSE))</f>
        <v/>
      </c>
      <c r="S39" s="108" t="str">
        <f>IF(ISNA(VLOOKUP($N39,'RECAP FRNS'!$J$2:$Q$524,6,FALSE)),"",VLOOKUP($N39,'RECAP FRNS'!$J$2:$Q$524,6,FALSE))</f>
        <v/>
      </c>
      <c r="T39" s="108" t="str">
        <f>IF(ISNA(VLOOKUP($N39,'RECAP FRNS'!$J$2:$Q$524,7,FALSE)),"",VLOOKUP($N39,'RECAP FRNS'!$J$2:$Q$524,7,FALSE))</f>
        <v/>
      </c>
      <c r="U39" s="108" t="str">
        <f>IF(ISNA(VLOOKUP($N39,'RECAP FRNS'!$J$2:$Q$524,8,FALSE)),"",VLOOKUP($N39,'RECAP FRNS'!$J$2:$Q$524,8,FALSE))</f>
        <v/>
      </c>
    </row>
    <row r="40" spans="1:21" ht="15" x14ac:dyDescent="0.25">
      <c r="A40" s="79">
        <v>41132000</v>
      </c>
      <c r="B40" s="80">
        <v>440718</v>
      </c>
      <c r="C40" s="81" t="s">
        <v>1005</v>
      </c>
      <c r="D40" s="79">
        <v>17</v>
      </c>
      <c r="E40" s="79">
        <v>711</v>
      </c>
      <c r="F40" s="79">
        <v>40130000</v>
      </c>
      <c r="G40" s="81" t="s">
        <v>1006</v>
      </c>
      <c r="H40" s="82" t="s">
        <v>1007</v>
      </c>
      <c r="I40" s="79">
        <v>17</v>
      </c>
      <c r="J40" s="79">
        <v>711</v>
      </c>
      <c r="K40" s="29"/>
      <c r="L40" s="29"/>
      <c r="M40" s="10" t="str">
        <f t="shared" si="1"/>
        <v>44071817711</v>
      </c>
      <c r="N40" s="10" t="str">
        <f t="shared" si="2"/>
        <v>GUERLAIN17711</v>
      </c>
      <c r="O40" s="108" t="str">
        <f>IF(ISNA(VLOOKUP($N40,'RECAP FRNS'!$J$2:$Q$524,2,FALSE)),"",VLOOKUP($N40,'RECAP FRNS'!$J$2:$Q$524,2,FALSE))</f>
        <v/>
      </c>
      <c r="P40" s="108" t="str">
        <f>IF(ISNA(VLOOKUP($N40,'RECAP FRNS'!$J$2:$Q$524,3,FALSE)),"",VLOOKUP($N40,'RECAP FRNS'!$J$2:$Q$524,3,FALSE))</f>
        <v/>
      </c>
      <c r="Q40" s="108" t="str">
        <f>IF(ISNA(VLOOKUP($N40,'RECAP FRNS'!$J$2:$Q$524,4,FALSE)),"",VLOOKUP($N40,'RECAP FRNS'!$J$2:$Q$524,4,FALSE))</f>
        <v/>
      </c>
      <c r="R40" s="108" t="str">
        <f>IF(ISNA(VLOOKUP($N40,'RECAP FRNS'!$J$2:$Q$524,5,FALSE)),"",VLOOKUP($N40,'RECAP FRNS'!$J$2:$Q$524,5,FALSE))</f>
        <v/>
      </c>
      <c r="S40" s="108" t="str">
        <f>IF(ISNA(VLOOKUP($N40,'RECAP FRNS'!$J$2:$Q$524,6,FALSE)),"",VLOOKUP($N40,'RECAP FRNS'!$J$2:$Q$524,6,FALSE))</f>
        <v/>
      </c>
      <c r="T40" s="108" t="str">
        <f>IF(ISNA(VLOOKUP($N40,'RECAP FRNS'!$J$2:$Q$524,7,FALSE)),"",VLOOKUP($N40,'RECAP FRNS'!$J$2:$Q$524,7,FALSE))</f>
        <v/>
      </c>
      <c r="U40" s="108" t="str">
        <f>IF(ISNA(VLOOKUP($N40,'RECAP FRNS'!$J$2:$Q$524,8,FALSE)),"",VLOOKUP($N40,'RECAP FRNS'!$J$2:$Q$524,8,FALSE))</f>
        <v/>
      </c>
    </row>
    <row r="41" spans="1:21" ht="15" x14ac:dyDescent="0.25">
      <c r="A41" s="79">
        <v>41132000</v>
      </c>
      <c r="B41" s="80">
        <v>464345</v>
      </c>
      <c r="C41" s="81" t="s">
        <v>925</v>
      </c>
      <c r="D41" s="79">
        <v>16</v>
      </c>
      <c r="E41" s="79">
        <v>703</v>
      </c>
      <c r="F41" s="79">
        <v>40130000</v>
      </c>
      <c r="G41" s="81" t="s">
        <v>926</v>
      </c>
      <c r="H41" s="82" t="s">
        <v>925</v>
      </c>
      <c r="I41" s="79">
        <v>16</v>
      </c>
      <c r="J41" s="79">
        <v>703</v>
      </c>
      <c r="K41" s="29"/>
      <c r="L41" s="29"/>
      <c r="M41" s="10" t="str">
        <f t="shared" si="1"/>
        <v>46434516703</v>
      </c>
      <c r="N41" s="10" t="str">
        <f t="shared" si="2"/>
        <v>AGENCE DU TOURISME DE LA CORSE16703</v>
      </c>
      <c r="O41" s="108" t="str">
        <f>IF(ISNA(VLOOKUP($N41,'RECAP FRNS'!$J$2:$Q$524,2,FALSE)),"",VLOOKUP($N41,'RECAP FRNS'!$J$2:$Q$524,2,FALSE))</f>
        <v/>
      </c>
      <c r="P41" s="108" t="str">
        <f>IF(ISNA(VLOOKUP($N41,'RECAP FRNS'!$J$2:$Q$524,3,FALSE)),"",VLOOKUP($N41,'RECAP FRNS'!$J$2:$Q$524,3,FALSE))</f>
        <v/>
      </c>
      <c r="Q41" s="108" t="str">
        <f>IF(ISNA(VLOOKUP($N41,'RECAP FRNS'!$J$2:$Q$524,4,FALSE)),"",VLOOKUP($N41,'RECAP FRNS'!$J$2:$Q$524,4,FALSE))</f>
        <v/>
      </c>
      <c r="R41" s="108" t="str">
        <f>IF(ISNA(VLOOKUP($N41,'RECAP FRNS'!$J$2:$Q$524,5,FALSE)),"",VLOOKUP($N41,'RECAP FRNS'!$J$2:$Q$524,5,FALSE))</f>
        <v/>
      </c>
      <c r="S41" s="108" t="str">
        <f>IF(ISNA(VLOOKUP($N41,'RECAP FRNS'!$J$2:$Q$524,6,FALSE)),"",VLOOKUP($N41,'RECAP FRNS'!$J$2:$Q$524,6,FALSE))</f>
        <v/>
      </c>
      <c r="T41" s="108" t="str">
        <f>IF(ISNA(VLOOKUP($N41,'RECAP FRNS'!$J$2:$Q$524,7,FALSE)),"",VLOOKUP($N41,'RECAP FRNS'!$J$2:$Q$524,7,FALSE))</f>
        <v/>
      </c>
      <c r="U41" s="108" t="str">
        <f>IF(ISNA(VLOOKUP($N41,'RECAP FRNS'!$J$2:$Q$524,8,FALSE)),"",VLOOKUP($N41,'RECAP FRNS'!$J$2:$Q$524,8,FALSE))</f>
        <v/>
      </c>
    </row>
    <row r="42" spans="1:21" ht="15" x14ac:dyDescent="0.25">
      <c r="A42" s="79">
        <v>41130000</v>
      </c>
      <c r="B42" s="80">
        <v>495103</v>
      </c>
      <c r="C42" s="81" t="s">
        <v>853</v>
      </c>
      <c r="D42" s="79">
        <v>17</v>
      </c>
      <c r="E42" s="79">
        <v>423</v>
      </c>
      <c r="F42" s="79">
        <v>40130000</v>
      </c>
      <c r="G42" s="81" t="s">
        <v>854</v>
      </c>
      <c r="H42" s="82" t="s">
        <v>855</v>
      </c>
      <c r="I42" s="79">
        <v>17</v>
      </c>
      <c r="J42" s="79">
        <v>423</v>
      </c>
      <c r="K42" s="29"/>
      <c r="L42" s="29"/>
      <c r="M42" s="10" t="str">
        <f t="shared" si="1"/>
        <v>49510317423</v>
      </c>
      <c r="N42" s="10" t="str">
        <f t="shared" si="2"/>
        <v>RADIO FRANCE17423</v>
      </c>
      <c r="O42" s="108" t="str">
        <f>IF(ISNA(VLOOKUP($N42,'RECAP FRNS'!$J$2:$Q$524,2,FALSE)),"",VLOOKUP($N42,'RECAP FRNS'!$J$2:$Q$524,2,FALSE))</f>
        <v/>
      </c>
      <c r="P42" s="108" t="str">
        <f>IF(ISNA(VLOOKUP($N42,'RECAP FRNS'!$J$2:$Q$524,3,FALSE)),"",VLOOKUP($N42,'RECAP FRNS'!$J$2:$Q$524,3,FALSE))</f>
        <v/>
      </c>
      <c r="Q42" s="108" t="str">
        <f>IF(ISNA(VLOOKUP($N42,'RECAP FRNS'!$J$2:$Q$524,4,FALSE)),"",VLOOKUP($N42,'RECAP FRNS'!$J$2:$Q$524,4,FALSE))</f>
        <v/>
      </c>
      <c r="R42" s="108" t="str">
        <f>IF(ISNA(VLOOKUP($N42,'RECAP FRNS'!$J$2:$Q$524,5,FALSE)),"",VLOOKUP($N42,'RECAP FRNS'!$J$2:$Q$524,5,FALSE))</f>
        <v/>
      </c>
      <c r="S42" s="108" t="str">
        <f>IF(ISNA(VLOOKUP($N42,'RECAP FRNS'!$J$2:$Q$524,6,FALSE)),"",VLOOKUP($N42,'RECAP FRNS'!$J$2:$Q$524,6,FALSE))</f>
        <v/>
      </c>
      <c r="T42" s="108" t="str">
        <f>IF(ISNA(VLOOKUP($N42,'RECAP FRNS'!$J$2:$Q$524,7,FALSE)),"",VLOOKUP($N42,'RECAP FRNS'!$J$2:$Q$524,7,FALSE))</f>
        <v/>
      </c>
      <c r="U42" s="108" t="str">
        <f>IF(ISNA(VLOOKUP($N42,'RECAP FRNS'!$J$2:$Q$524,8,FALSE)),"",VLOOKUP($N42,'RECAP FRNS'!$J$2:$Q$524,8,FALSE))</f>
        <v/>
      </c>
    </row>
    <row r="43" spans="1:21" ht="15" x14ac:dyDescent="0.25">
      <c r="A43" s="79">
        <v>41130000</v>
      </c>
      <c r="B43" s="80">
        <v>495121</v>
      </c>
      <c r="C43" s="81" t="s">
        <v>844</v>
      </c>
      <c r="D43" s="79">
        <v>10</v>
      </c>
      <c r="E43" s="79">
        <v>703</v>
      </c>
      <c r="F43" s="79">
        <v>40130000</v>
      </c>
      <c r="G43" s="81" t="s">
        <v>845</v>
      </c>
      <c r="H43" s="82" t="s">
        <v>846</v>
      </c>
      <c r="I43" s="79">
        <v>10</v>
      </c>
      <c r="J43" s="79">
        <v>703</v>
      </c>
      <c r="K43" s="29"/>
      <c r="L43" s="29"/>
      <c r="M43" s="10" t="str">
        <f t="shared" si="1"/>
        <v>49512110703</v>
      </c>
      <c r="N43" s="10" t="str">
        <f t="shared" si="2"/>
        <v>DELTA VOILES10703</v>
      </c>
      <c r="O43" s="108" t="str">
        <f>IF(ISNA(VLOOKUP($N43,'RECAP FRNS'!$J$2:$Q$524,2,FALSE)),"",VLOOKUP($N43,'RECAP FRNS'!$J$2:$Q$524,2,FALSE))</f>
        <v/>
      </c>
      <c r="P43" s="108" t="str">
        <f>IF(ISNA(VLOOKUP($N43,'RECAP FRNS'!$J$2:$Q$524,3,FALSE)),"",VLOOKUP($N43,'RECAP FRNS'!$J$2:$Q$524,3,FALSE))</f>
        <v/>
      </c>
      <c r="Q43" s="108" t="str">
        <f>IF(ISNA(VLOOKUP($N43,'RECAP FRNS'!$J$2:$Q$524,4,FALSE)),"",VLOOKUP($N43,'RECAP FRNS'!$J$2:$Q$524,4,FALSE))</f>
        <v/>
      </c>
      <c r="R43" s="108" t="str">
        <f>IF(ISNA(VLOOKUP($N43,'RECAP FRNS'!$J$2:$Q$524,5,FALSE)),"",VLOOKUP($N43,'RECAP FRNS'!$J$2:$Q$524,5,FALSE))</f>
        <v/>
      </c>
      <c r="S43" s="108" t="str">
        <f>IF(ISNA(VLOOKUP($N43,'RECAP FRNS'!$J$2:$Q$524,6,FALSE)),"",VLOOKUP($N43,'RECAP FRNS'!$J$2:$Q$524,6,FALSE))</f>
        <v/>
      </c>
      <c r="T43" s="108" t="str">
        <f>IF(ISNA(VLOOKUP($N43,'RECAP FRNS'!$J$2:$Q$524,7,FALSE)),"",VLOOKUP($N43,'RECAP FRNS'!$J$2:$Q$524,7,FALSE))</f>
        <v/>
      </c>
      <c r="U43" s="108" t="str">
        <f>IF(ISNA(VLOOKUP($N43,'RECAP FRNS'!$J$2:$Q$524,8,FALSE)),"",VLOOKUP($N43,'RECAP FRNS'!$J$2:$Q$524,8,FALSE))</f>
        <v/>
      </c>
    </row>
    <row r="44" spans="1:21" ht="15" x14ac:dyDescent="0.25">
      <c r="A44" s="79">
        <v>41130000</v>
      </c>
      <c r="B44" s="80">
        <v>495439</v>
      </c>
      <c r="C44" s="81" t="s">
        <v>849</v>
      </c>
      <c r="D44" s="79">
        <v>11</v>
      </c>
      <c r="E44" s="79">
        <v>703</v>
      </c>
      <c r="F44" s="79">
        <v>40130000</v>
      </c>
      <c r="G44" s="81" t="s">
        <v>850</v>
      </c>
      <c r="H44" s="82" t="s">
        <v>851</v>
      </c>
      <c r="I44" s="79">
        <v>11</v>
      </c>
      <c r="J44" s="79">
        <v>703</v>
      </c>
      <c r="K44" s="29"/>
      <c r="L44" s="29"/>
      <c r="M44" s="10" t="str">
        <f t="shared" si="1"/>
        <v>49543911703</v>
      </c>
      <c r="N44" s="10" t="str">
        <f t="shared" si="2"/>
        <v>MAIRIE DE LEUCATE11703</v>
      </c>
      <c r="O44" s="108" t="str">
        <f>IF(ISNA(VLOOKUP($N44,'RECAP FRNS'!$J$2:$Q$524,2,FALSE)),"",VLOOKUP($N44,'RECAP FRNS'!$J$2:$Q$524,2,FALSE))</f>
        <v/>
      </c>
      <c r="P44" s="108" t="str">
        <f>IF(ISNA(VLOOKUP($N44,'RECAP FRNS'!$J$2:$Q$524,3,FALSE)),"",VLOOKUP($N44,'RECAP FRNS'!$J$2:$Q$524,3,FALSE))</f>
        <v/>
      </c>
      <c r="Q44" s="108" t="str">
        <f>IF(ISNA(VLOOKUP($N44,'RECAP FRNS'!$J$2:$Q$524,4,FALSE)),"",VLOOKUP($N44,'RECAP FRNS'!$J$2:$Q$524,4,FALSE))</f>
        <v/>
      </c>
      <c r="R44" s="108" t="str">
        <f>IF(ISNA(VLOOKUP($N44,'RECAP FRNS'!$J$2:$Q$524,5,FALSE)),"",VLOOKUP($N44,'RECAP FRNS'!$J$2:$Q$524,5,FALSE))</f>
        <v/>
      </c>
      <c r="S44" s="108" t="str">
        <f>IF(ISNA(VLOOKUP($N44,'RECAP FRNS'!$J$2:$Q$524,6,FALSE)),"",VLOOKUP($N44,'RECAP FRNS'!$J$2:$Q$524,6,FALSE))</f>
        <v/>
      </c>
      <c r="T44" s="108" t="str">
        <f>IF(ISNA(VLOOKUP($N44,'RECAP FRNS'!$J$2:$Q$524,7,FALSE)),"",VLOOKUP($N44,'RECAP FRNS'!$J$2:$Q$524,7,FALSE))</f>
        <v/>
      </c>
      <c r="U44" s="108" t="str">
        <f>IF(ISNA(VLOOKUP($N44,'RECAP FRNS'!$J$2:$Q$524,8,FALSE)),"",VLOOKUP($N44,'RECAP FRNS'!$J$2:$Q$524,8,FALSE))</f>
        <v/>
      </c>
    </row>
    <row r="45" spans="1:21" ht="15" x14ac:dyDescent="0.25">
      <c r="A45" s="79">
        <v>41132000</v>
      </c>
      <c r="B45" s="80">
        <v>495453</v>
      </c>
      <c r="C45" s="81" t="s">
        <v>162</v>
      </c>
      <c r="D45" s="79">
        <v>17</v>
      </c>
      <c r="E45" s="79">
        <v>704</v>
      </c>
      <c r="F45" s="79">
        <v>40130000</v>
      </c>
      <c r="G45" s="81" t="s">
        <v>989</v>
      </c>
      <c r="H45" s="82" t="s">
        <v>162</v>
      </c>
      <c r="I45" s="79">
        <v>17</v>
      </c>
      <c r="J45" s="79">
        <v>704</v>
      </c>
      <c r="K45" s="29"/>
      <c r="L45" s="29"/>
      <c r="M45" s="10" t="str">
        <f t="shared" si="1"/>
        <v>49545317704</v>
      </c>
      <c r="N45" s="10" t="str">
        <f t="shared" si="2"/>
        <v>VOILES ET VOILIERS17704</v>
      </c>
      <c r="O45" s="108" t="str">
        <f>IF(ISNA(VLOOKUP($N45,'RECAP FRNS'!$J$2:$Q$524,2,FALSE)),"",VLOOKUP($N45,'RECAP FRNS'!$J$2:$Q$524,2,FALSE))</f>
        <v/>
      </c>
      <c r="P45" s="108" t="str">
        <f>IF(ISNA(VLOOKUP($N45,'RECAP FRNS'!$J$2:$Q$524,3,FALSE)),"",VLOOKUP($N45,'RECAP FRNS'!$J$2:$Q$524,3,FALSE))</f>
        <v/>
      </c>
      <c r="Q45" s="108" t="str">
        <f>IF(ISNA(VLOOKUP($N45,'RECAP FRNS'!$J$2:$Q$524,4,FALSE)),"",VLOOKUP($N45,'RECAP FRNS'!$J$2:$Q$524,4,FALSE))</f>
        <v/>
      </c>
      <c r="R45" s="108" t="str">
        <f>IF(ISNA(VLOOKUP($N45,'RECAP FRNS'!$J$2:$Q$524,5,FALSE)),"",VLOOKUP($N45,'RECAP FRNS'!$J$2:$Q$524,5,FALSE))</f>
        <v/>
      </c>
      <c r="S45" s="108" t="str">
        <f>IF(ISNA(VLOOKUP($N45,'RECAP FRNS'!$J$2:$Q$524,6,FALSE)),"",VLOOKUP($N45,'RECAP FRNS'!$J$2:$Q$524,6,FALSE))</f>
        <v/>
      </c>
      <c r="T45" s="108" t="str">
        <f>IF(ISNA(VLOOKUP($N45,'RECAP FRNS'!$J$2:$Q$524,7,FALSE)),"",VLOOKUP($N45,'RECAP FRNS'!$J$2:$Q$524,7,FALSE))</f>
        <v/>
      </c>
      <c r="U45" s="108" t="str">
        <f>IF(ISNA(VLOOKUP($N45,'RECAP FRNS'!$J$2:$Q$524,8,FALSE)),"",VLOOKUP($N45,'RECAP FRNS'!$J$2:$Q$524,8,FALSE))</f>
        <v/>
      </c>
    </row>
    <row r="46" spans="1:21" ht="15" x14ac:dyDescent="0.25">
      <c r="A46" s="62">
        <v>41131000</v>
      </c>
      <c r="B46" s="69">
        <v>505518</v>
      </c>
      <c r="C46" s="64" t="s">
        <v>554</v>
      </c>
      <c r="D46" s="70">
        <v>14</v>
      </c>
      <c r="E46" s="70">
        <v>704</v>
      </c>
      <c r="F46" s="62">
        <v>40130000</v>
      </c>
      <c r="G46" s="64" t="s">
        <v>656</v>
      </c>
      <c r="H46" s="71" t="s">
        <v>554</v>
      </c>
      <c r="I46" s="62">
        <v>14</v>
      </c>
      <c r="J46" s="62">
        <v>704</v>
      </c>
      <c r="K46" s="33"/>
      <c r="L46" s="33"/>
      <c r="M46" s="10" t="str">
        <f t="shared" si="1"/>
        <v>50551814704</v>
      </c>
      <c r="N46" s="10" t="str">
        <f t="shared" si="2"/>
        <v>PLAY LIFESTYLE MEDIA SRL14704</v>
      </c>
      <c r="O46" s="108" t="str">
        <f>IF(ISNA(VLOOKUP($N46,'RECAP FRNS'!$J$2:$Q$524,2,FALSE)),"",VLOOKUP($N46,'RECAP FRNS'!$J$2:$Q$524,2,FALSE))</f>
        <v/>
      </c>
      <c r="P46" s="108" t="str">
        <f>IF(ISNA(VLOOKUP($N46,'RECAP FRNS'!$J$2:$Q$524,3,FALSE)),"",VLOOKUP($N46,'RECAP FRNS'!$J$2:$Q$524,3,FALSE))</f>
        <v/>
      </c>
      <c r="Q46" s="108" t="str">
        <f>IF(ISNA(VLOOKUP($N46,'RECAP FRNS'!$J$2:$Q$524,4,FALSE)),"",VLOOKUP($N46,'RECAP FRNS'!$J$2:$Q$524,4,FALSE))</f>
        <v/>
      </c>
      <c r="R46" s="108" t="str">
        <f>IF(ISNA(VLOOKUP($N46,'RECAP FRNS'!$J$2:$Q$524,5,FALSE)),"",VLOOKUP($N46,'RECAP FRNS'!$J$2:$Q$524,5,FALSE))</f>
        <v/>
      </c>
      <c r="S46" s="108" t="str">
        <f>IF(ISNA(VLOOKUP($N46,'RECAP FRNS'!$J$2:$Q$524,6,FALSE)),"",VLOOKUP($N46,'RECAP FRNS'!$J$2:$Q$524,6,FALSE))</f>
        <v/>
      </c>
      <c r="T46" s="108" t="str">
        <f>IF(ISNA(VLOOKUP($N46,'RECAP FRNS'!$J$2:$Q$524,7,FALSE)),"",VLOOKUP($N46,'RECAP FRNS'!$J$2:$Q$524,7,FALSE))</f>
        <v/>
      </c>
      <c r="U46" s="108" t="str">
        <f>IF(ISNA(VLOOKUP($N46,'RECAP FRNS'!$J$2:$Q$524,8,FALSE)),"",VLOOKUP($N46,'RECAP FRNS'!$J$2:$Q$524,8,FALSE))</f>
        <v/>
      </c>
    </row>
    <row r="47" spans="1:21" ht="15" x14ac:dyDescent="0.25">
      <c r="A47" s="79">
        <v>41130000</v>
      </c>
      <c r="B47" s="80">
        <v>505518</v>
      </c>
      <c r="C47" s="81" t="s">
        <v>554</v>
      </c>
      <c r="D47" s="79">
        <v>8</v>
      </c>
      <c r="E47" s="79">
        <v>704</v>
      </c>
      <c r="F47" s="79">
        <v>40130000</v>
      </c>
      <c r="G47" s="81" t="s">
        <v>820</v>
      </c>
      <c r="H47" s="82" t="s">
        <v>821</v>
      </c>
      <c r="I47" s="79">
        <v>8</v>
      </c>
      <c r="J47" s="79">
        <v>704</v>
      </c>
      <c r="K47" s="29"/>
      <c r="L47" s="29"/>
      <c r="M47" s="10" t="str">
        <f t="shared" si="1"/>
        <v>5055188704</v>
      </c>
      <c r="N47" s="10" t="str">
        <f t="shared" si="2"/>
        <v>DE AGOSTINI RIZZOLI PERIODICI8704</v>
      </c>
      <c r="O47" s="108" t="str">
        <f>IF(ISNA(VLOOKUP($N47,'RECAP FRNS'!$J$2:$Q$524,2,FALSE)),"",VLOOKUP($N47,'RECAP FRNS'!$J$2:$Q$524,2,FALSE))</f>
        <v/>
      </c>
      <c r="P47" s="108" t="str">
        <f>IF(ISNA(VLOOKUP($N47,'RECAP FRNS'!$J$2:$Q$524,3,FALSE)),"",VLOOKUP($N47,'RECAP FRNS'!$J$2:$Q$524,3,FALSE))</f>
        <v/>
      </c>
      <c r="Q47" s="108" t="str">
        <f>IF(ISNA(VLOOKUP($N47,'RECAP FRNS'!$J$2:$Q$524,4,FALSE)),"",VLOOKUP($N47,'RECAP FRNS'!$J$2:$Q$524,4,FALSE))</f>
        <v/>
      </c>
      <c r="R47" s="108" t="str">
        <f>IF(ISNA(VLOOKUP($N47,'RECAP FRNS'!$J$2:$Q$524,5,FALSE)),"",VLOOKUP($N47,'RECAP FRNS'!$J$2:$Q$524,5,FALSE))</f>
        <v/>
      </c>
      <c r="S47" s="108" t="str">
        <f>IF(ISNA(VLOOKUP($N47,'RECAP FRNS'!$J$2:$Q$524,6,FALSE)),"",VLOOKUP($N47,'RECAP FRNS'!$J$2:$Q$524,6,FALSE))</f>
        <v/>
      </c>
      <c r="T47" s="108" t="str">
        <f>IF(ISNA(VLOOKUP($N47,'RECAP FRNS'!$J$2:$Q$524,7,FALSE)),"",VLOOKUP($N47,'RECAP FRNS'!$J$2:$Q$524,7,FALSE))</f>
        <v/>
      </c>
      <c r="U47" s="108" t="str">
        <f>IF(ISNA(VLOOKUP($N47,'RECAP FRNS'!$J$2:$Q$524,8,FALSE)),"",VLOOKUP($N47,'RECAP FRNS'!$J$2:$Q$524,8,FALSE))</f>
        <v/>
      </c>
    </row>
    <row r="48" spans="1:21" ht="15" x14ac:dyDescent="0.25">
      <c r="A48" s="72">
        <v>41132000</v>
      </c>
      <c r="B48" s="73">
        <v>531135</v>
      </c>
      <c r="C48" s="74" t="s">
        <v>149</v>
      </c>
      <c r="D48" s="72">
        <v>18</v>
      </c>
      <c r="E48" s="73">
        <v>601</v>
      </c>
      <c r="F48" s="83">
        <v>40130000</v>
      </c>
      <c r="G48" s="84" t="s">
        <v>638</v>
      </c>
      <c r="H48" s="85" t="s">
        <v>149</v>
      </c>
      <c r="I48" s="83">
        <v>18</v>
      </c>
      <c r="J48" s="83">
        <v>601</v>
      </c>
      <c r="K48" s="36"/>
      <c r="L48" s="36"/>
      <c r="M48" s="10" t="str">
        <f t="shared" si="1"/>
        <v>53113518601</v>
      </c>
      <c r="N48" s="10" t="str">
        <f t="shared" si="2"/>
        <v>POINTS DE VENTE18601</v>
      </c>
      <c r="O48" s="108" t="str">
        <f>IF(ISNA(VLOOKUP($N48,'RECAP FRNS'!$J$2:$Q$524,2,FALSE)),"",VLOOKUP($N48,'RECAP FRNS'!$J$2:$Q$524,2,FALSE))</f>
        <v/>
      </c>
      <c r="P48" s="108" t="str">
        <f>IF(ISNA(VLOOKUP($N48,'RECAP FRNS'!$J$2:$Q$524,3,FALSE)),"",VLOOKUP($N48,'RECAP FRNS'!$J$2:$Q$524,3,FALSE))</f>
        <v/>
      </c>
      <c r="Q48" s="108" t="str">
        <f>IF(ISNA(VLOOKUP($N48,'RECAP FRNS'!$J$2:$Q$524,4,FALSE)),"",VLOOKUP($N48,'RECAP FRNS'!$J$2:$Q$524,4,FALSE))</f>
        <v/>
      </c>
      <c r="R48" s="108" t="str">
        <f>IF(ISNA(VLOOKUP($N48,'RECAP FRNS'!$J$2:$Q$524,5,FALSE)),"",VLOOKUP($N48,'RECAP FRNS'!$J$2:$Q$524,5,FALSE))</f>
        <v/>
      </c>
      <c r="S48" s="108" t="str">
        <f>IF(ISNA(VLOOKUP($N48,'RECAP FRNS'!$J$2:$Q$524,6,FALSE)),"",VLOOKUP($N48,'RECAP FRNS'!$J$2:$Q$524,6,FALSE))</f>
        <v/>
      </c>
      <c r="T48" s="108" t="str">
        <f>IF(ISNA(VLOOKUP($N48,'RECAP FRNS'!$J$2:$Q$524,7,FALSE)),"",VLOOKUP($N48,'RECAP FRNS'!$J$2:$Q$524,7,FALSE))</f>
        <v/>
      </c>
      <c r="U48" s="108" t="str">
        <f>IF(ISNA(VLOOKUP($N48,'RECAP FRNS'!$J$2:$Q$524,8,FALSE)),"",VLOOKUP($N48,'RECAP FRNS'!$J$2:$Q$524,8,FALSE))</f>
        <v/>
      </c>
    </row>
    <row r="49" spans="1:21" ht="15" x14ac:dyDescent="0.25">
      <c r="A49" s="79">
        <v>41132000</v>
      </c>
      <c r="B49" s="80">
        <v>602515</v>
      </c>
      <c r="C49" s="81" t="s">
        <v>790</v>
      </c>
      <c r="D49" s="79">
        <v>17</v>
      </c>
      <c r="E49" s="79">
        <v>704</v>
      </c>
      <c r="F49" s="79">
        <v>40130000</v>
      </c>
      <c r="G49" s="81" t="s">
        <v>791</v>
      </c>
      <c r="H49" s="82" t="s">
        <v>792</v>
      </c>
      <c r="I49" s="79">
        <v>17</v>
      </c>
      <c r="J49" s="79">
        <v>704</v>
      </c>
      <c r="K49" s="29"/>
      <c r="L49" s="29"/>
      <c r="M49" s="10" t="str">
        <f t="shared" si="1"/>
        <v>60251517704</v>
      </c>
      <c r="N49" s="10" t="str">
        <f t="shared" si="2"/>
        <v>CHAMPAGNE LOUIS ROEDERER17704</v>
      </c>
      <c r="O49" s="108" t="str">
        <f>IF(ISNA(VLOOKUP($N49,'RECAP FRNS'!$J$2:$Q$524,2,FALSE)),"",VLOOKUP($N49,'RECAP FRNS'!$J$2:$Q$524,2,FALSE))</f>
        <v/>
      </c>
      <c r="P49" s="108" t="str">
        <f>IF(ISNA(VLOOKUP($N49,'RECAP FRNS'!$J$2:$Q$524,3,FALSE)),"",VLOOKUP($N49,'RECAP FRNS'!$J$2:$Q$524,3,FALSE))</f>
        <v/>
      </c>
      <c r="Q49" s="108" t="str">
        <f>IF(ISNA(VLOOKUP($N49,'RECAP FRNS'!$J$2:$Q$524,4,FALSE)),"",VLOOKUP($N49,'RECAP FRNS'!$J$2:$Q$524,4,FALSE))</f>
        <v/>
      </c>
      <c r="R49" s="108" t="str">
        <f>IF(ISNA(VLOOKUP($N49,'RECAP FRNS'!$J$2:$Q$524,5,FALSE)),"",VLOOKUP($N49,'RECAP FRNS'!$J$2:$Q$524,5,FALSE))</f>
        <v/>
      </c>
      <c r="S49" s="108" t="str">
        <f>IF(ISNA(VLOOKUP($N49,'RECAP FRNS'!$J$2:$Q$524,6,FALSE)),"",VLOOKUP($N49,'RECAP FRNS'!$J$2:$Q$524,6,FALSE))</f>
        <v/>
      </c>
      <c r="T49" s="108" t="str">
        <f>IF(ISNA(VLOOKUP($N49,'RECAP FRNS'!$J$2:$Q$524,7,FALSE)),"",VLOOKUP($N49,'RECAP FRNS'!$J$2:$Q$524,7,FALSE))</f>
        <v/>
      </c>
      <c r="U49" s="108" t="str">
        <f>IF(ISNA(VLOOKUP($N49,'RECAP FRNS'!$J$2:$Q$524,8,FALSE)),"",VLOOKUP($N49,'RECAP FRNS'!$J$2:$Q$524,8,FALSE))</f>
        <v/>
      </c>
    </row>
    <row r="50" spans="1:21" ht="15" x14ac:dyDescent="0.25">
      <c r="A50" s="79">
        <v>41132000</v>
      </c>
      <c r="B50" s="80">
        <v>700275</v>
      </c>
      <c r="C50" s="81" t="s">
        <v>772</v>
      </c>
      <c r="D50" s="79">
        <v>17</v>
      </c>
      <c r="E50" s="79">
        <v>301</v>
      </c>
      <c r="F50" s="79">
        <v>40130000</v>
      </c>
      <c r="G50" s="81" t="s">
        <v>772</v>
      </c>
      <c r="H50" s="82" t="s">
        <v>772</v>
      </c>
      <c r="I50" s="79">
        <v>17</v>
      </c>
      <c r="J50" s="79">
        <v>301</v>
      </c>
      <c r="K50" s="29"/>
      <c r="L50" s="29"/>
      <c r="M50" s="10" t="str">
        <f t="shared" si="1"/>
        <v>70027517301</v>
      </c>
      <c r="N50" s="10" t="str">
        <f t="shared" si="2"/>
        <v>ADBS17301</v>
      </c>
      <c r="O50" s="108" t="str">
        <f>IF(ISNA(VLOOKUP($N50,'RECAP FRNS'!$J$2:$Q$524,2,FALSE)),"",VLOOKUP($N50,'RECAP FRNS'!$J$2:$Q$524,2,FALSE))</f>
        <v/>
      </c>
      <c r="P50" s="108" t="str">
        <f>IF(ISNA(VLOOKUP($N50,'RECAP FRNS'!$J$2:$Q$524,3,FALSE)),"",VLOOKUP($N50,'RECAP FRNS'!$J$2:$Q$524,3,FALSE))</f>
        <v/>
      </c>
      <c r="Q50" s="108" t="str">
        <f>IF(ISNA(VLOOKUP($N50,'RECAP FRNS'!$J$2:$Q$524,4,FALSE)),"",VLOOKUP($N50,'RECAP FRNS'!$J$2:$Q$524,4,FALSE))</f>
        <v/>
      </c>
      <c r="R50" s="108" t="str">
        <f>IF(ISNA(VLOOKUP($N50,'RECAP FRNS'!$J$2:$Q$524,5,FALSE)),"",VLOOKUP($N50,'RECAP FRNS'!$J$2:$Q$524,5,FALSE))</f>
        <v/>
      </c>
      <c r="S50" s="108" t="str">
        <f>IF(ISNA(VLOOKUP($N50,'RECAP FRNS'!$J$2:$Q$524,6,FALSE)),"",VLOOKUP($N50,'RECAP FRNS'!$J$2:$Q$524,6,FALSE))</f>
        <v/>
      </c>
      <c r="T50" s="108" t="str">
        <f>IF(ISNA(VLOOKUP($N50,'RECAP FRNS'!$J$2:$Q$524,7,FALSE)),"",VLOOKUP($N50,'RECAP FRNS'!$J$2:$Q$524,7,FALSE))</f>
        <v/>
      </c>
      <c r="U50" s="108" t="str">
        <f>IF(ISNA(VLOOKUP($N50,'RECAP FRNS'!$J$2:$Q$524,8,FALSE)),"",VLOOKUP($N50,'RECAP FRNS'!$J$2:$Q$524,8,FALSE))</f>
        <v/>
      </c>
    </row>
    <row r="51" spans="1:21" ht="15" x14ac:dyDescent="0.25">
      <c r="A51" s="79">
        <v>41132000</v>
      </c>
      <c r="B51" s="80">
        <v>703062</v>
      </c>
      <c r="C51" s="81" t="s">
        <v>954</v>
      </c>
      <c r="D51" s="79">
        <v>17</v>
      </c>
      <c r="E51" s="79">
        <v>420</v>
      </c>
      <c r="F51" s="79">
        <v>40130000</v>
      </c>
      <c r="G51" s="81" t="s">
        <v>955</v>
      </c>
      <c r="H51" s="82" t="s">
        <v>954</v>
      </c>
      <c r="I51" s="79">
        <v>17</v>
      </c>
      <c r="J51" s="79">
        <v>420</v>
      </c>
      <c r="K51" s="29"/>
      <c r="L51" s="29"/>
      <c r="M51" s="10" t="str">
        <f t="shared" si="1"/>
        <v>70306217420</v>
      </c>
      <c r="N51" s="10" t="str">
        <f t="shared" si="2"/>
        <v>GLENAT EDITIONS17420</v>
      </c>
      <c r="O51" s="108" t="str">
        <f>IF(ISNA(VLOOKUP($N51,'RECAP FRNS'!$J$2:$Q$524,2,FALSE)),"",VLOOKUP($N51,'RECAP FRNS'!$J$2:$Q$524,2,FALSE))</f>
        <v/>
      </c>
      <c r="P51" s="108" t="str">
        <f>IF(ISNA(VLOOKUP($N51,'RECAP FRNS'!$J$2:$Q$524,3,FALSE)),"",VLOOKUP($N51,'RECAP FRNS'!$J$2:$Q$524,3,FALSE))</f>
        <v/>
      </c>
      <c r="Q51" s="108" t="str">
        <f>IF(ISNA(VLOOKUP($N51,'RECAP FRNS'!$J$2:$Q$524,4,FALSE)),"",VLOOKUP($N51,'RECAP FRNS'!$J$2:$Q$524,4,FALSE))</f>
        <v/>
      </c>
      <c r="R51" s="108" t="str">
        <f>IF(ISNA(VLOOKUP($N51,'RECAP FRNS'!$J$2:$Q$524,5,FALSE)),"",VLOOKUP($N51,'RECAP FRNS'!$J$2:$Q$524,5,FALSE))</f>
        <v/>
      </c>
      <c r="S51" s="108" t="str">
        <f>IF(ISNA(VLOOKUP($N51,'RECAP FRNS'!$J$2:$Q$524,6,FALSE)),"",VLOOKUP($N51,'RECAP FRNS'!$J$2:$Q$524,6,FALSE))</f>
        <v/>
      </c>
      <c r="T51" s="108" t="str">
        <f>IF(ISNA(VLOOKUP($N51,'RECAP FRNS'!$J$2:$Q$524,7,FALSE)),"",VLOOKUP($N51,'RECAP FRNS'!$J$2:$Q$524,7,FALSE))</f>
        <v/>
      </c>
      <c r="U51" s="108" t="str">
        <f>IF(ISNA(VLOOKUP($N51,'RECAP FRNS'!$J$2:$Q$524,8,FALSE)),"",VLOOKUP($N51,'RECAP FRNS'!$J$2:$Q$524,8,FALSE))</f>
        <v/>
      </c>
    </row>
    <row r="52" spans="1:21" ht="15" x14ac:dyDescent="0.25">
      <c r="A52" s="79">
        <v>41132000</v>
      </c>
      <c r="B52" s="80">
        <v>708279</v>
      </c>
      <c r="C52" s="81" t="s">
        <v>127</v>
      </c>
      <c r="D52" s="79">
        <v>17</v>
      </c>
      <c r="E52" s="79">
        <v>423</v>
      </c>
      <c r="F52" s="79">
        <v>40130000</v>
      </c>
      <c r="G52" s="81" t="s">
        <v>968</v>
      </c>
      <c r="H52" s="82" t="s">
        <v>969</v>
      </c>
      <c r="I52" s="79">
        <v>17</v>
      </c>
      <c r="J52" s="79">
        <v>423</v>
      </c>
      <c r="K52" s="29"/>
      <c r="L52" s="29"/>
      <c r="M52" s="10" t="str">
        <f t="shared" si="1"/>
        <v>70827917423</v>
      </c>
      <c r="N52" s="10" t="str">
        <f t="shared" si="2"/>
        <v>GROUPE L EXPRESS17423</v>
      </c>
      <c r="O52" s="108" t="str">
        <f>IF(ISNA(VLOOKUP($N52,'RECAP FRNS'!$J$2:$Q$524,2,FALSE)),"",VLOOKUP($N52,'RECAP FRNS'!$J$2:$Q$524,2,FALSE))</f>
        <v/>
      </c>
      <c r="P52" s="108" t="str">
        <f>IF(ISNA(VLOOKUP($N52,'RECAP FRNS'!$J$2:$Q$524,3,FALSE)),"",VLOOKUP($N52,'RECAP FRNS'!$J$2:$Q$524,3,FALSE))</f>
        <v/>
      </c>
      <c r="Q52" s="108" t="str">
        <f>IF(ISNA(VLOOKUP($N52,'RECAP FRNS'!$J$2:$Q$524,4,FALSE)),"",VLOOKUP($N52,'RECAP FRNS'!$J$2:$Q$524,4,FALSE))</f>
        <v/>
      </c>
      <c r="R52" s="108" t="str">
        <f>IF(ISNA(VLOOKUP($N52,'RECAP FRNS'!$J$2:$Q$524,5,FALSE)),"",VLOOKUP($N52,'RECAP FRNS'!$J$2:$Q$524,5,FALSE))</f>
        <v/>
      </c>
      <c r="S52" s="108" t="str">
        <f>IF(ISNA(VLOOKUP($N52,'RECAP FRNS'!$J$2:$Q$524,6,FALSE)),"",VLOOKUP($N52,'RECAP FRNS'!$J$2:$Q$524,6,FALSE))</f>
        <v/>
      </c>
      <c r="T52" s="108" t="str">
        <f>IF(ISNA(VLOOKUP($N52,'RECAP FRNS'!$J$2:$Q$524,7,FALSE)),"",VLOOKUP($N52,'RECAP FRNS'!$J$2:$Q$524,7,FALSE))</f>
        <v/>
      </c>
      <c r="U52" s="108" t="str">
        <f>IF(ISNA(VLOOKUP($N52,'RECAP FRNS'!$J$2:$Q$524,8,FALSE)),"",VLOOKUP($N52,'RECAP FRNS'!$J$2:$Q$524,8,FALSE))</f>
        <v/>
      </c>
    </row>
    <row r="53" spans="1:21" ht="15" x14ac:dyDescent="0.25">
      <c r="A53" s="79">
        <v>41132000</v>
      </c>
      <c r="B53" s="80">
        <v>714443</v>
      </c>
      <c r="C53" s="81" t="s">
        <v>727</v>
      </c>
      <c r="D53" s="79">
        <v>17</v>
      </c>
      <c r="E53" s="79">
        <v>704</v>
      </c>
      <c r="F53" s="79">
        <v>40130000</v>
      </c>
      <c r="G53" s="81" t="s">
        <v>726</v>
      </c>
      <c r="H53" s="82" t="s">
        <v>727</v>
      </c>
      <c r="I53" s="79">
        <v>17</v>
      </c>
      <c r="J53" s="79">
        <v>704</v>
      </c>
      <c r="K53" s="29"/>
      <c r="L53" s="29"/>
      <c r="M53" s="10" t="str">
        <f t="shared" si="1"/>
        <v>71444317704</v>
      </c>
      <c r="N53" s="10" t="str">
        <f t="shared" si="2"/>
        <v>INFOMER17704</v>
      </c>
      <c r="O53" s="108" t="str">
        <f>IF(ISNA(VLOOKUP($N53,'RECAP FRNS'!$J$2:$Q$524,2,FALSE)),"",VLOOKUP($N53,'RECAP FRNS'!$J$2:$Q$524,2,FALSE))</f>
        <v/>
      </c>
      <c r="P53" s="108" t="str">
        <f>IF(ISNA(VLOOKUP($N53,'RECAP FRNS'!$J$2:$Q$524,3,FALSE)),"",VLOOKUP($N53,'RECAP FRNS'!$J$2:$Q$524,3,FALSE))</f>
        <v/>
      </c>
      <c r="Q53" s="108" t="str">
        <f>IF(ISNA(VLOOKUP($N53,'RECAP FRNS'!$J$2:$Q$524,4,FALSE)),"",VLOOKUP($N53,'RECAP FRNS'!$J$2:$Q$524,4,FALSE))</f>
        <v/>
      </c>
      <c r="R53" s="108" t="str">
        <f>IF(ISNA(VLOOKUP($N53,'RECAP FRNS'!$J$2:$Q$524,5,FALSE)),"",VLOOKUP($N53,'RECAP FRNS'!$J$2:$Q$524,5,FALSE))</f>
        <v/>
      </c>
      <c r="S53" s="108" t="str">
        <f>IF(ISNA(VLOOKUP($N53,'RECAP FRNS'!$J$2:$Q$524,6,FALSE)),"",VLOOKUP($N53,'RECAP FRNS'!$J$2:$Q$524,6,FALSE))</f>
        <v/>
      </c>
      <c r="T53" s="108" t="str">
        <f>IF(ISNA(VLOOKUP($N53,'RECAP FRNS'!$J$2:$Q$524,7,FALSE)),"",VLOOKUP($N53,'RECAP FRNS'!$J$2:$Q$524,7,FALSE))</f>
        <v/>
      </c>
      <c r="U53" s="108" t="str">
        <f>IF(ISNA(VLOOKUP($N53,'RECAP FRNS'!$J$2:$Q$524,8,FALSE)),"",VLOOKUP($N53,'RECAP FRNS'!$J$2:$Q$524,8,FALSE))</f>
        <v/>
      </c>
    </row>
    <row r="54" spans="1:21" ht="15" x14ac:dyDescent="0.25">
      <c r="A54" s="79">
        <v>41130000</v>
      </c>
      <c r="B54" s="80">
        <v>716778</v>
      </c>
      <c r="C54" s="81" t="s">
        <v>558</v>
      </c>
      <c r="D54" s="79">
        <v>8</v>
      </c>
      <c r="E54" s="79">
        <v>712</v>
      </c>
      <c r="F54" s="79">
        <v>40130000</v>
      </c>
      <c r="G54" s="81" t="s">
        <v>822</v>
      </c>
      <c r="H54" s="82" t="s">
        <v>558</v>
      </c>
      <c r="I54" s="79">
        <v>8</v>
      </c>
      <c r="J54" s="79">
        <v>712</v>
      </c>
      <c r="K54" s="29"/>
      <c r="L54" s="29"/>
      <c r="M54" s="10" t="str">
        <f t="shared" si="1"/>
        <v>7167788712</v>
      </c>
      <c r="N54" s="10" t="str">
        <f t="shared" si="2"/>
        <v>ART NEXUS8712</v>
      </c>
      <c r="O54" s="108" t="str">
        <f>IF(ISNA(VLOOKUP($N54,'RECAP FRNS'!$J$2:$Q$524,2,FALSE)),"",VLOOKUP($N54,'RECAP FRNS'!$J$2:$Q$524,2,FALSE))</f>
        <v/>
      </c>
      <c r="P54" s="108" t="str">
        <f>IF(ISNA(VLOOKUP($N54,'RECAP FRNS'!$J$2:$Q$524,3,FALSE)),"",VLOOKUP($N54,'RECAP FRNS'!$J$2:$Q$524,3,FALSE))</f>
        <v/>
      </c>
      <c r="Q54" s="108" t="str">
        <f>IF(ISNA(VLOOKUP($N54,'RECAP FRNS'!$J$2:$Q$524,4,FALSE)),"",VLOOKUP($N54,'RECAP FRNS'!$J$2:$Q$524,4,FALSE))</f>
        <v/>
      </c>
      <c r="R54" s="108" t="str">
        <f>IF(ISNA(VLOOKUP($N54,'RECAP FRNS'!$J$2:$Q$524,5,FALSE)),"",VLOOKUP($N54,'RECAP FRNS'!$J$2:$Q$524,5,FALSE))</f>
        <v/>
      </c>
      <c r="S54" s="108" t="str">
        <f>IF(ISNA(VLOOKUP($N54,'RECAP FRNS'!$J$2:$Q$524,6,FALSE)),"",VLOOKUP($N54,'RECAP FRNS'!$J$2:$Q$524,6,FALSE))</f>
        <v/>
      </c>
      <c r="T54" s="108" t="str">
        <f>IF(ISNA(VLOOKUP($N54,'RECAP FRNS'!$J$2:$Q$524,7,FALSE)),"",VLOOKUP($N54,'RECAP FRNS'!$J$2:$Q$524,7,FALSE))</f>
        <v/>
      </c>
      <c r="U54" s="108" t="str">
        <f>IF(ISNA(VLOOKUP($N54,'RECAP FRNS'!$J$2:$Q$524,8,FALSE)),"",VLOOKUP($N54,'RECAP FRNS'!$J$2:$Q$524,8,FALSE))</f>
        <v/>
      </c>
    </row>
    <row r="55" spans="1:21" ht="15" x14ac:dyDescent="0.25">
      <c r="A55" s="79">
        <v>41131000</v>
      </c>
      <c r="B55" s="80">
        <v>718784</v>
      </c>
      <c r="C55" s="81" t="s">
        <v>773</v>
      </c>
      <c r="D55" s="79">
        <v>14</v>
      </c>
      <c r="E55" s="79">
        <v>712</v>
      </c>
      <c r="F55" s="79">
        <v>40130000</v>
      </c>
      <c r="G55" s="81" t="s">
        <v>774</v>
      </c>
      <c r="H55" s="82" t="s">
        <v>773</v>
      </c>
      <c r="I55" s="79">
        <v>14</v>
      </c>
      <c r="J55" s="79">
        <v>712</v>
      </c>
      <c r="K55" s="29"/>
      <c r="L55" s="29"/>
      <c r="M55" s="10" t="str">
        <f t="shared" si="1"/>
        <v>71878414712</v>
      </c>
      <c r="N55" s="10" t="str">
        <f t="shared" si="2"/>
        <v>ART IN AMERICA14712</v>
      </c>
      <c r="O55" s="108" t="str">
        <f>IF(ISNA(VLOOKUP($N55,'RECAP FRNS'!$J$2:$Q$524,2,FALSE)),"",VLOOKUP($N55,'RECAP FRNS'!$J$2:$Q$524,2,FALSE))</f>
        <v/>
      </c>
      <c r="P55" s="108" t="str">
        <f>IF(ISNA(VLOOKUP($N55,'RECAP FRNS'!$J$2:$Q$524,3,FALSE)),"",VLOOKUP($N55,'RECAP FRNS'!$J$2:$Q$524,3,FALSE))</f>
        <v/>
      </c>
      <c r="Q55" s="108" t="str">
        <f>IF(ISNA(VLOOKUP($N55,'RECAP FRNS'!$J$2:$Q$524,4,FALSE)),"",VLOOKUP($N55,'RECAP FRNS'!$J$2:$Q$524,4,FALSE))</f>
        <v/>
      </c>
      <c r="R55" s="108" t="str">
        <f>IF(ISNA(VLOOKUP($N55,'RECAP FRNS'!$J$2:$Q$524,5,FALSE)),"",VLOOKUP($N55,'RECAP FRNS'!$J$2:$Q$524,5,FALSE))</f>
        <v/>
      </c>
      <c r="S55" s="108" t="str">
        <f>IF(ISNA(VLOOKUP($N55,'RECAP FRNS'!$J$2:$Q$524,6,FALSE)),"",VLOOKUP($N55,'RECAP FRNS'!$J$2:$Q$524,6,FALSE))</f>
        <v/>
      </c>
      <c r="T55" s="108" t="str">
        <f>IF(ISNA(VLOOKUP($N55,'RECAP FRNS'!$J$2:$Q$524,7,FALSE)),"",VLOOKUP($N55,'RECAP FRNS'!$J$2:$Q$524,7,FALSE))</f>
        <v/>
      </c>
      <c r="U55" s="108" t="str">
        <f>IF(ISNA(VLOOKUP($N55,'RECAP FRNS'!$J$2:$Q$524,8,FALSE)),"",VLOOKUP($N55,'RECAP FRNS'!$J$2:$Q$524,8,FALSE))</f>
        <v/>
      </c>
    </row>
    <row r="56" spans="1:21" ht="15" x14ac:dyDescent="0.25">
      <c r="A56" s="62">
        <v>41130000</v>
      </c>
      <c r="B56" s="69">
        <v>763584</v>
      </c>
      <c r="C56" s="64" t="s">
        <v>538</v>
      </c>
      <c r="D56" s="70">
        <v>12</v>
      </c>
      <c r="E56" s="70">
        <v>704</v>
      </c>
      <c r="F56" s="62">
        <v>40130000</v>
      </c>
      <c r="G56" s="64" t="s">
        <v>648</v>
      </c>
      <c r="H56" s="71" t="s">
        <v>649</v>
      </c>
      <c r="I56" s="62">
        <v>12</v>
      </c>
      <c r="J56" s="62">
        <v>704</v>
      </c>
      <c r="K56" s="33"/>
      <c r="L56" s="33"/>
      <c r="M56" s="10" t="str">
        <f t="shared" si="1"/>
        <v>76358412704</v>
      </c>
      <c r="N56" s="10" t="str">
        <f t="shared" si="2"/>
        <v>PANAMA EDITORE SPA12704</v>
      </c>
      <c r="O56" s="108" t="str">
        <f>IF(ISNA(VLOOKUP($N56,'RECAP FRNS'!$J$2:$Q$524,2,FALSE)),"",VLOOKUP($N56,'RECAP FRNS'!$J$2:$Q$524,2,FALSE))</f>
        <v/>
      </c>
      <c r="P56" s="108" t="str">
        <f>IF(ISNA(VLOOKUP($N56,'RECAP FRNS'!$J$2:$Q$524,3,FALSE)),"",VLOOKUP($N56,'RECAP FRNS'!$J$2:$Q$524,3,FALSE))</f>
        <v/>
      </c>
      <c r="Q56" s="108" t="str">
        <f>IF(ISNA(VLOOKUP($N56,'RECAP FRNS'!$J$2:$Q$524,4,FALSE)),"",VLOOKUP($N56,'RECAP FRNS'!$J$2:$Q$524,4,FALSE))</f>
        <v/>
      </c>
      <c r="R56" s="108" t="str">
        <f>IF(ISNA(VLOOKUP($N56,'RECAP FRNS'!$J$2:$Q$524,5,FALSE)),"",VLOOKUP($N56,'RECAP FRNS'!$J$2:$Q$524,5,FALSE))</f>
        <v/>
      </c>
      <c r="S56" s="108" t="str">
        <f>IF(ISNA(VLOOKUP($N56,'RECAP FRNS'!$J$2:$Q$524,6,FALSE)),"",VLOOKUP($N56,'RECAP FRNS'!$J$2:$Q$524,6,FALSE))</f>
        <v/>
      </c>
      <c r="T56" s="108" t="str">
        <f>IF(ISNA(VLOOKUP($N56,'RECAP FRNS'!$J$2:$Q$524,7,FALSE)),"",VLOOKUP($N56,'RECAP FRNS'!$J$2:$Q$524,7,FALSE))</f>
        <v/>
      </c>
      <c r="U56" s="108" t="str">
        <f>IF(ISNA(VLOOKUP($N56,'RECAP FRNS'!$J$2:$Q$524,8,FALSE)),"",VLOOKUP($N56,'RECAP FRNS'!$J$2:$Q$524,8,FALSE))</f>
        <v/>
      </c>
    </row>
    <row r="57" spans="1:21" ht="15" x14ac:dyDescent="0.25">
      <c r="A57" s="62">
        <v>41131000</v>
      </c>
      <c r="B57" s="69">
        <v>763584</v>
      </c>
      <c r="C57" s="64" t="s">
        <v>538</v>
      </c>
      <c r="D57" s="70">
        <v>16</v>
      </c>
      <c r="E57" s="70">
        <v>704</v>
      </c>
      <c r="F57" s="62">
        <v>40130000</v>
      </c>
      <c r="G57" s="64" t="s">
        <v>648</v>
      </c>
      <c r="H57" s="71" t="s">
        <v>649</v>
      </c>
      <c r="I57" s="62">
        <v>16</v>
      </c>
      <c r="J57" s="62">
        <v>704</v>
      </c>
      <c r="K57" s="33"/>
      <c r="L57" s="33"/>
      <c r="M57" s="10" t="str">
        <f t="shared" si="1"/>
        <v>76358416704</v>
      </c>
      <c r="N57" s="10" t="str">
        <f t="shared" si="2"/>
        <v>PANAMA EDITORE SPA16704</v>
      </c>
      <c r="O57" s="108">
        <f>IF(ISNA(VLOOKUP($N57,'RECAP FRNS'!$J$2:$Q$524,2,FALSE)),"",VLOOKUP($N57,'RECAP FRNS'!$J$2:$Q$524,2,FALSE))</f>
        <v>40130000</v>
      </c>
      <c r="P57" s="108" t="str">
        <f>IF(ISNA(VLOOKUP($N57,'RECAP FRNS'!$J$2:$Q$524,3,FALSE)),"",VLOOKUP($N57,'RECAP FRNS'!$J$2:$Q$524,3,FALSE))</f>
        <v>PANAMA</v>
      </c>
      <c r="Q57" s="108" t="str">
        <f>IF(ISNA(VLOOKUP($N57,'RECAP FRNS'!$J$2:$Q$524,4,FALSE)),"",VLOOKUP($N57,'RECAP FRNS'!$J$2:$Q$524,4,FALSE))</f>
        <v>PANAMA EDITORE SPA</v>
      </c>
      <c r="R57" s="108">
        <f>IF(ISNA(VLOOKUP($N57,'RECAP FRNS'!$J$2:$Q$524,5,FALSE)),"",VLOOKUP($N57,'RECAP FRNS'!$J$2:$Q$524,5,FALSE))</f>
        <v>16</v>
      </c>
      <c r="S57" s="108">
        <f>IF(ISNA(VLOOKUP($N57,'RECAP FRNS'!$J$2:$Q$524,6,FALSE)),"",VLOOKUP($N57,'RECAP FRNS'!$J$2:$Q$524,6,FALSE))</f>
        <v>704</v>
      </c>
      <c r="T57" s="108">
        <f>IF(ISNA(VLOOKUP($N57,'RECAP FRNS'!$J$2:$Q$524,7,FALSE)),"",VLOOKUP($N57,'RECAP FRNS'!$J$2:$Q$524,7,FALSE))</f>
        <v>7000</v>
      </c>
      <c r="U57" s="108" t="str">
        <f>IF(ISNA(VLOOKUP($N57,'RECAP FRNS'!$J$2:$Q$524,8,FALSE)),"",VLOOKUP($N57,'RECAP FRNS'!$J$2:$Q$524,8,FALSE))</f>
        <v/>
      </c>
    </row>
    <row r="58" spans="1:21" ht="15" x14ac:dyDescent="0.25">
      <c r="A58" s="79">
        <v>41131000</v>
      </c>
      <c r="B58" s="80">
        <v>763584</v>
      </c>
      <c r="C58" s="81" t="s">
        <v>538</v>
      </c>
      <c r="D58" s="79">
        <v>17</v>
      </c>
      <c r="E58" s="79">
        <v>704</v>
      </c>
      <c r="F58" s="79">
        <v>40130000</v>
      </c>
      <c r="G58" s="81" t="s">
        <v>648</v>
      </c>
      <c r="H58" s="82" t="s">
        <v>649</v>
      </c>
      <c r="I58" s="79">
        <v>17</v>
      </c>
      <c r="J58" s="79">
        <v>704</v>
      </c>
      <c r="K58" s="29"/>
      <c r="L58" s="29"/>
      <c r="M58" s="10" t="str">
        <f t="shared" si="1"/>
        <v>76358417704</v>
      </c>
      <c r="N58" s="10" t="str">
        <f t="shared" si="2"/>
        <v>PANAMA EDITORE SPA17704</v>
      </c>
      <c r="O58" s="108" t="str">
        <f>IF(ISNA(VLOOKUP($N58,'RECAP FRNS'!$J$2:$Q$524,2,FALSE)),"",VLOOKUP($N58,'RECAP FRNS'!$J$2:$Q$524,2,FALSE))</f>
        <v/>
      </c>
      <c r="P58" s="108" t="str">
        <f>IF(ISNA(VLOOKUP($N58,'RECAP FRNS'!$J$2:$Q$524,3,FALSE)),"",VLOOKUP($N58,'RECAP FRNS'!$J$2:$Q$524,3,FALSE))</f>
        <v/>
      </c>
      <c r="Q58" s="108" t="str">
        <f>IF(ISNA(VLOOKUP($N58,'RECAP FRNS'!$J$2:$Q$524,4,FALSE)),"",VLOOKUP($N58,'RECAP FRNS'!$J$2:$Q$524,4,FALSE))</f>
        <v/>
      </c>
      <c r="R58" s="108" t="str">
        <f>IF(ISNA(VLOOKUP($N58,'RECAP FRNS'!$J$2:$Q$524,5,FALSE)),"",VLOOKUP($N58,'RECAP FRNS'!$J$2:$Q$524,5,FALSE))</f>
        <v/>
      </c>
      <c r="S58" s="108" t="str">
        <f>IF(ISNA(VLOOKUP($N58,'RECAP FRNS'!$J$2:$Q$524,6,FALSE)),"",VLOOKUP($N58,'RECAP FRNS'!$J$2:$Q$524,6,FALSE))</f>
        <v/>
      </c>
      <c r="T58" s="108" t="str">
        <f>IF(ISNA(VLOOKUP($N58,'RECAP FRNS'!$J$2:$Q$524,7,FALSE)),"",VLOOKUP($N58,'RECAP FRNS'!$J$2:$Q$524,7,FALSE))</f>
        <v/>
      </c>
      <c r="U58" s="108" t="str">
        <f>IF(ISNA(VLOOKUP($N58,'RECAP FRNS'!$J$2:$Q$524,8,FALSE)),"",VLOOKUP($N58,'RECAP FRNS'!$J$2:$Q$524,8,FALSE))</f>
        <v/>
      </c>
    </row>
    <row r="59" spans="1:21" ht="15" x14ac:dyDescent="0.25">
      <c r="A59" s="62">
        <v>41130000</v>
      </c>
      <c r="B59" s="69">
        <v>773354</v>
      </c>
      <c r="C59" s="64" t="s">
        <v>55</v>
      </c>
      <c r="D59" s="70">
        <v>9</v>
      </c>
      <c r="E59" s="70">
        <v>712</v>
      </c>
      <c r="F59" s="62">
        <v>40130000</v>
      </c>
      <c r="G59" s="64" t="s">
        <v>631</v>
      </c>
      <c r="H59" s="71" t="s">
        <v>632</v>
      </c>
      <c r="I59" s="62">
        <v>9</v>
      </c>
      <c r="J59" s="62">
        <v>712</v>
      </c>
      <c r="K59" s="33"/>
      <c r="L59" s="33"/>
      <c r="M59" s="10" t="str">
        <f t="shared" si="1"/>
        <v>7733549712</v>
      </c>
      <c r="N59" s="10" t="str">
        <f t="shared" si="2"/>
        <v>ARTCLAIR EDITION9712</v>
      </c>
      <c r="O59" s="108" t="str">
        <f>IF(ISNA(VLOOKUP($N59,'RECAP FRNS'!$J$2:$Q$524,2,FALSE)),"",VLOOKUP($N59,'RECAP FRNS'!$J$2:$Q$524,2,FALSE))</f>
        <v/>
      </c>
      <c r="P59" s="108" t="str">
        <f>IF(ISNA(VLOOKUP($N59,'RECAP FRNS'!$J$2:$Q$524,3,FALSE)),"",VLOOKUP($N59,'RECAP FRNS'!$J$2:$Q$524,3,FALSE))</f>
        <v/>
      </c>
      <c r="Q59" s="108" t="str">
        <f>IF(ISNA(VLOOKUP($N59,'RECAP FRNS'!$J$2:$Q$524,4,FALSE)),"",VLOOKUP($N59,'RECAP FRNS'!$J$2:$Q$524,4,FALSE))</f>
        <v/>
      </c>
      <c r="R59" s="108" t="str">
        <f>IF(ISNA(VLOOKUP($N59,'RECAP FRNS'!$J$2:$Q$524,5,FALSE)),"",VLOOKUP($N59,'RECAP FRNS'!$J$2:$Q$524,5,FALSE))</f>
        <v/>
      </c>
      <c r="S59" s="108" t="str">
        <f>IF(ISNA(VLOOKUP($N59,'RECAP FRNS'!$J$2:$Q$524,6,FALSE)),"",VLOOKUP($N59,'RECAP FRNS'!$J$2:$Q$524,6,FALSE))</f>
        <v/>
      </c>
      <c r="T59" s="108" t="str">
        <f>IF(ISNA(VLOOKUP($N59,'RECAP FRNS'!$J$2:$Q$524,7,FALSE)),"",VLOOKUP($N59,'RECAP FRNS'!$J$2:$Q$524,7,FALSE))</f>
        <v/>
      </c>
      <c r="U59" s="108" t="str">
        <f>IF(ISNA(VLOOKUP($N59,'RECAP FRNS'!$J$2:$Q$524,8,FALSE)),"",VLOOKUP($N59,'RECAP FRNS'!$J$2:$Q$524,8,FALSE))</f>
        <v/>
      </c>
    </row>
    <row r="60" spans="1:21" ht="15" x14ac:dyDescent="0.25">
      <c r="A60" s="79">
        <v>41130000</v>
      </c>
      <c r="B60" s="80">
        <v>773354</v>
      </c>
      <c r="C60" s="81" t="s">
        <v>55</v>
      </c>
      <c r="D60" s="79">
        <v>9</v>
      </c>
      <c r="E60" s="79">
        <v>712</v>
      </c>
      <c r="F60" s="79">
        <v>40130000</v>
      </c>
      <c r="G60" s="81" t="s">
        <v>631</v>
      </c>
      <c r="H60" s="82" t="s">
        <v>632</v>
      </c>
      <c r="I60" s="79">
        <v>9</v>
      </c>
      <c r="J60" s="79">
        <v>712</v>
      </c>
      <c r="K60" s="29"/>
      <c r="L60" s="29"/>
      <c r="M60" s="10" t="str">
        <f t="shared" si="1"/>
        <v>7733549712</v>
      </c>
      <c r="N60" s="10" t="str">
        <f t="shared" si="2"/>
        <v>ARTCLAIR EDITION9712</v>
      </c>
      <c r="O60" s="108" t="str">
        <f>IF(ISNA(VLOOKUP($N60,'RECAP FRNS'!$J$2:$Q$524,2,FALSE)),"",VLOOKUP($N60,'RECAP FRNS'!$J$2:$Q$524,2,FALSE))</f>
        <v/>
      </c>
      <c r="P60" s="108" t="str">
        <f>IF(ISNA(VLOOKUP($N60,'RECAP FRNS'!$J$2:$Q$524,3,FALSE)),"",VLOOKUP($N60,'RECAP FRNS'!$J$2:$Q$524,3,FALSE))</f>
        <v/>
      </c>
      <c r="Q60" s="108" t="str">
        <f>IF(ISNA(VLOOKUP($N60,'RECAP FRNS'!$J$2:$Q$524,4,FALSE)),"",VLOOKUP($N60,'RECAP FRNS'!$J$2:$Q$524,4,FALSE))</f>
        <v/>
      </c>
      <c r="R60" s="108" t="str">
        <f>IF(ISNA(VLOOKUP($N60,'RECAP FRNS'!$J$2:$Q$524,5,FALSE)),"",VLOOKUP($N60,'RECAP FRNS'!$J$2:$Q$524,5,FALSE))</f>
        <v/>
      </c>
      <c r="S60" s="108" t="str">
        <f>IF(ISNA(VLOOKUP($N60,'RECAP FRNS'!$J$2:$Q$524,6,FALSE)),"",VLOOKUP($N60,'RECAP FRNS'!$J$2:$Q$524,6,FALSE))</f>
        <v/>
      </c>
      <c r="T60" s="108" t="str">
        <f>IF(ISNA(VLOOKUP($N60,'RECAP FRNS'!$J$2:$Q$524,7,FALSE)),"",VLOOKUP($N60,'RECAP FRNS'!$J$2:$Q$524,7,FALSE))</f>
        <v/>
      </c>
      <c r="U60" s="108" t="str">
        <f>IF(ISNA(VLOOKUP($N60,'RECAP FRNS'!$J$2:$Q$524,8,FALSE)),"",VLOOKUP($N60,'RECAP FRNS'!$J$2:$Q$524,8,FALSE))</f>
        <v/>
      </c>
    </row>
    <row r="61" spans="1:21" ht="15" x14ac:dyDescent="0.25">
      <c r="A61" s="79">
        <v>41130000</v>
      </c>
      <c r="B61" s="80">
        <v>773354</v>
      </c>
      <c r="C61" s="81" t="s">
        <v>55</v>
      </c>
      <c r="D61" s="79">
        <v>9</v>
      </c>
      <c r="E61" s="79">
        <v>712</v>
      </c>
      <c r="F61" s="98">
        <v>40130000</v>
      </c>
      <c r="G61" s="99" t="s">
        <v>631</v>
      </c>
      <c r="H61" s="100" t="s">
        <v>632</v>
      </c>
      <c r="I61" s="98">
        <v>9</v>
      </c>
      <c r="J61" s="98">
        <v>712</v>
      </c>
      <c r="K61" s="40"/>
      <c r="L61" s="40"/>
      <c r="M61" s="10" t="str">
        <f t="shared" si="1"/>
        <v>7733549712</v>
      </c>
      <c r="N61" s="10" t="str">
        <f t="shared" si="2"/>
        <v>ARTCLAIR EDITION9712</v>
      </c>
      <c r="O61" s="108" t="str">
        <f>IF(ISNA(VLOOKUP($N61,'RECAP FRNS'!$J$2:$Q$524,2,FALSE)),"",VLOOKUP($N61,'RECAP FRNS'!$J$2:$Q$524,2,FALSE))</f>
        <v/>
      </c>
      <c r="P61" s="108" t="str">
        <f>IF(ISNA(VLOOKUP($N61,'RECAP FRNS'!$J$2:$Q$524,3,FALSE)),"",VLOOKUP($N61,'RECAP FRNS'!$J$2:$Q$524,3,FALSE))</f>
        <v/>
      </c>
      <c r="Q61" s="108" t="str">
        <f>IF(ISNA(VLOOKUP($N61,'RECAP FRNS'!$J$2:$Q$524,4,FALSE)),"",VLOOKUP($N61,'RECAP FRNS'!$J$2:$Q$524,4,FALSE))</f>
        <v/>
      </c>
      <c r="R61" s="108" t="str">
        <f>IF(ISNA(VLOOKUP($N61,'RECAP FRNS'!$J$2:$Q$524,5,FALSE)),"",VLOOKUP($N61,'RECAP FRNS'!$J$2:$Q$524,5,FALSE))</f>
        <v/>
      </c>
      <c r="S61" s="108" t="str">
        <f>IF(ISNA(VLOOKUP($N61,'RECAP FRNS'!$J$2:$Q$524,6,FALSE)),"",VLOOKUP($N61,'RECAP FRNS'!$J$2:$Q$524,6,FALSE))</f>
        <v/>
      </c>
      <c r="T61" s="108" t="str">
        <f>IF(ISNA(VLOOKUP($N61,'RECAP FRNS'!$J$2:$Q$524,7,FALSE)),"",VLOOKUP($N61,'RECAP FRNS'!$J$2:$Q$524,7,FALSE))</f>
        <v/>
      </c>
      <c r="U61" s="108" t="str">
        <f>IF(ISNA(VLOOKUP($N61,'RECAP FRNS'!$J$2:$Q$524,8,FALSE)),"",VLOOKUP($N61,'RECAP FRNS'!$J$2:$Q$524,8,FALSE))</f>
        <v/>
      </c>
    </row>
    <row r="62" spans="1:21" ht="15" x14ac:dyDescent="0.25">
      <c r="A62" s="86">
        <v>41130000</v>
      </c>
      <c r="B62" s="97">
        <v>773354</v>
      </c>
      <c r="C62" s="88" t="s">
        <v>55</v>
      </c>
      <c r="D62" s="86">
        <v>9</v>
      </c>
      <c r="E62" s="86">
        <v>712</v>
      </c>
      <c r="F62" s="86">
        <v>40130000</v>
      </c>
      <c r="G62" s="89" t="s">
        <v>631</v>
      </c>
      <c r="H62" s="88" t="s">
        <v>632</v>
      </c>
      <c r="I62" s="86">
        <v>9</v>
      </c>
      <c r="J62" s="86">
        <v>712</v>
      </c>
      <c r="K62" s="37"/>
      <c r="L62" s="37"/>
      <c r="M62" s="10" t="str">
        <f t="shared" si="1"/>
        <v>7733549712</v>
      </c>
      <c r="N62" s="10" t="str">
        <f t="shared" si="2"/>
        <v>ARTCLAIR EDITION9712</v>
      </c>
      <c r="O62" s="108" t="str">
        <f>IF(ISNA(VLOOKUP($N62,'RECAP FRNS'!$J$2:$Q$524,2,FALSE)),"",VLOOKUP($N62,'RECAP FRNS'!$J$2:$Q$524,2,FALSE))</f>
        <v/>
      </c>
      <c r="P62" s="108" t="str">
        <f>IF(ISNA(VLOOKUP($N62,'RECAP FRNS'!$J$2:$Q$524,3,FALSE)),"",VLOOKUP($N62,'RECAP FRNS'!$J$2:$Q$524,3,FALSE))</f>
        <v/>
      </c>
      <c r="Q62" s="108" t="str">
        <f>IF(ISNA(VLOOKUP($N62,'RECAP FRNS'!$J$2:$Q$524,4,FALSE)),"",VLOOKUP($N62,'RECAP FRNS'!$J$2:$Q$524,4,FALSE))</f>
        <v/>
      </c>
      <c r="R62" s="108" t="str">
        <f>IF(ISNA(VLOOKUP($N62,'RECAP FRNS'!$J$2:$Q$524,5,FALSE)),"",VLOOKUP($N62,'RECAP FRNS'!$J$2:$Q$524,5,FALSE))</f>
        <v/>
      </c>
      <c r="S62" s="108" t="str">
        <f>IF(ISNA(VLOOKUP($N62,'RECAP FRNS'!$J$2:$Q$524,6,FALSE)),"",VLOOKUP($N62,'RECAP FRNS'!$J$2:$Q$524,6,FALSE))</f>
        <v/>
      </c>
      <c r="T62" s="108" t="str">
        <f>IF(ISNA(VLOOKUP($N62,'RECAP FRNS'!$J$2:$Q$524,7,FALSE)),"",VLOOKUP($N62,'RECAP FRNS'!$J$2:$Q$524,7,FALSE))</f>
        <v/>
      </c>
      <c r="U62" s="108" t="str">
        <f>IF(ISNA(VLOOKUP($N62,'RECAP FRNS'!$J$2:$Q$524,8,FALSE)),"",VLOOKUP($N62,'RECAP FRNS'!$J$2:$Q$524,8,FALSE))</f>
        <v/>
      </c>
    </row>
    <row r="63" spans="1:21" ht="15" x14ac:dyDescent="0.25">
      <c r="A63" s="79">
        <v>41132000</v>
      </c>
      <c r="B63" s="80">
        <v>777035</v>
      </c>
      <c r="C63" s="81" t="s">
        <v>990</v>
      </c>
      <c r="D63" s="79">
        <v>17</v>
      </c>
      <c r="E63" s="79">
        <v>704</v>
      </c>
      <c r="F63" s="79">
        <v>40130000</v>
      </c>
      <c r="G63" s="81" t="s">
        <v>991</v>
      </c>
      <c r="H63" s="82" t="s">
        <v>990</v>
      </c>
      <c r="I63" s="79">
        <v>17</v>
      </c>
      <c r="J63" s="79">
        <v>704</v>
      </c>
      <c r="K63" s="29"/>
      <c r="L63" s="29"/>
      <c r="M63" s="10" t="str">
        <f t="shared" si="1"/>
        <v>77703517704</v>
      </c>
      <c r="N63" s="10" t="str">
        <f t="shared" si="2"/>
        <v>FIGARO NAUTISME17704</v>
      </c>
      <c r="O63" s="108" t="str">
        <f>IF(ISNA(VLOOKUP($N63,'RECAP FRNS'!$J$2:$Q$524,2,FALSE)),"",VLOOKUP($N63,'RECAP FRNS'!$J$2:$Q$524,2,FALSE))</f>
        <v/>
      </c>
      <c r="P63" s="108" t="str">
        <f>IF(ISNA(VLOOKUP($N63,'RECAP FRNS'!$J$2:$Q$524,3,FALSE)),"",VLOOKUP($N63,'RECAP FRNS'!$J$2:$Q$524,3,FALSE))</f>
        <v/>
      </c>
      <c r="Q63" s="108" t="str">
        <f>IF(ISNA(VLOOKUP($N63,'RECAP FRNS'!$J$2:$Q$524,4,FALSE)),"",VLOOKUP($N63,'RECAP FRNS'!$J$2:$Q$524,4,FALSE))</f>
        <v/>
      </c>
      <c r="R63" s="108" t="str">
        <f>IF(ISNA(VLOOKUP($N63,'RECAP FRNS'!$J$2:$Q$524,5,FALSE)),"",VLOOKUP($N63,'RECAP FRNS'!$J$2:$Q$524,5,FALSE))</f>
        <v/>
      </c>
      <c r="S63" s="108" t="str">
        <f>IF(ISNA(VLOOKUP($N63,'RECAP FRNS'!$J$2:$Q$524,6,FALSE)),"",VLOOKUP($N63,'RECAP FRNS'!$J$2:$Q$524,6,FALSE))</f>
        <v/>
      </c>
      <c r="T63" s="108" t="str">
        <f>IF(ISNA(VLOOKUP($N63,'RECAP FRNS'!$J$2:$Q$524,7,FALSE)),"",VLOOKUP($N63,'RECAP FRNS'!$J$2:$Q$524,7,FALSE))</f>
        <v/>
      </c>
      <c r="U63" s="108" t="str">
        <f>IF(ISNA(VLOOKUP($N63,'RECAP FRNS'!$J$2:$Q$524,8,FALSE)),"",VLOOKUP($N63,'RECAP FRNS'!$J$2:$Q$524,8,FALSE))</f>
        <v/>
      </c>
    </row>
    <row r="64" spans="1:21" ht="15" x14ac:dyDescent="0.25">
      <c r="A64" s="79">
        <v>41130000</v>
      </c>
      <c r="B64" s="80">
        <v>778772</v>
      </c>
      <c r="C64" s="81" t="s">
        <v>830</v>
      </c>
      <c r="D64" s="79">
        <v>9</v>
      </c>
      <c r="E64" s="79">
        <v>301</v>
      </c>
      <c r="F64" s="79">
        <v>40130000</v>
      </c>
      <c r="G64" s="81" t="s">
        <v>831</v>
      </c>
      <c r="H64" s="82" t="s">
        <v>832</v>
      </c>
      <c r="I64" s="79">
        <v>9</v>
      </c>
      <c r="J64" s="79">
        <v>301</v>
      </c>
      <c r="K64" s="29"/>
      <c r="L64" s="29"/>
      <c r="M64" s="10" t="str">
        <f t="shared" si="1"/>
        <v>7787729301</v>
      </c>
      <c r="N64" s="10" t="str">
        <f t="shared" si="2"/>
        <v>ASSOCIATION DES ARCHIVISTES FRANCAIS9301</v>
      </c>
      <c r="O64" s="108" t="str">
        <f>IF(ISNA(VLOOKUP($N64,'RECAP FRNS'!$J$2:$Q$524,2,FALSE)),"",VLOOKUP($N64,'RECAP FRNS'!$J$2:$Q$524,2,FALSE))</f>
        <v/>
      </c>
      <c r="P64" s="108" t="str">
        <f>IF(ISNA(VLOOKUP($N64,'RECAP FRNS'!$J$2:$Q$524,3,FALSE)),"",VLOOKUP($N64,'RECAP FRNS'!$J$2:$Q$524,3,FALSE))</f>
        <v/>
      </c>
      <c r="Q64" s="108" t="str">
        <f>IF(ISNA(VLOOKUP($N64,'RECAP FRNS'!$J$2:$Q$524,4,FALSE)),"",VLOOKUP($N64,'RECAP FRNS'!$J$2:$Q$524,4,FALSE))</f>
        <v/>
      </c>
      <c r="R64" s="108" t="str">
        <f>IF(ISNA(VLOOKUP($N64,'RECAP FRNS'!$J$2:$Q$524,5,FALSE)),"",VLOOKUP($N64,'RECAP FRNS'!$J$2:$Q$524,5,FALSE))</f>
        <v/>
      </c>
      <c r="S64" s="108" t="str">
        <f>IF(ISNA(VLOOKUP($N64,'RECAP FRNS'!$J$2:$Q$524,6,FALSE)),"",VLOOKUP($N64,'RECAP FRNS'!$J$2:$Q$524,6,FALSE))</f>
        <v/>
      </c>
      <c r="T64" s="108" t="str">
        <f>IF(ISNA(VLOOKUP($N64,'RECAP FRNS'!$J$2:$Q$524,7,FALSE)),"",VLOOKUP($N64,'RECAP FRNS'!$J$2:$Q$524,7,FALSE))</f>
        <v/>
      </c>
      <c r="U64" s="108" t="str">
        <f>IF(ISNA(VLOOKUP($N64,'RECAP FRNS'!$J$2:$Q$524,8,FALSE)),"",VLOOKUP($N64,'RECAP FRNS'!$J$2:$Q$524,8,FALSE))</f>
        <v/>
      </c>
    </row>
    <row r="65" spans="1:21" ht="15" x14ac:dyDescent="0.25">
      <c r="A65" s="72">
        <v>41132000</v>
      </c>
      <c r="B65" s="73">
        <v>828097</v>
      </c>
      <c r="C65" s="74" t="s">
        <v>43</v>
      </c>
      <c r="D65" s="72">
        <v>17</v>
      </c>
      <c r="E65" s="72">
        <v>712</v>
      </c>
      <c r="F65" s="75">
        <v>40130000</v>
      </c>
      <c r="G65" s="76" t="s">
        <v>912</v>
      </c>
      <c r="H65" s="96" t="s">
        <v>43</v>
      </c>
      <c r="I65" s="75">
        <v>17</v>
      </c>
      <c r="J65" s="75">
        <v>712</v>
      </c>
      <c r="K65" s="39"/>
      <c r="L65" s="39"/>
      <c r="M65" s="10" t="str">
        <f t="shared" si="1"/>
        <v>82809717712</v>
      </c>
      <c r="N65" s="10" t="str">
        <f t="shared" si="2"/>
        <v>ALTICE MEDIA PUBLICITE17712</v>
      </c>
      <c r="O65" s="108" t="str">
        <f>IF(ISNA(VLOOKUP($N65,'RECAP FRNS'!$J$2:$Q$524,2,FALSE)),"",VLOOKUP($N65,'RECAP FRNS'!$J$2:$Q$524,2,FALSE))</f>
        <v/>
      </c>
      <c r="P65" s="108" t="str">
        <f>IF(ISNA(VLOOKUP($N65,'RECAP FRNS'!$J$2:$Q$524,3,FALSE)),"",VLOOKUP($N65,'RECAP FRNS'!$J$2:$Q$524,3,FALSE))</f>
        <v/>
      </c>
      <c r="Q65" s="108" t="str">
        <f>IF(ISNA(VLOOKUP($N65,'RECAP FRNS'!$J$2:$Q$524,4,FALSE)),"",VLOOKUP($N65,'RECAP FRNS'!$J$2:$Q$524,4,FALSE))</f>
        <v/>
      </c>
      <c r="R65" s="108" t="str">
        <f>IF(ISNA(VLOOKUP($N65,'RECAP FRNS'!$J$2:$Q$524,5,FALSE)),"",VLOOKUP($N65,'RECAP FRNS'!$J$2:$Q$524,5,FALSE))</f>
        <v/>
      </c>
      <c r="S65" s="108" t="str">
        <f>IF(ISNA(VLOOKUP($N65,'RECAP FRNS'!$J$2:$Q$524,6,FALSE)),"",VLOOKUP($N65,'RECAP FRNS'!$J$2:$Q$524,6,FALSE))</f>
        <v/>
      </c>
      <c r="T65" s="108" t="str">
        <f>IF(ISNA(VLOOKUP($N65,'RECAP FRNS'!$J$2:$Q$524,7,FALSE)),"",VLOOKUP($N65,'RECAP FRNS'!$J$2:$Q$524,7,FALSE))</f>
        <v/>
      </c>
      <c r="U65" s="108" t="str">
        <f>IF(ISNA(VLOOKUP($N65,'RECAP FRNS'!$J$2:$Q$524,8,FALSE)),"",VLOOKUP($N65,'RECAP FRNS'!$J$2:$Q$524,8,FALSE))</f>
        <v/>
      </c>
    </row>
    <row r="66" spans="1:21" ht="15" x14ac:dyDescent="0.25">
      <c r="A66" s="79">
        <v>41132000</v>
      </c>
      <c r="B66" s="80">
        <v>828097</v>
      </c>
      <c r="C66" s="81" t="s">
        <v>911</v>
      </c>
      <c r="D66" s="79">
        <v>15</v>
      </c>
      <c r="E66" s="79">
        <v>425</v>
      </c>
      <c r="F66" s="79">
        <v>40130000</v>
      </c>
      <c r="G66" s="81" t="s">
        <v>912</v>
      </c>
      <c r="H66" s="82" t="s">
        <v>913</v>
      </c>
      <c r="I66" s="79">
        <v>15</v>
      </c>
      <c r="J66" s="79">
        <v>425</v>
      </c>
      <c r="K66" s="29"/>
      <c r="L66" s="29"/>
      <c r="M66" s="10" t="str">
        <f t="shared" si="1"/>
        <v>82809715425</v>
      </c>
      <c r="N66" s="10" t="str">
        <f t="shared" si="2"/>
        <v>GROUPE ALTICE MEDIA15425</v>
      </c>
      <c r="O66" s="108" t="str">
        <f>IF(ISNA(VLOOKUP($N66,'RECAP FRNS'!$J$2:$Q$524,2,FALSE)),"",VLOOKUP($N66,'RECAP FRNS'!$J$2:$Q$524,2,FALSE))</f>
        <v/>
      </c>
      <c r="P66" s="108" t="str">
        <f>IF(ISNA(VLOOKUP($N66,'RECAP FRNS'!$J$2:$Q$524,3,FALSE)),"",VLOOKUP($N66,'RECAP FRNS'!$J$2:$Q$524,3,FALSE))</f>
        <v/>
      </c>
      <c r="Q66" s="108" t="str">
        <f>IF(ISNA(VLOOKUP($N66,'RECAP FRNS'!$J$2:$Q$524,4,FALSE)),"",VLOOKUP($N66,'RECAP FRNS'!$J$2:$Q$524,4,FALSE))</f>
        <v/>
      </c>
      <c r="R66" s="108" t="str">
        <f>IF(ISNA(VLOOKUP($N66,'RECAP FRNS'!$J$2:$Q$524,5,FALSE)),"",VLOOKUP($N66,'RECAP FRNS'!$J$2:$Q$524,5,FALSE))</f>
        <v/>
      </c>
      <c r="S66" s="108" t="str">
        <f>IF(ISNA(VLOOKUP($N66,'RECAP FRNS'!$J$2:$Q$524,6,FALSE)),"",VLOOKUP($N66,'RECAP FRNS'!$J$2:$Q$524,6,FALSE))</f>
        <v/>
      </c>
      <c r="T66" s="108" t="str">
        <f>IF(ISNA(VLOOKUP($N66,'RECAP FRNS'!$J$2:$Q$524,7,FALSE)),"",VLOOKUP($N66,'RECAP FRNS'!$J$2:$Q$524,7,FALSE))</f>
        <v/>
      </c>
      <c r="U66" s="108" t="str">
        <f>IF(ISNA(VLOOKUP($N66,'RECAP FRNS'!$J$2:$Q$524,8,FALSE)),"",VLOOKUP($N66,'RECAP FRNS'!$J$2:$Q$524,8,FALSE))</f>
        <v/>
      </c>
    </row>
    <row r="67" spans="1:21" ht="15" x14ac:dyDescent="0.25">
      <c r="A67" s="79">
        <v>41132000</v>
      </c>
      <c r="B67" s="80">
        <v>828097</v>
      </c>
      <c r="C67" s="81" t="s">
        <v>913</v>
      </c>
      <c r="D67" s="79">
        <v>16</v>
      </c>
      <c r="E67" s="79">
        <v>423</v>
      </c>
      <c r="F67" s="79">
        <v>40130000</v>
      </c>
      <c r="G67" s="81" t="s">
        <v>912</v>
      </c>
      <c r="H67" s="82" t="s">
        <v>913</v>
      </c>
      <c r="I67" s="79">
        <v>16</v>
      </c>
      <c r="J67" s="79">
        <v>423</v>
      </c>
      <c r="K67" s="29"/>
      <c r="L67" s="29"/>
      <c r="M67" s="10" t="str">
        <f t="shared" ref="M67:M130" si="3">CONCATENATE(B67,D67,E67)</f>
        <v>82809716423</v>
      </c>
      <c r="N67" s="10" t="str">
        <f t="shared" ref="N67:N130" si="4">CONCATENATE(H67,I67,J67)</f>
        <v>GROUPE ALTICE MEDIA16423</v>
      </c>
      <c r="O67" s="108" t="str">
        <f>IF(ISNA(VLOOKUP($N67,'RECAP FRNS'!$J$2:$Q$524,2,FALSE)),"",VLOOKUP($N67,'RECAP FRNS'!$J$2:$Q$524,2,FALSE))</f>
        <v/>
      </c>
      <c r="P67" s="108" t="str">
        <f>IF(ISNA(VLOOKUP($N67,'RECAP FRNS'!$J$2:$Q$524,3,FALSE)),"",VLOOKUP($N67,'RECAP FRNS'!$J$2:$Q$524,3,FALSE))</f>
        <v/>
      </c>
      <c r="Q67" s="108" t="str">
        <f>IF(ISNA(VLOOKUP($N67,'RECAP FRNS'!$J$2:$Q$524,4,FALSE)),"",VLOOKUP($N67,'RECAP FRNS'!$J$2:$Q$524,4,FALSE))</f>
        <v/>
      </c>
      <c r="R67" s="108" t="str">
        <f>IF(ISNA(VLOOKUP($N67,'RECAP FRNS'!$J$2:$Q$524,5,FALSE)),"",VLOOKUP($N67,'RECAP FRNS'!$J$2:$Q$524,5,FALSE))</f>
        <v/>
      </c>
      <c r="S67" s="108" t="str">
        <f>IF(ISNA(VLOOKUP($N67,'RECAP FRNS'!$J$2:$Q$524,6,FALSE)),"",VLOOKUP($N67,'RECAP FRNS'!$J$2:$Q$524,6,FALSE))</f>
        <v/>
      </c>
      <c r="T67" s="108" t="str">
        <f>IF(ISNA(VLOOKUP($N67,'RECAP FRNS'!$J$2:$Q$524,7,FALSE)),"",VLOOKUP($N67,'RECAP FRNS'!$J$2:$Q$524,7,FALSE))</f>
        <v/>
      </c>
      <c r="U67" s="108" t="str">
        <f>IF(ISNA(VLOOKUP($N67,'RECAP FRNS'!$J$2:$Q$524,8,FALSE)),"",VLOOKUP($N67,'RECAP FRNS'!$J$2:$Q$524,8,FALSE))</f>
        <v/>
      </c>
    </row>
    <row r="68" spans="1:21" ht="15" x14ac:dyDescent="0.25">
      <c r="A68" s="79">
        <v>41132000</v>
      </c>
      <c r="B68" s="80">
        <v>828097</v>
      </c>
      <c r="C68" s="81" t="s">
        <v>913</v>
      </c>
      <c r="D68" s="79">
        <v>16</v>
      </c>
      <c r="E68" s="79">
        <v>425</v>
      </c>
      <c r="F68" s="79">
        <v>40130000</v>
      </c>
      <c r="G68" s="81" t="s">
        <v>912</v>
      </c>
      <c r="H68" s="82" t="s">
        <v>913</v>
      </c>
      <c r="I68" s="79">
        <v>16</v>
      </c>
      <c r="J68" s="79">
        <v>425</v>
      </c>
      <c r="K68" s="29"/>
      <c r="L68" s="29"/>
      <c r="M68" s="10" t="str">
        <f t="shared" si="3"/>
        <v>82809716425</v>
      </c>
      <c r="N68" s="10" t="str">
        <f t="shared" si="4"/>
        <v>GROUPE ALTICE MEDIA16425</v>
      </c>
      <c r="O68" s="108" t="str">
        <f>IF(ISNA(VLOOKUP($N68,'RECAP FRNS'!$J$2:$Q$524,2,FALSE)),"",VLOOKUP($N68,'RECAP FRNS'!$J$2:$Q$524,2,FALSE))</f>
        <v/>
      </c>
      <c r="P68" s="108" t="str">
        <f>IF(ISNA(VLOOKUP($N68,'RECAP FRNS'!$J$2:$Q$524,3,FALSE)),"",VLOOKUP($N68,'RECAP FRNS'!$J$2:$Q$524,3,FALSE))</f>
        <v/>
      </c>
      <c r="Q68" s="108" t="str">
        <f>IF(ISNA(VLOOKUP($N68,'RECAP FRNS'!$J$2:$Q$524,4,FALSE)),"",VLOOKUP($N68,'RECAP FRNS'!$J$2:$Q$524,4,FALSE))</f>
        <v/>
      </c>
      <c r="R68" s="108" t="str">
        <f>IF(ISNA(VLOOKUP($N68,'RECAP FRNS'!$J$2:$Q$524,5,FALSE)),"",VLOOKUP($N68,'RECAP FRNS'!$J$2:$Q$524,5,FALSE))</f>
        <v/>
      </c>
      <c r="S68" s="108" t="str">
        <f>IF(ISNA(VLOOKUP($N68,'RECAP FRNS'!$J$2:$Q$524,6,FALSE)),"",VLOOKUP($N68,'RECAP FRNS'!$J$2:$Q$524,6,FALSE))</f>
        <v/>
      </c>
      <c r="T68" s="108" t="str">
        <f>IF(ISNA(VLOOKUP($N68,'RECAP FRNS'!$J$2:$Q$524,7,FALSE)),"",VLOOKUP($N68,'RECAP FRNS'!$J$2:$Q$524,7,FALSE))</f>
        <v/>
      </c>
      <c r="U68" s="108" t="str">
        <f>IF(ISNA(VLOOKUP($N68,'RECAP FRNS'!$J$2:$Q$524,8,FALSE)),"",VLOOKUP($N68,'RECAP FRNS'!$J$2:$Q$524,8,FALSE))</f>
        <v/>
      </c>
    </row>
    <row r="69" spans="1:21" ht="15" x14ac:dyDescent="0.25">
      <c r="A69" s="79">
        <v>41132000</v>
      </c>
      <c r="B69" s="80">
        <v>828097</v>
      </c>
      <c r="C69" s="81" t="s">
        <v>43</v>
      </c>
      <c r="D69" s="79">
        <v>17</v>
      </c>
      <c r="E69" s="79">
        <v>425</v>
      </c>
      <c r="F69" s="79">
        <v>40130000</v>
      </c>
      <c r="G69" s="81" t="s">
        <v>912</v>
      </c>
      <c r="H69" s="82" t="s">
        <v>43</v>
      </c>
      <c r="I69" s="79">
        <v>17</v>
      </c>
      <c r="J69" s="79">
        <v>425</v>
      </c>
      <c r="K69" s="29"/>
      <c r="L69" s="29"/>
      <c r="M69" s="10" t="str">
        <f t="shared" si="3"/>
        <v>82809717425</v>
      </c>
      <c r="N69" s="10" t="str">
        <f t="shared" si="4"/>
        <v>ALTICE MEDIA PUBLICITE17425</v>
      </c>
      <c r="O69" s="108" t="str">
        <f>IF(ISNA(VLOOKUP($N69,'RECAP FRNS'!$J$2:$Q$524,2,FALSE)),"",VLOOKUP($N69,'RECAP FRNS'!$J$2:$Q$524,2,FALSE))</f>
        <v/>
      </c>
      <c r="P69" s="108" t="str">
        <f>IF(ISNA(VLOOKUP($N69,'RECAP FRNS'!$J$2:$Q$524,3,FALSE)),"",VLOOKUP($N69,'RECAP FRNS'!$J$2:$Q$524,3,FALSE))</f>
        <v/>
      </c>
      <c r="Q69" s="108" t="str">
        <f>IF(ISNA(VLOOKUP($N69,'RECAP FRNS'!$J$2:$Q$524,4,FALSE)),"",VLOOKUP($N69,'RECAP FRNS'!$J$2:$Q$524,4,FALSE))</f>
        <v/>
      </c>
      <c r="R69" s="108" t="str">
        <f>IF(ISNA(VLOOKUP($N69,'RECAP FRNS'!$J$2:$Q$524,5,FALSE)),"",VLOOKUP($N69,'RECAP FRNS'!$J$2:$Q$524,5,FALSE))</f>
        <v/>
      </c>
      <c r="S69" s="108" t="str">
        <f>IF(ISNA(VLOOKUP($N69,'RECAP FRNS'!$J$2:$Q$524,6,FALSE)),"",VLOOKUP($N69,'RECAP FRNS'!$J$2:$Q$524,6,FALSE))</f>
        <v/>
      </c>
      <c r="T69" s="108" t="str">
        <f>IF(ISNA(VLOOKUP($N69,'RECAP FRNS'!$J$2:$Q$524,7,FALSE)),"",VLOOKUP($N69,'RECAP FRNS'!$J$2:$Q$524,7,FALSE))</f>
        <v/>
      </c>
      <c r="U69" s="108" t="str">
        <f>IF(ISNA(VLOOKUP($N69,'RECAP FRNS'!$J$2:$Q$524,8,FALSE)),"",VLOOKUP($N69,'RECAP FRNS'!$J$2:$Q$524,8,FALSE))</f>
        <v/>
      </c>
    </row>
    <row r="70" spans="1:21" ht="15" x14ac:dyDescent="0.25">
      <c r="A70" s="79">
        <v>41132000</v>
      </c>
      <c r="B70" s="80">
        <v>842235</v>
      </c>
      <c r="C70" s="81" t="s">
        <v>334</v>
      </c>
      <c r="D70" s="79">
        <v>17</v>
      </c>
      <c r="E70" s="79">
        <v>704</v>
      </c>
      <c r="F70" s="79">
        <v>40130000</v>
      </c>
      <c r="G70" s="81" t="s">
        <v>992</v>
      </c>
      <c r="H70" s="82" t="s">
        <v>334</v>
      </c>
      <c r="I70" s="79">
        <v>17</v>
      </c>
      <c r="J70" s="79">
        <v>704</v>
      </c>
      <c r="K70" s="29"/>
      <c r="L70" s="29"/>
      <c r="M70" s="10" t="str">
        <f t="shared" si="3"/>
        <v>84223517704</v>
      </c>
      <c r="N70" s="10" t="str">
        <f t="shared" si="4"/>
        <v>MEDIA PRESSE EUROPE17704</v>
      </c>
      <c r="O70" s="108" t="str">
        <f>IF(ISNA(VLOOKUP($N70,'RECAP FRNS'!$J$2:$Q$524,2,FALSE)),"",VLOOKUP($N70,'RECAP FRNS'!$J$2:$Q$524,2,FALSE))</f>
        <v/>
      </c>
      <c r="P70" s="108" t="str">
        <f>IF(ISNA(VLOOKUP($N70,'RECAP FRNS'!$J$2:$Q$524,3,FALSE)),"",VLOOKUP($N70,'RECAP FRNS'!$J$2:$Q$524,3,FALSE))</f>
        <v/>
      </c>
      <c r="Q70" s="108" t="str">
        <f>IF(ISNA(VLOOKUP($N70,'RECAP FRNS'!$J$2:$Q$524,4,FALSE)),"",VLOOKUP($N70,'RECAP FRNS'!$J$2:$Q$524,4,FALSE))</f>
        <v/>
      </c>
      <c r="R70" s="108" t="str">
        <f>IF(ISNA(VLOOKUP($N70,'RECAP FRNS'!$J$2:$Q$524,5,FALSE)),"",VLOOKUP($N70,'RECAP FRNS'!$J$2:$Q$524,5,FALSE))</f>
        <v/>
      </c>
      <c r="S70" s="108" t="str">
        <f>IF(ISNA(VLOOKUP($N70,'RECAP FRNS'!$J$2:$Q$524,6,FALSE)),"",VLOOKUP($N70,'RECAP FRNS'!$J$2:$Q$524,6,FALSE))</f>
        <v/>
      </c>
      <c r="T70" s="108" t="str">
        <f>IF(ISNA(VLOOKUP($N70,'RECAP FRNS'!$J$2:$Q$524,7,FALSE)),"",VLOOKUP($N70,'RECAP FRNS'!$J$2:$Q$524,7,FALSE))</f>
        <v/>
      </c>
      <c r="U70" s="108" t="str">
        <f>IF(ISNA(VLOOKUP($N70,'RECAP FRNS'!$J$2:$Q$524,8,FALSE)),"",VLOOKUP($N70,'RECAP FRNS'!$J$2:$Q$524,8,FALSE))</f>
        <v/>
      </c>
    </row>
    <row r="71" spans="1:21" ht="15" x14ac:dyDescent="0.25">
      <c r="A71" s="79">
        <v>41132000</v>
      </c>
      <c r="B71" s="80">
        <v>847005</v>
      </c>
      <c r="C71" s="81" t="s">
        <v>769</v>
      </c>
      <c r="D71" s="79">
        <v>17</v>
      </c>
      <c r="E71" s="79">
        <v>301</v>
      </c>
      <c r="F71" s="79">
        <v>40130000</v>
      </c>
      <c r="G71" s="81" t="s">
        <v>770</v>
      </c>
      <c r="H71" s="82" t="s">
        <v>771</v>
      </c>
      <c r="I71" s="79">
        <v>17</v>
      </c>
      <c r="J71" s="79">
        <v>301</v>
      </c>
      <c r="K71" s="29"/>
      <c r="L71" s="29"/>
      <c r="M71" s="10" t="str">
        <f t="shared" si="3"/>
        <v>84700517301</v>
      </c>
      <c r="N71" s="10" t="str">
        <f t="shared" si="4"/>
        <v>IDP ARCHIMAG17301</v>
      </c>
      <c r="O71" s="108" t="str">
        <f>IF(ISNA(VLOOKUP($N71,'RECAP FRNS'!$J$2:$Q$524,2,FALSE)),"",VLOOKUP($N71,'RECAP FRNS'!$J$2:$Q$524,2,FALSE))</f>
        <v/>
      </c>
      <c r="P71" s="108" t="str">
        <f>IF(ISNA(VLOOKUP($N71,'RECAP FRNS'!$J$2:$Q$524,3,FALSE)),"",VLOOKUP($N71,'RECAP FRNS'!$J$2:$Q$524,3,FALSE))</f>
        <v/>
      </c>
      <c r="Q71" s="108" t="str">
        <f>IF(ISNA(VLOOKUP($N71,'RECAP FRNS'!$J$2:$Q$524,4,FALSE)),"",VLOOKUP($N71,'RECAP FRNS'!$J$2:$Q$524,4,FALSE))</f>
        <v/>
      </c>
      <c r="R71" s="108" t="str">
        <f>IF(ISNA(VLOOKUP($N71,'RECAP FRNS'!$J$2:$Q$524,5,FALSE)),"",VLOOKUP($N71,'RECAP FRNS'!$J$2:$Q$524,5,FALSE))</f>
        <v/>
      </c>
      <c r="S71" s="108" t="str">
        <f>IF(ISNA(VLOOKUP($N71,'RECAP FRNS'!$J$2:$Q$524,6,FALSE)),"",VLOOKUP($N71,'RECAP FRNS'!$J$2:$Q$524,6,FALSE))</f>
        <v/>
      </c>
      <c r="T71" s="108" t="str">
        <f>IF(ISNA(VLOOKUP($N71,'RECAP FRNS'!$J$2:$Q$524,7,FALSE)),"",VLOOKUP($N71,'RECAP FRNS'!$J$2:$Q$524,7,FALSE))</f>
        <v/>
      </c>
      <c r="U71" s="108" t="str">
        <f>IF(ISNA(VLOOKUP($N71,'RECAP FRNS'!$J$2:$Q$524,8,FALSE)),"",VLOOKUP($N71,'RECAP FRNS'!$J$2:$Q$524,8,FALSE))</f>
        <v/>
      </c>
    </row>
    <row r="72" spans="1:21" ht="15" x14ac:dyDescent="0.25">
      <c r="A72" s="79">
        <v>41132000</v>
      </c>
      <c r="B72" s="80">
        <v>855153</v>
      </c>
      <c r="C72" s="81" t="s">
        <v>109</v>
      </c>
      <c r="D72" s="79">
        <v>17</v>
      </c>
      <c r="E72" s="79">
        <v>352</v>
      </c>
      <c r="F72" s="79">
        <v>40130000</v>
      </c>
      <c r="G72" s="81" t="s">
        <v>758</v>
      </c>
      <c r="H72" s="82" t="s">
        <v>759</v>
      </c>
      <c r="I72" s="79">
        <v>17</v>
      </c>
      <c r="J72" s="79">
        <v>352</v>
      </c>
      <c r="K72" s="29"/>
      <c r="L72" s="29"/>
      <c r="M72" s="10" t="str">
        <f t="shared" si="3"/>
        <v>85515317352</v>
      </c>
      <c r="N72" s="10" t="str">
        <f t="shared" si="4"/>
        <v>3J CREATION17352</v>
      </c>
      <c r="O72" s="108" t="str">
        <f>IF(ISNA(VLOOKUP($N72,'RECAP FRNS'!$J$2:$Q$524,2,FALSE)),"",VLOOKUP($N72,'RECAP FRNS'!$J$2:$Q$524,2,FALSE))</f>
        <v/>
      </c>
      <c r="P72" s="108" t="str">
        <f>IF(ISNA(VLOOKUP($N72,'RECAP FRNS'!$J$2:$Q$524,3,FALSE)),"",VLOOKUP($N72,'RECAP FRNS'!$J$2:$Q$524,3,FALSE))</f>
        <v/>
      </c>
      <c r="Q72" s="108" t="str">
        <f>IF(ISNA(VLOOKUP($N72,'RECAP FRNS'!$J$2:$Q$524,4,FALSE)),"",VLOOKUP($N72,'RECAP FRNS'!$J$2:$Q$524,4,FALSE))</f>
        <v/>
      </c>
      <c r="R72" s="108" t="str">
        <f>IF(ISNA(VLOOKUP($N72,'RECAP FRNS'!$J$2:$Q$524,5,FALSE)),"",VLOOKUP($N72,'RECAP FRNS'!$J$2:$Q$524,5,FALSE))</f>
        <v/>
      </c>
      <c r="S72" s="108" t="str">
        <f>IF(ISNA(VLOOKUP($N72,'RECAP FRNS'!$J$2:$Q$524,6,FALSE)),"",VLOOKUP($N72,'RECAP FRNS'!$J$2:$Q$524,6,FALSE))</f>
        <v/>
      </c>
      <c r="T72" s="108" t="str">
        <f>IF(ISNA(VLOOKUP($N72,'RECAP FRNS'!$J$2:$Q$524,7,FALSE)),"",VLOOKUP($N72,'RECAP FRNS'!$J$2:$Q$524,7,FALSE))</f>
        <v/>
      </c>
      <c r="U72" s="108" t="str">
        <f>IF(ISNA(VLOOKUP($N72,'RECAP FRNS'!$J$2:$Q$524,8,FALSE)),"",VLOOKUP($N72,'RECAP FRNS'!$J$2:$Q$524,8,FALSE))</f>
        <v/>
      </c>
    </row>
    <row r="73" spans="1:21" ht="15" x14ac:dyDescent="0.25">
      <c r="A73" s="79">
        <v>41131000</v>
      </c>
      <c r="B73" s="80">
        <v>858538</v>
      </c>
      <c r="C73" s="81" t="s">
        <v>444</v>
      </c>
      <c r="D73" s="79">
        <v>17</v>
      </c>
      <c r="E73" s="79">
        <v>704</v>
      </c>
      <c r="F73" s="79">
        <v>40130000</v>
      </c>
      <c r="G73" s="81" t="s">
        <v>873</v>
      </c>
      <c r="H73" s="82" t="s">
        <v>623</v>
      </c>
      <c r="I73" s="79">
        <v>17</v>
      </c>
      <c r="J73" s="79">
        <v>704</v>
      </c>
      <c r="K73" s="29"/>
      <c r="L73" s="29"/>
      <c r="M73" s="10" t="str">
        <f t="shared" si="3"/>
        <v>85853817704</v>
      </c>
      <c r="N73" s="10" t="str">
        <f t="shared" si="4"/>
        <v>BLU INC MEDIA17704</v>
      </c>
      <c r="O73" s="108" t="str">
        <f>IF(ISNA(VLOOKUP($N73,'RECAP FRNS'!$J$2:$Q$524,2,FALSE)),"",VLOOKUP($N73,'RECAP FRNS'!$J$2:$Q$524,2,FALSE))</f>
        <v/>
      </c>
      <c r="P73" s="108" t="str">
        <f>IF(ISNA(VLOOKUP($N73,'RECAP FRNS'!$J$2:$Q$524,3,FALSE)),"",VLOOKUP($N73,'RECAP FRNS'!$J$2:$Q$524,3,FALSE))</f>
        <v/>
      </c>
      <c r="Q73" s="108" t="str">
        <f>IF(ISNA(VLOOKUP($N73,'RECAP FRNS'!$J$2:$Q$524,4,FALSE)),"",VLOOKUP($N73,'RECAP FRNS'!$J$2:$Q$524,4,FALSE))</f>
        <v/>
      </c>
      <c r="R73" s="108" t="str">
        <f>IF(ISNA(VLOOKUP($N73,'RECAP FRNS'!$J$2:$Q$524,5,FALSE)),"",VLOOKUP($N73,'RECAP FRNS'!$J$2:$Q$524,5,FALSE))</f>
        <v/>
      </c>
      <c r="S73" s="108" t="str">
        <f>IF(ISNA(VLOOKUP($N73,'RECAP FRNS'!$J$2:$Q$524,6,FALSE)),"",VLOOKUP($N73,'RECAP FRNS'!$J$2:$Q$524,6,FALSE))</f>
        <v/>
      </c>
      <c r="T73" s="108" t="str">
        <f>IF(ISNA(VLOOKUP($N73,'RECAP FRNS'!$J$2:$Q$524,7,FALSE)),"",VLOOKUP($N73,'RECAP FRNS'!$J$2:$Q$524,7,FALSE))</f>
        <v/>
      </c>
      <c r="U73" s="108" t="str">
        <f>IF(ISNA(VLOOKUP($N73,'RECAP FRNS'!$J$2:$Q$524,8,FALSE)),"",VLOOKUP($N73,'RECAP FRNS'!$J$2:$Q$524,8,FALSE))</f>
        <v/>
      </c>
    </row>
    <row r="74" spans="1:21" ht="15" x14ac:dyDescent="0.25">
      <c r="A74" s="79">
        <v>41132000</v>
      </c>
      <c r="B74" s="80">
        <v>859054</v>
      </c>
      <c r="C74" s="81" t="s">
        <v>962</v>
      </c>
      <c r="D74" s="79">
        <v>17</v>
      </c>
      <c r="E74" s="79">
        <v>421</v>
      </c>
      <c r="F74" s="79">
        <v>40130000</v>
      </c>
      <c r="G74" s="81" t="s">
        <v>963</v>
      </c>
      <c r="H74" s="82" t="s">
        <v>962</v>
      </c>
      <c r="I74" s="79">
        <v>17</v>
      </c>
      <c r="J74" s="79">
        <v>421</v>
      </c>
      <c r="K74" s="29"/>
      <c r="L74" s="29"/>
      <c r="M74" s="10" t="str">
        <f t="shared" si="3"/>
        <v>85905417421</v>
      </c>
      <c r="N74" s="10" t="str">
        <f t="shared" si="4"/>
        <v>STACI17421</v>
      </c>
      <c r="O74" s="108" t="str">
        <f>IF(ISNA(VLOOKUP($N74,'RECAP FRNS'!$J$2:$Q$524,2,FALSE)),"",VLOOKUP($N74,'RECAP FRNS'!$J$2:$Q$524,2,FALSE))</f>
        <v/>
      </c>
      <c r="P74" s="108" t="str">
        <f>IF(ISNA(VLOOKUP($N74,'RECAP FRNS'!$J$2:$Q$524,3,FALSE)),"",VLOOKUP($N74,'RECAP FRNS'!$J$2:$Q$524,3,FALSE))</f>
        <v/>
      </c>
      <c r="Q74" s="108" t="str">
        <f>IF(ISNA(VLOOKUP($N74,'RECAP FRNS'!$J$2:$Q$524,4,FALSE)),"",VLOOKUP($N74,'RECAP FRNS'!$J$2:$Q$524,4,FALSE))</f>
        <v/>
      </c>
      <c r="R74" s="108" t="str">
        <f>IF(ISNA(VLOOKUP($N74,'RECAP FRNS'!$J$2:$Q$524,5,FALSE)),"",VLOOKUP($N74,'RECAP FRNS'!$J$2:$Q$524,5,FALSE))</f>
        <v/>
      </c>
      <c r="S74" s="108" t="str">
        <f>IF(ISNA(VLOOKUP($N74,'RECAP FRNS'!$J$2:$Q$524,6,FALSE)),"",VLOOKUP($N74,'RECAP FRNS'!$J$2:$Q$524,6,FALSE))</f>
        <v/>
      </c>
      <c r="T74" s="108" t="str">
        <f>IF(ISNA(VLOOKUP($N74,'RECAP FRNS'!$J$2:$Q$524,7,FALSE)),"",VLOOKUP($N74,'RECAP FRNS'!$J$2:$Q$524,7,FALSE))</f>
        <v/>
      </c>
      <c r="U74" s="108" t="str">
        <f>IF(ISNA(VLOOKUP($N74,'RECAP FRNS'!$J$2:$Q$524,8,FALSE)),"",VLOOKUP($N74,'RECAP FRNS'!$J$2:$Q$524,8,FALSE))</f>
        <v/>
      </c>
    </row>
    <row r="75" spans="1:21" ht="15" x14ac:dyDescent="0.25">
      <c r="A75" s="62">
        <v>41130000</v>
      </c>
      <c r="B75" s="69">
        <v>859604</v>
      </c>
      <c r="C75" s="64" t="s">
        <v>521</v>
      </c>
      <c r="D75" s="70">
        <v>11</v>
      </c>
      <c r="E75" s="70">
        <v>201</v>
      </c>
      <c r="F75" s="66">
        <v>40130000</v>
      </c>
      <c r="G75" s="67" t="s">
        <v>640</v>
      </c>
      <c r="H75" s="68" t="s">
        <v>641</v>
      </c>
      <c r="I75" s="66">
        <v>11</v>
      </c>
      <c r="J75" s="66">
        <v>201</v>
      </c>
      <c r="K75" s="32"/>
      <c r="L75" s="32"/>
      <c r="M75" s="10" t="str">
        <f t="shared" si="3"/>
        <v>85960411201</v>
      </c>
      <c r="N75" s="10" t="str">
        <f t="shared" si="4"/>
        <v>HUSS-VERLAG11201</v>
      </c>
      <c r="O75" s="108" t="str">
        <f>IF(ISNA(VLOOKUP($N75,'RECAP FRNS'!$J$2:$Q$524,2,FALSE)),"",VLOOKUP($N75,'RECAP FRNS'!$J$2:$Q$524,2,FALSE))</f>
        <v/>
      </c>
      <c r="P75" s="108" t="str">
        <f>IF(ISNA(VLOOKUP($N75,'RECAP FRNS'!$J$2:$Q$524,3,FALSE)),"",VLOOKUP($N75,'RECAP FRNS'!$J$2:$Q$524,3,FALSE))</f>
        <v/>
      </c>
      <c r="Q75" s="108" t="str">
        <f>IF(ISNA(VLOOKUP($N75,'RECAP FRNS'!$J$2:$Q$524,4,FALSE)),"",VLOOKUP($N75,'RECAP FRNS'!$J$2:$Q$524,4,FALSE))</f>
        <v/>
      </c>
      <c r="R75" s="108" t="str">
        <f>IF(ISNA(VLOOKUP($N75,'RECAP FRNS'!$J$2:$Q$524,5,FALSE)),"",VLOOKUP($N75,'RECAP FRNS'!$J$2:$Q$524,5,FALSE))</f>
        <v/>
      </c>
      <c r="S75" s="108" t="str">
        <f>IF(ISNA(VLOOKUP($N75,'RECAP FRNS'!$J$2:$Q$524,6,FALSE)),"",VLOOKUP($N75,'RECAP FRNS'!$J$2:$Q$524,6,FALSE))</f>
        <v/>
      </c>
      <c r="T75" s="108" t="str">
        <f>IF(ISNA(VLOOKUP($N75,'RECAP FRNS'!$J$2:$Q$524,7,FALSE)),"",VLOOKUP($N75,'RECAP FRNS'!$J$2:$Q$524,7,FALSE))</f>
        <v/>
      </c>
      <c r="U75" s="108" t="str">
        <f>IF(ISNA(VLOOKUP($N75,'RECAP FRNS'!$J$2:$Q$524,8,FALSE)),"",VLOOKUP($N75,'RECAP FRNS'!$J$2:$Q$524,8,FALSE))</f>
        <v/>
      </c>
    </row>
    <row r="76" spans="1:21" ht="15" x14ac:dyDescent="0.25">
      <c r="A76" s="62">
        <v>41131000</v>
      </c>
      <c r="B76" s="69">
        <v>874469</v>
      </c>
      <c r="C76" s="64" t="s">
        <v>692</v>
      </c>
      <c r="D76" s="70">
        <v>17</v>
      </c>
      <c r="E76" s="70">
        <v>403</v>
      </c>
      <c r="F76" s="62">
        <v>40130000</v>
      </c>
      <c r="G76" s="64" t="s">
        <v>1460</v>
      </c>
      <c r="H76" s="71" t="s">
        <v>692</v>
      </c>
      <c r="I76" s="62"/>
      <c r="J76" s="62"/>
      <c r="K76" s="33"/>
      <c r="L76" s="33"/>
      <c r="M76" s="10" t="str">
        <f t="shared" si="3"/>
        <v>87446917403</v>
      </c>
      <c r="N76" s="10" t="str">
        <f t="shared" si="4"/>
        <v>MPRESS PUBLICACIONES S.L.</v>
      </c>
      <c r="O76" s="108" t="str">
        <f>IF(ISNA(VLOOKUP($N76,'RECAP FRNS'!$J$2:$Q$524,2,FALSE)),"",VLOOKUP($N76,'RECAP FRNS'!$J$2:$Q$524,2,FALSE))</f>
        <v/>
      </c>
      <c r="P76" s="108" t="str">
        <f>IF(ISNA(VLOOKUP($N76,'RECAP FRNS'!$J$2:$Q$524,3,FALSE)),"",VLOOKUP($N76,'RECAP FRNS'!$J$2:$Q$524,3,FALSE))</f>
        <v/>
      </c>
      <c r="Q76" s="108" t="str">
        <f>IF(ISNA(VLOOKUP($N76,'RECAP FRNS'!$J$2:$Q$524,4,FALSE)),"",VLOOKUP($N76,'RECAP FRNS'!$J$2:$Q$524,4,FALSE))</f>
        <v/>
      </c>
      <c r="R76" s="108" t="str">
        <f>IF(ISNA(VLOOKUP($N76,'RECAP FRNS'!$J$2:$Q$524,5,FALSE)),"",VLOOKUP($N76,'RECAP FRNS'!$J$2:$Q$524,5,FALSE))</f>
        <v/>
      </c>
      <c r="S76" s="108" t="str">
        <f>IF(ISNA(VLOOKUP($N76,'RECAP FRNS'!$J$2:$Q$524,6,FALSE)),"",VLOOKUP($N76,'RECAP FRNS'!$J$2:$Q$524,6,FALSE))</f>
        <v/>
      </c>
      <c r="T76" s="108" t="str">
        <f>IF(ISNA(VLOOKUP($N76,'RECAP FRNS'!$J$2:$Q$524,7,FALSE)),"",VLOOKUP($N76,'RECAP FRNS'!$J$2:$Q$524,7,FALSE))</f>
        <v/>
      </c>
      <c r="U76" s="108" t="str">
        <f>IF(ISNA(VLOOKUP($N76,'RECAP FRNS'!$J$2:$Q$524,8,FALSE)),"",VLOOKUP($N76,'RECAP FRNS'!$J$2:$Q$524,8,FALSE))</f>
        <v/>
      </c>
    </row>
    <row r="77" spans="1:21" ht="15" x14ac:dyDescent="0.25">
      <c r="A77" s="79">
        <v>41132000</v>
      </c>
      <c r="B77" s="80">
        <v>879922</v>
      </c>
      <c r="C77" s="81" t="s">
        <v>964</v>
      </c>
      <c r="D77" s="79">
        <v>17</v>
      </c>
      <c r="E77" s="79">
        <v>421</v>
      </c>
      <c r="F77" s="79">
        <v>40130000</v>
      </c>
      <c r="G77" s="81" t="s">
        <v>965</v>
      </c>
      <c r="H77" s="82" t="s">
        <v>966</v>
      </c>
      <c r="I77" s="79">
        <v>17</v>
      </c>
      <c r="J77" s="79">
        <v>421</v>
      </c>
      <c r="K77" s="29"/>
      <c r="L77" s="29"/>
      <c r="M77" s="10" t="str">
        <f t="shared" si="3"/>
        <v>87992217421</v>
      </c>
      <c r="N77" s="10" t="str">
        <f t="shared" si="4"/>
        <v>MEDIAS ET ENTREPRISES SAS17421</v>
      </c>
      <c r="O77" s="108" t="str">
        <f>IF(ISNA(VLOOKUP($N77,'RECAP FRNS'!$J$2:$Q$524,2,FALSE)),"",VLOOKUP($N77,'RECAP FRNS'!$J$2:$Q$524,2,FALSE))</f>
        <v/>
      </c>
      <c r="P77" s="108" t="str">
        <f>IF(ISNA(VLOOKUP($N77,'RECAP FRNS'!$J$2:$Q$524,3,FALSE)),"",VLOOKUP($N77,'RECAP FRNS'!$J$2:$Q$524,3,FALSE))</f>
        <v/>
      </c>
      <c r="Q77" s="108" t="str">
        <f>IF(ISNA(VLOOKUP($N77,'RECAP FRNS'!$J$2:$Q$524,4,FALSE)),"",VLOOKUP($N77,'RECAP FRNS'!$J$2:$Q$524,4,FALSE))</f>
        <v/>
      </c>
      <c r="R77" s="108" t="str">
        <f>IF(ISNA(VLOOKUP($N77,'RECAP FRNS'!$J$2:$Q$524,5,FALSE)),"",VLOOKUP($N77,'RECAP FRNS'!$J$2:$Q$524,5,FALSE))</f>
        <v/>
      </c>
      <c r="S77" s="108" t="str">
        <f>IF(ISNA(VLOOKUP($N77,'RECAP FRNS'!$J$2:$Q$524,6,FALSE)),"",VLOOKUP($N77,'RECAP FRNS'!$J$2:$Q$524,6,FALSE))</f>
        <v/>
      </c>
      <c r="T77" s="108" t="str">
        <f>IF(ISNA(VLOOKUP($N77,'RECAP FRNS'!$J$2:$Q$524,7,FALSE)),"",VLOOKUP($N77,'RECAP FRNS'!$J$2:$Q$524,7,FALSE))</f>
        <v/>
      </c>
      <c r="U77" s="108" t="str">
        <f>IF(ISNA(VLOOKUP($N77,'RECAP FRNS'!$J$2:$Q$524,8,FALSE)),"",VLOOKUP($N77,'RECAP FRNS'!$J$2:$Q$524,8,FALSE))</f>
        <v/>
      </c>
    </row>
    <row r="78" spans="1:21" ht="15" x14ac:dyDescent="0.25">
      <c r="A78" s="79">
        <v>41131000</v>
      </c>
      <c r="B78" s="80">
        <v>880871</v>
      </c>
      <c r="C78" s="81" t="s">
        <v>624</v>
      </c>
      <c r="D78" s="79">
        <v>17</v>
      </c>
      <c r="E78" s="79">
        <v>425</v>
      </c>
      <c r="F78" s="79">
        <v>40130000</v>
      </c>
      <c r="G78" s="81" t="s">
        <v>779</v>
      </c>
      <c r="H78" s="82" t="s">
        <v>780</v>
      </c>
      <c r="I78" s="79">
        <v>17</v>
      </c>
      <c r="J78" s="79">
        <v>425</v>
      </c>
      <c r="K78" s="29"/>
      <c r="L78" s="29"/>
      <c r="M78" s="10" t="str">
        <f t="shared" si="3"/>
        <v>88087117425</v>
      </c>
      <c r="N78" s="10" t="str">
        <f t="shared" si="4"/>
        <v>WM CAPITAL S.P.A.17425</v>
      </c>
      <c r="O78" s="108" t="str">
        <f>IF(ISNA(VLOOKUP($N78,'RECAP FRNS'!$J$2:$Q$524,2,FALSE)),"",VLOOKUP($N78,'RECAP FRNS'!$J$2:$Q$524,2,FALSE))</f>
        <v/>
      </c>
      <c r="P78" s="108" t="str">
        <f>IF(ISNA(VLOOKUP($N78,'RECAP FRNS'!$J$2:$Q$524,3,FALSE)),"",VLOOKUP($N78,'RECAP FRNS'!$J$2:$Q$524,3,FALSE))</f>
        <v/>
      </c>
      <c r="Q78" s="108" t="str">
        <f>IF(ISNA(VLOOKUP($N78,'RECAP FRNS'!$J$2:$Q$524,4,FALSE)),"",VLOOKUP($N78,'RECAP FRNS'!$J$2:$Q$524,4,FALSE))</f>
        <v/>
      </c>
      <c r="R78" s="108" t="str">
        <f>IF(ISNA(VLOOKUP($N78,'RECAP FRNS'!$J$2:$Q$524,5,FALSE)),"",VLOOKUP($N78,'RECAP FRNS'!$J$2:$Q$524,5,FALSE))</f>
        <v/>
      </c>
      <c r="S78" s="108" t="str">
        <f>IF(ISNA(VLOOKUP($N78,'RECAP FRNS'!$J$2:$Q$524,6,FALSE)),"",VLOOKUP($N78,'RECAP FRNS'!$J$2:$Q$524,6,FALSE))</f>
        <v/>
      </c>
      <c r="T78" s="108" t="str">
        <f>IF(ISNA(VLOOKUP($N78,'RECAP FRNS'!$J$2:$Q$524,7,FALSE)),"",VLOOKUP($N78,'RECAP FRNS'!$J$2:$Q$524,7,FALSE))</f>
        <v/>
      </c>
      <c r="U78" s="108" t="str">
        <f>IF(ISNA(VLOOKUP($N78,'RECAP FRNS'!$J$2:$Q$524,8,FALSE)),"",VLOOKUP($N78,'RECAP FRNS'!$J$2:$Q$524,8,FALSE))</f>
        <v/>
      </c>
    </row>
    <row r="79" spans="1:21" ht="15" x14ac:dyDescent="0.25">
      <c r="A79" s="79">
        <v>41131000</v>
      </c>
      <c r="B79" s="80">
        <v>884585</v>
      </c>
      <c r="C79" s="81" t="s">
        <v>539</v>
      </c>
      <c r="D79" s="79">
        <v>17</v>
      </c>
      <c r="E79" s="79">
        <v>704</v>
      </c>
      <c r="F79" s="79">
        <v>40130000</v>
      </c>
      <c r="G79" s="81" t="s">
        <v>874</v>
      </c>
      <c r="H79" s="82" t="s">
        <v>875</v>
      </c>
      <c r="I79" s="79">
        <v>17</v>
      </c>
      <c r="J79" s="79">
        <v>704</v>
      </c>
      <c r="K79" s="29"/>
      <c r="L79" s="29"/>
      <c r="M79" s="10" t="str">
        <f t="shared" si="3"/>
        <v>88458517704</v>
      </c>
      <c r="N79" s="10" t="str">
        <f t="shared" si="4"/>
        <v>INTER SEA PRESSE - BARCHE17704</v>
      </c>
      <c r="O79" s="108" t="str">
        <f>IF(ISNA(VLOOKUP($N79,'RECAP FRNS'!$J$2:$Q$524,2,FALSE)),"",VLOOKUP($N79,'RECAP FRNS'!$J$2:$Q$524,2,FALSE))</f>
        <v/>
      </c>
      <c r="P79" s="108" t="str">
        <f>IF(ISNA(VLOOKUP($N79,'RECAP FRNS'!$J$2:$Q$524,3,FALSE)),"",VLOOKUP($N79,'RECAP FRNS'!$J$2:$Q$524,3,FALSE))</f>
        <v/>
      </c>
      <c r="Q79" s="108" t="str">
        <f>IF(ISNA(VLOOKUP($N79,'RECAP FRNS'!$J$2:$Q$524,4,FALSE)),"",VLOOKUP($N79,'RECAP FRNS'!$J$2:$Q$524,4,FALSE))</f>
        <v/>
      </c>
      <c r="R79" s="108" t="str">
        <f>IF(ISNA(VLOOKUP($N79,'RECAP FRNS'!$J$2:$Q$524,5,FALSE)),"",VLOOKUP($N79,'RECAP FRNS'!$J$2:$Q$524,5,FALSE))</f>
        <v/>
      </c>
      <c r="S79" s="108" t="str">
        <f>IF(ISNA(VLOOKUP($N79,'RECAP FRNS'!$J$2:$Q$524,6,FALSE)),"",VLOOKUP($N79,'RECAP FRNS'!$J$2:$Q$524,6,FALSE))</f>
        <v/>
      </c>
      <c r="T79" s="108" t="str">
        <f>IF(ISNA(VLOOKUP($N79,'RECAP FRNS'!$J$2:$Q$524,7,FALSE)),"",VLOOKUP($N79,'RECAP FRNS'!$J$2:$Q$524,7,FALSE))</f>
        <v/>
      </c>
      <c r="U79" s="108" t="str">
        <f>IF(ISNA(VLOOKUP($N79,'RECAP FRNS'!$J$2:$Q$524,8,FALSE)),"",VLOOKUP($N79,'RECAP FRNS'!$J$2:$Q$524,8,FALSE))</f>
        <v/>
      </c>
    </row>
    <row r="80" spans="1:21" ht="15" x14ac:dyDescent="0.25">
      <c r="A80" s="79">
        <v>41130000</v>
      </c>
      <c r="B80" s="80">
        <v>896501</v>
      </c>
      <c r="C80" s="81" t="s">
        <v>811</v>
      </c>
      <c r="D80" s="79">
        <v>6</v>
      </c>
      <c r="E80" s="79">
        <v>704</v>
      </c>
      <c r="F80" s="79">
        <v>40130000</v>
      </c>
      <c r="G80" s="81" t="s">
        <v>812</v>
      </c>
      <c r="H80" s="82" t="s">
        <v>813</v>
      </c>
      <c r="I80" s="79">
        <v>6</v>
      </c>
      <c r="J80" s="79">
        <v>704</v>
      </c>
      <c r="K80" s="29"/>
      <c r="L80" s="29"/>
      <c r="M80" s="10" t="str">
        <f t="shared" si="3"/>
        <v>8965016704</v>
      </c>
      <c r="N80" s="10" t="str">
        <f t="shared" si="4"/>
        <v>CLASS PUBBLICITA SPA6704</v>
      </c>
      <c r="O80" s="108" t="str">
        <f>IF(ISNA(VLOOKUP($N80,'RECAP FRNS'!$J$2:$Q$524,2,FALSE)),"",VLOOKUP($N80,'RECAP FRNS'!$J$2:$Q$524,2,FALSE))</f>
        <v/>
      </c>
      <c r="P80" s="108" t="str">
        <f>IF(ISNA(VLOOKUP($N80,'RECAP FRNS'!$J$2:$Q$524,3,FALSE)),"",VLOOKUP($N80,'RECAP FRNS'!$J$2:$Q$524,3,FALSE))</f>
        <v/>
      </c>
      <c r="Q80" s="108" t="str">
        <f>IF(ISNA(VLOOKUP($N80,'RECAP FRNS'!$J$2:$Q$524,4,FALSE)),"",VLOOKUP($N80,'RECAP FRNS'!$J$2:$Q$524,4,FALSE))</f>
        <v/>
      </c>
      <c r="R80" s="108" t="str">
        <f>IF(ISNA(VLOOKUP($N80,'RECAP FRNS'!$J$2:$Q$524,5,FALSE)),"",VLOOKUP($N80,'RECAP FRNS'!$J$2:$Q$524,5,FALSE))</f>
        <v/>
      </c>
      <c r="S80" s="108" t="str">
        <f>IF(ISNA(VLOOKUP($N80,'RECAP FRNS'!$J$2:$Q$524,6,FALSE)),"",VLOOKUP($N80,'RECAP FRNS'!$J$2:$Q$524,6,FALSE))</f>
        <v/>
      </c>
      <c r="T80" s="108" t="str">
        <f>IF(ISNA(VLOOKUP($N80,'RECAP FRNS'!$J$2:$Q$524,7,FALSE)),"",VLOOKUP($N80,'RECAP FRNS'!$J$2:$Q$524,7,FALSE))</f>
        <v/>
      </c>
      <c r="U80" s="108" t="str">
        <f>IF(ISNA(VLOOKUP($N80,'RECAP FRNS'!$J$2:$Q$524,8,FALSE)),"",VLOOKUP($N80,'RECAP FRNS'!$J$2:$Q$524,8,FALSE))</f>
        <v/>
      </c>
    </row>
    <row r="81" spans="1:21" ht="15" x14ac:dyDescent="0.25">
      <c r="A81" s="79">
        <v>41132000</v>
      </c>
      <c r="B81" s="80">
        <v>896712</v>
      </c>
      <c r="C81" s="81" t="s">
        <v>488</v>
      </c>
      <c r="D81" s="79">
        <v>18</v>
      </c>
      <c r="E81" s="79">
        <v>423</v>
      </c>
      <c r="F81" s="79">
        <v>40130000</v>
      </c>
      <c r="G81" s="81" t="s">
        <v>809</v>
      </c>
      <c r="H81" s="82" t="s">
        <v>810</v>
      </c>
      <c r="I81" s="79">
        <v>18</v>
      </c>
      <c r="J81" s="79">
        <v>423</v>
      </c>
      <c r="K81" s="29"/>
      <c r="L81" s="29"/>
      <c r="M81" s="10" t="str">
        <f t="shared" si="3"/>
        <v>89671218423</v>
      </c>
      <c r="N81" s="10" t="str">
        <f t="shared" si="4"/>
        <v>BAG DIFFUSION18423</v>
      </c>
      <c r="O81" s="108" t="str">
        <f>IF(ISNA(VLOOKUP($N81,'RECAP FRNS'!$J$2:$Q$524,2,FALSE)),"",VLOOKUP($N81,'RECAP FRNS'!$J$2:$Q$524,2,FALSE))</f>
        <v/>
      </c>
      <c r="P81" s="108" t="str">
        <f>IF(ISNA(VLOOKUP($N81,'RECAP FRNS'!$J$2:$Q$524,3,FALSE)),"",VLOOKUP($N81,'RECAP FRNS'!$J$2:$Q$524,3,FALSE))</f>
        <v/>
      </c>
      <c r="Q81" s="108" t="str">
        <f>IF(ISNA(VLOOKUP($N81,'RECAP FRNS'!$J$2:$Q$524,4,FALSE)),"",VLOOKUP($N81,'RECAP FRNS'!$J$2:$Q$524,4,FALSE))</f>
        <v/>
      </c>
      <c r="R81" s="108" t="str">
        <f>IF(ISNA(VLOOKUP($N81,'RECAP FRNS'!$J$2:$Q$524,5,FALSE)),"",VLOOKUP($N81,'RECAP FRNS'!$J$2:$Q$524,5,FALSE))</f>
        <v/>
      </c>
      <c r="S81" s="108" t="str">
        <f>IF(ISNA(VLOOKUP($N81,'RECAP FRNS'!$J$2:$Q$524,6,FALSE)),"",VLOOKUP($N81,'RECAP FRNS'!$J$2:$Q$524,6,FALSE))</f>
        <v/>
      </c>
      <c r="T81" s="108" t="str">
        <f>IF(ISNA(VLOOKUP($N81,'RECAP FRNS'!$J$2:$Q$524,7,FALSE)),"",VLOOKUP($N81,'RECAP FRNS'!$J$2:$Q$524,7,FALSE))</f>
        <v/>
      </c>
      <c r="U81" s="108" t="str">
        <f>IF(ISNA(VLOOKUP($N81,'RECAP FRNS'!$J$2:$Q$524,8,FALSE)),"",VLOOKUP($N81,'RECAP FRNS'!$J$2:$Q$524,8,FALSE))</f>
        <v/>
      </c>
    </row>
    <row r="82" spans="1:21" ht="15" x14ac:dyDescent="0.25">
      <c r="A82" s="79">
        <v>41132000</v>
      </c>
      <c r="B82" s="80">
        <v>896712</v>
      </c>
      <c r="C82" s="81" t="s">
        <v>488</v>
      </c>
      <c r="D82" s="79">
        <v>17</v>
      </c>
      <c r="E82" s="79">
        <v>423</v>
      </c>
      <c r="F82" s="79">
        <v>40130000</v>
      </c>
      <c r="G82" s="81" t="s">
        <v>809</v>
      </c>
      <c r="H82" s="82" t="s">
        <v>810</v>
      </c>
      <c r="I82" s="79">
        <v>17</v>
      </c>
      <c r="J82" s="79">
        <v>423</v>
      </c>
      <c r="K82" s="29"/>
      <c r="L82" s="29"/>
      <c r="M82" s="10" t="str">
        <f t="shared" si="3"/>
        <v>89671217423</v>
      </c>
      <c r="N82" s="10" t="str">
        <f t="shared" si="4"/>
        <v>BAG DIFFUSION17423</v>
      </c>
      <c r="O82" s="108" t="str">
        <f>IF(ISNA(VLOOKUP($N82,'RECAP FRNS'!$J$2:$Q$524,2,FALSE)),"",VLOOKUP($N82,'RECAP FRNS'!$J$2:$Q$524,2,FALSE))</f>
        <v/>
      </c>
      <c r="P82" s="108" t="str">
        <f>IF(ISNA(VLOOKUP($N82,'RECAP FRNS'!$J$2:$Q$524,3,FALSE)),"",VLOOKUP($N82,'RECAP FRNS'!$J$2:$Q$524,3,FALSE))</f>
        <v/>
      </c>
      <c r="Q82" s="108" t="str">
        <f>IF(ISNA(VLOOKUP($N82,'RECAP FRNS'!$J$2:$Q$524,4,FALSE)),"",VLOOKUP($N82,'RECAP FRNS'!$J$2:$Q$524,4,FALSE))</f>
        <v/>
      </c>
      <c r="R82" s="108" t="str">
        <f>IF(ISNA(VLOOKUP($N82,'RECAP FRNS'!$J$2:$Q$524,5,FALSE)),"",VLOOKUP($N82,'RECAP FRNS'!$J$2:$Q$524,5,FALSE))</f>
        <v/>
      </c>
      <c r="S82" s="108" t="str">
        <f>IF(ISNA(VLOOKUP($N82,'RECAP FRNS'!$J$2:$Q$524,6,FALSE)),"",VLOOKUP($N82,'RECAP FRNS'!$J$2:$Q$524,6,FALSE))</f>
        <v/>
      </c>
      <c r="T82" s="108" t="str">
        <f>IF(ISNA(VLOOKUP($N82,'RECAP FRNS'!$J$2:$Q$524,7,FALSE)),"",VLOOKUP($N82,'RECAP FRNS'!$J$2:$Q$524,7,FALSE))</f>
        <v/>
      </c>
      <c r="U82" s="108" t="str">
        <f>IF(ISNA(VLOOKUP($N82,'RECAP FRNS'!$J$2:$Q$524,8,FALSE)),"",VLOOKUP($N82,'RECAP FRNS'!$J$2:$Q$524,8,FALSE))</f>
        <v/>
      </c>
    </row>
    <row r="83" spans="1:21" ht="15" x14ac:dyDescent="0.25">
      <c r="A83" s="79">
        <v>41132000</v>
      </c>
      <c r="B83" s="80">
        <v>901500</v>
      </c>
      <c r="C83" s="81" t="s">
        <v>938</v>
      </c>
      <c r="D83" s="79">
        <v>17</v>
      </c>
      <c r="E83" s="79">
        <v>102</v>
      </c>
      <c r="F83" s="79">
        <v>40130000</v>
      </c>
      <c r="G83" s="81" t="s">
        <v>939</v>
      </c>
      <c r="H83" s="82" t="s">
        <v>940</v>
      </c>
      <c r="I83" s="79">
        <v>17</v>
      </c>
      <c r="J83" s="79">
        <v>102</v>
      </c>
      <c r="K83" s="29"/>
      <c r="L83" s="29"/>
      <c r="M83" s="10" t="str">
        <f t="shared" si="3"/>
        <v>90150017102</v>
      </c>
      <c r="N83" s="10" t="str">
        <f t="shared" si="4"/>
        <v>NEXT REGIE17102</v>
      </c>
      <c r="O83" s="108" t="str">
        <f>IF(ISNA(VLOOKUP($N83,'RECAP FRNS'!$J$2:$Q$524,2,FALSE)),"",VLOOKUP($N83,'RECAP FRNS'!$J$2:$Q$524,2,FALSE))</f>
        <v/>
      </c>
      <c r="P83" s="108" t="str">
        <f>IF(ISNA(VLOOKUP($N83,'RECAP FRNS'!$J$2:$Q$524,3,FALSE)),"",VLOOKUP($N83,'RECAP FRNS'!$J$2:$Q$524,3,FALSE))</f>
        <v/>
      </c>
      <c r="Q83" s="108" t="str">
        <f>IF(ISNA(VLOOKUP($N83,'RECAP FRNS'!$J$2:$Q$524,4,FALSE)),"",VLOOKUP($N83,'RECAP FRNS'!$J$2:$Q$524,4,FALSE))</f>
        <v/>
      </c>
      <c r="R83" s="108" t="str">
        <f>IF(ISNA(VLOOKUP($N83,'RECAP FRNS'!$J$2:$Q$524,5,FALSE)),"",VLOOKUP($N83,'RECAP FRNS'!$J$2:$Q$524,5,FALSE))</f>
        <v/>
      </c>
      <c r="S83" s="108" t="str">
        <f>IF(ISNA(VLOOKUP($N83,'RECAP FRNS'!$J$2:$Q$524,6,FALSE)),"",VLOOKUP($N83,'RECAP FRNS'!$J$2:$Q$524,6,FALSE))</f>
        <v/>
      </c>
      <c r="T83" s="108" t="str">
        <f>IF(ISNA(VLOOKUP($N83,'RECAP FRNS'!$J$2:$Q$524,7,FALSE)),"",VLOOKUP($N83,'RECAP FRNS'!$J$2:$Q$524,7,FALSE))</f>
        <v/>
      </c>
      <c r="U83" s="108" t="str">
        <f>IF(ISNA(VLOOKUP($N83,'RECAP FRNS'!$J$2:$Q$524,8,FALSE)),"",VLOOKUP($N83,'RECAP FRNS'!$J$2:$Q$524,8,FALSE))</f>
        <v/>
      </c>
    </row>
    <row r="84" spans="1:21" ht="15" x14ac:dyDescent="0.25">
      <c r="A84" s="79">
        <v>41130000</v>
      </c>
      <c r="B84" s="80">
        <v>902446</v>
      </c>
      <c r="C84" s="81" t="s">
        <v>818</v>
      </c>
      <c r="D84" s="79">
        <v>8</v>
      </c>
      <c r="E84" s="79">
        <v>611</v>
      </c>
      <c r="F84" s="79">
        <v>40130000</v>
      </c>
      <c r="G84" s="81" t="s">
        <v>818</v>
      </c>
      <c r="H84" s="82" t="s">
        <v>819</v>
      </c>
      <c r="I84" s="79">
        <v>8</v>
      </c>
      <c r="J84" s="79">
        <v>611</v>
      </c>
      <c r="K84" s="29"/>
      <c r="L84" s="29"/>
      <c r="M84" s="10" t="str">
        <f t="shared" si="3"/>
        <v>9024468611</v>
      </c>
      <c r="N84" s="10" t="str">
        <f t="shared" si="4"/>
        <v>FMO SARL8611</v>
      </c>
      <c r="O84" s="108" t="str">
        <f>IF(ISNA(VLOOKUP($N84,'RECAP FRNS'!$J$2:$Q$524,2,FALSE)),"",VLOOKUP($N84,'RECAP FRNS'!$J$2:$Q$524,2,FALSE))</f>
        <v/>
      </c>
      <c r="P84" s="108" t="str">
        <f>IF(ISNA(VLOOKUP($N84,'RECAP FRNS'!$J$2:$Q$524,3,FALSE)),"",VLOOKUP($N84,'RECAP FRNS'!$J$2:$Q$524,3,FALSE))</f>
        <v/>
      </c>
      <c r="Q84" s="108" t="str">
        <f>IF(ISNA(VLOOKUP($N84,'RECAP FRNS'!$J$2:$Q$524,4,FALSE)),"",VLOOKUP($N84,'RECAP FRNS'!$J$2:$Q$524,4,FALSE))</f>
        <v/>
      </c>
      <c r="R84" s="108" t="str">
        <f>IF(ISNA(VLOOKUP($N84,'RECAP FRNS'!$J$2:$Q$524,5,FALSE)),"",VLOOKUP($N84,'RECAP FRNS'!$J$2:$Q$524,5,FALSE))</f>
        <v/>
      </c>
      <c r="S84" s="108" t="str">
        <f>IF(ISNA(VLOOKUP($N84,'RECAP FRNS'!$J$2:$Q$524,6,FALSE)),"",VLOOKUP($N84,'RECAP FRNS'!$J$2:$Q$524,6,FALSE))</f>
        <v/>
      </c>
      <c r="T84" s="108" t="str">
        <f>IF(ISNA(VLOOKUP($N84,'RECAP FRNS'!$J$2:$Q$524,7,FALSE)),"",VLOOKUP($N84,'RECAP FRNS'!$J$2:$Q$524,7,FALSE))</f>
        <v/>
      </c>
      <c r="U84" s="108" t="str">
        <f>IF(ISNA(VLOOKUP($N84,'RECAP FRNS'!$J$2:$Q$524,8,FALSE)),"",VLOOKUP($N84,'RECAP FRNS'!$J$2:$Q$524,8,FALSE))</f>
        <v/>
      </c>
    </row>
    <row r="85" spans="1:21" ht="15" x14ac:dyDescent="0.25">
      <c r="A85" s="79">
        <v>41132000</v>
      </c>
      <c r="B85" s="80">
        <v>903232</v>
      </c>
      <c r="C85" s="81" t="s">
        <v>262</v>
      </c>
      <c r="D85" s="79">
        <v>17</v>
      </c>
      <c r="E85" s="79">
        <v>201</v>
      </c>
      <c r="F85" s="79">
        <v>40130000</v>
      </c>
      <c r="G85" s="81" t="s">
        <v>67</v>
      </c>
      <c r="H85" s="82" t="s">
        <v>67</v>
      </c>
      <c r="I85" s="79">
        <v>17</v>
      </c>
      <c r="J85" s="79">
        <v>201</v>
      </c>
      <c r="K85" s="29"/>
      <c r="L85" s="29"/>
      <c r="M85" s="10" t="str">
        <f t="shared" si="3"/>
        <v>90323217201</v>
      </c>
      <c r="N85" s="10" t="str">
        <f t="shared" si="4"/>
        <v>ETAI17201</v>
      </c>
      <c r="O85" s="108" t="str">
        <f>IF(ISNA(VLOOKUP($N85,'RECAP FRNS'!$J$2:$Q$524,2,FALSE)),"",VLOOKUP($N85,'RECAP FRNS'!$J$2:$Q$524,2,FALSE))</f>
        <v/>
      </c>
      <c r="P85" s="108" t="str">
        <f>IF(ISNA(VLOOKUP($N85,'RECAP FRNS'!$J$2:$Q$524,3,FALSE)),"",VLOOKUP($N85,'RECAP FRNS'!$J$2:$Q$524,3,FALSE))</f>
        <v/>
      </c>
      <c r="Q85" s="108" t="str">
        <f>IF(ISNA(VLOOKUP($N85,'RECAP FRNS'!$J$2:$Q$524,4,FALSE)),"",VLOOKUP($N85,'RECAP FRNS'!$J$2:$Q$524,4,FALSE))</f>
        <v/>
      </c>
      <c r="R85" s="108" t="str">
        <f>IF(ISNA(VLOOKUP($N85,'RECAP FRNS'!$J$2:$Q$524,5,FALSE)),"",VLOOKUP($N85,'RECAP FRNS'!$J$2:$Q$524,5,FALSE))</f>
        <v/>
      </c>
      <c r="S85" s="108" t="str">
        <f>IF(ISNA(VLOOKUP($N85,'RECAP FRNS'!$J$2:$Q$524,6,FALSE)),"",VLOOKUP($N85,'RECAP FRNS'!$J$2:$Q$524,6,FALSE))</f>
        <v/>
      </c>
      <c r="T85" s="108" t="str">
        <f>IF(ISNA(VLOOKUP($N85,'RECAP FRNS'!$J$2:$Q$524,7,FALSE)),"",VLOOKUP($N85,'RECAP FRNS'!$J$2:$Q$524,7,FALSE))</f>
        <v/>
      </c>
      <c r="U85" s="108" t="str">
        <f>IF(ISNA(VLOOKUP($N85,'RECAP FRNS'!$J$2:$Q$524,8,FALSE)),"",VLOOKUP($N85,'RECAP FRNS'!$J$2:$Q$524,8,FALSE))</f>
        <v/>
      </c>
    </row>
    <row r="86" spans="1:21" ht="15" x14ac:dyDescent="0.25">
      <c r="A86" s="79">
        <v>41132000</v>
      </c>
      <c r="B86" s="80">
        <v>912168</v>
      </c>
      <c r="C86" s="81" t="s">
        <v>952</v>
      </c>
      <c r="D86" s="79">
        <v>17</v>
      </c>
      <c r="E86" s="79">
        <v>352</v>
      </c>
      <c r="F86" s="79">
        <v>40130000</v>
      </c>
      <c r="G86" s="81" t="s">
        <v>953</v>
      </c>
      <c r="H86" s="82" t="s">
        <v>952</v>
      </c>
      <c r="I86" s="79">
        <v>17</v>
      </c>
      <c r="J86" s="79">
        <v>352</v>
      </c>
      <c r="K86" s="29"/>
      <c r="L86" s="29"/>
      <c r="M86" s="10" t="str">
        <f t="shared" si="3"/>
        <v>91216817352</v>
      </c>
      <c r="N86" s="10" t="str">
        <f t="shared" si="4"/>
        <v>CC LE MARAIS17352</v>
      </c>
      <c r="O86" s="108" t="str">
        <f>IF(ISNA(VLOOKUP($N86,'RECAP FRNS'!$J$2:$Q$524,2,FALSE)),"",VLOOKUP($N86,'RECAP FRNS'!$J$2:$Q$524,2,FALSE))</f>
        <v/>
      </c>
      <c r="P86" s="108" t="str">
        <f>IF(ISNA(VLOOKUP($N86,'RECAP FRNS'!$J$2:$Q$524,3,FALSE)),"",VLOOKUP($N86,'RECAP FRNS'!$J$2:$Q$524,3,FALSE))</f>
        <v/>
      </c>
      <c r="Q86" s="108" t="str">
        <f>IF(ISNA(VLOOKUP($N86,'RECAP FRNS'!$J$2:$Q$524,4,FALSE)),"",VLOOKUP($N86,'RECAP FRNS'!$J$2:$Q$524,4,FALSE))</f>
        <v/>
      </c>
      <c r="R86" s="108" t="str">
        <f>IF(ISNA(VLOOKUP($N86,'RECAP FRNS'!$J$2:$Q$524,5,FALSE)),"",VLOOKUP($N86,'RECAP FRNS'!$J$2:$Q$524,5,FALSE))</f>
        <v/>
      </c>
      <c r="S86" s="108" t="str">
        <f>IF(ISNA(VLOOKUP($N86,'RECAP FRNS'!$J$2:$Q$524,6,FALSE)),"",VLOOKUP($N86,'RECAP FRNS'!$J$2:$Q$524,6,FALSE))</f>
        <v/>
      </c>
      <c r="T86" s="108" t="str">
        <f>IF(ISNA(VLOOKUP($N86,'RECAP FRNS'!$J$2:$Q$524,7,FALSE)),"",VLOOKUP($N86,'RECAP FRNS'!$J$2:$Q$524,7,FALSE))</f>
        <v/>
      </c>
      <c r="U86" s="108" t="str">
        <f>IF(ISNA(VLOOKUP($N86,'RECAP FRNS'!$J$2:$Q$524,8,FALSE)),"",VLOOKUP($N86,'RECAP FRNS'!$J$2:$Q$524,8,FALSE))</f>
        <v/>
      </c>
    </row>
    <row r="87" spans="1:21" ht="15" x14ac:dyDescent="0.25">
      <c r="A87" s="62">
        <v>41132000</v>
      </c>
      <c r="B87" s="63">
        <v>925758</v>
      </c>
      <c r="C87" s="64" t="s">
        <v>741</v>
      </c>
      <c r="D87" s="69">
        <v>17</v>
      </c>
      <c r="E87" s="70">
        <v>406</v>
      </c>
      <c r="F87" s="62">
        <v>40130000</v>
      </c>
      <c r="G87" s="64" t="s">
        <v>741</v>
      </c>
      <c r="H87" s="71" t="s">
        <v>741</v>
      </c>
      <c r="I87" s="62">
        <v>17</v>
      </c>
      <c r="J87" s="62">
        <v>406</v>
      </c>
      <c r="K87" s="33"/>
      <c r="L87" s="33"/>
      <c r="M87" s="10" t="str">
        <f t="shared" si="3"/>
        <v>92575817406</v>
      </c>
      <c r="N87" s="10" t="str">
        <f t="shared" si="4"/>
        <v>FUSACQ17406</v>
      </c>
      <c r="O87" s="108" t="str">
        <f>IF(ISNA(VLOOKUP($N87,'RECAP FRNS'!$J$2:$Q$524,2,FALSE)),"",VLOOKUP($N87,'RECAP FRNS'!$J$2:$Q$524,2,FALSE))</f>
        <v/>
      </c>
      <c r="P87" s="108" t="str">
        <f>IF(ISNA(VLOOKUP($N87,'RECAP FRNS'!$J$2:$Q$524,3,FALSE)),"",VLOOKUP($N87,'RECAP FRNS'!$J$2:$Q$524,3,FALSE))</f>
        <v/>
      </c>
      <c r="Q87" s="108" t="str">
        <f>IF(ISNA(VLOOKUP($N87,'RECAP FRNS'!$J$2:$Q$524,4,FALSE)),"",VLOOKUP($N87,'RECAP FRNS'!$J$2:$Q$524,4,FALSE))</f>
        <v/>
      </c>
      <c r="R87" s="108" t="str">
        <f>IF(ISNA(VLOOKUP($N87,'RECAP FRNS'!$J$2:$Q$524,5,FALSE)),"",VLOOKUP($N87,'RECAP FRNS'!$J$2:$Q$524,5,FALSE))</f>
        <v/>
      </c>
      <c r="S87" s="108" t="str">
        <f>IF(ISNA(VLOOKUP($N87,'RECAP FRNS'!$J$2:$Q$524,6,FALSE)),"",VLOOKUP($N87,'RECAP FRNS'!$J$2:$Q$524,6,FALSE))</f>
        <v/>
      </c>
      <c r="T87" s="108" t="str">
        <f>IF(ISNA(VLOOKUP($N87,'RECAP FRNS'!$J$2:$Q$524,7,FALSE)),"",VLOOKUP($N87,'RECAP FRNS'!$J$2:$Q$524,7,FALSE))</f>
        <v/>
      </c>
      <c r="U87" s="108" t="str">
        <f>IF(ISNA(VLOOKUP($N87,'RECAP FRNS'!$J$2:$Q$524,8,FALSE)),"",VLOOKUP($N87,'RECAP FRNS'!$J$2:$Q$524,8,FALSE))</f>
        <v/>
      </c>
    </row>
    <row r="88" spans="1:21" ht="15" x14ac:dyDescent="0.25">
      <c r="A88" s="62">
        <v>41132000</v>
      </c>
      <c r="B88" s="63">
        <v>925758</v>
      </c>
      <c r="C88" s="101" t="s">
        <v>741</v>
      </c>
      <c r="D88" s="62">
        <v>18</v>
      </c>
      <c r="E88" s="70" t="s">
        <v>1503</v>
      </c>
      <c r="F88" s="62">
        <v>40130000</v>
      </c>
      <c r="G88" s="64" t="s">
        <v>741</v>
      </c>
      <c r="H88" s="71" t="s">
        <v>741</v>
      </c>
      <c r="I88" s="66">
        <v>18</v>
      </c>
      <c r="J88" s="62">
        <v>423</v>
      </c>
      <c r="K88" s="33"/>
      <c r="L88" s="33"/>
      <c r="M88" s="10" t="str">
        <f t="shared" si="3"/>
        <v>92575818423</v>
      </c>
      <c r="N88" s="10" t="str">
        <f t="shared" si="4"/>
        <v>FUSACQ18423</v>
      </c>
      <c r="O88" s="108" t="str">
        <f>IF(ISNA(VLOOKUP($N88,'RECAP FRNS'!$J$2:$Q$524,2,FALSE)),"",VLOOKUP($N88,'RECAP FRNS'!$J$2:$Q$524,2,FALSE))</f>
        <v/>
      </c>
      <c r="P88" s="108" t="str">
        <f>IF(ISNA(VLOOKUP($N88,'RECAP FRNS'!$J$2:$Q$524,3,FALSE)),"",VLOOKUP($N88,'RECAP FRNS'!$J$2:$Q$524,3,FALSE))</f>
        <v/>
      </c>
      <c r="Q88" s="108" t="str">
        <f>IF(ISNA(VLOOKUP($N88,'RECAP FRNS'!$J$2:$Q$524,4,FALSE)),"",VLOOKUP($N88,'RECAP FRNS'!$J$2:$Q$524,4,FALSE))</f>
        <v/>
      </c>
      <c r="R88" s="108" t="str">
        <f>IF(ISNA(VLOOKUP($N88,'RECAP FRNS'!$J$2:$Q$524,5,FALSE)),"",VLOOKUP($N88,'RECAP FRNS'!$J$2:$Q$524,5,FALSE))</f>
        <v/>
      </c>
      <c r="S88" s="108" t="str">
        <f>IF(ISNA(VLOOKUP($N88,'RECAP FRNS'!$J$2:$Q$524,6,FALSE)),"",VLOOKUP($N88,'RECAP FRNS'!$J$2:$Q$524,6,FALSE))</f>
        <v/>
      </c>
      <c r="T88" s="108" t="str">
        <f>IF(ISNA(VLOOKUP($N88,'RECAP FRNS'!$J$2:$Q$524,7,FALSE)),"",VLOOKUP($N88,'RECAP FRNS'!$J$2:$Q$524,7,FALSE))</f>
        <v/>
      </c>
      <c r="U88" s="108" t="str">
        <f>IF(ISNA(VLOOKUP($N88,'RECAP FRNS'!$J$2:$Q$524,8,FALSE)),"",VLOOKUP($N88,'RECAP FRNS'!$J$2:$Q$524,8,FALSE))</f>
        <v/>
      </c>
    </row>
    <row r="89" spans="1:21" ht="15" x14ac:dyDescent="0.25">
      <c r="A89" s="79">
        <v>41132000</v>
      </c>
      <c r="B89" s="80">
        <v>925758</v>
      </c>
      <c r="C89" s="81" t="s">
        <v>741</v>
      </c>
      <c r="D89" s="79">
        <v>17</v>
      </c>
      <c r="E89" s="79">
        <v>425</v>
      </c>
      <c r="F89" s="79">
        <v>40130000</v>
      </c>
      <c r="G89" s="81" t="s">
        <v>741</v>
      </c>
      <c r="H89" s="82" t="s">
        <v>741</v>
      </c>
      <c r="I89" s="79">
        <v>17</v>
      </c>
      <c r="J89" s="79">
        <v>425</v>
      </c>
      <c r="K89" s="29"/>
      <c r="L89" s="29"/>
      <c r="M89" s="10" t="str">
        <f t="shared" si="3"/>
        <v>92575817425</v>
      </c>
      <c r="N89" s="10" t="str">
        <f t="shared" si="4"/>
        <v>FUSACQ17425</v>
      </c>
      <c r="O89" s="108" t="str">
        <f>IF(ISNA(VLOOKUP($N89,'RECAP FRNS'!$J$2:$Q$524,2,FALSE)),"",VLOOKUP($N89,'RECAP FRNS'!$J$2:$Q$524,2,FALSE))</f>
        <v/>
      </c>
      <c r="P89" s="108" t="str">
        <f>IF(ISNA(VLOOKUP($N89,'RECAP FRNS'!$J$2:$Q$524,3,FALSE)),"",VLOOKUP($N89,'RECAP FRNS'!$J$2:$Q$524,3,FALSE))</f>
        <v/>
      </c>
      <c r="Q89" s="108" t="str">
        <f>IF(ISNA(VLOOKUP($N89,'RECAP FRNS'!$J$2:$Q$524,4,FALSE)),"",VLOOKUP($N89,'RECAP FRNS'!$J$2:$Q$524,4,FALSE))</f>
        <v/>
      </c>
      <c r="R89" s="108" t="str">
        <f>IF(ISNA(VLOOKUP($N89,'RECAP FRNS'!$J$2:$Q$524,5,FALSE)),"",VLOOKUP($N89,'RECAP FRNS'!$J$2:$Q$524,5,FALSE))</f>
        <v/>
      </c>
      <c r="S89" s="108" t="str">
        <f>IF(ISNA(VLOOKUP($N89,'RECAP FRNS'!$J$2:$Q$524,6,FALSE)),"",VLOOKUP($N89,'RECAP FRNS'!$J$2:$Q$524,6,FALSE))</f>
        <v/>
      </c>
      <c r="T89" s="108" t="str">
        <f>IF(ISNA(VLOOKUP($N89,'RECAP FRNS'!$J$2:$Q$524,7,FALSE)),"",VLOOKUP($N89,'RECAP FRNS'!$J$2:$Q$524,7,FALSE))</f>
        <v/>
      </c>
      <c r="U89" s="108" t="str">
        <f>IF(ISNA(VLOOKUP($N89,'RECAP FRNS'!$J$2:$Q$524,8,FALSE)),"",VLOOKUP($N89,'RECAP FRNS'!$J$2:$Q$524,8,FALSE))</f>
        <v/>
      </c>
    </row>
    <row r="90" spans="1:21" ht="15" x14ac:dyDescent="0.25">
      <c r="A90" s="79">
        <v>41131000</v>
      </c>
      <c r="B90" s="80">
        <v>929903</v>
      </c>
      <c r="C90" s="81" t="s">
        <v>497</v>
      </c>
      <c r="D90" s="79">
        <v>17</v>
      </c>
      <c r="E90" s="79">
        <v>704</v>
      </c>
      <c r="F90" s="79">
        <v>40130000</v>
      </c>
      <c r="G90" s="81" t="s">
        <v>876</v>
      </c>
      <c r="H90" s="82" t="s">
        <v>877</v>
      </c>
      <c r="I90" s="79">
        <v>17</v>
      </c>
      <c r="J90" s="79">
        <v>704</v>
      </c>
      <c r="K90" s="29"/>
      <c r="L90" s="29"/>
      <c r="M90" s="10" t="str">
        <f t="shared" si="3"/>
        <v>92990317704</v>
      </c>
      <c r="N90" s="10" t="str">
        <f t="shared" si="4"/>
        <v>A1 STUDIO LIMITED17704</v>
      </c>
      <c r="O90" s="108" t="str">
        <f>IF(ISNA(VLOOKUP($N90,'RECAP FRNS'!$J$2:$Q$524,2,FALSE)),"",VLOOKUP($N90,'RECAP FRNS'!$J$2:$Q$524,2,FALSE))</f>
        <v/>
      </c>
      <c r="P90" s="108" t="str">
        <f>IF(ISNA(VLOOKUP($N90,'RECAP FRNS'!$J$2:$Q$524,3,FALSE)),"",VLOOKUP($N90,'RECAP FRNS'!$J$2:$Q$524,3,FALSE))</f>
        <v/>
      </c>
      <c r="Q90" s="108" t="str">
        <f>IF(ISNA(VLOOKUP($N90,'RECAP FRNS'!$J$2:$Q$524,4,FALSE)),"",VLOOKUP($N90,'RECAP FRNS'!$J$2:$Q$524,4,FALSE))</f>
        <v/>
      </c>
      <c r="R90" s="108" t="str">
        <f>IF(ISNA(VLOOKUP($N90,'RECAP FRNS'!$J$2:$Q$524,5,FALSE)),"",VLOOKUP($N90,'RECAP FRNS'!$J$2:$Q$524,5,FALSE))</f>
        <v/>
      </c>
      <c r="S90" s="108" t="str">
        <f>IF(ISNA(VLOOKUP($N90,'RECAP FRNS'!$J$2:$Q$524,6,FALSE)),"",VLOOKUP($N90,'RECAP FRNS'!$J$2:$Q$524,6,FALSE))</f>
        <v/>
      </c>
      <c r="T90" s="108" t="str">
        <f>IF(ISNA(VLOOKUP($N90,'RECAP FRNS'!$J$2:$Q$524,7,FALSE)),"",VLOOKUP($N90,'RECAP FRNS'!$J$2:$Q$524,7,FALSE))</f>
        <v/>
      </c>
      <c r="U90" s="108" t="str">
        <f>IF(ISNA(VLOOKUP($N90,'RECAP FRNS'!$J$2:$Q$524,8,FALSE)),"",VLOOKUP($N90,'RECAP FRNS'!$J$2:$Q$524,8,FALSE))</f>
        <v/>
      </c>
    </row>
    <row r="91" spans="1:21" ht="15" x14ac:dyDescent="0.25">
      <c r="A91" s="79">
        <v>41131000</v>
      </c>
      <c r="B91" s="80">
        <v>931068</v>
      </c>
      <c r="C91" s="81" t="s">
        <v>441</v>
      </c>
      <c r="D91" s="79">
        <v>17</v>
      </c>
      <c r="E91" s="79">
        <v>704</v>
      </c>
      <c r="F91" s="79">
        <v>40130000</v>
      </c>
      <c r="G91" s="81" t="s">
        <v>878</v>
      </c>
      <c r="H91" s="82" t="s">
        <v>879</v>
      </c>
      <c r="I91" s="79">
        <v>17</v>
      </c>
      <c r="J91" s="79">
        <v>704</v>
      </c>
      <c r="K91" s="29"/>
      <c r="L91" s="29"/>
      <c r="M91" s="10" t="str">
        <f t="shared" si="3"/>
        <v>93106817704</v>
      </c>
      <c r="N91" s="10" t="str">
        <f t="shared" si="4"/>
        <v>BOAT INTERNATIONAL EDISEA17704</v>
      </c>
      <c r="O91" s="108" t="str">
        <f>IF(ISNA(VLOOKUP($N91,'RECAP FRNS'!$J$2:$Q$524,2,FALSE)),"",VLOOKUP($N91,'RECAP FRNS'!$J$2:$Q$524,2,FALSE))</f>
        <v/>
      </c>
      <c r="P91" s="108" t="str">
        <f>IF(ISNA(VLOOKUP($N91,'RECAP FRNS'!$J$2:$Q$524,3,FALSE)),"",VLOOKUP($N91,'RECAP FRNS'!$J$2:$Q$524,3,FALSE))</f>
        <v/>
      </c>
      <c r="Q91" s="108" t="str">
        <f>IF(ISNA(VLOOKUP($N91,'RECAP FRNS'!$J$2:$Q$524,4,FALSE)),"",VLOOKUP($N91,'RECAP FRNS'!$J$2:$Q$524,4,FALSE))</f>
        <v/>
      </c>
      <c r="R91" s="108" t="str">
        <f>IF(ISNA(VLOOKUP($N91,'RECAP FRNS'!$J$2:$Q$524,5,FALSE)),"",VLOOKUP($N91,'RECAP FRNS'!$J$2:$Q$524,5,FALSE))</f>
        <v/>
      </c>
      <c r="S91" s="108" t="str">
        <f>IF(ISNA(VLOOKUP($N91,'RECAP FRNS'!$J$2:$Q$524,6,FALSE)),"",VLOOKUP($N91,'RECAP FRNS'!$J$2:$Q$524,6,FALSE))</f>
        <v/>
      </c>
      <c r="T91" s="108" t="str">
        <f>IF(ISNA(VLOOKUP($N91,'RECAP FRNS'!$J$2:$Q$524,7,FALSE)),"",VLOOKUP($N91,'RECAP FRNS'!$J$2:$Q$524,7,FALSE))</f>
        <v/>
      </c>
      <c r="U91" s="108" t="str">
        <f>IF(ISNA(VLOOKUP($N91,'RECAP FRNS'!$J$2:$Q$524,8,FALSE)),"",VLOOKUP($N91,'RECAP FRNS'!$J$2:$Q$524,8,FALSE))</f>
        <v/>
      </c>
    </row>
    <row r="92" spans="1:21" ht="15" x14ac:dyDescent="0.25">
      <c r="A92" s="79">
        <v>41131000</v>
      </c>
      <c r="B92" s="80">
        <v>935715</v>
      </c>
      <c r="C92" s="81" t="s">
        <v>512</v>
      </c>
      <c r="D92" s="79">
        <v>17</v>
      </c>
      <c r="E92" s="79">
        <v>704</v>
      </c>
      <c r="F92" s="79">
        <v>40130000</v>
      </c>
      <c r="G92" s="81" t="s">
        <v>880</v>
      </c>
      <c r="H92" s="82" t="s">
        <v>636</v>
      </c>
      <c r="I92" s="79">
        <v>17</v>
      </c>
      <c r="J92" s="79">
        <v>704</v>
      </c>
      <c r="K92" s="29"/>
      <c r="L92" s="29"/>
      <c r="M92" s="10" t="str">
        <f t="shared" si="3"/>
        <v>93571517704</v>
      </c>
      <c r="N92" s="10" t="str">
        <f t="shared" si="4"/>
        <v>SKIPPERS PUBLISHING SARL17704</v>
      </c>
      <c r="O92" s="108" t="str">
        <f>IF(ISNA(VLOOKUP($N92,'RECAP FRNS'!$J$2:$Q$524,2,FALSE)),"",VLOOKUP($N92,'RECAP FRNS'!$J$2:$Q$524,2,FALSE))</f>
        <v/>
      </c>
      <c r="P92" s="108" t="str">
        <f>IF(ISNA(VLOOKUP($N92,'RECAP FRNS'!$J$2:$Q$524,3,FALSE)),"",VLOOKUP($N92,'RECAP FRNS'!$J$2:$Q$524,3,FALSE))</f>
        <v/>
      </c>
      <c r="Q92" s="108" t="str">
        <f>IF(ISNA(VLOOKUP($N92,'RECAP FRNS'!$J$2:$Q$524,4,FALSE)),"",VLOOKUP($N92,'RECAP FRNS'!$J$2:$Q$524,4,FALSE))</f>
        <v/>
      </c>
      <c r="R92" s="108" t="str">
        <f>IF(ISNA(VLOOKUP($N92,'RECAP FRNS'!$J$2:$Q$524,5,FALSE)),"",VLOOKUP($N92,'RECAP FRNS'!$J$2:$Q$524,5,FALSE))</f>
        <v/>
      </c>
      <c r="S92" s="108" t="str">
        <f>IF(ISNA(VLOOKUP($N92,'RECAP FRNS'!$J$2:$Q$524,6,FALSE)),"",VLOOKUP($N92,'RECAP FRNS'!$J$2:$Q$524,6,FALSE))</f>
        <v/>
      </c>
      <c r="T92" s="108" t="str">
        <f>IF(ISNA(VLOOKUP($N92,'RECAP FRNS'!$J$2:$Q$524,7,FALSE)),"",VLOOKUP($N92,'RECAP FRNS'!$J$2:$Q$524,7,FALSE))</f>
        <v/>
      </c>
      <c r="U92" s="108" t="str">
        <f>IF(ISNA(VLOOKUP($N92,'RECAP FRNS'!$J$2:$Q$524,8,FALSE)),"",VLOOKUP($N92,'RECAP FRNS'!$J$2:$Q$524,8,FALSE))</f>
        <v/>
      </c>
    </row>
    <row r="93" spans="1:21" ht="15" x14ac:dyDescent="0.25">
      <c r="A93" s="79">
        <v>41131000</v>
      </c>
      <c r="B93" s="80">
        <v>936521</v>
      </c>
      <c r="C93" s="81" t="s">
        <v>513</v>
      </c>
      <c r="D93" s="79">
        <v>17</v>
      </c>
      <c r="E93" s="79">
        <v>704</v>
      </c>
      <c r="F93" s="79">
        <v>40130000</v>
      </c>
      <c r="G93" s="81" t="s">
        <v>766</v>
      </c>
      <c r="H93" s="82" t="s">
        <v>767</v>
      </c>
      <c r="I93" s="79">
        <v>17</v>
      </c>
      <c r="J93" s="79">
        <v>704</v>
      </c>
      <c r="K93" s="29"/>
      <c r="L93" s="29"/>
      <c r="M93" s="10" t="str">
        <f t="shared" si="3"/>
        <v>93652117704</v>
      </c>
      <c r="N93" s="10" t="str">
        <f t="shared" si="4"/>
        <v>ADVERTISING SERVICES LTD17704</v>
      </c>
      <c r="O93" s="108" t="str">
        <f>IF(ISNA(VLOOKUP($N93,'RECAP FRNS'!$J$2:$Q$524,2,FALSE)),"",VLOOKUP($N93,'RECAP FRNS'!$J$2:$Q$524,2,FALSE))</f>
        <v/>
      </c>
      <c r="P93" s="108" t="str">
        <f>IF(ISNA(VLOOKUP($N93,'RECAP FRNS'!$J$2:$Q$524,3,FALSE)),"",VLOOKUP($N93,'RECAP FRNS'!$J$2:$Q$524,3,FALSE))</f>
        <v/>
      </c>
      <c r="Q93" s="108" t="str">
        <f>IF(ISNA(VLOOKUP($N93,'RECAP FRNS'!$J$2:$Q$524,4,FALSE)),"",VLOOKUP($N93,'RECAP FRNS'!$J$2:$Q$524,4,FALSE))</f>
        <v/>
      </c>
      <c r="R93" s="108" t="str">
        <f>IF(ISNA(VLOOKUP($N93,'RECAP FRNS'!$J$2:$Q$524,5,FALSE)),"",VLOOKUP($N93,'RECAP FRNS'!$J$2:$Q$524,5,FALSE))</f>
        <v/>
      </c>
      <c r="S93" s="108" t="str">
        <f>IF(ISNA(VLOOKUP($N93,'RECAP FRNS'!$J$2:$Q$524,6,FALSE)),"",VLOOKUP($N93,'RECAP FRNS'!$J$2:$Q$524,6,FALSE))</f>
        <v/>
      </c>
      <c r="T93" s="108" t="str">
        <f>IF(ISNA(VLOOKUP($N93,'RECAP FRNS'!$J$2:$Q$524,7,FALSE)),"",VLOOKUP($N93,'RECAP FRNS'!$J$2:$Q$524,7,FALSE))</f>
        <v/>
      </c>
      <c r="U93" s="108" t="str">
        <f>IF(ISNA(VLOOKUP($N93,'RECAP FRNS'!$J$2:$Q$524,8,FALSE)),"",VLOOKUP($N93,'RECAP FRNS'!$J$2:$Q$524,8,FALSE))</f>
        <v/>
      </c>
    </row>
    <row r="94" spans="1:21" ht="15" x14ac:dyDescent="0.25">
      <c r="A94" s="79">
        <v>41131000</v>
      </c>
      <c r="B94" s="80">
        <v>949103</v>
      </c>
      <c r="C94" s="81" t="s">
        <v>864</v>
      </c>
      <c r="D94" s="79">
        <v>17</v>
      </c>
      <c r="E94" s="79">
        <v>421</v>
      </c>
      <c r="F94" s="79">
        <v>40130000</v>
      </c>
      <c r="G94" s="81" t="s">
        <v>865</v>
      </c>
      <c r="H94" s="82" t="s">
        <v>866</v>
      </c>
      <c r="I94" s="79">
        <v>17</v>
      </c>
      <c r="J94" s="79">
        <v>421</v>
      </c>
      <c r="K94" s="29"/>
      <c r="L94" s="29"/>
      <c r="M94" s="10" t="str">
        <f t="shared" si="3"/>
        <v>94910317421</v>
      </c>
      <c r="N94" s="10" t="str">
        <f t="shared" si="4"/>
        <v>TRAVEL MAGAZINE17421</v>
      </c>
      <c r="O94" s="108" t="str">
        <f>IF(ISNA(VLOOKUP($N94,'RECAP FRNS'!$J$2:$Q$524,2,FALSE)),"",VLOOKUP($N94,'RECAP FRNS'!$J$2:$Q$524,2,FALSE))</f>
        <v/>
      </c>
      <c r="P94" s="108" t="str">
        <f>IF(ISNA(VLOOKUP($N94,'RECAP FRNS'!$J$2:$Q$524,3,FALSE)),"",VLOOKUP($N94,'RECAP FRNS'!$J$2:$Q$524,3,FALSE))</f>
        <v/>
      </c>
      <c r="Q94" s="108" t="str">
        <f>IF(ISNA(VLOOKUP($N94,'RECAP FRNS'!$J$2:$Q$524,4,FALSE)),"",VLOOKUP($N94,'RECAP FRNS'!$J$2:$Q$524,4,FALSE))</f>
        <v/>
      </c>
      <c r="R94" s="108" t="str">
        <f>IF(ISNA(VLOOKUP($N94,'RECAP FRNS'!$J$2:$Q$524,5,FALSE)),"",VLOOKUP($N94,'RECAP FRNS'!$J$2:$Q$524,5,FALSE))</f>
        <v/>
      </c>
      <c r="S94" s="108" t="str">
        <f>IF(ISNA(VLOOKUP($N94,'RECAP FRNS'!$J$2:$Q$524,6,FALSE)),"",VLOOKUP($N94,'RECAP FRNS'!$J$2:$Q$524,6,FALSE))</f>
        <v/>
      </c>
      <c r="T94" s="108" t="str">
        <f>IF(ISNA(VLOOKUP($N94,'RECAP FRNS'!$J$2:$Q$524,7,FALSE)),"",VLOOKUP($N94,'RECAP FRNS'!$J$2:$Q$524,7,FALSE))</f>
        <v/>
      </c>
      <c r="U94" s="108" t="str">
        <f>IF(ISNA(VLOOKUP($N94,'RECAP FRNS'!$J$2:$Q$524,8,FALSE)),"",VLOOKUP($N94,'RECAP FRNS'!$J$2:$Q$524,8,FALSE))</f>
        <v/>
      </c>
    </row>
    <row r="95" spans="1:21" ht="15" x14ac:dyDescent="0.25">
      <c r="A95" s="72">
        <v>41132000</v>
      </c>
      <c r="B95" s="73">
        <v>954008</v>
      </c>
      <c r="C95" s="74" t="s">
        <v>74</v>
      </c>
      <c r="D95" s="72">
        <v>18</v>
      </c>
      <c r="E95" s="72">
        <v>221</v>
      </c>
      <c r="F95" s="90">
        <v>40130000</v>
      </c>
      <c r="G95" s="91" t="s">
        <v>1393</v>
      </c>
      <c r="H95" s="92" t="s">
        <v>1394</v>
      </c>
      <c r="I95" s="90">
        <v>18</v>
      </c>
      <c r="J95" s="90">
        <v>221</v>
      </c>
      <c r="K95" s="38"/>
      <c r="L95" s="38"/>
      <c r="M95" s="10" t="str">
        <f t="shared" si="3"/>
        <v>95400818221</v>
      </c>
      <c r="N95" s="10" t="str">
        <f t="shared" si="4"/>
        <v>ACOUFUN18221</v>
      </c>
      <c r="O95" s="108" t="str">
        <f>IF(ISNA(VLOOKUP($N95,'RECAP FRNS'!$J$2:$Q$524,2,FALSE)),"",VLOOKUP($N95,'RECAP FRNS'!$J$2:$Q$524,2,FALSE))</f>
        <v/>
      </c>
      <c r="P95" s="108" t="str">
        <f>IF(ISNA(VLOOKUP($N95,'RECAP FRNS'!$J$2:$Q$524,3,FALSE)),"",VLOOKUP($N95,'RECAP FRNS'!$J$2:$Q$524,3,FALSE))</f>
        <v/>
      </c>
      <c r="Q95" s="108" t="str">
        <f>IF(ISNA(VLOOKUP($N95,'RECAP FRNS'!$J$2:$Q$524,4,FALSE)),"",VLOOKUP($N95,'RECAP FRNS'!$J$2:$Q$524,4,FALSE))</f>
        <v/>
      </c>
      <c r="R95" s="108" t="str">
        <f>IF(ISNA(VLOOKUP($N95,'RECAP FRNS'!$J$2:$Q$524,5,FALSE)),"",VLOOKUP($N95,'RECAP FRNS'!$J$2:$Q$524,5,FALSE))</f>
        <v/>
      </c>
      <c r="S95" s="108" t="str">
        <f>IF(ISNA(VLOOKUP($N95,'RECAP FRNS'!$J$2:$Q$524,6,FALSE)),"",VLOOKUP($N95,'RECAP FRNS'!$J$2:$Q$524,6,FALSE))</f>
        <v/>
      </c>
      <c r="T95" s="108" t="str">
        <f>IF(ISNA(VLOOKUP($N95,'RECAP FRNS'!$J$2:$Q$524,7,FALSE)),"",VLOOKUP($N95,'RECAP FRNS'!$J$2:$Q$524,7,FALSE))</f>
        <v/>
      </c>
      <c r="U95" s="108" t="str">
        <f>IF(ISNA(VLOOKUP($N95,'RECAP FRNS'!$J$2:$Q$524,8,FALSE)),"",VLOOKUP($N95,'RECAP FRNS'!$J$2:$Q$524,8,FALSE))</f>
        <v/>
      </c>
    </row>
    <row r="96" spans="1:21" ht="15" x14ac:dyDescent="0.25">
      <c r="A96" s="79">
        <v>41132000</v>
      </c>
      <c r="B96" s="80">
        <v>956040</v>
      </c>
      <c r="C96" s="81" t="s">
        <v>7</v>
      </c>
      <c r="D96" s="79">
        <v>16</v>
      </c>
      <c r="E96" s="79">
        <v>421</v>
      </c>
      <c r="F96" s="79">
        <v>40130000</v>
      </c>
      <c r="G96" s="81" t="s">
        <v>921</v>
      </c>
      <c r="H96" s="82" t="s">
        <v>7</v>
      </c>
      <c r="I96" s="79">
        <v>16</v>
      </c>
      <c r="J96" s="79">
        <v>421</v>
      </c>
      <c r="K96" s="29"/>
      <c r="L96" s="29"/>
      <c r="M96" s="10" t="str">
        <f t="shared" si="3"/>
        <v>95604016421</v>
      </c>
      <c r="N96" s="10" t="str">
        <f t="shared" si="4"/>
        <v>SOCIETE NOUVELLE DU NOUVEL ECONOMISTE16421</v>
      </c>
      <c r="O96" s="108" t="str">
        <f>IF(ISNA(VLOOKUP($N96,'RECAP FRNS'!$J$2:$Q$524,2,FALSE)),"",VLOOKUP($N96,'RECAP FRNS'!$J$2:$Q$524,2,FALSE))</f>
        <v/>
      </c>
      <c r="P96" s="108" t="str">
        <f>IF(ISNA(VLOOKUP($N96,'RECAP FRNS'!$J$2:$Q$524,3,FALSE)),"",VLOOKUP($N96,'RECAP FRNS'!$J$2:$Q$524,3,FALSE))</f>
        <v/>
      </c>
      <c r="Q96" s="108" t="str">
        <f>IF(ISNA(VLOOKUP($N96,'RECAP FRNS'!$J$2:$Q$524,4,FALSE)),"",VLOOKUP($N96,'RECAP FRNS'!$J$2:$Q$524,4,FALSE))</f>
        <v/>
      </c>
      <c r="R96" s="108" t="str">
        <f>IF(ISNA(VLOOKUP($N96,'RECAP FRNS'!$J$2:$Q$524,5,FALSE)),"",VLOOKUP($N96,'RECAP FRNS'!$J$2:$Q$524,5,FALSE))</f>
        <v/>
      </c>
      <c r="S96" s="108" t="str">
        <f>IF(ISNA(VLOOKUP($N96,'RECAP FRNS'!$J$2:$Q$524,6,FALSE)),"",VLOOKUP($N96,'RECAP FRNS'!$J$2:$Q$524,6,FALSE))</f>
        <v/>
      </c>
      <c r="T96" s="108" t="str">
        <f>IF(ISNA(VLOOKUP($N96,'RECAP FRNS'!$J$2:$Q$524,7,FALSE)),"",VLOOKUP($N96,'RECAP FRNS'!$J$2:$Q$524,7,FALSE))</f>
        <v/>
      </c>
      <c r="U96" s="108" t="str">
        <f>IF(ISNA(VLOOKUP($N96,'RECAP FRNS'!$J$2:$Q$524,8,FALSE)),"",VLOOKUP($N96,'RECAP FRNS'!$J$2:$Q$524,8,FALSE))</f>
        <v/>
      </c>
    </row>
    <row r="97" spans="1:21" s="1" customFormat="1" ht="15" x14ac:dyDescent="0.25">
      <c r="A97" s="79">
        <v>41130000</v>
      </c>
      <c r="B97" s="80">
        <v>960295</v>
      </c>
      <c r="C97" s="81" t="s">
        <v>81</v>
      </c>
      <c r="D97" s="79">
        <v>12</v>
      </c>
      <c r="E97" s="79">
        <v>301</v>
      </c>
      <c r="F97" s="79">
        <v>40130000</v>
      </c>
      <c r="G97" s="81" t="s">
        <v>852</v>
      </c>
      <c r="H97" s="82" t="s">
        <v>81</v>
      </c>
      <c r="I97" s="79">
        <v>12</v>
      </c>
      <c r="J97" s="79">
        <v>301</v>
      </c>
      <c r="K97" s="29"/>
      <c r="L97" s="29"/>
      <c r="M97" s="10" t="str">
        <f t="shared" si="3"/>
        <v>96029512301</v>
      </c>
      <c r="N97" s="10" t="str">
        <f t="shared" si="4"/>
        <v>WEB TV PROD12301</v>
      </c>
      <c r="O97" s="108" t="str">
        <f>IF(ISNA(VLOOKUP($N97,'RECAP FRNS'!$J$2:$Q$524,2,FALSE)),"",VLOOKUP($N97,'RECAP FRNS'!$J$2:$Q$524,2,FALSE))</f>
        <v/>
      </c>
      <c r="P97" s="108" t="str">
        <f>IF(ISNA(VLOOKUP($N97,'RECAP FRNS'!$J$2:$Q$524,3,FALSE)),"",VLOOKUP($N97,'RECAP FRNS'!$J$2:$Q$524,3,FALSE))</f>
        <v/>
      </c>
      <c r="Q97" s="108" t="str">
        <f>IF(ISNA(VLOOKUP($N97,'RECAP FRNS'!$J$2:$Q$524,4,FALSE)),"",VLOOKUP($N97,'RECAP FRNS'!$J$2:$Q$524,4,FALSE))</f>
        <v/>
      </c>
      <c r="R97" s="108" t="str">
        <f>IF(ISNA(VLOOKUP($N97,'RECAP FRNS'!$J$2:$Q$524,5,FALSE)),"",VLOOKUP($N97,'RECAP FRNS'!$J$2:$Q$524,5,FALSE))</f>
        <v/>
      </c>
      <c r="S97" s="108" t="str">
        <f>IF(ISNA(VLOOKUP($N97,'RECAP FRNS'!$J$2:$Q$524,6,FALSE)),"",VLOOKUP($N97,'RECAP FRNS'!$J$2:$Q$524,6,FALSE))</f>
        <v/>
      </c>
      <c r="T97" s="108" t="str">
        <f>IF(ISNA(VLOOKUP($N97,'RECAP FRNS'!$J$2:$Q$524,7,FALSE)),"",VLOOKUP($N97,'RECAP FRNS'!$J$2:$Q$524,7,FALSE))</f>
        <v/>
      </c>
      <c r="U97" s="108" t="str">
        <f>IF(ISNA(VLOOKUP($N97,'RECAP FRNS'!$J$2:$Q$524,8,FALSE)),"",VLOOKUP($N97,'RECAP FRNS'!$J$2:$Q$524,8,FALSE))</f>
        <v/>
      </c>
    </row>
    <row r="98" spans="1:21" ht="15" x14ac:dyDescent="0.25">
      <c r="A98" s="79">
        <v>41130000</v>
      </c>
      <c r="B98" s="80">
        <v>966007</v>
      </c>
      <c r="C98" s="81" t="s">
        <v>463</v>
      </c>
      <c r="D98" s="79">
        <v>7</v>
      </c>
      <c r="E98" s="79">
        <v>715</v>
      </c>
      <c r="F98" s="98">
        <v>40130000</v>
      </c>
      <c r="G98" s="99" t="s">
        <v>814</v>
      </c>
      <c r="H98" s="100" t="s">
        <v>463</v>
      </c>
      <c r="I98" s="98">
        <v>7</v>
      </c>
      <c r="J98" s="98">
        <v>715</v>
      </c>
      <c r="K98" s="40"/>
      <c r="L98" s="40"/>
      <c r="M98" s="10" t="str">
        <f t="shared" si="3"/>
        <v>9660077715</v>
      </c>
      <c r="N98" s="10" t="str">
        <f t="shared" si="4"/>
        <v>SILVERSHOTZ7715</v>
      </c>
      <c r="O98" s="108" t="str">
        <f>IF(ISNA(VLOOKUP($N98,'RECAP FRNS'!$J$2:$Q$524,2,FALSE)),"",VLOOKUP($N98,'RECAP FRNS'!$J$2:$Q$524,2,FALSE))</f>
        <v/>
      </c>
      <c r="P98" s="108" t="str">
        <f>IF(ISNA(VLOOKUP($N98,'RECAP FRNS'!$J$2:$Q$524,3,FALSE)),"",VLOOKUP($N98,'RECAP FRNS'!$J$2:$Q$524,3,FALSE))</f>
        <v/>
      </c>
      <c r="Q98" s="108" t="str">
        <f>IF(ISNA(VLOOKUP($N98,'RECAP FRNS'!$J$2:$Q$524,4,FALSE)),"",VLOOKUP($N98,'RECAP FRNS'!$J$2:$Q$524,4,FALSE))</f>
        <v/>
      </c>
      <c r="R98" s="108" t="str">
        <f>IF(ISNA(VLOOKUP($N98,'RECAP FRNS'!$J$2:$Q$524,5,FALSE)),"",VLOOKUP($N98,'RECAP FRNS'!$J$2:$Q$524,5,FALSE))</f>
        <v/>
      </c>
      <c r="S98" s="108" t="str">
        <f>IF(ISNA(VLOOKUP($N98,'RECAP FRNS'!$J$2:$Q$524,6,FALSE)),"",VLOOKUP($N98,'RECAP FRNS'!$J$2:$Q$524,6,FALSE))</f>
        <v/>
      </c>
      <c r="T98" s="108" t="str">
        <f>IF(ISNA(VLOOKUP($N98,'RECAP FRNS'!$J$2:$Q$524,7,FALSE)),"",VLOOKUP($N98,'RECAP FRNS'!$J$2:$Q$524,7,FALSE))</f>
        <v/>
      </c>
      <c r="U98" s="108" t="str">
        <f>IF(ISNA(VLOOKUP($N98,'RECAP FRNS'!$J$2:$Q$524,8,FALSE)),"",VLOOKUP($N98,'RECAP FRNS'!$J$2:$Q$524,8,FALSE))</f>
        <v/>
      </c>
    </row>
    <row r="99" spans="1:21" ht="15" x14ac:dyDescent="0.25">
      <c r="A99" s="79">
        <v>41132000</v>
      </c>
      <c r="B99" s="80">
        <v>970915</v>
      </c>
      <c r="C99" s="81" t="s">
        <v>133</v>
      </c>
      <c r="D99" s="79">
        <v>17</v>
      </c>
      <c r="E99" s="79">
        <v>426</v>
      </c>
      <c r="F99" s="79">
        <v>40130000</v>
      </c>
      <c r="G99" s="81" t="s">
        <v>785</v>
      </c>
      <c r="H99" s="82" t="s">
        <v>133</v>
      </c>
      <c r="I99" s="79">
        <v>17</v>
      </c>
      <c r="J99" s="79">
        <v>426</v>
      </c>
      <c r="K99" s="29"/>
      <c r="L99" s="29"/>
      <c r="M99" s="10" t="str">
        <f t="shared" si="3"/>
        <v>97091517426</v>
      </c>
      <c r="N99" s="10" t="str">
        <f t="shared" si="4"/>
        <v>FEDERATION FRANCAISE DE CREMATION17426</v>
      </c>
      <c r="O99" s="108" t="str">
        <f>IF(ISNA(VLOOKUP($N99,'RECAP FRNS'!$J$2:$Q$524,2,FALSE)),"",VLOOKUP($N99,'RECAP FRNS'!$J$2:$Q$524,2,FALSE))</f>
        <v/>
      </c>
      <c r="P99" s="108" t="str">
        <f>IF(ISNA(VLOOKUP($N99,'RECAP FRNS'!$J$2:$Q$524,3,FALSE)),"",VLOOKUP($N99,'RECAP FRNS'!$J$2:$Q$524,3,FALSE))</f>
        <v/>
      </c>
      <c r="Q99" s="108" t="str">
        <f>IF(ISNA(VLOOKUP($N99,'RECAP FRNS'!$J$2:$Q$524,4,FALSE)),"",VLOOKUP($N99,'RECAP FRNS'!$J$2:$Q$524,4,FALSE))</f>
        <v/>
      </c>
      <c r="R99" s="108" t="str">
        <f>IF(ISNA(VLOOKUP($N99,'RECAP FRNS'!$J$2:$Q$524,5,FALSE)),"",VLOOKUP($N99,'RECAP FRNS'!$J$2:$Q$524,5,FALSE))</f>
        <v/>
      </c>
      <c r="S99" s="108" t="str">
        <f>IF(ISNA(VLOOKUP($N99,'RECAP FRNS'!$J$2:$Q$524,6,FALSE)),"",VLOOKUP($N99,'RECAP FRNS'!$J$2:$Q$524,6,FALSE))</f>
        <v/>
      </c>
      <c r="T99" s="108" t="str">
        <f>IF(ISNA(VLOOKUP($N99,'RECAP FRNS'!$J$2:$Q$524,7,FALSE)),"",VLOOKUP($N99,'RECAP FRNS'!$J$2:$Q$524,7,FALSE))</f>
        <v/>
      </c>
      <c r="U99" s="108" t="str">
        <f>IF(ISNA(VLOOKUP($N99,'RECAP FRNS'!$J$2:$Q$524,8,FALSE)),"",VLOOKUP($N99,'RECAP FRNS'!$J$2:$Q$524,8,FALSE))</f>
        <v/>
      </c>
    </row>
    <row r="100" spans="1:21" ht="15" x14ac:dyDescent="0.25">
      <c r="A100" s="86">
        <v>41132000</v>
      </c>
      <c r="B100" s="87">
        <v>971403</v>
      </c>
      <c r="C100" s="88" t="s">
        <v>1436</v>
      </c>
      <c r="D100" s="86">
        <v>17</v>
      </c>
      <c r="E100" s="86">
        <v>426</v>
      </c>
      <c r="F100" s="86">
        <v>40130000</v>
      </c>
      <c r="G100" s="89" t="s">
        <v>1437</v>
      </c>
      <c r="H100" s="88" t="s">
        <v>1438</v>
      </c>
      <c r="I100" s="86">
        <v>17</v>
      </c>
      <c r="J100" s="86">
        <v>426</v>
      </c>
      <c r="K100" s="37"/>
      <c r="L100" s="37"/>
      <c r="M100" s="10" t="str">
        <f t="shared" si="3"/>
        <v>97140317426</v>
      </c>
      <c r="N100" s="10" t="str">
        <f t="shared" si="4"/>
        <v>PRO HOLDING SARL17426</v>
      </c>
      <c r="O100" s="108" t="str">
        <f>IF(ISNA(VLOOKUP($N100,'RECAP FRNS'!$J$2:$Q$524,2,FALSE)),"",VLOOKUP($N100,'RECAP FRNS'!$J$2:$Q$524,2,FALSE))</f>
        <v/>
      </c>
      <c r="P100" s="108" t="str">
        <f>IF(ISNA(VLOOKUP($N100,'RECAP FRNS'!$J$2:$Q$524,3,FALSE)),"",VLOOKUP($N100,'RECAP FRNS'!$J$2:$Q$524,3,FALSE))</f>
        <v/>
      </c>
      <c r="Q100" s="108" t="str">
        <f>IF(ISNA(VLOOKUP($N100,'RECAP FRNS'!$J$2:$Q$524,4,FALSE)),"",VLOOKUP($N100,'RECAP FRNS'!$J$2:$Q$524,4,FALSE))</f>
        <v/>
      </c>
      <c r="R100" s="108" t="str">
        <f>IF(ISNA(VLOOKUP($N100,'RECAP FRNS'!$J$2:$Q$524,5,FALSE)),"",VLOOKUP($N100,'RECAP FRNS'!$J$2:$Q$524,5,FALSE))</f>
        <v/>
      </c>
      <c r="S100" s="108" t="str">
        <f>IF(ISNA(VLOOKUP($N100,'RECAP FRNS'!$J$2:$Q$524,6,FALSE)),"",VLOOKUP($N100,'RECAP FRNS'!$J$2:$Q$524,6,FALSE))</f>
        <v/>
      </c>
      <c r="T100" s="108" t="str">
        <f>IF(ISNA(VLOOKUP($N100,'RECAP FRNS'!$J$2:$Q$524,7,FALSE)),"",VLOOKUP($N100,'RECAP FRNS'!$J$2:$Q$524,7,FALSE))</f>
        <v/>
      </c>
      <c r="U100" s="108" t="str">
        <f>IF(ISNA(VLOOKUP($N100,'RECAP FRNS'!$J$2:$Q$524,8,FALSE)),"",VLOOKUP($N100,'RECAP FRNS'!$J$2:$Q$524,8,FALSE))</f>
        <v/>
      </c>
    </row>
    <row r="101" spans="1:21" ht="15" x14ac:dyDescent="0.25">
      <c r="A101" s="62">
        <v>41132000</v>
      </c>
      <c r="B101" s="69">
        <v>971483</v>
      </c>
      <c r="C101" s="64" t="s">
        <v>658</v>
      </c>
      <c r="D101" s="70">
        <v>15</v>
      </c>
      <c r="E101" s="70">
        <v>426</v>
      </c>
      <c r="F101" s="62">
        <v>40130000</v>
      </c>
      <c r="G101" s="64" t="s">
        <v>659</v>
      </c>
      <c r="H101" s="71" t="s">
        <v>658</v>
      </c>
      <c r="I101" s="62">
        <v>15</v>
      </c>
      <c r="J101" s="62">
        <v>426</v>
      </c>
      <c r="K101" s="33"/>
      <c r="L101" s="33"/>
      <c r="M101" s="10" t="str">
        <f t="shared" si="3"/>
        <v>97148315426</v>
      </c>
      <c r="N101" s="10" t="str">
        <f t="shared" si="4"/>
        <v>GROUPE SLR EDITIONS ET DESIGN15426</v>
      </c>
      <c r="O101" s="108">
        <f>IF(ISNA(VLOOKUP($N101,'RECAP FRNS'!$J$2:$Q$524,2,FALSE)),"",VLOOKUP($N101,'RECAP FRNS'!$J$2:$Q$524,2,FALSE))</f>
        <v>40130000</v>
      </c>
      <c r="P101" s="108" t="str">
        <f>IF(ISNA(VLOOKUP($N101,'RECAP FRNS'!$J$2:$Q$524,3,FALSE)),"",VLOOKUP($N101,'RECAP FRNS'!$J$2:$Q$524,3,FALSE))</f>
        <v>SCIM</v>
      </c>
      <c r="Q101" s="108" t="str">
        <f>IF(ISNA(VLOOKUP($N101,'RECAP FRNS'!$J$2:$Q$524,4,FALSE)),"",VLOOKUP($N101,'RECAP FRNS'!$J$2:$Q$524,4,FALSE))</f>
        <v>GROUPE SLR EDITIONS ET DESIGN</v>
      </c>
      <c r="R101" s="108">
        <f>IF(ISNA(VLOOKUP($N101,'RECAP FRNS'!$J$2:$Q$524,5,FALSE)),"",VLOOKUP($N101,'RECAP FRNS'!$J$2:$Q$524,5,FALSE))</f>
        <v>15</v>
      </c>
      <c r="S101" s="108">
        <f>IF(ISNA(VLOOKUP($N101,'RECAP FRNS'!$J$2:$Q$524,6,FALSE)),"",VLOOKUP($N101,'RECAP FRNS'!$J$2:$Q$524,6,FALSE))</f>
        <v>426</v>
      </c>
      <c r="T101" s="108">
        <f>IF(ISNA(VLOOKUP($N101,'RECAP FRNS'!$J$2:$Q$524,7,FALSE)),"",VLOOKUP($N101,'RECAP FRNS'!$J$2:$Q$524,7,FALSE))</f>
        <v>8112</v>
      </c>
      <c r="U101" s="108" t="str">
        <f>IF(ISNA(VLOOKUP($N101,'RECAP FRNS'!$J$2:$Q$524,8,FALSE)),"",VLOOKUP($N101,'RECAP FRNS'!$J$2:$Q$524,8,FALSE))</f>
        <v/>
      </c>
    </row>
    <row r="102" spans="1:21" ht="15" x14ac:dyDescent="0.25">
      <c r="A102" s="86">
        <v>41132000</v>
      </c>
      <c r="B102" s="87">
        <v>971483</v>
      </c>
      <c r="C102" s="88" t="s">
        <v>22</v>
      </c>
      <c r="D102" s="86">
        <v>17</v>
      </c>
      <c r="E102" s="86">
        <v>426</v>
      </c>
      <c r="F102" s="86">
        <v>40130000</v>
      </c>
      <c r="G102" s="89" t="s">
        <v>659</v>
      </c>
      <c r="H102" s="88" t="s">
        <v>658</v>
      </c>
      <c r="I102" s="86">
        <v>17</v>
      </c>
      <c r="J102" s="86">
        <v>426</v>
      </c>
      <c r="K102" s="37"/>
      <c r="L102" s="37"/>
      <c r="M102" s="10" t="str">
        <f t="shared" si="3"/>
        <v>97148317426</v>
      </c>
      <c r="N102" s="10" t="str">
        <f t="shared" si="4"/>
        <v>GROUPE SLR EDITIONS ET DESIGN17426</v>
      </c>
      <c r="O102" s="108" t="str">
        <f>IF(ISNA(VLOOKUP($N102,'RECAP FRNS'!$J$2:$Q$524,2,FALSE)),"",VLOOKUP($N102,'RECAP FRNS'!$J$2:$Q$524,2,FALSE))</f>
        <v/>
      </c>
      <c r="P102" s="108" t="str">
        <f>IF(ISNA(VLOOKUP($N102,'RECAP FRNS'!$J$2:$Q$524,3,FALSE)),"",VLOOKUP($N102,'RECAP FRNS'!$J$2:$Q$524,3,FALSE))</f>
        <v/>
      </c>
      <c r="Q102" s="108" t="str">
        <f>IF(ISNA(VLOOKUP($N102,'RECAP FRNS'!$J$2:$Q$524,4,FALSE)),"",VLOOKUP($N102,'RECAP FRNS'!$J$2:$Q$524,4,FALSE))</f>
        <v/>
      </c>
      <c r="R102" s="108" t="str">
        <f>IF(ISNA(VLOOKUP($N102,'RECAP FRNS'!$J$2:$Q$524,5,FALSE)),"",VLOOKUP($N102,'RECAP FRNS'!$J$2:$Q$524,5,FALSE))</f>
        <v/>
      </c>
      <c r="S102" s="108" t="str">
        <f>IF(ISNA(VLOOKUP($N102,'RECAP FRNS'!$J$2:$Q$524,6,FALSE)),"",VLOOKUP($N102,'RECAP FRNS'!$J$2:$Q$524,6,FALSE))</f>
        <v/>
      </c>
      <c r="T102" s="108" t="str">
        <f>IF(ISNA(VLOOKUP($N102,'RECAP FRNS'!$J$2:$Q$524,7,FALSE)),"",VLOOKUP($N102,'RECAP FRNS'!$J$2:$Q$524,7,FALSE))</f>
        <v/>
      </c>
      <c r="U102" s="108" t="str">
        <f>IF(ISNA(VLOOKUP($N102,'RECAP FRNS'!$J$2:$Q$524,8,FALSE)),"",VLOOKUP($N102,'RECAP FRNS'!$J$2:$Q$524,8,FALSE))</f>
        <v/>
      </c>
    </row>
    <row r="103" spans="1:21" ht="15" x14ac:dyDescent="0.25">
      <c r="A103" s="72">
        <v>41132000</v>
      </c>
      <c r="B103" s="73">
        <v>978240</v>
      </c>
      <c r="C103" s="74" t="s">
        <v>141</v>
      </c>
      <c r="D103" s="72">
        <v>17</v>
      </c>
      <c r="E103" s="72">
        <v>502</v>
      </c>
      <c r="F103" s="90">
        <v>40130000</v>
      </c>
      <c r="G103" s="91" t="s">
        <v>1418</v>
      </c>
      <c r="H103" s="92" t="s">
        <v>1419</v>
      </c>
      <c r="I103" s="90">
        <v>17</v>
      </c>
      <c r="J103" s="90">
        <v>502</v>
      </c>
      <c r="K103" s="38"/>
      <c r="L103" s="38"/>
      <c r="M103" s="10" t="str">
        <f t="shared" si="3"/>
        <v>97824017502</v>
      </c>
      <c r="N103" s="10" t="str">
        <f t="shared" si="4"/>
        <v>REFERENCE CARRELAGE17502</v>
      </c>
      <c r="O103" s="108" t="str">
        <f>IF(ISNA(VLOOKUP($N103,'RECAP FRNS'!$J$2:$Q$524,2,FALSE)),"",VLOOKUP($N103,'RECAP FRNS'!$J$2:$Q$524,2,FALSE))</f>
        <v/>
      </c>
      <c r="P103" s="108" t="str">
        <f>IF(ISNA(VLOOKUP($N103,'RECAP FRNS'!$J$2:$Q$524,3,FALSE)),"",VLOOKUP($N103,'RECAP FRNS'!$J$2:$Q$524,3,FALSE))</f>
        <v/>
      </c>
      <c r="Q103" s="108" t="str">
        <f>IF(ISNA(VLOOKUP($N103,'RECAP FRNS'!$J$2:$Q$524,4,FALSE)),"",VLOOKUP($N103,'RECAP FRNS'!$J$2:$Q$524,4,FALSE))</f>
        <v/>
      </c>
      <c r="R103" s="108" t="str">
        <f>IF(ISNA(VLOOKUP($N103,'RECAP FRNS'!$J$2:$Q$524,5,FALSE)),"",VLOOKUP($N103,'RECAP FRNS'!$J$2:$Q$524,5,FALSE))</f>
        <v/>
      </c>
      <c r="S103" s="108" t="str">
        <f>IF(ISNA(VLOOKUP($N103,'RECAP FRNS'!$J$2:$Q$524,6,FALSE)),"",VLOOKUP($N103,'RECAP FRNS'!$J$2:$Q$524,6,FALSE))</f>
        <v/>
      </c>
      <c r="T103" s="108" t="str">
        <f>IF(ISNA(VLOOKUP($N103,'RECAP FRNS'!$J$2:$Q$524,7,FALSE)),"",VLOOKUP($N103,'RECAP FRNS'!$J$2:$Q$524,7,FALSE))</f>
        <v/>
      </c>
      <c r="U103" s="108" t="str">
        <f>IF(ISNA(VLOOKUP($N103,'RECAP FRNS'!$J$2:$Q$524,8,FALSE)),"",VLOOKUP($N103,'RECAP FRNS'!$J$2:$Q$524,8,FALSE))</f>
        <v/>
      </c>
    </row>
    <row r="104" spans="1:21" ht="15" x14ac:dyDescent="0.25">
      <c r="A104" s="79">
        <v>41132000</v>
      </c>
      <c r="B104" s="80">
        <v>979409</v>
      </c>
      <c r="C104" s="81" t="s">
        <v>993</v>
      </c>
      <c r="D104" s="79">
        <v>17</v>
      </c>
      <c r="E104" s="79">
        <v>704</v>
      </c>
      <c r="F104" s="79">
        <v>40130000</v>
      </c>
      <c r="G104" s="81" t="s">
        <v>994</v>
      </c>
      <c r="H104" s="82" t="s">
        <v>995</v>
      </c>
      <c r="I104" s="79">
        <v>17</v>
      </c>
      <c r="J104" s="79">
        <v>704</v>
      </c>
      <c r="K104" s="29"/>
      <c r="L104" s="29"/>
      <c r="M104" s="10" t="str">
        <f t="shared" si="3"/>
        <v>97940917704</v>
      </c>
      <c r="N104" s="10" t="str">
        <f t="shared" si="4"/>
        <v>LES EDITIONS JALOU17704</v>
      </c>
      <c r="O104" s="108" t="str">
        <f>IF(ISNA(VLOOKUP($N104,'RECAP FRNS'!$J$2:$Q$524,2,FALSE)),"",VLOOKUP($N104,'RECAP FRNS'!$J$2:$Q$524,2,FALSE))</f>
        <v/>
      </c>
      <c r="P104" s="108" t="str">
        <f>IF(ISNA(VLOOKUP($N104,'RECAP FRNS'!$J$2:$Q$524,3,FALSE)),"",VLOOKUP($N104,'RECAP FRNS'!$J$2:$Q$524,3,FALSE))</f>
        <v/>
      </c>
      <c r="Q104" s="108" t="str">
        <f>IF(ISNA(VLOOKUP($N104,'RECAP FRNS'!$J$2:$Q$524,4,FALSE)),"",VLOOKUP($N104,'RECAP FRNS'!$J$2:$Q$524,4,FALSE))</f>
        <v/>
      </c>
      <c r="R104" s="108" t="str">
        <f>IF(ISNA(VLOOKUP($N104,'RECAP FRNS'!$J$2:$Q$524,5,FALSE)),"",VLOOKUP($N104,'RECAP FRNS'!$J$2:$Q$524,5,FALSE))</f>
        <v/>
      </c>
      <c r="S104" s="108" t="str">
        <f>IF(ISNA(VLOOKUP($N104,'RECAP FRNS'!$J$2:$Q$524,6,FALSE)),"",VLOOKUP($N104,'RECAP FRNS'!$J$2:$Q$524,6,FALSE))</f>
        <v/>
      </c>
      <c r="T104" s="108" t="str">
        <f>IF(ISNA(VLOOKUP($N104,'RECAP FRNS'!$J$2:$Q$524,7,FALSE)),"",VLOOKUP($N104,'RECAP FRNS'!$J$2:$Q$524,7,FALSE))</f>
        <v/>
      </c>
      <c r="U104" s="108" t="str">
        <f>IF(ISNA(VLOOKUP($N104,'RECAP FRNS'!$J$2:$Q$524,8,FALSE)),"",VLOOKUP($N104,'RECAP FRNS'!$J$2:$Q$524,8,FALSE))</f>
        <v/>
      </c>
    </row>
    <row r="105" spans="1:21" ht="15" x14ac:dyDescent="0.25">
      <c r="A105" s="79">
        <v>41132000</v>
      </c>
      <c r="B105" s="80">
        <v>980914</v>
      </c>
      <c r="C105" s="81" t="s">
        <v>956</v>
      </c>
      <c r="D105" s="79">
        <v>17</v>
      </c>
      <c r="E105" s="79">
        <v>420</v>
      </c>
      <c r="F105" s="79">
        <v>40130000</v>
      </c>
      <c r="G105" s="81" t="s">
        <v>957</v>
      </c>
      <c r="H105" s="82" t="s">
        <v>958</v>
      </c>
      <c r="I105" s="79">
        <v>17</v>
      </c>
      <c r="J105" s="79">
        <v>420</v>
      </c>
      <c r="K105" s="29"/>
      <c r="L105" s="29"/>
      <c r="M105" s="10" t="str">
        <f t="shared" si="3"/>
        <v>98091417420</v>
      </c>
      <c r="N105" s="10" t="str">
        <f t="shared" si="4"/>
        <v>GROUPE CANAL PLUS SA17420</v>
      </c>
      <c r="O105" s="108" t="str">
        <f>IF(ISNA(VLOOKUP($N105,'RECAP FRNS'!$J$2:$Q$524,2,FALSE)),"",VLOOKUP($N105,'RECAP FRNS'!$J$2:$Q$524,2,FALSE))</f>
        <v/>
      </c>
      <c r="P105" s="108" t="str">
        <f>IF(ISNA(VLOOKUP($N105,'RECAP FRNS'!$J$2:$Q$524,3,FALSE)),"",VLOOKUP($N105,'RECAP FRNS'!$J$2:$Q$524,3,FALSE))</f>
        <v/>
      </c>
      <c r="Q105" s="108" t="str">
        <f>IF(ISNA(VLOOKUP($N105,'RECAP FRNS'!$J$2:$Q$524,4,FALSE)),"",VLOOKUP($N105,'RECAP FRNS'!$J$2:$Q$524,4,FALSE))</f>
        <v/>
      </c>
      <c r="R105" s="108" t="str">
        <f>IF(ISNA(VLOOKUP($N105,'RECAP FRNS'!$J$2:$Q$524,5,FALSE)),"",VLOOKUP($N105,'RECAP FRNS'!$J$2:$Q$524,5,FALSE))</f>
        <v/>
      </c>
      <c r="S105" s="108" t="str">
        <f>IF(ISNA(VLOOKUP($N105,'RECAP FRNS'!$J$2:$Q$524,6,FALSE)),"",VLOOKUP($N105,'RECAP FRNS'!$J$2:$Q$524,6,FALSE))</f>
        <v/>
      </c>
      <c r="T105" s="108" t="str">
        <f>IF(ISNA(VLOOKUP($N105,'RECAP FRNS'!$J$2:$Q$524,7,FALSE)),"",VLOOKUP($N105,'RECAP FRNS'!$J$2:$Q$524,7,FALSE))</f>
        <v/>
      </c>
      <c r="U105" s="108" t="str">
        <f>IF(ISNA(VLOOKUP($N105,'RECAP FRNS'!$J$2:$Q$524,8,FALSE)),"",VLOOKUP($N105,'RECAP FRNS'!$J$2:$Q$524,8,FALSE))</f>
        <v/>
      </c>
    </row>
    <row r="106" spans="1:21" ht="15" x14ac:dyDescent="0.25">
      <c r="A106" s="79">
        <v>41132000</v>
      </c>
      <c r="B106" s="80">
        <v>982242</v>
      </c>
      <c r="C106" s="81" t="s">
        <v>996</v>
      </c>
      <c r="D106" s="79">
        <v>17</v>
      </c>
      <c r="E106" s="79">
        <v>704</v>
      </c>
      <c r="F106" s="79">
        <v>40130000</v>
      </c>
      <c r="G106" s="81" t="s">
        <v>997</v>
      </c>
      <c r="H106" s="82" t="s">
        <v>998</v>
      </c>
      <c r="I106" s="79">
        <v>17</v>
      </c>
      <c r="J106" s="79">
        <v>704</v>
      </c>
      <c r="K106" s="29"/>
      <c r="L106" s="29"/>
      <c r="M106" s="10" t="str">
        <f t="shared" si="3"/>
        <v>98224217704</v>
      </c>
      <c r="N106" s="10" t="str">
        <f t="shared" si="4"/>
        <v>EUROSUD COMMUNICATION17704</v>
      </c>
      <c r="O106" s="108" t="str">
        <f>IF(ISNA(VLOOKUP($N106,'RECAP FRNS'!$J$2:$Q$524,2,FALSE)),"",VLOOKUP($N106,'RECAP FRNS'!$J$2:$Q$524,2,FALSE))</f>
        <v/>
      </c>
      <c r="P106" s="108" t="str">
        <f>IF(ISNA(VLOOKUP($N106,'RECAP FRNS'!$J$2:$Q$524,3,FALSE)),"",VLOOKUP($N106,'RECAP FRNS'!$J$2:$Q$524,3,FALSE))</f>
        <v/>
      </c>
      <c r="Q106" s="108" t="str">
        <f>IF(ISNA(VLOOKUP($N106,'RECAP FRNS'!$J$2:$Q$524,4,FALSE)),"",VLOOKUP($N106,'RECAP FRNS'!$J$2:$Q$524,4,FALSE))</f>
        <v/>
      </c>
      <c r="R106" s="108" t="str">
        <f>IF(ISNA(VLOOKUP($N106,'RECAP FRNS'!$J$2:$Q$524,5,FALSE)),"",VLOOKUP($N106,'RECAP FRNS'!$J$2:$Q$524,5,FALSE))</f>
        <v/>
      </c>
      <c r="S106" s="108" t="str">
        <f>IF(ISNA(VLOOKUP($N106,'RECAP FRNS'!$J$2:$Q$524,6,FALSE)),"",VLOOKUP($N106,'RECAP FRNS'!$J$2:$Q$524,6,FALSE))</f>
        <v/>
      </c>
      <c r="T106" s="108" t="str">
        <f>IF(ISNA(VLOOKUP($N106,'RECAP FRNS'!$J$2:$Q$524,7,FALSE)),"",VLOOKUP($N106,'RECAP FRNS'!$J$2:$Q$524,7,FALSE))</f>
        <v/>
      </c>
      <c r="U106" s="108" t="str">
        <f>IF(ISNA(VLOOKUP($N106,'RECAP FRNS'!$J$2:$Q$524,8,FALSE)),"",VLOOKUP($N106,'RECAP FRNS'!$J$2:$Q$524,8,FALSE))</f>
        <v/>
      </c>
    </row>
    <row r="107" spans="1:21" ht="15" x14ac:dyDescent="0.25">
      <c r="A107" s="79">
        <v>41132000</v>
      </c>
      <c r="B107" s="80">
        <v>983917</v>
      </c>
      <c r="C107" s="81" t="s">
        <v>138</v>
      </c>
      <c r="D107" s="79">
        <v>17</v>
      </c>
      <c r="E107" s="79">
        <v>426</v>
      </c>
      <c r="F107" s="79">
        <v>40130000</v>
      </c>
      <c r="G107" s="81" t="s">
        <v>686</v>
      </c>
      <c r="H107" s="82" t="s">
        <v>687</v>
      </c>
      <c r="I107" s="79">
        <v>17</v>
      </c>
      <c r="J107" s="79">
        <v>426</v>
      </c>
      <c r="K107" s="29"/>
      <c r="L107" s="29"/>
      <c r="M107" s="10" t="str">
        <f t="shared" si="3"/>
        <v>98391717426</v>
      </c>
      <c r="N107" s="10" t="str">
        <f t="shared" si="4"/>
        <v>FIAT - IFTA17426</v>
      </c>
      <c r="O107" s="108">
        <f>IF(ISNA(VLOOKUP($N107,'RECAP FRNS'!$J$2:$Q$524,2,FALSE)),"",VLOOKUP($N107,'RECAP FRNS'!$J$2:$Q$524,2,FALSE))</f>
        <v>40130000</v>
      </c>
      <c r="P107" s="108" t="str">
        <f>IF(ISNA(VLOOKUP($N107,'RECAP FRNS'!$J$2:$Q$524,3,FALSE)),"",VLOOKUP($N107,'RECAP FRNS'!$J$2:$Q$524,3,FALSE))</f>
        <v>FIAT</v>
      </c>
      <c r="Q107" s="108" t="str">
        <f>IF(ISNA(VLOOKUP($N107,'RECAP FRNS'!$J$2:$Q$524,4,FALSE)),"",VLOOKUP($N107,'RECAP FRNS'!$J$2:$Q$524,4,FALSE))</f>
        <v>FIAT - IFTA</v>
      </c>
      <c r="R107" s="108">
        <f>IF(ISNA(VLOOKUP($N107,'RECAP FRNS'!$J$2:$Q$524,5,FALSE)),"",VLOOKUP($N107,'RECAP FRNS'!$J$2:$Q$524,5,FALSE))</f>
        <v>17</v>
      </c>
      <c r="S107" s="108">
        <f>IF(ISNA(VLOOKUP($N107,'RECAP FRNS'!$J$2:$Q$524,6,FALSE)),"",VLOOKUP($N107,'RECAP FRNS'!$J$2:$Q$524,6,FALSE))</f>
        <v>426</v>
      </c>
      <c r="T107" s="108">
        <f>IF(ISNA(VLOOKUP($N107,'RECAP FRNS'!$J$2:$Q$524,7,FALSE)),"",VLOOKUP($N107,'RECAP FRNS'!$J$2:$Q$524,7,FALSE))</f>
        <v>1000</v>
      </c>
      <c r="U107" s="108" t="str">
        <f>IF(ISNA(VLOOKUP($N107,'RECAP FRNS'!$J$2:$Q$524,8,FALSE)),"",VLOOKUP($N107,'RECAP FRNS'!$J$2:$Q$524,8,FALSE))</f>
        <v>Enrichissement Comptable avec commande</v>
      </c>
    </row>
    <row r="108" spans="1:21" ht="15" x14ac:dyDescent="0.25">
      <c r="A108" s="79">
        <v>41130000</v>
      </c>
      <c r="B108" s="80">
        <v>983917</v>
      </c>
      <c r="C108" s="81" t="s">
        <v>138</v>
      </c>
      <c r="D108" s="79">
        <v>13</v>
      </c>
      <c r="E108" s="79">
        <v>426</v>
      </c>
      <c r="F108" s="79">
        <v>40130000</v>
      </c>
      <c r="G108" s="81" t="s">
        <v>686</v>
      </c>
      <c r="H108" s="82" t="s">
        <v>687</v>
      </c>
      <c r="I108" s="79">
        <v>13</v>
      </c>
      <c r="J108" s="79">
        <v>426</v>
      </c>
      <c r="K108" s="29"/>
      <c r="L108" s="29"/>
      <c r="M108" s="10" t="str">
        <f t="shared" si="3"/>
        <v>98391713426</v>
      </c>
      <c r="N108" s="10" t="str">
        <f t="shared" si="4"/>
        <v>FIAT - IFTA13426</v>
      </c>
      <c r="O108" s="108" t="str">
        <f>IF(ISNA(VLOOKUP($N108,'RECAP FRNS'!$J$2:$Q$524,2,FALSE)),"",VLOOKUP($N108,'RECAP FRNS'!$J$2:$Q$524,2,FALSE))</f>
        <v/>
      </c>
      <c r="P108" s="108" t="str">
        <f>IF(ISNA(VLOOKUP($N108,'RECAP FRNS'!$J$2:$Q$524,3,FALSE)),"",VLOOKUP($N108,'RECAP FRNS'!$J$2:$Q$524,3,FALSE))</f>
        <v/>
      </c>
      <c r="Q108" s="108" t="str">
        <f>IF(ISNA(VLOOKUP($N108,'RECAP FRNS'!$J$2:$Q$524,4,FALSE)),"",VLOOKUP($N108,'RECAP FRNS'!$J$2:$Q$524,4,FALSE))</f>
        <v/>
      </c>
      <c r="R108" s="108" t="str">
        <f>IF(ISNA(VLOOKUP($N108,'RECAP FRNS'!$J$2:$Q$524,5,FALSE)),"",VLOOKUP($N108,'RECAP FRNS'!$J$2:$Q$524,5,FALSE))</f>
        <v/>
      </c>
      <c r="S108" s="108" t="str">
        <f>IF(ISNA(VLOOKUP($N108,'RECAP FRNS'!$J$2:$Q$524,6,FALSE)),"",VLOOKUP($N108,'RECAP FRNS'!$J$2:$Q$524,6,FALSE))</f>
        <v/>
      </c>
      <c r="T108" s="108" t="str">
        <f>IF(ISNA(VLOOKUP($N108,'RECAP FRNS'!$J$2:$Q$524,7,FALSE)),"",VLOOKUP($N108,'RECAP FRNS'!$J$2:$Q$524,7,FALSE))</f>
        <v/>
      </c>
      <c r="U108" s="108" t="str">
        <f>IF(ISNA(VLOOKUP($N108,'RECAP FRNS'!$J$2:$Q$524,8,FALSE)),"",VLOOKUP($N108,'RECAP FRNS'!$J$2:$Q$524,8,FALSE))</f>
        <v/>
      </c>
    </row>
    <row r="109" spans="1:21" ht="15" x14ac:dyDescent="0.25">
      <c r="A109" s="79">
        <v>41130000</v>
      </c>
      <c r="B109" s="80">
        <v>986729</v>
      </c>
      <c r="C109" s="81" t="s">
        <v>816</v>
      </c>
      <c r="D109" s="79">
        <v>8</v>
      </c>
      <c r="E109" s="79">
        <v>314</v>
      </c>
      <c r="F109" s="79">
        <v>40130000</v>
      </c>
      <c r="G109" s="81" t="s">
        <v>817</v>
      </c>
      <c r="H109" s="82" t="s">
        <v>816</v>
      </c>
      <c r="I109" s="79">
        <v>8</v>
      </c>
      <c r="J109" s="79">
        <v>314</v>
      </c>
      <c r="K109" s="29"/>
      <c r="L109" s="29"/>
      <c r="M109" s="10" t="str">
        <f t="shared" si="3"/>
        <v>9867298314</v>
      </c>
      <c r="N109" s="10" t="str">
        <f t="shared" si="4"/>
        <v>CAMPAGNE DE PRESSE8314</v>
      </c>
      <c r="O109" s="108" t="str">
        <f>IF(ISNA(VLOOKUP($N109,'RECAP FRNS'!$J$2:$Q$524,2,FALSE)),"",VLOOKUP($N109,'RECAP FRNS'!$J$2:$Q$524,2,FALSE))</f>
        <v/>
      </c>
      <c r="P109" s="108" t="str">
        <f>IF(ISNA(VLOOKUP($N109,'RECAP FRNS'!$J$2:$Q$524,3,FALSE)),"",VLOOKUP($N109,'RECAP FRNS'!$J$2:$Q$524,3,FALSE))</f>
        <v/>
      </c>
      <c r="Q109" s="108" t="str">
        <f>IF(ISNA(VLOOKUP($N109,'RECAP FRNS'!$J$2:$Q$524,4,FALSE)),"",VLOOKUP($N109,'RECAP FRNS'!$J$2:$Q$524,4,FALSE))</f>
        <v/>
      </c>
      <c r="R109" s="108" t="str">
        <f>IF(ISNA(VLOOKUP($N109,'RECAP FRNS'!$J$2:$Q$524,5,FALSE)),"",VLOOKUP($N109,'RECAP FRNS'!$J$2:$Q$524,5,FALSE))</f>
        <v/>
      </c>
      <c r="S109" s="108" t="str">
        <f>IF(ISNA(VLOOKUP($N109,'RECAP FRNS'!$J$2:$Q$524,6,FALSE)),"",VLOOKUP($N109,'RECAP FRNS'!$J$2:$Q$524,6,FALSE))</f>
        <v/>
      </c>
      <c r="T109" s="108" t="str">
        <f>IF(ISNA(VLOOKUP($N109,'RECAP FRNS'!$J$2:$Q$524,7,FALSE)),"",VLOOKUP($N109,'RECAP FRNS'!$J$2:$Q$524,7,FALSE))</f>
        <v/>
      </c>
      <c r="U109" s="108" t="str">
        <f>IF(ISNA(VLOOKUP($N109,'RECAP FRNS'!$J$2:$Q$524,8,FALSE)),"",VLOOKUP($N109,'RECAP FRNS'!$J$2:$Q$524,8,FALSE))</f>
        <v/>
      </c>
    </row>
    <row r="110" spans="1:21" ht="15" x14ac:dyDescent="0.25">
      <c r="A110" s="62">
        <v>41132000</v>
      </c>
      <c r="B110" s="69">
        <v>994562</v>
      </c>
      <c r="C110" s="64" t="s">
        <v>671</v>
      </c>
      <c r="D110" s="70">
        <v>17</v>
      </c>
      <c r="E110" s="70">
        <v>221</v>
      </c>
      <c r="F110" s="62">
        <v>40130000</v>
      </c>
      <c r="G110" s="64" t="s">
        <v>768</v>
      </c>
      <c r="H110" s="71" t="s">
        <v>671</v>
      </c>
      <c r="I110" s="62"/>
      <c r="J110" s="62"/>
      <c r="K110" s="33"/>
      <c r="L110" s="33"/>
      <c r="M110" s="10" t="str">
        <f t="shared" si="3"/>
        <v>99456217221</v>
      </c>
      <c r="N110" s="10" t="str">
        <f t="shared" si="4"/>
        <v>FEDERATION FRANCAISE D'HALTEROPHILIE</v>
      </c>
      <c r="O110" s="108" t="str">
        <f>IF(ISNA(VLOOKUP($N110,'RECAP FRNS'!$J$2:$Q$524,2,FALSE)),"",VLOOKUP($N110,'RECAP FRNS'!$J$2:$Q$524,2,FALSE))</f>
        <v/>
      </c>
      <c r="P110" s="108" t="str">
        <f>IF(ISNA(VLOOKUP($N110,'RECAP FRNS'!$J$2:$Q$524,3,FALSE)),"",VLOOKUP($N110,'RECAP FRNS'!$J$2:$Q$524,3,FALSE))</f>
        <v/>
      </c>
      <c r="Q110" s="108" t="str">
        <f>IF(ISNA(VLOOKUP($N110,'RECAP FRNS'!$J$2:$Q$524,4,FALSE)),"",VLOOKUP($N110,'RECAP FRNS'!$J$2:$Q$524,4,FALSE))</f>
        <v/>
      </c>
      <c r="R110" s="108" t="str">
        <f>IF(ISNA(VLOOKUP($N110,'RECAP FRNS'!$J$2:$Q$524,5,FALSE)),"",VLOOKUP($N110,'RECAP FRNS'!$J$2:$Q$524,5,FALSE))</f>
        <v/>
      </c>
      <c r="S110" s="108" t="str">
        <f>IF(ISNA(VLOOKUP($N110,'RECAP FRNS'!$J$2:$Q$524,6,FALSE)),"",VLOOKUP($N110,'RECAP FRNS'!$J$2:$Q$524,6,FALSE))</f>
        <v/>
      </c>
      <c r="T110" s="108" t="str">
        <f>IF(ISNA(VLOOKUP($N110,'RECAP FRNS'!$J$2:$Q$524,7,FALSE)),"",VLOOKUP($N110,'RECAP FRNS'!$J$2:$Q$524,7,FALSE))</f>
        <v/>
      </c>
      <c r="U110" s="108" t="str">
        <f>IF(ISNA(VLOOKUP($N110,'RECAP FRNS'!$J$2:$Q$524,8,FALSE)),"",VLOOKUP($N110,'RECAP FRNS'!$J$2:$Q$524,8,FALSE))</f>
        <v/>
      </c>
    </row>
    <row r="111" spans="1:21" ht="15" x14ac:dyDescent="0.25">
      <c r="A111" s="79">
        <v>41132000</v>
      </c>
      <c r="B111" s="80">
        <v>1304342</v>
      </c>
      <c r="C111" s="81" t="s">
        <v>944</v>
      </c>
      <c r="D111" s="79">
        <v>17</v>
      </c>
      <c r="E111" s="79">
        <v>301</v>
      </c>
      <c r="F111" s="79">
        <v>40130000</v>
      </c>
      <c r="G111" s="81" t="s">
        <v>945</v>
      </c>
      <c r="H111" s="82" t="s">
        <v>946</v>
      </c>
      <c r="I111" s="79">
        <v>17</v>
      </c>
      <c r="J111" s="79">
        <v>301</v>
      </c>
      <c r="K111" s="29"/>
      <c r="L111" s="29"/>
      <c r="M111" s="10" t="str">
        <f t="shared" si="3"/>
        <v>130434217301</v>
      </c>
      <c r="N111" s="10" t="str">
        <f t="shared" si="4"/>
        <v>MARKESS INTERNATIONAL17301</v>
      </c>
      <c r="O111" s="108" t="str">
        <f>IF(ISNA(VLOOKUP($N111,'RECAP FRNS'!$J$2:$Q$524,2,FALSE)),"",VLOOKUP($N111,'RECAP FRNS'!$J$2:$Q$524,2,FALSE))</f>
        <v/>
      </c>
      <c r="P111" s="108" t="str">
        <f>IF(ISNA(VLOOKUP($N111,'RECAP FRNS'!$J$2:$Q$524,3,FALSE)),"",VLOOKUP($N111,'RECAP FRNS'!$J$2:$Q$524,3,FALSE))</f>
        <v/>
      </c>
      <c r="Q111" s="108" t="str">
        <f>IF(ISNA(VLOOKUP($N111,'RECAP FRNS'!$J$2:$Q$524,4,FALSE)),"",VLOOKUP($N111,'RECAP FRNS'!$J$2:$Q$524,4,FALSE))</f>
        <v/>
      </c>
      <c r="R111" s="108" t="str">
        <f>IF(ISNA(VLOOKUP($N111,'RECAP FRNS'!$J$2:$Q$524,5,FALSE)),"",VLOOKUP($N111,'RECAP FRNS'!$J$2:$Q$524,5,FALSE))</f>
        <v/>
      </c>
      <c r="S111" s="108" t="str">
        <f>IF(ISNA(VLOOKUP($N111,'RECAP FRNS'!$J$2:$Q$524,6,FALSE)),"",VLOOKUP($N111,'RECAP FRNS'!$J$2:$Q$524,6,FALSE))</f>
        <v/>
      </c>
      <c r="T111" s="108" t="str">
        <f>IF(ISNA(VLOOKUP($N111,'RECAP FRNS'!$J$2:$Q$524,7,FALSE)),"",VLOOKUP($N111,'RECAP FRNS'!$J$2:$Q$524,7,FALSE))</f>
        <v/>
      </c>
      <c r="U111" s="108" t="str">
        <f>IF(ISNA(VLOOKUP($N111,'RECAP FRNS'!$J$2:$Q$524,8,FALSE)),"",VLOOKUP($N111,'RECAP FRNS'!$J$2:$Q$524,8,FALSE))</f>
        <v/>
      </c>
    </row>
    <row r="112" spans="1:21" ht="15" x14ac:dyDescent="0.25">
      <c r="A112" s="79">
        <v>41130000</v>
      </c>
      <c r="B112" s="80">
        <v>1304606</v>
      </c>
      <c r="C112" s="81" t="s">
        <v>825</v>
      </c>
      <c r="D112" s="79">
        <v>9</v>
      </c>
      <c r="E112" s="79">
        <v>201</v>
      </c>
      <c r="F112" s="79">
        <v>40130000</v>
      </c>
      <c r="G112" s="81" t="s">
        <v>826</v>
      </c>
      <c r="H112" s="82" t="s">
        <v>825</v>
      </c>
      <c r="I112" s="79">
        <v>9</v>
      </c>
      <c r="J112" s="79">
        <v>201</v>
      </c>
      <c r="K112" s="29"/>
      <c r="L112" s="29"/>
      <c r="M112" s="10" t="str">
        <f t="shared" si="3"/>
        <v>13046069201</v>
      </c>
      <c r="N112" s="10" t="str">
        <f t="shared" si="4"/>
        <v>NOVETHIC9201</v>
      </c>
      <c r="O112" s="108" t="str">
        <f>IF(ISNA(VLOOKUP($N112,'RECAP FRNS'!$J$2:$Q$524,2,FALSE)),"",VLOOKUP($N112,'RECAP FRNS'!$J$2:$Q$524,2,FALSE))</f>
        <v/>
      </c>
      <c r="P112" s="108" t="str">
        <f>IF(ISNA(VLOOKUP($N112,'RECAP FRNS'!$J$2:$Q$524,3,FALSE)),"",VLOOKUP($N112,'RECAP FRNS'!$J$2:$Q$524,3,FALSE))</f>
        <v/>
      </c>
      <c r="Q112" s="108" t="str">
        <f>IF(ISNA(VLOOKUP($N112,'RECAP FRNS'!$J$2:$Q$524,4,FALSE)),"",VLOOKUP($N112,'RECAP FRNS'!$J$2:$Q$524,4,FALSE))</f>
        <v/>
      </c>
      <c r="R112" s="108" t="str">
        <f>IF(ISNA(VLOOKUP($N112,'RECAP FRNS'!$J$2:$Q$524,5,FALSE)),"",VLOOKUP($N112,'RECAP FRNS'!$J$2:$Q$524,5,FALSE))</f>
        <v/>
      </c>
      <c r="S112" s="108" t="str">
        <f>IF(ISNA(VLOOKUP($N112,'RECAP FRNS'!$J$2:$Q$524,6,FALSE)),"",VLOOKUP($N112,'RECAP FRNS'!$J$2:$Q$524,6,FALSE))</f>
        <v/>
      </c>
      <c r="T112" s="108" t="str">
        <f>IF(ISNA(VLOOKUP($N112,'RECAP FRNS'!$J$2:$Q$524,7,FALSE)),"",VLOOKUP($N112,'RECAP FRNS'!$J$2:$Q$524,7,FALSE))</f>
        <v/>
      </c>
      <c r="U112" s="108" t="str">
        <f>IF(ISNA(VLOOKUP($N112,'RECAP FRNS'!$J$2:$Q$524,8,FALSE)),"",VLOOKUP($N112,'RECAP FRNS'!$J$2:$Q$524,8,FALSE))</f>
        <v/>
      </c>
    </row>
    <row r="113" spans="1:21" ht="15" x14ac:dyDescent="0.25">
      <c r="A113" s="79">
        <v>41132000</v>
      </c>
      <c r="B113" s="80">
        <v>1314870</v>
      </c>
      <c r="C113" s="81" t="s">
        <v>978</v>
      </c>
      <c r="D113" s="79">
        <v>17</v>
      </c>
      <c r="E113" s="79">
        <v>601</v>
      </c>
      <c r="F113" s="79">
        <v>40130000</v>
      </c>
      <c r="G113" s="81" t="s">
        <v>979</v>
      </c>
      <c r="H113" s="82" t="s">
        <v>978</v>
      </c>
      <c r="I113" s="79">
        <v>17</v>
      </c>
      <c r="J113" s="79">
        <v>601</v>
      </c>
      <c r="K113" s="29"/>
      <c r="L113" s="29"/>
      <c r="M113" s="10" t="str">
        <f t="shared" si="3"/>
        <v>131487017601</v>
      </c>
      <c r="N113" s="10" t="str">
        <f t="shared" si="4"/>
        <v>EDITIONS CONQUETES17601</v>
      </c>
      <c r="O113" s="108" t="str">
        <f>IF(ISNA(VLOOKUP($N113,'RECAP FRNS'!$J$2:$Q$524,2,FALSE)),"",VLOOKUP($N113,'RECAP FRNS'!$J$2:$Q$524,2,FALSE))</f>
        <v/>
      </c>
      <c r="P113" s="108" t="str">
        <f>IF(ISNA(VLOOKUP($N113,'RECAP FRNS'!$J$2:$Q$524,3,FALSE)),"",VLOOKUP($N113,'RECAP FRNS'!$J$2:$Q$524,3,FALSE))</f>
        <v/>
      </c>
      <c r="Q113" s="108" t="str">
        <f>IF(ISNA(VLOOKUP($N113,'RECAP FRNS'!$J$2:$Q$524,4,FALSE)),"",VLOOKUP($N113,'RECAP FRNS'!$J$2:$Q$524,4,FALSE))</f>
        <v/>
      </c>
      <c r="R113" s="108" t="str">
        <f>IF(ISNA(VLOOKUP($N113,'RECAP FRNS'!$J$2:$Q$524,5,FALSE)),"",VLOOKUP($N113,'RECAP FRNS'!$J$2:$Q$524,5,FALSE))</f>
        <v/>
      </c>
      <c r="S113" s="108" t="str">
        <f>IF(ISNA(VLOOKUP($N113,'RECAP FRNS'!$J$2:$Q$524,6,FALSE)),"",VLOOKUP($N113,'RECAP FRNS'!$J$2:$Q$524,6,FALSE))</f>
        <v/>
      </c>
      <c r="T113" s="108" t="str">
        <f>IF(ISNA(VLOOKUP($N113,'RECAP FRNS'!$J$2:$Q$524,7,FALSE)),"",VLOOKUP($N113,'RECAP FRNS'!$J$2:$Q$524,7,FALSE))</f>
        <v/>
      </c>
      <c r="U113" s="108" t="str">
        <f>IF(ISNA(VLOOKUP($N113,'RECAP FRNS'!$J$2:$Q$524,8,FALSE)),"",VLOOKUP($N113,'RECAP FRNS'!$J$2:$Q$524,8,FALSE))</f>
        <v/>
      </c>
    </row>
    <row r="114" spans="1:21" ht="15" x14ac:dyDescent="0.25">
      <c r="A114" s="79">
        <v>41132000</v>
      </c>
      <c r="B114" s="80">
        <v>1317438</v>
      </c>
      <c r="C114" s="81" t="s">
        <v>341</v>
      </c>
      <c r="D114" s="79">
        <v>18</v>
      </c>
      <c r="E114" s="79">
        <v>406</v>
      </c>
      <c r="F114" s="79">
        <v>40130000</v>
      </c>
      <c r="G114" s="81" t="s">
        <v>808</v>
      </c>
      <c r="H114" s="82" t="s">
        <v>341</v>
      </c>
      <c r="I114" s="79">
        <v>18</v>
      </c>
      <c r="J114" s="79">
        <v>406</v>
      </c>
      <c r="K114" s="29"/>
      <c r="L114" s="29"/>
      <c r="M114" s="10" t="str">
        <f t="shared" si="3"/>
        <v>131743818406</v>
      </c>
      <c r="N114" s="10" t="str">
        <f t="shared" si="4"/>
        <v>GROUPE GRATUIT PROS18406</v>
      </c>
      <c r="O114" s="108" t="str">
        <f>IF(ISNA(VLOOKUP($N114,'RECAP FRNS'!$J$2:$Q$524,2,FALSE)),"",VLOOKUP($N114,'RECAP FRNS'!$J$2:$Q$524,2,FALSE))</f>
        <v/>
      </c>
      <c r="P114" s="108" t="str">
        <f>IF(ISNA(VLOOKUP($N114,'RECAP FRNS'!$J$2:$Q$524,3,FALSE)),"",VLOOKUP($N114,'RECAP FRNS'!$J$2:$Q$524,3,FALSE))</f>
        <v/>
      </c>
      <c r="Q114" s="108" t="str">
        <f>IF(ISNA(VLOOKUP($N114,'RECAP FRNS'!$J$2:$Q$524,4,FALSE)),"",VLOOKUP($N114,'RECAP FRNS'!$J$2:$Q$524,4,FALSE))</f>
        <v/>
      </c>
      <c r="R114" s="108" t="str">
        <f>IF(ISNA(VLOOKUP($N114,'RECAP FRNS'!$J$2:$Q$524,5,FALSE)),"",VLOOKUP($N114,'RECAP FRNS'!$J$2:$Q$524,5,FALSE))</f>
        <v/>
      </c>
      <c r="S114" s="108" t="str">
        <f>IF(ISNA(VLOOKUP($N114,'RECAP FRNS'!$J$2:$Q$524,6,FALSE)),"",VLOOKUP($N114,'RECAP FRNS'!$J$2:$Q$524,6,FALSE))</f>
        <v/>
      </c>
      <c r="T114" s="108" t="str">
        <f>IF(ISNA(VLOOKUP($N114,'RECAP FRNS'!$J$2:$Q$524,7,FALSE)),"",VLOOKUP($N114,'RECAP FRNS'!$J$2:$Q$524,7,FALSE))</f>
        <v/>
      </c>
      <c r="U114" s="108" t="str">
        <f>IF(ISNA(VLOOKUP($N114,'RECAP FRNS'!$J$2:$Q$524,8,FALSE)),"",VLOOKUP($N114,'RECAP FRNS'!$J$2:$Q$524,8,FALSE))</f>
        <v/>
      </c>
    </row>
    <row r="115" spans="1:21" ht="15" x14ac:dyDescent="0.25">
      <c r="A115" s="72">
        <v>41132000</v>
      </c>
      <c r="B115" s="73">
        <v>1317777</v>
      </c>
      <c r="C115" s="74" t="s">
        <v>112</v>
      </c>
      <c r="D115" s="72">
        <v>17</v>
      </c>
      <c r="E115" s="72">
        <v>421</v>
      </c>
      <c r="F115" s="90">
        <v>40130000</v>
      </c>
      <c r="G115" s="91" t="s">
        <v>1412</v>
      </c>
      <c r="H115" s="92" t="s">
        <v>1413</v>
      </c>
      <c r="I115" s="90">
        <v>17</v>
      </c>
      <c r="J115" s="90">
        <v>421</v>
      </c>
      <c r="K115" s="38"/>
      <c r="L115" s="38"/>
      <c r="M115" s="10" t="str">
        <f t="shared" si="3"/>
        <v>131777717421</v>
      </c>
      <c r="N115" s="10" t="str">
        <f t="shared" si="4"/>
        <v>FAIRE SAVOIR PRODUCTION17421</v>
      </c>
      <c r="O115" s="108" t="str">
        <f>IF(ISNA(VLOOKUP($N115,'RECAP FRNS'!$J$2:$Q$524,2,FALSE)),"",VLOOKUP($N115,'RECAP FRNS'!$J$2:$Q$524,2,FALSE))</f>
        <v/>
      </c>
      <c r="P115" s="108" t="str">
        <f>IF(ISNA(VLOOKUP($N115,'RECAP FRNS'!$J$2:$Q$524,3,FALSE)),"",VLOOKUP($N115,'RECAP FRNS'!$J$2:$Q$524,3,FALSE))</f>
        <v/>
      </c>
      <c r="Q115" s="108" t="str">
        <f>IF(ISNA(VLOOKUP($N115,'RECAP FRNS'!$J$2:$Q$524,4,FALSE)),"",VLOOKUP($N115,'RECAP FRNS'!$J$2:$Q$524,4,FALSE))</f>
        <v/>
      </c>
      <c r="R115" s="108" t="str">
        <f>IF(ISNA(VLOOKUP($N115,'RECAP FRNS'!$J$2:$Q$524,5,FALSE)),"",VLOOKUP($N115,'RECAP FRNS'!$J$2:$Q$524,5,FALSE))</f>
        <v/>
      </c>
      <c r="S115" s="108" t="str">
        <f>IF(ISNA(VLOOKUP($N115,'RECAP FRNS'!$J$2:$Q$524,6,FALSE)),"",VLOOKUP($N115,'RECAP FRNS'!$J$2:$Q$524,6,FALSE))</f>
        <v/>
      </c>
      <c r="T115" s="108" t="str">
        <f>IF(ISNA(VLOOKUP($N115,'RECAP FRNS'!$J$2:$Q$524,7,FALSE)),"",VLOOKUP($N115,'RECAP FRNS'!$J$2:$Q$524,7,FALSE))</f>
        <v/>
      </c>
      <c r="U115" s="108" t="str">
        <f>IF(ISNA(VLOOKUP($N115,'RECAP FRNS'!$J$2:$Q$524,8,FALSE)),"",VLOOKUP($N115,'RECAP FRNS'!$J$2:$Q$524,8,FALSE))</f>
        <v/>
      </c>
    </row>
    <row r="116" spans="1:21" ht="15" x14ac:dyDescent="0.25">
      <c r="A116" s="79">
        <v>41132000</v>
      </c>
      <c r="B116" s="80">
        <v>1319609</v>
      </c>
      <c r="C116" s="81" t="s">
        <v>972</v>
      </c>
      <c r="D116" s="79">
        <v>17</v>
      </c>
      <c r="E116" s="79">
        <v>425</v>
      </c>
      <c r="F116" s="79">
        <v>40130000</v>
      </c>
      <c r="G116" s="81" t="s">
        <v>973</v>
      </c>
      <c r="H116" s="82" t="s">
        <v>972</v>
      </c>
      <c r="I116" s="79">
        <v>17</v>
      </c>
      <c r="J116" s="79">
        <v>425</v>
      </c>
      <c r="K116" s="29"/>
      <c r="L116" s="29"/>
      <c r="M116" s="10" t="str">
        <f t="shared" si="3"/>
        <v>131960917425</v>
      </c>
      <c r="N116" s="10" t="str">
        <f t="shared" si="4"/>
        <v>AC FRANCHISE SARL17425</v>
      </c>
      <c r="O116" s="108" t="str">
        <f>IF(ISNA(VLOOKUP($N116,'RECAP FRNS'!$J$2:$Q$524,2,FALSE)),"",VLOOKUP($N116,'RECAP FRNS'!$J$2:$Q$524,2,FALSE))</f>
        <v/>
      </c>
      <c r="P116" s="108" t="str">
        <f>IF(ISNA(VLOOKUP($N116,'RECAP FRNS'!$J$2:$Q$524,3,FALSE)),"",VLOOKUP($N116,'RECAP FRNS'!$J$2:$Q$524,3,FALSE))</f>
        <v/>
      </c>
      <c r="Q116" s="108" t="str">
        <f>IF(ISNA(VLOOKUP($N116,'RECAP FRNS'!$J$2:$Q$524,4,FALSE)),"",VLOOKUP($N116,'RECAP FRNS'!$J$2:$Q$524,4,FALSE))</f>
        <v/>
      </c>
      <c r="R116" s="108" t="str">
        <f>IF(ISNA(VLOOKUP($N116,'RECAP FRNS'!$J$2:$Q$524,5,FALSE)),"",VLOOKUP($N116,'RECAP FRNS'!$J$2:$Q$524,5,FALSE))</f>
        <v/>
      </c>
      <c r="S116" s="108" t="str">
        <f>IF(ISNA(VLOOKUP($N116,'RECAP FRNS'!$J$2:$Q$524,6,FALSE)),"",VLOOKUP($N116,'RECAP FRNS'!$J$2:$Q$524,6,FALSE))</f>
        <v/>
      </c>
      <c r="T116" s="108" t="str">
        <f>IF(ISNA(VLOOKUP($N116,'RECAP FRNS'!$J$2:$Q$524,7,FALSE)),"",VLOOKUP($N116,'RECAP FRNS'!$J$2:$Q$524,7,FALSE))</f>
        <v/>
      </c>
      <c r="U116" s="108" t="str">
        <f>IF(ISNA(VLOOKUP($N116,'RECAP FRNS'!$J$2:$Q$524,8,FALSE)),"",VLOOKUP($N116,'RECAP FRNS'!$J$2:$Q$524,8,FALSE))</f>
        <v/>
      </c>
    </row>
    <row r="117" spans="1:21" ht="15" x14ac:dyDescent="0.25">
      <c r="A117" s="79">
        <v>41132000</v>
      </c>
      <c r="B117" s="80">
        <v>1330634</v>
      </c>
      <c r="C117" s="81" t="s">
        <v>8</v>
      </c>
      <c r="D117" s="79">
        <v>17</v>
      </c>
      <c r="E117" s="79">
        <v>425</v>
      </c>
      <c r="F117" s="79">
        <v>40130000</v>
      </c>
      <c r="G117" s="81" t="s">
        <v>970</v>
      </c>
      <c r="H117" s="82" t="s">
        <v>971</v>
      </c>
      <c r="I117" s="79">
        <v>17</v>
      </c>
      <c r="J117" s="79">
        <v>425</v>
      </c>
      <c r="K117" s="29"/>
      <c r="L117" s="29"/>
      <c r="M117" s="10" t="str">
        <f t="shared" si="3"/>
        <v>133063417425</v>
      </c>
      <c r="N117" s="10" t="str">
        <f t="shared" si="4"/>
        <v>ACCEDE PROVENCE17425</v>
      </c>
      <c r="O117" s="108" t="str">
        <f>IF(ISNA(VLOOKUP($N117,'RECAP FRNS'!$J$2:$Q$524,2,FALSE)),"",VLOOKUP($N117,'RECAP FRNS'!$J$2:$Q$524,2,FALSE))</f>
        <v/>
      </c>
      <c r="P117" s="108" t="str">
        <f>IF(ISNA(VLOOKUP($N117,'RECAP FRNS'!$J$2:$Q$524,3,FALSE)),"",VLOOKUP($N117,'RECAP FRNS'!$J$2:$Q$524,3,FALSE))</f>
        <v/>
      </c>
      <c r="Q117" s="108" t="str">
        <f>IF(ISNA(VLOOKUP($N117,'RECAP FRNS'!$J$2:$Q$524,4,FALSE)),"",VLOOKUP($N117,'RECAP FRNS'!$J$2:$Q$524,4,FALSE))</f>
        <v/>
      </c>
      <c r="R117" s="108" t="str">
        <f>IF(ISNA(VLOOKUP($N117,'RECAP FRNS'!$J$2:$Q$524,5,FALSE)),"",VLOOKUP($N117,'RECAP FRNS'!$J$2:$Q$524,5,FALSE))</f>
        <v/>
      </c>
      <c r="S117" s="108" t="str">
        <f>IF(ISNA(VLOOKUP($N117,'RECAP FRNS'!$J$2:$Q$524,6,FALSE)),"",VLOOKUP($N117,'RECAP FRNS'!$J$2:$Q$524,6,FALSE))</f>
        <v/>
      </c>
      <c r="T117" s="108" t="str">
        <f>IF(ISNA(VLOOKUP($N117,'RECAP FRNS'!$J$2:$Q$524,7,FALSE)),"",VLOOKUP($N117,'RECAP FRNS'!$J$2:$Q$524,7,FALSE))</f>
        <v/>
      </c>
      <c r="U117" s="108" t="str">
        <f>IF(ISNA(VLOOKUP($N117,'RECAP FRNS'!$J$2:$Q$524,8,FALSE)),"",VLOOKUP($N117,'RECAP FRNS'!$J$2:$Q$524,8,FALSE))</f>
        <v/>
      </c>
    </row>
    <row r="118" spans="1:21" ht="15" x14ac:dyDescent="0.25">
      <c r="A118" s="62">
        <v>41132000</v>
      </c>
      <c r="B118" s="69">
        <v>1337604</v>
      </c>
      <c r="C118" s="64" t="s">
        <v>668</v>
      </c>
      <c r="D118" s="70">
        <v>17</v>
      </c>
      <c r="E118" s="70">
        <v>420</v>
      </c>
      <c r="F118" s="62">
        <v>40130000</v>
      </c>
      <c r="G118" s="64" t="s">
        <v>669</v>
      </c>
      <c r="H118" s="71" t="s">
        <v>670</v>
      </c>
      <c r="I118" s="62">
        <v>17</v>
      </c>
      <c r="J118" s="62">
        <v>420</v>
      </c>
      <c r="K118" s="33"/>
      <c r="L118" s="33"/>
      <c r="M118" s="10" t="str">
        <f t="shared" si="3"/>
        <v>133760417420</v>
      </c>
      <c r="N118" s="10" t="str">
        <f t="shared" si="4"/>
        <v>PRISMA MEDIA17420</v>
      </c>
      <c r="O118" s="108" t="str">
        <f>IF(ISNA(VLOOKUP($N118,'RECAP FRNS'!$J$2:$Q$524,2,FALSE)),"",VLOOKUP($N118,'RECAP FRNS'!$J$2:$Q$524,2,FALSE))</f>
        <v/>
      </c>
      <c r="P118" s="108" t="str">
        <f>IF(ISNA(VLOOKUP($N118,'RECAP FRNS'!$J$2:$Q$524,3,FALSE)),"",VLOOKUP($N118,'RECAP FRNS'!$J$2:$Q$524,3,FALSE))</f>
        <v/>
      </c>
      <c r="Q118" s="108" t="str">
        <f>IF(ISNA(VLOOKUP($N118,'RECAP FRNS'!$J$2:$Q$524,4,FALSE)),"",VLOOKUP($N118,'RECAP FRNS'!$J$2:$Q$524,4,FALSE))</f>
        <v/>
      </c>
      <c r="R118" s="108" t="str">
        <f>IF(ISNA(VLOOKUP($N118,'RECAP FRNS'!$J$2:$Q$524,5,FALSE)),"",VLOOKUP($N118,'RECAP FRNS'!$J$2:$Q$524,5,FALSE))</f>
        <v/>
      </c>
      <c r="S118" s="108" t="str">
        <f>IF(ISNA(VLOOKUP($N118,'RECAP FRNS'!$J$2:$Q$524,6,FALSE)),"",VLOOKUP($N118,'RECAP FRNS'!$J$2:$Q$524,6,FALSE))</f>
        <v/>
      </c>
      <c r="T118" s="108" t="str">
        <f>IF(ISNA(VLOOKUP($N118,'RECAP FRNS'!$J$2:$Q$524,7,FALSE)),"",VLOOKUP($N118,'RECAP FRNS'!$J$2:$Q$524,7,FALSE))</f>
        <v/>
      </c>
      <c r="U118" s="108" t="str">
        <f>IF(ISNA(VLOOKUP($N118,'RECAP FRNS'!$J$2:$Q$524,8,FALSE)),"",VLOOKUP($N118,'RECAP FRNS'!$J$2:$Q$524,8,FALSE))</f>
        <v/>
      </c>
    </row>
    <row r="119" spans="1:21" ht="15" x14ac:dyDescent="0.25">
      <c r="A119" s="62">
        <v>41131000</v>
      </c>
      <c r="B119" s="63">
        <v>1366726</v>
      </c>
      <c r="C119" s="64" t="s">
        <v>736</v>
      </c>
      <c r="D119" s="70">
        <v>18</v>
      </c>
      <c r="E119" s="70">
        <v>351</v>
      </c>
      <c r="F119" s="62">
        <v>40130000</v>
      </c>
      <c r="G119" s="64" t="s">
        <v>737</v>
      </c>
      <c r="H119" s="71" t="s">
        <v>738</v>
      </c>
      <c r="I119" s="62">
        <v>18</v>
      </c>
      <c r="J119" s="62">
        <v>351</v>
      </c>
      <c r="K119" s="33"/>
      <c r="L119" s="33"/>
      <c r="M119" s="10" t="str">
        <f t="shared" si="3"/>
        <v>136672618351</v>
      </c>
      <c r="N119" s="10" t="str">
        <f t="shared" si="4"/>
        <v>FASHION UNITED INFONOMY18351</v>
      </c>
      <c r="O119" s="108" t="str">
        <f>IF(ISNA(VLOOKUP($N119,'RECAP FRNS'!$J$2:$Q$524,2,FALSE)),"",VLOOKUP($N119,'RECAP FRNS'!$J$2:$Q$524,2,FALSE))</f>
        <v/>
      </c>
      <c r="P119" s="108" t="str">
        <f>IF(ISNA(VLOOKUP($N119,'RECAP FRNS'!$J$2:$Q$524,3,FALSE)),"",VLOOKUP($N119,'RECAP FRNS'!$J$2:$Q$524,3,FALSE))</f>
        <v/>
      </c>
      <c r="Q119" s="108" t="str">
        <f>IF(ISNA(VLOOKUP($N119,'RECAP FRNS'!$J$2:$Q$524,4,FALSE)),"",VLOOKUP($N119,'RECAP FRNS'!$J$2:$Q$524,4,FALSE))</f>
        <v/>
      </c>
      <c r="R119" s="108" t="str">
        <f>IF(ISNA(VLOOKUP($N119,'RECAP FRNS'!$J$2:$Q$524,5,FALSE)),"",VLOOKUP($N119,'RECAP FRNS'!$J$2:$Q$524,5,FALSE))</f>
        <v/>
      </c>
      <c r="S119" s="108" t="str">
        <f>IF(ISNA(VLOOKUP($N119,'RECAP FRNS'!$J$2:$Q$524,6,FALSE)),"",VLOOKUP($N119,'RECAP FRNS'!$J$2:$Q$524,6,FALSE))</f>
        <v/>
      </c>
      <c r="T119" s="108" t="str">
        <f>IF(ISNA(VLOOKUP($N119,'RECAP FRNS'!$J$2:$Q$524,7,FALSE)),"",VLOOKUP($N119,'RECAP FRNS'!$J$2:$Q$524,7,FALSE))</f>
        <v/>
      </c>
      <c r="U119" s="108" t="str">
        <f>IF(ISNA(VLOOKUP($N119,'RECAP FRNS'!$J$2:$Q$524,8,FALSE)),"",VLOOKUP($N119,'RECAP FRNS'!$J$2:$Q$524,8,FALSE))</f>
        <v/>
      </c>
    </row>
    <row r="120" spans="1:21" ht="15" x14ac:dyDescent="0.25">
      <c r="A120" s="79">
        <v>41130000</v>
      </c>
      <c r="B120" s="80">
        <v>1366726</v>
      </c>
      <c r="C120" s="81" t="s">
        <v>833</v>
      </c>
      <c r="D120" s="79">
        <v>9</v>
      </c>
      <c r="E120" s="79">
        <v>352</v>
      </c>
      <c r="F120" s="79">
        <v>40130000</v>
      </c>
      <c r="G120" s="81" t="s">
        <v>737</v>
      </c>
      <c r="H120" s="82" t="s">
        <v>738</v>
      </c>
      <c r="I120" s="79">
        <v>9</v>
      </c>
      <c r="J120" s="79">
        <v>352</v>
      </c>
      <c r="K120" s="29"/>
      <c r="L120" s="29"/>
      <c r="M120" s="10" t="str">
        <f t="shared" si="3"/>
        <v>13667269352</v>
      </c>
      <c r="N120" s="10" t="str">
        <f t="shared" si="4"/>
        <v>FASHION UNITED INFONOMY9352</v>
      </c>
      <c r="O120" s="108" t="str">
        <f>IF(ISNA(VLOOKUP($N120,'RECAP FRNS'!$J$2:$Q$524,2,FALSE)),"",VLOOKUP($N120,'RECAP FRNS'!$J$2:$Q$524,2,FALSE))</f>
        <v/>
      </c>
      <c r="P120" s="108" t="str">
        <f>IF(ISNA(VLOOKUP($N120,'RECAP FRNS'!$J$2:$Q$524,3,FALSE)),"",VLOOKUP($N120,'RECAP FRNS'!$J$2:$Q$524,3,FALSE))</f>
        <v/>
      </c>
      <c r="Q120" s="108" t="str">
        <f>IF(ISNA(VLOOKUP($N120,'RECAP FRNS'!$J$2:$Q$524,4,FALSE)),"",VLOOKUP($N120,'RECAP FRNS'!$J$2:$Q$524,4,FALSE))</f>
        <v/>
      </c>
      <c r="R120" s="108" t="str">
        <f>IF(ISNA(VLOOKUP($N120,'RECAP FRNS'!$J$2:$Q$524,5,FALSE)),"",VLOOKUP($N120,'RECAP FRNS'!$J$2:$Q$524,5,FALSE))</f>
        <v/>
      </c>
      <c r="S120" s="108" t="str">
        <f>IF(ISNA(VLOOKUP($N120,'RECAP FRNS'!$J$2:$Q$524,6,FALSE)),"",VLOOKUP($N120,'RECAP FRNS'!$J$2:$Q$524,6,FALSE))</f>
        <v/>
      </c>
      <c r="T120" s="108" t="str">
        <f>IF(ISNA(VLOOKUP($N120,'RECAP FRNS'!$J$2:$Q$524,7,FALSE)),"",VLOOKUP($N120,'RECAP FRNS'!$J$2:$Q$524,7,FALSE))</f>
        <v/>
      </c>
      <c r="U120" s="108" t="str">
        <f>IF(ISNA(VLOOKUP($N120,'RECAP FRNS'!$J$2:$Q$524,8,FALSE)),"",VLOOKUP($N120,'RECAP FRNS'!$J$2:$Q$524,8,FALSE))</f>
        <v/>
      </c>
    </row>
    <row r="121" spans="1:21" ht="15" x14ac:dyDescent="0.25">
      <c r="A121" s="79">
        <v>41130000</v>
      </c>
      <c r="B121" s="80">
        <v>1370768</v>
      </c>
      <c r="C121" s="81" t="s">
        <v>827</v>
      </c>
      <c r="D121" s="79">
        <v>9</v>
      </c>
      <c r="E121" s="79">
        <v>211</v>
      </c>
      <c r="F121" s="79">
        <v>40130000</v>
      </c>
      <c r="G121" s="81" t="s">
        <v>828</v>
      </c>
      <c r="H121" s="82" t="s">
        <v>829</v>
      </c>
      <c r="I121" s="79">
        <v>9</v>
      </c>
      <c r="J121" s="79">
        <v>211</v>
      </c>
      <c r="K121" s="29"/>
      <c r="L121" s="29"/>
      <c r="M121" s="10" t="str">
        <f t="shared" si="3"/>
        <v>13707689211</v>
      </c>
      <c r="N121" s="10" t="str">
        <f t="shared" si="4"/>
        <v>COMITE FRANCAIS DU REGISTRE EC49211</v>
      </c>
      <c r="O121" s="108" t="str">
        <f>IF(ISNA(VLOOKUP($N121,'RECAP FRNS'!$J$2:$Q$524,2,FALSE)),"",VLOOKUP($N121,'RECAP FRNS'!$J$2:$Q$524,2,FALSE))</f>
        <v/>
      </c>
      <c r="P121" s="108" t="str">
        <f>IF(ISNA(VLOOKUP($N121,'RECAP FRNS'!$J$2:$Q$524,3,FALSE)),"",VLOOKUP($N121,'RECAP FRNS'!$J$2:$Q$524,3,FALSE))</f>
        <v/>
      </c>
      <c r="Q121" s="108" t="str">
        <f>IF(ISNA(VLOOKUP($N121,'RECAP FRNS'!$J$2:$Q$524,4,FALSE)),"",VLOOKUP($N121,'RECAP FRNS'!$J$2:$Q$524,4,FALSE))</f>
        <v/>
      </c>
      <c r="R121" s="108" t="str">
        <f>IF(ISNA(VLOOKUP($N121,'RECAP FRNS'!$J$2:$Q$524,5,FALSE)),"",VLOOKUP($N121,'RECAP FRNS'!$J$2:$Q$524,5,FALSE))</f>
        <v/>
      </c>
      <c r="S121" s="108" t="str">
        <f>IF(ISNA(VLOOKUP($N121,'RECAP FRNS'!$J$2:$Q$524,6,FALSE)),"",VLOOKUP($N121,'RECAP FRNS'!$J$2:$Q$524,6,FALSE))</f>
        <v/>
      </c>
      <c r="T121" s="108" t="str">
        <f>IF(ISNA(VLOOKUP($N121,'RECAP FRNS'!$J$2:$Q$524,7,FALSE)),"",VLOOKUP($N121,'RECAP FRNS'!$J$2:$Q$524,7,FALSE))</f>
        <v/>
      </c>
      <c r="U121" s="108" t="str">
        <f>IF(ISNA(VLOOKUP($N121,'RECAP FRNS'!$J$2:$Q$524,8,FALSE)),"",VLOOKUP($N121,'RECAP FRNS'!$J$2:$Q$524,8,FALSE))</f>
        <v/>
      </c>
    </row>
    <row r="122" spans="1:21" ht="15" x14ac:dyDescent="0.25">
      <c r="A122" s="79">
        <v>41130000</v>
      </c>
      <c r="B122" s="80">
        <v>1370768</v>
      </c>
      <c r="C122" s="81" t="s">
        <v>827</v>
      </c>
      <c r="D122" s="79">
        <v>10</v>
      </c>
      <c r="E122" s="79">
        <v>211</v>
      </c>
      <c r="F122" s="79">
        <v>40130000</v>
      </c>
      <c r="G122" s="81" t="s">
        <v>828</v>
      </c>
      <c r="H122" s="82" t="s">
        <v>829</v>
      </c>
      <c r="I122" s="79">
        <v>10</v>
      </c>
      <c r="J122" s="79">
        <v>211</v>
      </c>
      <c r="K122" s="29"/>
      <c r="L122" s="29"/>
      <c r="M122" s="10" t="str">
        <f t="shared" si="3"/>
        <v>137076810211</v>
      </c>
      <c r="N122" s="10" t="str">
        <f t="shared" si="4"/>
        <v>COMITE FRANCAIS DU REGISTRE EC410211</v>
      </c>
      <c r="O122" s="108" t="str">
        <f>IF(ISNA(VLOOKUP($N122,'RECAP FRNS'!$J$2:$Q$524,2,FALSE)),"",VLOOKUP($N122,'RECAP FRNS'!$J$2:$Q$524,2,FALSE))</f>
        <v/>
      </c>
      <c r="P122" s="108" t="str">
        <f>IF(ISNA(VLOOKUP($N122,'RECAP FRNS'!$J$2:$Q$524,3,FALSE)),"",VLOOKUP($N122,'RECAP FRNS'!$J$2:$Q$524,3,FALSE))</f>
        <v/>
      </c>
      <c r="Q122" s="108" t="str">
        <f>IF(ISNA(VLOOKUP($N122,'RECAP FRNS'!$J$2:$Q$524,4,FALSE)),"",VLOOKUP($N122,'RECAP FRNS'!$J$2:$Q$524,4,FALSE))</f>
        <v/>
      </c>
      <c r="R122" s="108" t="str">
        <f>IF(ISNA(VLOOKUP($N122,'RECAP FRNS'!$J$2:$Q$524,5,FALSE)),"",VLOOKUP($N122,'RECAP FRNS'!$J$2:$Q$524,5,FALSE))</f>
        <v/>
      </c>
      <c r="S122" s="108" t="str">
        <f>IF(ISNA(VLOOKUP($N122,'RECAP FRNS'!$J$2:$Q$524,6,FALSE)),"",VLOOKUP($N122,'RECAP FRNS'!$J$2:$Q$524,6,FALSE))</f>
        <v/>
      </c>
      <c r="T122" s="108" t="str">
        <f>IF(ISNA(VLOOKUP($N122,'RECAP FRNS'!$J$2:$Q$524,7,FALSE)),"",VLOOKUP($N122,'RECAP FRNS'!$J$2:$Q$524,7,FALSE))</f>
        <v/>
      </c>
      <c r="U122" s="108" t="str">
        <f>IF(ISNA(VLOOKUP($N122,'RECAP FRNS'!$J$2:$Q$524,8,FALSE)),"",VLOOKUP($N122,'RECAP FRNS'!$J$2:$Q$524,8,FALSE))</f>
        <v/>
      </c>
    </row>
    <row r="123" spans="1:21" ht="15" x14ac:dyDescent="0.25">
      <c r="A123" s="79">
        <v>41132000</v>
      </c>
      <c r="B123" s="80">
        <v>1373258</v>
      </c>
      <c r="C123" s="81" t="s">
        <v>967</v>
      </c>
      <c r="D123" s="79">
        <v>17</v>
      </c>
      <c r="E123" s="79">
        <v>423</v>
      </c>
      <c r="F123" s="79">
        <v>40130000</v>
      </c>
      <c r="G123" s="81" t="s">
        <v>786</v>
      </c>
      <c r="H123" s="82" t="s">
        <v>156</v>
      </c>
      <c r="I123" s="79">
        <v>17</v>
      </c>
      <c r="J123" s="79">
        <v>423</v>
      </c>
      <c r="K123" s="29"/>
      <c r="L123" s="29"/>
      <c r="M123" s="10" t="str">
        <f t="shared" si="3"/>
        <v>137325817423</v>
      </c>
      <c r="N123" s="10" t="str">
        <f t="shared" si="4"/>
        <v>HACHETTE FILIPACCHI ASSOCIES17423</v>
      </c>
      <c r="O123" s="108" t="str">
        <f>IF(ISNA(VLOOKUP($N123,'RECAP FRNS'!$J$2:$Q$524,2,FALSE)),"",VLOOKUP($N123,'RECAP FRNS'!$J$2:$Q$524,2,FALSE))</f>
        <v/>
      </c>
      <c r="P123" s="108" t="str">
        <f>IF(ISNA(VLOOKUP($N123,'RECAP FRNS'!$J$2:$Q$524,3,FALSE)),"",VLOOKUP($N123,'RECAP FRNS'!$J$2:$Q$524,3,FALSE))</f>
        <v/>
      </c>
      <c r="Q123" s="108" t="str">
        <f>IF(ISNA(VLOOKUP($N123,'RECAP FRNS'!$J$2:$Q$524,4,FALSE)),"",VLOOKUP($N123,'RECAP FRNS'!$J$2:$Q$524,4,FALSE))</f>
        <v/>
      </c>
      <c r="R123" s="108" t="str">
        <f>IF(ISNA(VLOOKUP($N123,'RECAP FRNS'!$J$2:$Q$524,5,FALSE)),"",VLOOKUP($N123,'RECAP FRNS'!$J$2:$Q$524,5,FALSE))</f>
        <v/>
      </c>
      <c r="S123" s="108" t="str">
        <f>IF(ISNA(VLOOKUP($N123,'RECAP FRNS'!$J$2:$Q$524,6,FALSE)),"",VLOOKUP($N123,'RECAP FRNS'!$J$2:$Q$524,6,FALSE))</f>
        <v/>
      </c>
      <c r="T123" s="108" t="str">
        <f>IF(ISNA(VLOOKUP($N123,'RECAP FRNS'!$J$2:$Q$524,7,FALSE)),"",VLOOKUP($N123,'RECAP FRNS'!$J$2:$Q$524,7,FALSE))</f>
        <v/>
      </c>
      <c r="U123" s="108" t="str">
        <f>IF(ISNA(VLOOKUP($N123,'RECAP FRNS'!$J$2:$Q$524,8,FALSE)),"",VLOOKUP($N123,'RECAP FRNS'!$J$2:$Q$524,8,FALSE))</f>
        <v/>
      </c>
    </row>
    <row r="124" spans="1:21" ht="15" x14ac:dyDescent="0.25">
      <c r="A124" s="79">
        <v>41130000</v>
      </c>
      <c r="B124" s="80">
        <v>1375589</v>
      </c>
      <c r="C124" s="81" t="s">
        <v>299</v>
      </c>
      <c r="D124" s="79">
        <v>11</v>
      </c>
      <c r="E124" s="79">
        <v>611</v>
      </c>
      <c r="F124" s="79">
        <v>40130000</v>
      </c>
      <c r="G124" s="81" t="s">
        <v>847</v>
      </c>
      <c r="H124" s="82" t="s">
        <v>848</v>
      </c>
      <c r="I124" s="79">
        <v>11</v>
      </c>
      <c r="J124" s="79">
        <v>611</v>
      </c>
      <c r="K124" s="29"/>
      <c r="L124" s="29"/>
      <c r="M124" s="10" t="str">
        <f t="shared" si="3"/>
        <v>137558911611</v>
      </c>
      <c r="N124" s="10" t="str">
        <f t="shared" si="4"/>
        <v>NEXTSTEP11611</v>
      </c>
      <c r="O124" s="108" t="str">
        <f>IF(ISNA(VLOOKUP($N124,'RECAP FRNS'!$J$2:$Q$524,2,FALSE)),"",VLOOKUP($N124,'RECAP FRNS'!$J$2:$Q$524,2,FALSE))</f>
        <v/>
      </c>
      <c r="P124" s="108" t="str">
        <f>IF(ISNA(VLOOKUP($N124,'RECAP FRNS'!$J$2:$Q$524,3,FALSE)),"",VLOOKUP($N124,'RECAP FRNS'!$J$2:$Q$524,3,FALSE))</f>
        <v/>
      </c>
      <c r="Q124" s="108" t="str">
        <f>IF(ISNA(VLOOKUP($N124,'RECAP FRNS'!$J$2:$Q$524,4,FALSE)),"",VLOOKUP($N124,'RECAP FRNS'!$J$2:$Q$524,4,FALSE))</f>
        <v/>
      </c>
      <c r="R124" s="108" t="str">
        <f>IF(ISNA(VLOOKUP($N124,'RECAP FRNS'!$J$2:$Q$524,5,FALSE)),"",VLOOKUP($N124,'RECAP FRNS'!$J$2:$Q$524,5,FALSE))</f>
        <v/>
      </c>
      <c r="S124" s="108" t="str">
        <f>IF(ISNA(VLOOKUP($N124,'RECAP FRNS'!$J$2:$Q$524,6,FALSE)),"",VLOOKUP($N124,'RECAP FRNS'!$J$2:$Q$524,6,FALSE))</f>
        <v/>
      </c>
      <c r="T124" s="108" t="str">
        <f>IF(ISNA(VLOOKUP($N124,'RECAP FRNS'!$J$2:$Q$524,7,FALSE)),"",VLOOKUP($N124,'RECAP FRNS'!$J$2:$Q$524,7,FALSE))</f>
        <v/>
      </c>
      <c r="U124" s="108" t="str">
        <f>IF(ISNA(VLOOKUP($N124,'RECAP FRNS'!$J$2:$Q$524,8,FALSE)),"",VLOOKUP($N124,'RECAP FRNS'!$J$2:$Q$524,8,FALSE))</f>
        <v/>
      </c>
    </row>
    <row r="125" spans="1:21" ht="15" x14ac:dyDescent="0.25">
      <c r="A125" s="79">
        <v>41130000</v>
      </c>
      <c r="B125" s="80">
        <v>1376888</v>
      </c>
      <c r="C125" s="81" t="s">
        <v>834</v>
      </c>
      <c r="D125" s="79">
        <v>9</v>
      </c>
      <c r="E125" s="79">
        <v>703</v>
      </c>
      <c r="F125" s="79">
        <v>40130000</v>
      </c>
      <c r="G125" s="81" t="s">
        <v>834</v>
      </c>
      <c r="H125" s="82" t="s">
        <v>834</v>
      </c>
      <c r="I125" s="79">
        <v>9</v>
      </c>
      <c r="J125" s="79">
        <v>703</v>
      </c>
      <c r="K125" s="29"/>
      <c r="L125" s="29"/>
      <c r="M125" s="10" t="str">
        <f t="shared" si="3"/>
        <v>13768889703</v>
      </c>
      <c r="N125" s="10" t="str">
        <f t="shared" si="4"/>
        <v>NHS9703</v>
      </c>
      <c r="O125" s="108" t="str">
        <f>IF(ISNA(VLOOKUP($N125,'RECAP FRNS'!$J$2:$Q$524,2,FALSE)),"",VLOOKUP($N125,'RECAP FRNS'!$J$2:$Q$524,2,FALSE))</f>
        <v/>
      </c>
      <c r="P125" s="108" t="str">
        <f>IF(ISNA(VLOOKUP($N125,'RECAP FRNS'!$J$2:$Q$524,3,FALSE)),"",VLOOKUP($N125,'RECAP FRNS'!$J$2:$Q$524,3,FALSE))</f>
        <v/>
      </c>
      <c r="Q125" s="108" t="str">
        <f>IF(ISNA(VLOOKUP($N125,'RECAP FRNS'!$J$2:$Q$524,4,FALSE)),"",VLOOKUP($N125,'RECAP FRNS'!$J$2:$Q$524,4,FALSE))</f>
        <v/>
      </c>
      <c r="R125" s="108" t="str">
        <f>IF(ISNA(VLOOKUP($N125,'RECAP FRNS'!$J$2:$Q$524,5,FALSE)),"",VLOOKUP($N125,'RECAP FRNS'!$J$2:$Q$524,5,FALSE))</f>
        <v/>
      </c>
      <c r="S125" s="108" t="str">
        <f>IF(ISNA(VLOOKUP($N125,'RECAP FRNS'!$J$2:$Q$524,6,FALSE)),"",VLOOKUP($N125,'RECAP FRNS'!$J$2:$Q$524,6,FALSE))</f>
        <v/>
      </c>
      <c r="T125" s="108" t="str">
        <f>IF(ISNA(VLOOKUP($N125,'RECAP FRNS'!$J$2:$Q$524,7,FALSE)),"",VLOOKUP($N125,'RECAP FRNS'!$J$2:$Q$524,7,FALSE))</f>
        <v/>
      </c>
      <c r="U125" s="108" t="str">
        <f>IF(ISNA(VLOOKUP($N125,'RECAP FRNS'!$J$2:$Q$524,8,FALSE)),"",VLOOKUP($N125,'RECAP FRNS'!$J$2:$Q$524,8,FALSE))</f>
        <v/>
      </c>
    </row>
    <row r="126" spans="1:21" ht="15" x14ac:dyDescent="0.25">
      <c r="A126" s="79">
        <v>41132000</v>
      </c>
      <c r="B126" s="80">
        <v>1378338</v>
      </c>
      <c r="C126" s="81" t="s">
        <v>189</v>
      </c>
      <c r="D126" s="79">
        <v>17</v>
      </c>
      <c r="E126" s="79">
        <v>314</v>
      </c>
      <c r="F126" s="79">
        <v>40130000</v>
      </c>
      <c r="G126" s="81" t="s">
        <v>683</v>
      </c>
      <c r="H126" s="82" t="s">
        <v>684</v>
      </c>
      <c r="I126" s="79">
        <v>17</v>
      </c>
      <c r="J126" s="79">
        <v>314</v>
      </c>
      <c r="K126" s="29"/>
      <c r="L126" s="29"/>
      <c r="M126" s="10" t="str">
        <f t="shared" si="3"/>
        <v>137833817314</v>
      </c>
      <c r="N126" s="10" t="str">
        <f t="shared" si="4"/>
        <v>GROUPE CONVERGENCE.COM17314</v>
      </c>
      <c r="O126" s="108" t="str">
        <f>IF(ISNA(VLOOKUP($N126,'RECAP FRNS'!$J$2:$Q$524,2,FALSE)),"",VLOOKUP($N126,'RECAP FRNS'!$J$2:$Q$524,2,FALSE))</f>
        <v/>
      </c>
      <c r="P126" s="108" t="str">
        <f>IF(ISNA(VLOOKUP($N126,'RECAP FRNS'!$J$2:$Q$524,3,FALSE)),"",VLOOKUP($N126,'RECAP FRNS'!$J$2:$Q$524,3,FALSE))</f>
        <v/>
      </c>
      <c r="Q126" s="108" t="str">
        <f>IF(ISNA(VLOOKUP($N126,'RECAP FRNS'!$J$2:$Q$524,4,FALSE)),"",VLOOKUP($N126,'RECAP FRNS'!$J$2:$Q$524,4,FALSE))</f>
        <v/>
      </c>
      <c r="R126" s="108" t="str">
        <f>IF(ISNA(VLOOKUP($N126,'RECAP FRNS'!$J$2:$Q$524,5,FALSE)),"",VLOOKUP($N126,'RECAP FRNS'!$J$2:$Q$524,5,FALSE))</f>
        <v/>
      </c>
      <c r="S126" s="108" t="str">
        <f>IF(ISNA(VLOOKUP($N126,'RECAP FRNS'!$J$2:$Q$524,6,FALSE)),"",VLOOKUP($N126,'RECAP FRNS'!$J$2:$Q$524,6,FALSE))</f>
        <v/>
      </c>
      <c r="T126" s="108" t="str">
        <f>IF(ISNA(VLOOKUP($N126,'RECAP FRNS'!$J$2:$Q$524,7,FALSE)),"",VLOOKUP($N126,'RECAP FRNS'!$J$2:$Q$524,7,FALSE))</f>
        <v/>
      </c>
      <c r="U126" s="108" t="str">
        <f>IF(ISNA(VLOOKUP($N126,'RECAP FRNS'!$J$2:$Q$524,8,FALSE)),"",VLOOKUP($N126,'RECAP FRNS'!$J$2:$Q$524,8,FALSE))</f>
        <v/>
      </c>
    </row>
    <row r="127" spans="1:21" ht="15" x14ac:dyDescent="0.25">
      <c r="A127" s="79">
        <v>41130000</v>
      </c>
      <c r="B127" s="80">
        <v>1378397</v>
      </c>
      <c r="C127" s="81" t="s">
        <v>835</v>
      </c>
      <c r="D127" s="79">
        <v>9</v>
      </c>
      <c r="E127" s="79">
        <v>703</v>
      </c>
      <c r="F127" s="79">
        <v>40130000</v>
      </c>
      <c r="G127" s="81" t="s">
        <v>836</v>
      </c>
      <c r="H127" s="82" t="s">
        <v>837</v>
      </c>
      <c r="I127" s="79">
        <v>9</v>
      </c>
      <c r="J127" s="79">
        <v>703</v>
      </c>
      <c r="K127" s="29"/>
      <c r="L127" s="29"/>
      <c r="M127" s="10" t="str">
        <f t="shared" si="3"/>
        <v>13783979703</v>
      </c>
      <c r="N127" s="10" t="str">
        <f t="shared" si="4"/>
        <v>ADRENALINE EXPEDITION9703</v>
      </c>
      <c r="O127" s="108" t="str">
        <f>IF(ISNA(VLOOKUP($N127,'RECAP FRNS'!$J$2:$Q$524,2,FALSE)),"",VLOOKUP($N127,'RECAP FRNS'!$J$2:$Q$524,2,FALSE))</f>
        <v/>
      </c>
      <c r="P127" s="108" t="str">
        <f>IF(ISNA(VLOOKUP($N127,'RECAP FRNS'!$J$2:$Q$524,3,FALSE)),"",VLOOKUP($N127,'RECAP FRNS'!$J$2:$Q$524,3,FALSE))</f>
        <v/>
      </c>
      <c r="Q127" s="108" t="str">
        <f>IF(ISNA(VLOOKUP($N127,'RECAP FRNS'!$J$2:$Q$524,4,FALSE)),"",VLOOKUP($N127,'RECAP FRNS'!$J$2:$Q$524,4,FALSE))</f>
        <v/>
      </c>
      <c r="R127" s="108" t="str">
        <f>IF(ISNA(VLOOKUP($N127,'RECAP FRNS'!$J$2:$Q$524,5,FALSE)),"",VLOOKUP($N127,'RECAP FRNS'!$J$2:$Q$524,5,FALSE))</f>
        <v/>
      </c>
      <c r="S127" s="108" t="str">
        <f>IF(ISNA(VLOOKUP($N127,'RECAP FRNS'!$J$2:$Q$524,6,FALSE)),"",VLOOKUP($N127,'RECAP FRNS'!$J$2:$Q$524,6,FALSE))</f>
        <v/>
      </c>
      <c r="T127" s="108" t="str">
        <f>IF(ISNA(VLOOKUP($N127,'RECAP FRNS'!$J$2:$Q$524,7,FALSE)),"",VLOOKUP($N127,'RECAP FRNS'!$J$2:$Q$524,7,FALSE))</f>
        <v/>
      </c>
      <c r="U127" s="108" t="str">
        <f>IF(ISNA(VLOOKUP($N127,'RECAP FRNS'!$J$2:$Q$524,8,FALSE)),"",VLOOKUP($N127,'RECAP FRNS'!$J$2:$Q$524,8,FALSE))</f>
        <v/>
      </c>
    </row>
    <row r="128" spans="1:21" ht="15" x14ac:dyDescent="0.25">
      <c r="A128" s="79">
        <v>41130000</v>
      </c>
      <c r="B128" s="80">
        <v>1379873</v>
      </c>
      <c r="C128" s="81" t="s">
        <v>838</v>
      </c>
      <c r="D128" s="79">
        <v>9</v>
      </c>
      <c r="E128" s="79">
        <v>703</v>
      </c>
      <c r="F128" s="79">
        <v>40130000</v>
      </c>
      <c r="G128" s="81" t="s">
        <v>839</v>
      </c>
      <c r="H128" s="82" t="s">
        <v>840</v>
      </c>
      <c r="I128" s="79">
        <v>9</v>
      </c>
      <c r="J128" s="79">
        <v>703</v>
      </c>
      <c r="K128" s="29"/>
      <c r="L128" s="29"/>
      <c r="M128" s="10" t="str">
        <f t="shared" si="3"/>
        <v>13798739703</v>
      </c>
      <c r="N128" s="10" t="str">
        <f t="shared" si="4"/>
        <v>OMNIBUS9703</v>
      </c>
      <c r="O128" s="108" t="str">
        <f>IF(ISNA(VLOOKUP($N128,'RECAP FRNS'!$J$2:$Q$524,2,FALSE)),"",VLOOKUP($N128,'RECAP FRNS'!$J$2:$Q$524,2,FALSE))</f>
        <v/>
      </c>
      <c r="P128" s="108" t="str">
        <f>IF(ISNA(VLOOKUP($N128,'RECAP FRNS'!$J$2:$Q$524,3,FALSE)),"",VLOOKUP($N128,'RECAP FRNS'!$J$2:$Q$524,3,FALSE))</f>
        <v/>
      </c>
      <c r="Q128" s="108" t="str">
        <f>IF(ISNA(VLOOKUP($N128,'RECAP FRNS'!$J$2:$Q$524,4,FALSE)),"",VLOOKUP($N128,'RECAP FRNS'!$J$2:$Q$524,4,FALSE))</f>
        <v/>
      </c>
      <c r="R128" s="108" t="str">
        <f>IF(ISNA(VLOOKUP($N128,'RECAP FRNS'!$J$2:$Q$524,5,FALSE)),"",VLOOKUP($N128,'RECAP FRNS'!$J$2:$Q$524,5,FALSE))</f>
        <v/>
      </c>
      <c r="S128" s="108" t="str">
        <f>IF(ISNA(VLOOKUP($N128,'RECAP FRNS'!$J$2:$Q$524,6,FALSE)),"",VLOOKUP($N128,'RECAP FRNS'!$J$2:$Q$524,6,FALSE))</f>
        <v/>
      </c>
      <c r="T128" s="108" t="str">
        <f>IF(ISNA(VLOOKUP($N128,'RECAP FRNS'!$J$2:$Q$524,7,FALSE)),"",VLOOKUP($N128,'RECAP FRNS'!$J$2:$Q$524,7,FALSE))</f>
        <v/>
      </c>
      <c r="U128" s="108" t="str">
        <f>IF(ISNA(VLOOKUP($N128,'RECAP FRNS'!$J$2:$Q$524,8,FALSE)),"",VLOOKUP($N128,'RECAP FRNS'!$J$2:$Q$524,8,FALSE))</f>
        <v/>
      </c>
    </row>
    <row r="129" spans="1:21" ht="15" x14ac:dyDescent="0.25">
      <c r="A129" s="79">
        <v>41131000</v>
      </c>
      <c r="B129" s="80">
        <v>1379873</v>
      </c>
      <c r="C129" s="81" t="s">
        <v>838</v>
      </c>
      <c r="D129" s="79">
        <v>17</v>
      </c>
      <c r="E129" s="79">
        <v>704</v>
      </c>
      <c r="F129" s="79">
        <v>40130000</v>
      </c>
      <c r="G129" s="81" t="s">
        <v>839</v>
      </c>
      <c r="H129" s="82" t="s">
        <v>840</v>
      </c>
      <c r="I129" s="79">
        <v>17</v>
      </c>
      <c r="J129" s="79">
        <v>704</v>
      </c>
      <c r="K129" s="29"/>
      <c r="L129" s="29"/>
      <c r="M129" s="10" t="str">
        <f t="shared" si="3"/>
        <v>137987317704</v>
      </c>
      <c r="N129" s="10" t="str">
        <f t="shared" si="4"/>
        <v>OMNIBUS17704</v>
      </c>
      <c r="O129" s="108" t="str">
        <f>IF(ISNA(VLOOKUP($N129,'RECAP FRNS'!$J$2:$Q$524,2,FALSE)),"",VLOOKUP($N129,'RECAP FRNS'!$J$2:$Q$524,2,FALSE))</f>
        <v/>
      </c>
      <c r="P129" s="108" t="str">
        <f>IF(ISNA(VLOOKUP($N129,'RECAP FRNS'!$J$2:$Q$524,3,FALSE)),"",VLOOKUP($N129,'RECAP FRNS'!$J$2:$Q$524,3,FALSE))</f>
        <v/>
      </c>
      <c r="Q129" s="108" t="str">
        <f>IF(ISNA(VLOOKUP($N129,'RECAP FRNS'!$J$2:$Q$524,4,FALSE)),"",VLOOKUP($N129,'RECAP FRNS'!$J$2:$Q$524,4,FALSE))</f>
        <v/>
      </c>
      <c r="R129" s="108" t="str">
        <f>IF(ISNA(VLOOKUP($N129,'RECAP FRNS'!$J$2:$Q$524,5,FALSE)),"",VLOOKUP($N129,'RECAP FRNS'!$J$2:$Q$524,5,FALSE))</f>
        <v/>
      </c>
      <c r="S129" s="108" t="str">
        <f>IF(ISNA(VLOOKUP($N129,'RECAP FRNS'!$J$2:$Q$524,6,FALSE)),"",VLOOKUP($N129,'RECAP FRNS'!$J$2:$Q$524,6,FALSE))</f>
        <v/>
      </c>
      <c r="T129" s="108" t="str">
        <f>IF(ISNA(VLOOKUP($N129,'RECAP FRNS'!$J$2:$Q$524,7,FALSE)),"",VLOOKUP($N129,'RECAP FRNS'!$J$2:$Q$524,7,FALSE))</f>
        <v/>
      </c>
      <c r="U129" s="108" t="str">
        <f>IF(ISNA(VLOOKUP($N129,'RECAP FRNS'!$J$2:$Q$524,8,FALSE)),"",VLOOKUP($N129,'RECAP FRNS'!$J$2:$Q$524,8,FALSE))</f>
        <v/>
      </c>
    </row>
    <row r="130" spans="1:21" ht="15" x14ac:dyDescent="0.25">
      <c r="A130" s="79">
        <v>41132000</v>
      </c>
      <c r="B130" s="80">
        <v>1379883</v>
      </c>
      <c r="C130" s="81" t="s">
        <v>927</v>
      </c>
      <c r="D130" s="79">
        <v>16</v>
      </c>
      <c r="E130" s="79">
        <v>703</v>
      </c>
      <c r="F130" s="79">
        <v>40130000</v>
      </c>
      <c r="G130" s="81" t="s">
        <v>928</v>
      </c>
      <c r="H130" s="82" t="s">
        <v>929</v>
      </c>
      <c r="I130" s="79">
        <v>16</v>
      </c>
      <c r="J130" s="79">
        <v>703</v>
      </c>
      <c r="K130" s="29"/>
      <c r="L130" s="29"/>
      <c r="M130" s="10" t="str">
        <f t="shared" si="3"/>
        <v>137988316703</v>
      </c>
      <c r="N130" s="10" t="str">
        <f t="shared" si="4"/>
        <v>VAL DE MARNE INFOS16703</v>
      </c>
      <c r="O130" s="108" t="str">
        <f>IF(ISNA(VLOOKUP($N130,'RECAP FRNS'!$J$2:$Q$524,2,FALSE)),"",VLOOKUP($N130,'RECAP FRNS'!$J$2:$Q$524,2,FALSE))</f>
        <v/>
      </c>
      <c r="P130" s="108" t="str">
        <f>IF(ISNA(VLOOKUP($N130,'RECAP FRNS'!$J$2:$Q$524,3,FALSE)),"",VLOOKUP($N130,'RECAP FRNS'!$J$2:$Q$524,3,FALSE))</f>
        <v/>
      </c>
      <c r="Q130" s="108" t="str">
        <f>IF(ISNA(VLOOKUP($N130,'RECAP FRNS'!$J$2:$Q$524,4,FALSE)),"",VLOOKUP($N130,'RECAP FRNS'!$J$2:$Q$524,4,FALSE))</f>
        <v/>
      </c>
      <c r="R130" s="108" t="str">
        <f>IF(ISNA(VLOOKUP($N130,'RECAP FRNS'!$J$2:$Q$524,5,FALSE)),"",VLOOKUP($N130,'RECAP FRNS'!$J$2:$Q$524,5,FALSE))</f>
        <v/>
      </c>
      <c r="S130" s="108" t="str">
        <f>IF(ISNA(VLOOKUP($N130,'RECAP FRNS'!$J$2:$Q$524,6,FALSE)),"",VLOOKUP($N130,'RECAP FRNS'!$J$2:$Q$524,6,FALSE))</f>
        <v/>
      </c>
      <c r="T130" s="108" t="str">
        <f>IF(ISNA(VLOOKUP($N130,'RECAP FRNS'!$J$2:$Q$524,7,FALSE)),"",VLOOKUP($N130,'RECAP FRNS'!$J$2:$Q$524,7,FALSE))</f>
        <v/>
      </c>
      <c r="U130" s="108" t="str">
        <f>IF(ISNA(VLOOKUP($N130,'RECAP FRNS'!$J$2:$Q$524,8,FALSE)),"",VLOOKUP($N130,'RECAP FRNS'!$J$2:$Q$524,8,FALSE))</f>
        <v/>
      </c>
    </row>
    <row r="131" spans="1:21" ht="15" x14ac:dyDescent="0.25">
      <c r="A131" s="79">
        <v>41132000</v>
      </c>
      <c r="B131" s="80">
        <v>1380703</v>
      </c>
      <c r="C131" s="81" t="s">
        <v>930</v>
      </c>
      <c r="D131" s="79">
        <v>16</v>
      </c>
      <c r="E131" s="79">
        <v>703</v>
      </c>
      <c r="F131" s="79">
        <v>40130000</v>
      </c>
      <c r="G131" s="81" t="s">
        <v>931</v>
      </c>
      <c r="H131" s="82" t="s">
        <v>932</v>
      </c>
      <c r="I131" s="79">
        <v>16</v>
      </c>
      <c r="J131" s="79">
        <v>703</v>
      </c>
      <c r="K131" s="29"/>
      <c r="L131" s="29"/>
      <c r="M131" s="10" t="str">
        <f t="shared" ref="M131:M194" si="5">CONCATENATE(B131,D131,E131)</f>
        <v>138070316703</v>
      </c>
      <c r="N131" s="10" t="str">
        <f t="shared" ref="N131:N194" si="6">CONCATENATE(H131,I131,J131)</f>
        <v>CITIZENKID SARL16703</v>
      </c>
      <c r="O131" s="108" t="str">
        <f>IF(ISNA(VLOOKUP($N131,'RECAP FRNS'!$J$2:$Q$524,2,FALSE)),"",VLOOKUP($N131,'RECAP FRNS'!$J$2:$Q$524,2,FALSE))</f>
        <v/>
      </c>
      <c r="P131" s="108" t="str">
        <f>IF(ISNA(VLOOKUP($N131,'RECAP FRNS'!$J$2:$Q$524,3,FALSE)),"",VLOOKUP($N131,'RECAP FRNS'!$J$2:$Q$524,3,FALSE))</f>
        <v/>
      </c>
      <c r="Q131" s="108" t="str">
        <f>IF(ISNA(VLOOKUP($N131,'RECAP FRNS'!$J$2:$Q$524,4,FALSE)),"",VLOOKUP($N131,'RECAP FRNS'!$J$2:$Q$524,4,FALSE))</f>
        <v/>
      </c>
      <c r="R131" s="108" t="str">
        <f>IF(ISNA(VLOOKUP($N131,'RECAP FRNS'!$J$2:$Q$524,5,FALSE)),"",VLOOKUP($N131,'RECAP FRNS'!$J$2:$Q$524,5,FALSE))</f>
        <v/>
      </c>
      <c r="S131" s="108" t="str">
        <f>IF(ISNA(VLOOKUP($N131,'RECAP FRNS'!$J$2:$Q$524,6,FALSE)),"",VLOOKUP($N131,'RECAP FRNS'!$J$2:$Q$524,6,FALSE))</f>
        <v/>
      </c>
      <c r="T131" s="108" t="str">
        <f>IF(ISNA(VLOOKUP($N131,'RECAP FRNS'!$J$2:$Q$524,7,FALSE)),"",VLOOKUP($N131,'RECAP FRNS'!$J$2:$Q$524,7,FALSE))</f>
        <v/>
      </c>
      <c r="U131" s="108" t="str">
        <f>IF(ISNA(VLOOKUP($N131,'RECAP FRNS'!$J$2:$Q$524,8,FALSE)),"",VLOOKUP($N131,'RECAP FRNS'!$J$2:$Q$524,8,FALSE))</f>
        <v/>
      </c>
    </row>
    <row r="132" spans="1:21" ht="15" x14ac:dyDescent="0.25">
      <c r="A132" s="62">
        <v>41130000</v>
      </c>
      <c r="B132" s="69">
        <v>3000825</v>
      </c>
      <c r="C132" s="64" t="s">
        <v>318</v>
      </c>
      <c r="D132" s="70">
        <v>10</v>
      </c>
      <c r="E132" s="70">
        <v>406</v>
      </c>
      <c r="F132" s="66">
        <v>40130000</v>
      </c>
      <c r="G132" s="67" t="s">
        <v>638</v>
      </c>
      <c r="H132" s="68" t="s">
        <v>149</v>
      </c>
      <c r="I132" s="66">
        <v>10</v>
      </c>
      <c r="J132" s="66">
        <v>406</v>
      </c>
      <c r="K132" s="32"/>
      <c r="L132" s="32"/>
      <c r="M132" s="10" t="str">
        <f t="shared" si="5"/>
        <v>300082510406</v>
      </c>
      <c r="N132" s="10" t="str">
        <f t="shared" si="6"/>
        <v>POINTS DE VENTE10406</v>
      </c>
      <c r="O132" s="108" t="str">
        <f>IF(ISNA(VLOOKUP($N132,'RECAP FRNS'!$J$2:$Q$524,2,FALSE)),"",VLOOKUP($N132,'RECAP FRNS'!$J$2:$Q$524,2,FALSE))</f>
        <v/>
      </c>
      <c r="P132" s="108" t="str">
        <f>IF(ISNA(VLOOKUP($N132,'RECAP FRNS'!$J$2:$Q$524,3,FALSE)),"",VLOOKUP($N132,'RECAP FRNS'!$J$2:$Q$524,3,FALSE))</f>
        <v/>
      </c>
      <c r="Q132" s="108" t="str">
        <f>IF(ISNA(VLOOKUP($N132,'RECAP FRNS'!$J$2:$Q$524,4,FALSE)),"",VLOOKUP($N132,'RECAP FRNS'!$J$2:$Q$524,4,FALSE))</f>
        <v/>
      </c>
      <c r="R132" s="108" t="str">
        <f>IF(ISNA(VLOOKUP($N132,'RECAP FRNS'!$J$2:$Q$524,5,FALSE)),"",VLOOKUP($N132,'RECAP FRNS'!$J$2:$Q$524,5,FALSE))</f>
        <v/>
      </c>
      <c r="S132" s="108" t="str">
        <f>IF(ISNA(VLOOKUP($N132,'RECAP FRNS'!$J$2:$Q$524,6,FALSE)),"",VLOOKUP($N132,'RECAP FRNS'!$J$2:$Q$524,6,FALSE))</f>
        <v/>
      </c>
      <c r="T132" s="108" t="str">
        <f>IF(ISNA(VLOOKUP($N132,'RECAP FRNS'!$J$2:$Q$524,7,FALSE)),"",VLOOKUP($N132,'RECAP FRNS'!$J$2:$Q$524,7,FALSE))</f>
        <v/>
      </c>
      <c r="U132" s="108" t="str">
        <f>IF(ISNA(VLOOKUP($N132,'RECAP FRNS'!$J$2:$Q$524,8,FALSE)),"",VLOOKUP($N132,'RECAP FRNS'!$J$2:$Q$524,8,FALSE))</f>
        <v/>
      </c>
    </row>
    <row r="133" spans="1:21" ht="15" x14ac:dyDescent="0.25">
      <c r="A133" s="62">
        <v>41131000</v>
      </c>
      <c r="B133" s="69">
        <v>3001706</v>
      </c>
      <c r="C133" s="64" t="s">
        <v>585</v>
      </c>
      <c r="D133" s="70">
        <v>13</v>
      </c>
      <c r="E133" s="70">
        <v>704</v>
      </c>
      <c r="F133" s="62">
        <v>40130000</v>
      </c>
      <c r="G133" s="64" t="s">
        <v>653</v>
      </c>
      <c r="H133" s="71" t="s">
        <v>654</v>
      </c>
      <c r="I133" s="62">
        <v>13</v>
      </c>
      <c r="J133" s="62">
        <v>704</v>
      </c>
      <c r="K133" s="33"/>
      <c r="L133" s="33"/>
      <c r="M133" s="10" t="str">
        <f t="shared" si="5"/>
        <v>300170613704</v>
      </c>
      <c r="N133" s="10" t="str">
        <f t="shared" si="6"/>
        <v>OCEAN MEDIA13704</v>
      </c>
      <c r="O133" s="108" t="str">
        <f>IF(ISNA(VLOOKUP($N133,'RECAP FRNS'!$J$2:$Q$524,2,FALSE)),"",VLOOKUP($N133,'RECAP FRNS'!$J$2:$Q$524,2,FALSE))</f>
        <v/>
      </c>
      <c r="P133" s="108" t="str">
        <f>IF(ISNA(VLOOKUP($N133,'RECAP FRNS'!$J$2:$Q$524,3,FALSE)),"",VLOOKUP($N133,'RECAP FRNS'!$J$2:$Q$524,3,FALSE))</f>
        <v/>
      </c>
      <c r="Q133" s="108" t="str">
        <f>IF(ISNA(VLOOKUP($N133,'RECAP FRNS'!$J$2:$Q$524,4,FALSE)),"",VLOOKUP($N133,'RECAP FRNS'!$J$2:$Q$524,4,FALSE))</f>
        <v/>
      </c>
      <c r="R133" s="108" t="str">
        <f>IF(ISNA(VLOOKUP($N133,'RECAP FRNS'!$J$2:$Q$524,5,FALSE)),"",VLOOKUP($N133,'RECAP FRNS'!$J$2:$Q$524,5,FALSE))</f>
        <v/>
      </c>
      <c r="S133" s="108" t="str">
        <f>IF(ISNA(VLOOKUP($N133,'RECAP FRNS'!$J$2:$Q$524,6,FALSE)),"",VLOOKUP($N133,'RECAP FRNS'!$J$2:$Q$524,6,FALSE))</f>
        <v/>
      </c>
      <c r="T133" s="108" t="str">
        <f>IF(ISNA(VLOOKUP($N133,'RECAP FRNS'!$J$2:$Q$524,7,FALSE)),"",VLOOKUP($N133,'RECAP FRNS'!$J$2:$Q$524,7,FALSE))</f>
        <v/>
      </c>
      <c r="U133" s="108" t="str">
        <f>IF(ISNA(VLOOKUP($N133,'RECAP FRNS'!$J$2:$Q$524,8,FALSE)),"",VLOOKUP($N133,'RECAP FRNS'!$J$2:$Q$524,8,FALSE))</f>
        <v/>
      </c>
    </row>
    <row r="134" spans="1:21" ht="15" x14ac:dyDescent="0.25">
      <c r="A134" s="62">
        <v>41132000</v>
      </c>
      <c r="B134" s="69">
        <v>3002626</v>
      </c>
      <c r="C134" s="64" t="s">
        <v>680</v>
      </c>
      <c r="D134" s="70">
        <v>17</v>
      </c>
      <c r="E134" s="70">
        <v>421</v>
      </c>
      <c r="F134" s="62">
        <v>40130000</v>
      </c>
      <c r="G134" s="64" t="s">
        <v>681</v>
      </c>
      <c r="H134" s="71" t="s">
        <v>682</v>
      </c>
      <c r="I134" s="62">
        <v>17</v>
      </c>
      <c r="J134" s="62">
        <v>421</v>
      </c>
      <c r="K134" s="33"/>
      <c r="L134" s="33"/>
      <c r="M134" s="10" t="str">
        <f t="shared" si="5"/>
        <v>300262617421</v>
      </c>
      <c r="N134" s="10" t="str">
        <f t="shared" si="6"/>
        <v>EDITIONS QUATRO17421</v>
      </c>
      <c r="O134" s="108" t="str">
        <f>IF(ISNA(VLOOKUP($N134,'RECAP FRNS'!$J$2:$Q$524,2,FALSE)),"",VLOOKUP($N134,'RECAP FRNS'!$J$2:$Q$524,2,FALSE))</f>
        <v/>
      </c>
      <c r="P134" s="108" t="str">
        <f>IF(ISNA(VLOOKUP($N134,'RECAP FRNS'!$J$2:$Q$524,3,FALSE)),"",VLOOKUP($N134,'RECAP FRNS'!$J$2:$Q$524,3,FALSE))</f>
        <v/>
      </c>
      <c r="Q134" s="108" t="str">
        <f>IF(ISNA(VLOOKUP($N134,'RECAP FRNS'!$J$2:$Q$524,4,FALSE)),"",VLOOKUP($N134,'RECAP FRNS'!$J$2:$Q$524,4,FALSE))</f>
        <v/>
      </c>
      <c r="R134" s="108" t="str">
        <f>IF(ISNA(VLOOKUP($N134,'RECAP FRNS'!$J$2:$Q$524,5,FALSE)),"",VLOOKUP($N134,'RECAP FRNS'!$J$2:$Q$524,5,FALSE))</f>
        <v/>
      </c>
      <c r="S134" s="108" t="str">
        <f>IF(ISNA(VLOOKUP($N134,'RECAP FRNS'!$J$2:$Q$524,6,FALSE)),"",VLOOKUP($N134,'RECAP FRNS'!$J$2:$Q$524,6,FALSE))</f>
        <v/>
      </c>
      <c r="T134" s="108" t="str">
        <f>IF(ISNA(VLOOKUP($N134,'RECAP FRNS'!$J$2:$Q$524,7,FALSE)),"",VLOOKUP($N134,'RECAP FRNS'!$J$2:$Q$524,7,FALSE))</f>
        <v/>
      </c>
      <c r="U134" s="108" t="str">
        <f>IF(ISNA(VLOOKUP($N134,'RECAP FRNS'!$J$2:$Q$524,8,FALSE)),"",VLOOKUP($N134,'RECAP FRNS'!$J$2:$Q$524,8,FALSE))</f>
        <v/>
      </c>
    </row>
    <row r="135" spans="1:21" ht="15" x14ac:dyDescent="0.25">
      <c r="A135" s="79">
        <v>41130000</v>
      </c>
      <c r="B135" s="80">
        <v>3002764</v>
      </c>
      <c r="C135" s="81" t="s">
        <v>59</v>
      </c>
      <c r="D135" s="79">
        <v>13</v>
      </c>
      <c r="E135" s="79">
        <v>102</v>
      </c>
      <c r="F135" s="79">
        <v>40130000</v>
      </c>
      <c r="G135" s="81" t="s">
        <v>59</v>
      </c>
      <c r="H135" s="82" t="s">
        <v>59</v>
      </c>
      <c r="I135" s="79">
        <v>13</v>
      </c>
      <c r="J135" s="79">
        <v>102</v>
      </c>
      <c r="K135" s="29"/>
      <c r="L135" s="29"/>
      <c r="M135" s="10" t="str">
        <f t="shared" si="5"/>
        <v>300276413102</v>
      </c>
      <c r="N135" s="10" t="str">
        <f t="shared" si="6"/>
        <v>CDSE13102</v>
      </c>
      <c r="O135" s="108" t="str">
        <f>IF(ISNA(VLOOKUP($N135,'RECAP FRNS'!$J$2:$Q$524,2,FALSE)),"",VLOOKUP($N135,'RECAP FRNS'!$J$2:$Q$524,2,FALSE))</f>
        <v/>
      </c>
      <c r="P135" s="108" t="str">
        <f>IF(ISNA(VLOOKUP($N135,'RECAP FRNS'!$J$2:$Q$524,3,FALSE)),"",VLOOKUP($N135,'RECAP FRNS'!$J$2:$Q$524,3,FALSE))</f>
        <v/>
      </c>
      <c r="Q135" s="108" t="str">
        <f>IF(ISNA(VLOOKUP($N135,'RECAP FRNS'!$J$2:$Q$524,4,FALSE)),"",VLOOKUP($N135,'RECAP FRNS'!$J$2:$Q$524,4,FALSE))</f>
        <v/>
      </c>
      <c r="R135" s="108" t="str">
        <f>IF(ISNA(VLOOKUP($N135,'RECAP FRNS'!$J$2:$Q$524,5,FALSE)),"",VLOOKUP($N135,'RECAP FRNS'!$J$2:$Q$524,5,FALSE))</f>
        <v/>
      </c>
      <c r="S135" s="108" t="str">
        <f>IF(ISNA(VLOOKUP($N135,'RECAP FRNS'!$J$2:$Q$524,6,FALSE)),"",VLOOKUP($N135,'RECAP FRNS'!$J$2:$Q$524,6,FALSE))</f>
        <v/>
      </c>
      <c r="T135" s="108" t="str">
        <f>IF(ISNA(VLOOKUP($N135,'RECAP FRNS'!$J$2:$Q$524,7,FALSE)),"",VLOOKUP($N135,'RECAP FRNS'!$J$2:$Q$524,7,FALSE))</f>
        <v/>
      </c>
      <c r="U135" s="108" t="str">
        <f>IF(ISNA(VLOOKUP($N135,'RECAP FRNS'!$J$2:$Q$524,8,FALSE)),"",VLOOKUP($N135,'RECAP FRNS'!$J$2:$Q$524,8,FALSE))</f>
        <v/>
      </c>
    </row>
    <row r="136" spans="1:21" ht="15" x14ac:dyDescent="0.25">
      <c r="A136" s="86">
        <v>41132000</v>
      </c>
      <c r="B136" s="87">
        <v>3003948</v>
      </c>
      <c r="C136" s="88" t="s">
        <v>1439</v>
      </c>
      <c r="D136" s="86">
        <v>17</v>
      </c>
      <c r="E136" s="86">
        <v>702</v>
      </c>
      <c r="F136" s="86">
        <v>40130000</v>
      </c>
      <c r="G136" s="89" t="s">
        <v>975</v>
      </c>
      <c r="H136" s="88" t="s">
        <v>974</v>
      </c>
      <c r="I136" s="86">
        <v>17</v>
      </c>
      <c r="J136" s="86">
        <v>702</v>
      </c>
      <c r="K136" s="37"/>
      <c r="L136" s="37"/>
      <c r="M136" s="10" t="str">
        <f t="shared" si="5"/>
        <v>300394817702</v>
      </c>
      <c r="N136" s="10" t="str">
        <f t="shared" si="6"/>
        <v>FIGARO CLASSIFIEDS17702</v>
      </c>
      <c r="O136" s="108" t="str">
        <f>IF(ISNA(VLOOKUP($N136,'RECAP FRNS'!$J$2:$Q$524,2,FALSE)),"",VLOOKUP($N136,'RECAP FRNS'!$J$2:$Q$524,2,FALSE))</f>
        <v/>
      </c>
      <c r="P136" s="108" t="str">
        <f>IF(ISNA(VLOOKUP($N136,'RECAP FRNS'!$J$2:$Q$524,3,FALSE)),"",VLOOKUP($N136,'RECAP FRNS'!$J$2:$Q$524,3,FALSE))</f>
        <v/>
      </c>
      <c r="Q136" s="108" t="str">
        <f>IF(ISNA(VLOOKUP($N136,'RECAP FRNS'!$J$2:$Q$524,4,FALSE)),"",VLOOKUP($N136,'RECAP FRNS'!$J$2:$Q$524,4,FALSE))</f>
        <v/>
      </c>
      <c r="R136" s="108" t="str">
        <f>IF(ISNA(VLOOKUP($N136,'RECAP FRNS'!$J$2:$Q$524,5,FALSE)),"",VLOOKUP($N136,'RECAP FRNS'!$J$2:$Q$524,5,FALSE))</f>
        <v/>
      </c>
      <c r="S136" s="108" t="str">
        <f>IF(ISNA(VLOOKUP($N136,'RECAP FRNS'!$J$2:$Q$524,6,FALSE)),"",VLOOKUP($N136,'RECAP FRNS'!$J$2:$Q$524,6,FALSE))</f>
        <v/>
      </c>
      <c r="T136" s="108" t="str">
        <f>IF(ISNA(VLOOKUP($N136,'RECAP FRNS'!$J$2:$Q$524,7,FALSE)),"",VLOOKUP($N136,'RECAP FRNS'!$J$2:$Q$524,7,FALSE))</f>
        <v/>
      </c>
      <c r="U136" s="108" t="str">
        <f>IF(ISNA(VLOOKUP($N136,'RECAP FRNS'!$J$2:$Q$524,8,FALSE)),"",VLOOKUP($N136,'RECAP FRNS'!$J$2:$Q$524,8,FALSE))</f>
        <v/>
      </c>
    </row>
    <row r="137" spans="1:21" ht="15" x14ac:dyDescent="0.25">
      <c r="A137" s="79">
        <v>41132000</v>
      </c>
      <c r="B137" s="80">
        <v>3004686</v>
      </c>
      <c r="C137" s="81" t="s">
        <v>72</v>
      </c>
      <c r="D137" s="79">
        <v>17</v>
      </c>
      <c r="E137" s="79">
        <v>601</v>
      </c>
      <c r="F137" s="79">
        <v>40130000</v>
      </c>
      <c r="G137" s="81" t="s">
        <v>980</v>
      </c>
      <c r="H137" s="82" t="s">
        <v>981</v>
      </c>
      <c r="I137" s="79">
        <v>17</v>
      </c>
      <c r="J137" s="79">
        <v>601</v>
      </c>
      <c r="K137" s="29"/>
      <c r="L137" s="29"/>
      <c r="M137" s="10" t="str">
        <f t="shared" si="5"/>
        <v>300468617601</v>
      </c>
      <c r="N137" s="10" t="str">
        <f t="shared" si="6"/>
        <v>MEDIA AGENCY INTL17601</v>
      </c>
      <c r="O137" s="108" t="str">
        <f>IF(ISNA(VLOOKUP($N137,'RECAP FRNS'!$J$2:$Q$524,2,FALSE)),"",VLOOKUP($N137,'RECAP FRNS'!$J$2:$Q$524,2,FALSE))</f>
        <v/>
      </c>
      <c r="P137" s="108" t="str">
        <f>IF(ISNA(VLOOKUP($N137,'RECAP FRNS'!$J$2:$Q$524,3,FALSE)),"",VLOOKUP($N137,'RECAP FRNS'!$J$2:$Q$524,3,FALSE))</f>
        <v/>
      </c>
      <c r="Q137" s="108" t="str">
        <f>IF(ISNA(VLOOKUP($N137,'RECAP FRNS'!$J$2:$Q$524,4,FALSE)),"",VLOOKUP($N137,'RECAP FRNS'!$J$2:$Q$524,4,FALSE))</f>
        <v/>
      </c>
      <c r="R137" s="108" t="str">
        <f>IF(ISNA(VLOOKUP($N137,'RECAP FRNS'!$J$2:$Q$524,5,FALSE)),"",VLOOKUP($N137,'RECAP FRNS'!$J$2:$Q$524,5,FALSE))</f>
        <v/>
      </c>
      <c r="S137" s="108" t="str">
        <f>IF(ISNA(VLOOKUP($N137,'RECAP FRNS'!$J$2:$Q$524,6,FALSE)),"",VLOOKUP($N137,'RECAP FRNS'!$J$2:$Q$524,6,FALSE))</f>
        <v/>
      </c>
      <c r="T137" s="108" t="str">
        <f>IF(ISNA(VLOOKUP($N137,'RECAP FRNS'!$J$2:$Q$524,7,FALSE)),"",VLOOKUP($N137,'RECAP FRNS'!$J$2:$Q$524,7,FALSE))</f>
        <v/>
      </c>
      <c r="U137" s="108" t="str">
        <f>IF(ISNA(VLOOKUP($N137,'RECAP FRNS'!$J$2:$Q$524,8,FALSE)),"",VLOOKUP($N137,'RECAP FRNS'!$J$2:$Q$524,8,FALSE))</f>
        <v/>
      </c>
    </row>
    <row r="138" spans="1:21" ht="15" x14ac:dyDescent="0.25">
      <c r="A138" s="62">
        <v>41130000</v>
      </c>
      <c r="B138" s="69">
        <v>3005054</v>
      </c>
      <c r="C138" s="64" t="s">
        <v>642</v>
      </c>
      <c r="D138" s="70">
        <v>11</v>
      </c>
      <c r="E138" s="70">
        <v>201</v>
      </c>
      <c r="F138" s="62">
        <v>40130000</v>
      </c>
      <c r="G138" s="64" t="s">
        <v>643</v>
      </c>
      <c r="H138" s="71" t="s">
        <v>644</v>
      </c>
      <c r="I138" s="62">
        <v>11</v>
      </c>
      <c r="J138" s="62">
        <v>201</v>
      </c>
      <c r="K138" s="33"/>
      <c r="L138" s="33"/>
      <c r="M138" s="10" t="str">
        <f t="shared" si="5"/>
        <v>300505411201</v>
      </c>
      <c r="N138" s="10" t="str">
        <f t="shared" si="6"/>
        <v>MEDIA ANALYTICS11201</v>
      </c>
      <c r="O138" s="108" t="str">
        <f>IF(ISNA(VLOOKUP($N138,'RECAP FRNS'!$J$2:$Q$524,2,FALSE)),"",VLOOKUP($N138,'RECAP FRNS'!$J$2:$Q$524,2,FALSE))</f>
        <v/>
      </c>
      <c r="P138" s="108" t="str">
        <f>IF(ISNA(VLOOKUP($N138,'RECAP FRNS'!$J$2:$Q$524,3,FALSE)),"",VLOOKUP($N138,'RECAP FRNS'!$J$2:$Q$524,3,FALSE))</f>
        <v/>
      </c>
      <c r="Q138" s="108" t="str">
        <f>IF(ISNA(VLOOKUP($N138,'RECAP FRNS'!$J$2:$Q$524,4,FALSE)),"",VLOOKUP($N138,'RECAP FRNS'!$J$2:$Q$524,4,FALSE))</f>
        <v/>
      </c>
      <c r="R138" s="108" t="str">
        <f>IF(ISNA(VLOOKUP($N138,'RECAP FRNS'!$J$2:$Q$524,5,FALSE)),"",VLOOKUP($N138,'RECAP FRNS'!$J$2:$Q$524,5,FALSE))</f>
        <v/>
      </c>
      <c r="S138" s="108" t="str">
        <f>IF(ISNA(VLOOKUP($N138,'RECAP FRNS'!$J$2:$Q$524,6,FALSE)),"",VLOOKUP($N138,'RECAP FRNS'!$J$2:$Q$524,6,FALSE))</f>
        <v/>
      </c>
      <c r="T138" s="108" t="str">
        <f>IF(ISNA(VLOOKUP($N138,'RECAP FRNS'!$J$2:$Q$524,7,FALSE)),"",VLOOKUP($N138,'RECAP FRNS'!$J$2:$Q$524,7,FALSE))</f>
        <v/>
      </c>
      <c r="U138" s="108" t="str">
        <f>IF(ISNA(VLOOKUP($N138,'RECAP FRNS'!$J$2:$Q$524,8,FALSE)),"",VLOOKUP($N138,'RECAP FRNS'!$J$2:$Q$524,8,FALSE))</f>
        <v/>
      </c>
    </row>
    <row r="139" spans="1:21" ht="15" x14ac:dyDescent="0.25">
      <c r="A139" s="79">
        <v>41132000</v>
      </c>
      <c r="B139" s="80">
        <v>3005305</v>
      </c>
      <c r="C139" s="81" t="s">
        <v>911</v>
      </c>
      <c r="D139" s="79">
        <v>14</v>
      </c>
      <c r="E139" s="79">
        <v>425</v>
      </c>
      <c r="F139" s="79">
        <v>40130000</v>
      </c>
      <c r="G139" s="81" t="s">
        <v>912</v>
      </c>
      <c r="H139" s="82" t="s">
        <v>913</v>
      </c>
      <c r="I139" s="79">
        <v>14</v>
      </c>
      <c r="J139" s="79">
        <v>425</v>
      </c>
      <c r="K139" s="29"/>
      <c r="L139" s="29"/>
      <c r="M139" s="10" t="str">
        <f t="shared" si="5"/>
        <v>300530514425</v>
      </c>
      <c r="N139" s="10" t="str">
        <f t="shared" si="6"/>
        <v>GROUPE ALTICE MEDIA14425</v>
      </c>
      <c r="O139" s="108" t="str">
        <f>IF(ISNA(VLOOKUP($N139,'RECAP FRNS'!$J$2:$Q$524,2,FALSE)),"",VLOOKUP($N139,'RECAP FRNS'!$J$2:$Q$524,2,FALSE))</f>
        <v/>
      </c>
      <c r="P139" s="108" t="str">
        <f>IF(ISNA(VLOOKUP($N139,'RECAP FRNS'!$J$2:$Q$524,3,FALSE)),"",VLOOKUP($N139,'RECAP FRNS'!$J$2:$Q$524,3,FALSE))</f>
        <v/>
      </c>
      <c r="Q139" s="108" t="str">
        <f>IF(ISNA(VLOOKUP($N139,'RECAP FRNS'!$J$2:$Q$524,4,FALSE)),"",VLOOKUP($N139,'RECAP FRNS'!$J$2:$Q$524,4,FALSE))</f>
        <v/>
      </c>
      <c r="R139" s="108" t="str">
        <f>IF(ISNA(VLOOKUP($N139,'RECAP FRNS'!$J$2:$Q$524,5,FALSE)),"",VLOOKUP($N139,'RECAP FRNS'!$J$2:$Q$524,5,FALSE))</f>
        <v/>
      </c>
      <c r="S139" s="108" t="str">
        <f>IF(ISNA(VLOOKUP($N139,'RECAP FRNS'!$J$2:$Q$524,6,FALSE)),"",VLOOKUP($N139,'RECAP FRNS'!$J$2:$Q$524,6,FALSE))</f>
        <v/>
      </c>
      <c r="T139" s="108" t="str">
        <f>IF(ISNA(VLOOKUP($N139,'RECAP FRNS'!$J$2:$Q$524,7,FALSE)),"",VLOOKUP($N139,'RECAP FRNS'!$J$2:$Q$524,7,FALSE))</f>
        <v/>
      </c>
      <c r="U139" s="108" t="str">
        <f>IF(ISNA(VLOOKUP($N139,'RECAP FRNS'!$J$2:$Q$524,8,FALSE)),"",VLOOKUP($N139,'RECAP FRNS'!$J$2:$Q$524,8,FALSE))</f>
        <v/>
      </c>
    </row>
    <row r="140" spans="1:21" ht="15" x14ac:dyDescent="0.25">
      <c r="A140" s="62">
        <v>41130000</v>
      </c>
      <c r="B140" s="69">
        <v>3007559</v>
      </c>
      <c r="C140" s="64" t="s">
        <v>527</v>
      </c>
      <c r="D140" s="70">
        <v>11</v>
      </c>
      <c r="E140" s="70">
        <v>704</v>
      </c>
      <c r="F140" s="66">
        <v>40130000</v>
      </c>
      <c r="G140" s="67" t="s">
        <v>646</v>
      </c>
      <c r="H140" s="68" t="s">
        <v>647</v>
      </c>
      <c r="I140" s="66">
        <v>11</v>
      </c>
      <c r="J140" s="66">
        <v>704</v>
      </c>
      <c r="K140" s="32"/>
      <c r="L140" s="32"/>
      <c r="M140" s="10" t="str">
        <f t="shared" si="5"/>
        <v>300755911704</v>
      </c>
      <c r="N140" s="10" t="str">
        <f t="shared" si="6"/>
        <v>DOGAN BURDA DERGI YAY VE PAZ AS11704</v>
      </c>
      <c r="O140" s="108" t="str">
        <f>IF(ISNA(VLOOKUP($N140,'RECAP FRNS'!$J$2:$Q$524,2,FALSE)),"",VLOOKUP($N140,'RECAP FRNS'!$J$2:$Q$524,2,FALSE))</f>
        <v/>
      </c>
      <c r="P140" s="108" t="str">
        <f>IF(ISNA(VLOOKUP($N140,'RECAP FRNS'!$J$2:$Q$524,3,FALSE)),"",VLOOKUP($N140,'RECAP FRNS'!$J$2:$Q$524,3,FALSE))</f>
        <v/>
      </c>
      <c r="Q140" s="108" t="str">
        <f>IF(ISNA(VLOOKUP($N140,'RECAP FRNS'!$J$2:$Q$524,4,FALSE)),"",VLOOKUP($N140,'RECAP FRNS'!$J$2:$Q$524,4,FALSE))</f>
        <v/>
      </c>
      <c r="R140" s="108" t="str">
        <f>IF(ISNA(VLOOKUP($N140,'RECAP FRNS'!$J$2:$Q$524,5,FALSE)),"",VLOOKUP($N140,'RECAP FRNS'!$J$2:$Q$524,5,FALSE))</f>
        <v/>
      </c>
      <c r="S140" s="108" t="str">
        <f>IF(ISNA(VLOOKUP($N140,'RECAP FRNS'!$J$2:$Q$524,6,FALSE)),"",VLOOKUP($N140,'RECAP FRNS'!$J$2:$Q$524,6,FALSE))</f>
        <v/>
      </c>
      <c r="T140" s="108" t="str">
        <f>IF(ISNA(VLOOKUP($N140,'RECAP FRNS'!$J$2:$Q$524,7,FALSE)),"",VLOOKUP($N140,'RECAP FRNS'!$J$2:$Q$524,7,FALSE))</f>
        <v/>
      </c>
      <c r="U140" s="108" t="str">
        <f>IF(ISNA(VLOOKUP($N140,'RECAP FRNS'!$J$2:$Q$524,8,FALSE)),"",VLOOKUP($N140,'RECAP FRNS'!$J$2:$Q$524,8,FALSE))</f>
        <v/>
      </c>
    </row>
    <row r="141" spans="1:21" ht="15" x14ac:dyDescent="0.25">
      <c r="A141" s="79">
        <v>41132000</v>
      </c>
      <c r="B141" s="80">
        <v>3007590</v>
      </c>
      <c r="C141" s="81" t="s">
        <v>914</v>
      </c>
      <c r="D141" s="79">
        <v>15</v>
      </c>
      <c r="E141" s="79">
        <v>351</v>
      </c>
      <c r="F141" s="79">
        <v>40130000</v>
      </c>
      <c r="G141" s="81" t="s">
        <v>915</v>
      </c>
      <c r="H141" s="82" t="s">
        <v>916</v>
      </c>
      <c r="I141" s="79">
        <v>15</v>
      </c>
      <c r="J141" s="79">
        <v>351</v>
      </c>
      <c r="K141" s="29"/>
      <c r="L141" s="29"/>
      <c r="M141" s="10" t="str">
        <f t="shared" si="5"/>
        <v>300759015351</v>
      </c>
      <c r="N141" s="10" t="str">
        <f t="shared" si="6"/>
        <v>J2H MEDIA15351</v>
      </c>
      <c r="O141" s="108" t="str">
        <f>IF(ISNA(VLOOKUP($N141,'RECAP FRNS'!$J$2:$Q$524,2,FALSE)),"",VLOOKUP($N141,'RECAP FRNS'!$J$2:$Q$524,2,FALSE))</f>
        <v/>
      </c>
      <c r="P141" s="108" t="str">
        <f>IF(ISNA(VLOOKUP($N141,'RECAP FRNS'!$J$2:$Q$524,3,FALSE)),"",VLOOKUP($N141,'RECAP FRNS'!$J$2:$Q$524,3,FALSE))</f>
        <v/>
      </c>
      <c r="Q141" s="108" t="str">
        <f>IF(ISNA(VLOOKUP($N141,'RECAP FRNS'!$J$2:$Q$524,4,FALSE)),"",VLOOKUP($N141,'RECAP FRNS'!$J$2:$Q$524,4,FALSE))</f>
        <v/>
      </c>
      <c r="R141" s="108" t="str">
        <f>IF(ISNA(VLOOKUP($N141,'RECAP FRNS'!$J$2:$Q$524,5,FALSE)),"",VLOOKUP($N141,'RECAP FRNS'!$J$2:$Q$524,5,FALSE))</f>
        <v/>
      </c>
      <c r="S141" s="108" t="str">
        <f>IF(ISNA(VLOOKUP($N141,'RECAP FRNS'!$J$2:$Q$524,6,FALSE)),"",VLOOKUP($N141,'RECAP FRNS'!$J$2:$Q$524,6,FALSE))</f>
        <v/>
      </c>
      <c r="T141" s="108" t="str">
        <f>IF(ISNA(VLOOKUP($N141,'RECAP FRNS'!$J$2:$Q$524,7,FALSE)),"",VLOOKUP($N141,'RECAP FRNS'!$J$2:$Q$524,7,FALSE))</f>
        <v/>
      </c>
      <c r="U141" s="108" t="str">
        <f>IF(ISNA(VLOOKUP($N141,'RECAP FRNS'!$J$2:$Q$524,8,FALSE)),"",VLOOKUP($N141,'RECAP FRNS'!$J$2:$Q$524,8,FALSE))</f>
        <v/>
      </c>
    </row>
    <row r="142" spans="1:21" ht="15" x14ac:dyDescent="0.25">
      <c r="A142" s="79">
        <v>41132000</v>
      </c>
      <c r="B142" s="80">
        <v>3007590</v>
      </c>
      <c r="C142" s="81" t="s">
        <v>914</v>
      </c>
      <c r="D142" s="79">
        <v>16</v>
      </c>
      <c r="E142" s="79">
        <v>351</v>
      </c>
      <c r="F142" s="79">
        <v>40130000</v>
      </c>
      <c r="G142" s="81" t="s">
        <v>915</v>
      </c>
      <c r="H142" s="82" t="s">
        <v>916</v>
      </c>
      <c r="I142" s="79">
        <v>16</v>
      </c>
      <c r="J142" s="79">
        <v>351</v>
      </c>
      <c r="K142" s="29"/>
      <c r="L142" s="29"/>
      <c r="M142" s="10" t="str">
        <f t="shared" si="5"/>
        <v>300759016351</v>
      </c>
      <c r="N142" s="10" t="str">
        <f t="shared" si="6"/>
        <v>J2H MEDIA16351</v>
      </c>
      <c r="O142" s="108" t="str">
        <f>IF(ISNA(VLOOKUP($N142,'RECAP FRNS'!$J$2:$Q$524,2,FALSE)),"",VLOOKUP($N142,'RECAP FRNS'!$J$2:$Q$524,2,FALSE))</f>
        <v/>
      </c>
      <c r="P142" s="108" t="str">
        <f>IF(ISNA(VLOOKUP($N142,'RECAP FRNS'!$J$2:$Q$524,3,FALSE)),"",VLOOKUP($N142,'RECAP FRNS'!$J$2:$Q$524,3,FALSE))</f>
        <v/>
      </c>
      <c r="Q142" s="108" t="str">
        <f>IF(ISNA(VLOOKUP($N142,'RECAP FRNS'!$J$2:$Q$524,4,FALSE)),"",VLOOKUP($N142,'RECAP FRNS'!$J$2:$Q$524,4,FALSE))</f>
        <v/>
      </c>
      <c r="R142" s="108" t="str">
        <f>IF(ISNA(VLOOKUP($N142,'RECAP FRNS'!$J$2:$Q$524,5,FALSE)),"",VLOOKUP($N142,'RECAP FRNS'!$J$2:$Q$524,5,FALSE))</f>
        <v/>
      </c>
      <c r="S142" s="108" t="str">
        <f>IF(ISNA(VLOOKUP($N142,'RECAP FRNS'!$J$2:$Q$524,6,FALSE)),"",VLOOKUP($N142,'RECAP FRNS'!$J$2:$Q$524,6,FALSE))</f>
        <v/>
      </c>
      <c r="T142" s="108" t="str">
        <f>IF(ISNA(VLOOKUP($N142,'RECAP FRNS'!$J$2:$Q$524,7,FALSE)),"",VLOOKUP($N142,'RECAP FRNS'!$J$2:$Q$524,7,FALSE))</f>
        <v/>
      </c>
      <c r="U142" s="108" t="str">
        <f>IF(ISNA(VLOOKUP($N142,'RECAP FRNS'!$J$2:$Q$524,8,FALSE)),"",VLOOKUP($N142,'RECAP FRNS'!$J$2:$Q$524,8,FALSE))</f>
        <v/>
      </c>
    </row>
    <row r="143" spans="1:21" ht="15" x14ac:dyDescent="0.25">
      <c r="A143" s="79">
        <v>41132000</v>
      </c>
      <c r="B143" s="80">
        <v>3007590</v>
      </c>
      <c r="C143" s="81" t="s">
        <v>914</v>
      </c>
      <c r="D143" s="79">
        <v>17</v>
      </c>
      <c r="E143" s="79">
        <v>351</v>
      </c>
      <c r="F143" s="79">
        <v>40130000</v>
      </c>
      <c r="G143" s="81" t="s">
        <v>915</v>
      </c>
      <c r="H143" s="82" t="s">
        <v>916</v>
      </c>
      <c r="I143" s="79">
        <v>17</v>
      </c>
      <c r="J143" s="79">
        <v>351</v>
      </c>
      <c r="K143" s="29"/>
      <c r="L143" s="29"/>
      <c r="M143" s="10" t="str">
        <f t="shared" si="5"/>
        <v>300759017351</v>
      </c>
      <c r="N143" s="10" t="str">
        <f t="shared" si="6"/>
        <v>J2H MEDIA17351</v>
      </c>
      <c r="O143" s="108" t="str">
        <f>IF(ISNA(VLOOKUP($N143,'RECAP FRNS'!$J$2:$Q$524,2,FALSE)),"",VLOOKUP($N143,'RECAP FRNS'!$J$2:$Q$524,2,FALSE))</f>
        <v/>
      </c>
      <c r="P143" s="108" t="str">
        <f>IF(ISNA(VLOOKUP($N143,'RECAP FRNS'!$J$2:$Q$524,3,FALSE)),"",VLOOKUP($N143,'RECAP FRNS'!$J$2:$Q$524,3,FALSE))</f>
        <v/>
      </c>
      <c r="Q143" s="108" t="str">
        <f>IF(ISNA(VLOOKUP($N143,'RECAP FRNS'!$J$2:$Q$524,4,FALSE)),"",VLOOKUP($N143,'RECAP FRNS'!$J$2:$Q$524,4,FALSE))</f>
        <v/>
      </c>
      <c r="R143" s="108" t="str">
        <f>IF(ISNA(VLOOKUP($N143,'RECAP FRNS'!$J$2:$Q$524,5,FALSE)),"",VLOOKUP($N143,'RECAP FRNS'!$J$2:$Q$524,5,FALSE))</f>
        <v/>
      </c>
      <c r="S143" s="108" t="str">
        <f>IF(ISNA(VLOOKUP($N143,'RECAP FRNS'!$J$2:$Q$524,6,FALSE)),"",VLOOKUP($N143,'RECAP FRNS'!$J$2:$Q$524,6,FALSE))</f>
        <v/>
      </c>
      <c r="T143" s="108" t="str">
        <f>IF(ISNA(VLOOKUP($N143,'RECAP FRNS'!$J$2:$Q$524,7,FALSE)),"",VLOOKUP($N143,'RECAP FRNS'!$J$2:$Q$524,7,FALSE))</f>
        <v/>
      </c>
      <c r="U143" s="108" t="str">
        <f>IF(ISNA(VLOOKUP($N143,'RECAP FRNS'!$J$2:$Q$524,8,FALSE)),"",VLOOKUP($N143,'RECAP FRNS'!$J$2:$Q$524,8,FALSE))</f>
        <v/>
      </c>
    </row>
    <row r="144" spans="1:21" ht="15" x14ac:dyDescent="0.25">
      <c r="A144" s="79">
        <v>41132000</v>
      </c>
      <c r="B144" s="80">
        <v>3007850</v>
      </c>
      <c r="C144" s="81" t="s">
        <v>999</v>
      </c>
      <c r="D144" s="79">
        <v>17</v>
      </c>
      <c r="E144" s="79">
        <v>704</v>
      </c>
      <c r="F144" s="79">
        <v>40130000</v>
      </c>
      <c r="G144" s="81" t="s">
        <v>1000</v>
      </c>
      <c r="H144" s="82" t="s">
        <v>1001</v>
      </c>
      <c r="I144" s="79">
        <v>17</v>
      </c>
      <c r="J144" s="79">
        <v>704</v>
      </c>
      <c r="K144" s="29"/>
      <c r="L144" s="29"/>
      <c r="M144" s="10" t="str">
        <f t="shared" si="5"/>
        <v>300785017704</v>
      </c>
      <c r="N144" s="10" t="str">
        <f t="shared" si="6"/>
        <v>RIVAMEDIA17704</v>
      </c>
      <c r="O144" s="108" t="str">
        <f>IF(ISNA(VLOOKUP($N144,'RECAP FRNS'!$J$2:$Q$524,2,FALSE)),"",VLOOKUP($N144,'RECAP FRNS'!$J$2:$Q$524,2,FALSE))</f>
        <v/>
      </c>
      <c r="P144" s="108" t="str">
        <f>IF(ISNA(VLOOKUP($N144,'RECAP FRNS'!$J$2:$Q$524,3,FALSE)),"",VLOOKUP($N144,'RECAP FRNS'!$J$2:$Q$524,3,FALSE))</f>
        <v/>
      </c>
      <c r="Q144" s="108" t="str">
        <f>IF(ISNA(VLOOKUP($N144,'RECAP FRNS'!$J$2:$Q$524,4,FALSE)),"",VLOOKUP($N144,'RECAP FRNS'!$J$2:$Q$524,4,FALSE))</f>
        <v/>
      </c>
      <c r="R144" s="108" t="str">
        <f>IF(ISNA(VLOOKUP($N144,'RECAP FRNS'!$J$2:$Q$524,5,FALSE)),"",VLOOKUP($N144,'RECAP FRNS'!$J$2:$Q$524,5,FALSE))</f>
        <v/>
      </c>
      <c r="S144" s="108" t="str">
        <f>IF(ISNA(VLOOKUP($N144,'RECAP FRNS'!$J$2:$Q$524,6,FALSE)),"",VLOOKUP($N144,'RECAP FRNS'!$J$2:$Q$524,6,FALSE))</f>
        <v/>
      </c>
      <c r="T144" s="108" t="str">
        <f>IF(ISNA(VLOOKUP($N144,'RECAP FRNS'!$J$2:$Q$524,7,FALSE)),"",VLOOKUP($N144,'RECAP FRNS'!$J$2:$Q$524,7,FALSE))</f>
        <v/>
      </c>
      <c r="U144" s="108" t="str">
        <f>IF(ISNA(VLOOKUP($N144,'RECAP FRNS'!$J$2:$Q$524,8,FALSE)),"",VLOOKUP($N144,'RECAP FRNS'!$J$2:$Q$524,8,FALSE))</f>
        <v/>
      </c>
    </row>
    <row r="145" spans="1:21" ht="15" x14ac:dyDescent="0.25">
      <c r="A145" s="62">
        <v>41132000</v>
      </c>
      <c r="B145" s="69">
        <v>3008354</v>
      </c>
      <c r="C145" s="64" t="s">
        <v>702</v>
      </c>
      <c r="D145" s="70">
        <v>18</v>
      </c>
      <c r="E145" s="70">
        <v>351</v>
      </c>
      <c r="F145" s="62">
        <v>40130000</v>
      </c>
      <c r="G145" s="64" t="s">
        <v>703</v>
      </c>
      <c r="H145" s="71" t="s">
        <v>704</v>
      </c>
      <c r="I145" s="62">
        <v>18</v>
      </c>
      <c r="J145" s="62">
        <v>351</v>
      </c>
      <c r="K145" s="33"/>
      <c r="L145" s="33"/>
      <c r="M145" s="10" t="str">
        <f t="shared" si="5"/>
        <v>300835418351</v>
      </c>
      <c r="N145" s="10" t="str">
        <f t="shared" si="6"/>
        <v>PEGAZE VISIONS18351</v>
      </c>
      <c r="O145" s="108" t="str">
        <f>IF(ISNA(VLOOKUP($N145,'RECAP FRNS'!$J$2:$Q$524,2,FALSE)),"",VLOOKUP($N145,'RECAP FRNS'!$J$2:$Q$524,2,FALSE))</f>
        <v/>
      </c>
      <c r="P145" s="108" t="str">
        <f>IF(ISNA(VLOOKUP($N145,'RECAP FRNS'!$J$2:$Q$524,3,FALSE)),"",VLOOKUP($N145,'RECAP FRNS'!$J$2:$Q$524,3,FALSE))</f>
        <v/>
      </c>
      <c r="Q145" s="108" t="str">
        <f>IF(ISNA(VLOOKUP($N145,'RECAP FRNS'!$J$2:$Q$524,4,FALSE)),"",VLOOKUP($N145,'RECAP FRNS'!$J$2:$Q$524,4,FALSE))</f>
        <v/>
      </c>
      <c r="R145" s="108" t="str">
        <f>IF(ISNA(VLOOKUP($N145,'RECAP FRNS'!$J$2:$Q$524,5,FALSE)),"",VLOOKUP($N145,'RECAP FRNS'!$J$2:$Q$524,5,FALSE))</f>
        <v/>
      </c>
      <c r="S145" s="108" t="str">
        <f>IF(ISNA(VLOOKUP($N145,'RECAP FRNS'!$J$2:$Q$524,6,FALSE)),"",VLOOKUP($N145,'RECAP FRNS'!$J$2:$Q$524,6,FALSE))</f>
        <v/>
      </c>
      <c r="T145" s="108" t="str">
        <f>IF(ISNA(VLOOKUP($N145,'RECAP FRNS'!$J$2:$Q$524,7,FALSE)),"",VLOOKUP($N145,'RECAP FRNS'!$J$2:$Q$524,7,FALSE))</f>
        <v/>
      </c>
      <c r="U145" s="108" t="str">
        <f>IF(ISNA(VLOOKUP($N145,'RECAP FRNS'!$J$2:$Q$524,8,FALSE)),"",VLOOKUP($N145,'RECAP FRNS'!$J$2:$Q$524,8,FALSE))</f>
        <v/>
      </c>
    </row>
    <row r="146" spans="1:21" ht="15" x14ac:dyDescent="0.25">
      <c r="A146" s="79">
        <v>41131000</v>
      </c>
      <c r="B146" s="80">
        <v>3008414</v>
      </c>
      <c r="C146" s="81" t="s">
        <v>881</v>
      </c>
      <c r="D146" s="79">
        <v>17</v>
      </c>
      <c r="E146" s="79">
        <v>704</v>
      </c>
      <c r="F146" s="79">
        <v>40130000</v>
      </c>
      <c r="G146" s="81" t="s">
        <v>882</v>
      </c>
      <c r="H146" s="82" t="s">
        <v>883</v>
      </c>
      <c r="I146" s="79">
        <v>17</v>
      </c>
      <c r="J146" s="79">
        <v>704</v>
      </c>
      <c r="K146" s="29"/>
      <c r="L146" s="29"/>
      <c r="M146" s="10" t="str">
        <f t="shared" si="5"/>
        <v>300841417704</v>
      </c>
      <c r="N146" s="10" t="str">
        <f t="shared" si="6"/>
        <v>WAJER &amp; WAJER YACHTS BV17704</v>
      </c>
      <c r="O146" s="108" t="str">
        <f>IF(ISNA(VLOOKUP($N146,'RECAP FRNS'!$J$2:$Q$524,2,FALSE)),"",VLOOKUP($N146,'RECAP FRNS'!$J$2:$Q$524,2,FALSE))</f>
        <v/>
      </c>
      <c r="P146" s="108" t="str">
        <f>IF(ISNA(VLOOKUP($N146,'RECAP FRNS'!$J$2:$Q$524,3,FALSE)),"",VLOOKUP($N146,'RECAP FRNS'!$J$2:$Q$524,3,FALSE))</f>
        <v/>
      </c>
      <c r="Q146" s="108" t="str">
        <f>IF(ISNA(VLOOKUP($N146,'RECAP FRNS'!$J$2:$Q$524,4,FALSE)),"",VLOOKUP($N146,'RECAP FRNS'!$J$2:$Q$524,4,FALSE))</f>
        <v/>
      </c>
      <c r="R146" s="108" t="str">
        <f>IF(ISNA(VLOOKUP($N146,'RECAP FRNS'!$J$2:$Q$524,5,FALSE)),"",VLOOKUP($N146,'RECAP FRNS'!$J$2:$Q$524,5,FALSE))</f>
        <v/>
      </c>
      <c r="S146" s="108" t="str">
        <f>IF(ISNA(VLOOKUP($N146,'RECAP FRNS'!$J$2:$Q$524,6,FALSE)),"",VLOOKUP($N146,'RECAP FRNS'!$J$2:$Q$524,6,FALSE))</f>
        <v/>
      </c>
      <c r="T146" s="108" t="str">
        <f>IF(ISNA(VLOOKUP($N146,'RECAP FRNS'!$J$2:$Q$524,7,FALSE)),"",VLOOKUP($N146,'RECAP FRNS'!$J$2:$Q$524,7,FALSE))</f>
        <v/>
      </c>
      <c r="U146" s="108" t="str">
        <f>IF(ISNA(VLOOKUP($N146,'RECAP FRNS'!$J$2:$Q$524,8,FALSE)),"",VLOOKUP($N146,'RECAP FRNS'!$J$2:$Q$524,8,FALSE))</f>
        <v/>
      </c>
    </row>
    <row r="147" spans="1:21" ht="15" x14ac:dyDescent="0.25">
      <c r="A147" s="79">
        <v>41131000</v>
      </c>
      <c r="B147" s="80">
        <v>3008567</v>
      </c>
      <c r="C147" s="81" t="s">
        <v>884</v>
      </c>
      <c r="D147" s="79">
        <v>17</v>
      </c>
      <c r="E147" s="79">
        <v>704</v>
      </c>
      <c r="F147" s="79">
        <v>40130000</v>
      </c>
      <c r="G147" s="81" t="s">
        <v>885</v>
      </c>
      <c r="H147" s="82" t="s">
        <v>886</v>
      </c>
      <c r="I147" s="79">
        <v>17</v>
      </c>
      <c r="J147" s="79">
        <v>704</v>
      </c>
      <c r="K147" s="29"/>
      <c r="L147" s="29"/>
      <c r="M147" s="10" t="str">
        <f t="shared" si="5"/>
        <v>300856717704</v>
      </c>
      <c r="N147" s="10" t="str">
        <f t="shared" si="6"/>
        <v>ELITE LUXURY PUBLISHING17704</v>
      </c>
      <c r="O147" s="108" t="str">
        <f>IF(ISNA(VLOOKUP($N147,'RECAP FRNS'!$J$2:$Q$524,2,FALSE)),"",VLOOKUP($N147,'RECAP FRNS'!$J$2:$Q$524,2,FALSE))</f>
        <v/>
      </c>
      <c r="P147" s="108" t="str">
        <f>IF(ISNA(VLOOKUP($N147,'RECAP FRNS'!$J$2:$Q$524,3,FALSE)),"",VLOOKUP($N147,'RECAP FRNS'!$J$2:$Q$524,3,FALSE))</f>
        <v/>
      </c>
      <c r="Q147" s="108" t="str">
        <f>IF(ISNA(VLOOKUP($N147,'RECAP FRNS'!$J$2:$Q$524,4,FALSE)),"",VLOOKUP($N147,'RECAP FRNS'!$J$2:$Q$524,4,FALSE))</f>
        <v/>
      </c>
      <c r="R147" s="108" t="str">
        <f>IF(ISNA(VLOOKUP($N147,'RECAP FRNS'!$J$2:$Q$524,5,FALSE)),"",VLOOKUP($N147,'RECAP FRNS'!$J$2:$Q$524,5,FALSE))</f>
        <v/>
      </c>
      <c r="S147" s="108" t="str">
        <f>IF(ISNA(VLOOKUP($N147,'RECAP FRNS'!$J$2:$Q$524,6,FALSE)),"",VLOOKUP($N147,'RECAP FRNS'!$J$2:$Q$524,6,FALSE))</f>
        <v/>
      </c>
      <c r="T147" s="108" t="str">
        <f>IF(ISNA(VLOOKUP($N147,'RECAP FRNS'!$J$2:$Q$524,7,FALSE)),"",VLOOKUP($N147,'RECAP FRNS'!$J$2:$Q$524,7,FALSE))</f>
        <v/>
      </c>
      <c r="U147" s="108" t="str">
        <f>IF(ISNA(VLOOKUP($N147,'RECAP FRNS'!$J$2:$Q$524,8,FALSE)),"",VLOOKUP($N147,'RECAP FRNS'!$J$2:$Q$524,8,FALSE))</f>
        <v/>
      </c>
    </row>
    <row r="148" spans="1:21" ht="15" x14ac:dyDescent="0.25">
      <c r="A148" s="79">
        <v>41132000</v>
      </c>
      <c r="B148" s="80">
        <v>3011244</v>
      </c>
      <c r="C148" s="81" t="s">
        <v>974</v>
      </c>
      <c r="D148" s="79">
        <v>17</v>
      </c>
      <c r="E148" s="79">
        <v>425</v>
      </c>
      <c r="F148" s="79">
        <v>40130000</v>
      </c>
      <c r="G148" s="81" t="s">
        <v>975</v>
      </c>
      <c r="H148" s="82" t="s">
        <v>974</v>
      </c>
      <c r="I148" s="79">
        <v>17</v>
      </c>
      <c r="J148" s="79">
        <v>425</v>
      </c>
      <c r="K148" s="29"/>
      <c r="L148" s="29"/>
      <c r="M148" s="10" t="str">
        <f t="shared" si="5"/>
        <v>301124417425</v>
      </c>
      <c r="N148" s="10" t="str">
        <f t="shared" si="6"/>
        <v>FIGARO CLASSIFIEDS17425</v>
      </c>
      <c r="O148" s="108" t="str">
        <f>IF(ISNA(VLOOKUP($N148,'RECAP FRNS'!$J$2:$Q$524,2,FALSE)),"",VLOOKUP($N148,'RECAP FRNS'!$J$2:$Q$524,2,FALSE))</f>
        <v/>
      </c>
      <c r="P148" s="108" t="str">
        <f>IF(ISNA(VLOOKUP($N148,'RECAP FRNS'!$J$2:$Q$524,3,FALSE)),"",VLOOKUP($N148,'RECAP FRNS'!$J$2:$Q$524,3,FALSE))</f>
        <v/>
      </c>
      <c r="Q148" s="108" t="str">
        <f>IF(ISNA(VLOOKUP($N148,'RECAP FRNS'!$J$2:$Q$524,4,FALSE)),"",VLOOKUP($N148,'RECAP FRNS'!$J$2:$Q$524,4,FALSE))</f>
        <v/>
      </c>
      <c r="R148" s="108" t="str">
        <f>IF(ISNA(VLOOKUP($N148,'RECAP FRNS'!$J$2:$Q$524,5,FALSE)),"",VLOOKUP($N148,'RECAP FRNS'!$J$2:$Q$524,5,FALSE))</f>
        <v/>
      </c>
      <c r="S148" s="108" t="str">
        <f>IF(ISNA(VLOOKUP($N148,'RECAP FRNS'!$J$2:$Q$524,6,FALSE)),"",VLOOKUP($N148,'RECAP FRNS'!$J$2:$Q$524,6,FALSE))</f>
        <v/>
      </c>
      <c r="T148" s="108" t="str">
        <f>IF(ISNA(VLOOKUP($N148,'RECAP FRNS'!$J$2:$Q$524,7,FALSE)),"",VLOOKUP($N148,'RECAP FRNS'!$J$2:$Q$524,7,FALSE))</f>
        <v/>
      </c>
      <c r="U148" s="108" t="str">
        <f>IF(ISNA(VLOOKUP($N148,'RECAP FRNS'!$J$2:$Q$524,8,FALSE)),"",VLOOKUP($N148,'RECAP FRNS'!$J$2:$Q$524,8,FALSE))</f>
        <v/>
      </c>
    </row>
    <row r="149" spans="1:21" ht="15" x14ac:dyDescent="0.25">
      <c r="A149" s="72">
        <v>41131000</v>
      </c>
      <c r="B149" s="73">
        <v>3013548</v>
      </c>
      <c r="C149" s="74" t="s">
        <v>602</v>
      </c>
      <c r="D149" s="72">
        <v>18</v>
      </c>
      <c r="E149" s="73">
        <v>352</v>
      </c>
      <c r="F149" s="75">
        <v>40130000</v>
      </c>
      <c r="G149" s="76" t="s">
        <v>1401</v>
      </c>
      <c r="H149" s="96" t="s">
        <v>1402</v>
      </c>
      <c r="I149" s="75">
        <v>18</v>
      </c>
      <c r="J149" s="75">
        <v>351</v>
      </c>
      <c r="K149" s="39"/>
      <c r="L149" s="39"/>
      <c r="M149" s="10" t="str">
        <f t="shared" si="5"/>
        <v>301354818352</v>
      </c>
      <c r="N149" s="10" t="str">
        <f t="shared" si="6"/>
        <v>GOLDEN AGENCY SRL18351</v>
      </c>
      <c r="O149" s="108" t="str">
        <f>IF(ISNA(VLOOKUP($N149,'RECAP FRNS'!$J$2:$Q$524,2,FALSE)),"",VLOOKUP($N149,'RECAP FRNS'!$J$2:$Q$524,2,FALSE))</f>
        <v/>
      </c>
      <c r="P149" s="108" t="str">
        <f>IF(ISNA(VLOOKUP($N149,'RECAP FRNS'!$J$2:$Q$524,3,FALSE)),"",VLOOKUP($N149,'RECAP FRNS'!$J$2:$Q$524,3,FALSE))</f>
        <v/>
      </c>
      <c r="Q149" s="108" t="str">
        <f>IF(ISNA(VLOOKUP($N149,'RECAP FRNS'!$J$2:$Q$524,4,FALSE)),"",VLOOKUP($N149,'RECAP FRNS'!$J$2:$Q$524,4,FALSE))</f>
        <v/>
      </c>
      <c r="R149" s="108" t="str">
        <f>IF(ISNA(VLOOKUP($N149,'RECAP FRNS'!$J$2:$Q$524,5,FALSE)),"",VLOOKUP($N149,'RECAP FRNS'!$J$2:$Q$524,5,FALSE))</f>
        <v/>
      </c>
      <c r="S149" s="108" t="str">
        <f>IF(ISNA(VLOOKUP($N149,'RECAP FRNS'!$J$2:$Q$524,6,FALSE)),"",VLOOKUP($N149,'RECAP FRNS'!$J$2:$Q$524,6,FALSE))</f>
        <v/>
      </c>
      <c r="T149" s="108" t="str">
        <f>IF(ISNA(VLOOKUP($N149,'RECAP FRNS'!$J$2:$Q$524,7,FALSE)),"",VLOOKUP($N149,'RECAP FRNS'!$J$2:$Q$524,7,FALSE))</f>
        <v/>
      </c>
      <c r="U149" s="108" t="str">
        <f>IF(ISNA(VLOOKUP($N149,'RECAP FRNS'!$J$2:$Q$524,8,FALSE)),"",VLOOKUP($N149,'RECAP FRNS'!$J$2:$Q$524,8,FALSE))</f>
        <v/>
      </c>
    </row>
    <row r="150" spans="1:21" ht="15" x14ac:dyDescent="0.25">
      <c r="A150" s="72">
        <v>41131000</v>
      </c>
      <c r="B150" s="73">
        <v>3013548</v>
      </c>
      <c r="C150" s="74" t="s">
        <v>602</v>
      </c>
      <c r="D150" s="72">
        <v>18</v>
      </c>
      <c r="E150" s="72">
        <v>351</v>
      </c>
      <c r="F150" s="102">
        <v>40130000</v>
      </c>
      <c r="G150" s="103" t="s">
        <v>1401</v>
      </c>
      <c r="H150" s="104" t="s">
        <v>1402</v>
      </c>
      <c r="I150" s="102">
        <v>18</v>
      </c>
      <c r="J150" s="102">
        <v>351</v>
      </c>
      <c r="K150" s="41"/>
      <c r="L150" s="41"/>
      <c r="M150" s="10" t="str">
        <f t="shared" si="5"/>
        <v>301354818351</v>
      </c>
      <c r="N150" s="10" t="str">
        <f t="shared" si="6"/>
        <v>GOLDEN AGENCY SRL18351</v>
      </c>
      <c r="O150" s="108" t="str">
        <f>IF(ISNA(VLOOKUP($N150,'RECAP FRNS'!$J$2:$Q$524,2,FALSE)),"",VLOOKUP($N150,'RECAP FRNS'!$J$2:$Q$524,2,FALSE))</f>
        <v/>
      </c>
      <c r="P150" s="108" t="str">
        <f>IF(ISNA(VLOOKUP($N150,'RECAP FRNS'!$J$2:$Q$524,3,FALSE)),"",VLOOKUP($N150,'RECAP FRNS'!$J$2:$Q$524,3,FALSE))</f>
        <v/>
      </c>
      <c r="Q150" s="108" t="str">
        <f>IF(ISNA(VLOOKUP($N150,'RECAP FRNS'!$J$2:$Q$524,4,FALSE)),"",VLOOKUP($N150,'RECAP FRNS'!$J$2:$Q$524,4,FALSE))</f>
        <v/>
      </c>
      <c r="R150" s="108" t="str">
        <f>IF(ISNA(VLOOKUP($N150,'RECAP FRNS'!$J$2:$Q$524,5,FALSE)),"",VLOOKUP($N150,'RECAP FRNS'!$J$2:$Q$524,5,FALSE))</f>
        <v/>
      </c>
      <c r="S150" s="108" t="str">
        <f>IF(ISNA(VLOOKUP($N150,'RECAP FRNS'!$J$2:$Q$524,6,FALSE)),"",VLOOKUP($N150,'RECAP FRNS'!$J$2:$Q$524,6,FALSE))</f>
        <v/>
      </c>
      <c r="T150" s="108" t="str">
        <f>IF(ISNA(VLOOKUP($N150,'RECAP FRNS'!$J$2:$Q$524,7,FALSE)),"",VLOOKUP($N150,'RECAP FRNS'!$J$2:$Q$524,7,FALSE))</f>
        <v/>
      </c>
      <c r="U150" s="108" t="str">
        <f>IF(ISNA(VLOOKUP($N150,'RECAP FRNS'!$J$2:$Q$524,8,FALSE)),"",VLOOKUP($N150,'RECAP FRNS'!$J$2:$Q$524,8,FALSE))</f>
        <v/>
      </c>
    </row>
    <row r="151" spans="1:21" ht="15" x14ac:dyDescent="0.25">
      <c r="A151" s="79">
        <v>41131000</v>
      </c>
      <c r="B151" s="80">
        <v>3013972</v>
      </c>
      <c r="C151" s="81" t="s">
        <v>887</v>
      </c>
      <c r="D151" s="79">
        <v>17</v>
      </c>
      <c r="E151" s="79">
        <v>704</v>
      </c>
      <c r="F151" s="79">
        <v>40130000</v>
      </c>
      <c r="G151" s="81" t="s">
        <v>888</v>
      </c>
      <c r="H151" s="82" t="s">
        <v>889</v>
      </c>
      <c r="I151" s="79">
        <v>17</v>
      </c>
      <c r="J151" s="79">
        <v>704</v>
      </c>
      <c r="K151" s="29"/>
      <c r="L151" s="29"/>
      <c r="M151" s="10" t="str">
        <f t="shared" si="5"/>
        <v>301397217704</v>
      </c>
      <c r="N151" s="10" t="str">
        <f t="shared" si="6"/>
        <v>GERASIMOS GEROLIMATOS17704</v>
      </c>
      <c r="O151" s="108" t="str">
        <f>IF(ISNA(VLOOKUP($N151,'RECAP FRNS'!$J$2:$Q$524,2,FALSE)),"",VLOOKUP($N151,'RECAP FRNS'!$J$2:$Q$524,2,FALSE))</f>
        <v/>
      </c>
      <c r="P151" s="108" t="str">
        <f>IF(ISNA(VLOOKUP($N151,'RECAP FRNS'!$J$2:$Q$524,3,FALSE)),"",VLOOKUP($N151,'RECAP FRNS'!$J$2:$Q$524,3,FALSE))</f>
        <v/>
      </c>
      <c r="Q151" s="108" t="str">
        <f>IF(ISNA(VLOOKUP($N151,'RECAP FRNS'!$J$2:$Q$524,4,FALSE)),"",VLOOKUP($N151,'RECAP FRNS'!$J$2:$Q$524,4,FALSE))</f>
        <v/>
      </c>
      <c r="R151" s="108" t="str">
        <f>IF(ISNA(VLOOKUP($N151,'RECAP FRNS'!$J$2:$Q$524,5,FALSE)),"",VLOOKUP($N151,'RECAP FRNS'!$J$2:$Q$524,5,FALSE))</f>
        <v/>
      </c>
      <c r="S151" s="108" t="str">
        <f>IF(ISNA(VLOOKUP($N151,'RECAP FRNS'!$J$2:$Q$524,6,FALSE)),"",VLOOKUP($N151,'RECAP FRNS'!$J$2:$Q$524,6,FALSE))</f>
        <v/>
      </c>
      <c r="T151" s="108" t="str">
        <f>IF(ISNA(VLOOKUP($N151,'RECAP FRNS'!$J$2:$Q$524,7,FALSE)),"",VLOOKUP($N151,'RECAP FRNS'!$J$2:$Q$524,7,FALSE))</f>
        <v/>
      </c>
      <c r="U151" s="108" t="str">
        <f>IF(ISNA(VLOOKUP($N151,'RECAP FRNS'!$J$2:$Q$524,8,FALSE)),"",VLOOKUP($N151,'RECAP FRNS'!$J$2:$Q$524,8,FALSE))</f>
        <v/>
      </c>
    </row>
    <row r="152" spans="1:21" ht="15" x14ac:dyDescent="0.25">
      <c r="A152" s="62">
        <v>41132000</v>
      </c>
      <c r="B152" s="69">
        <v>3014960</v>
      </c>
      <c r="C152" s="64" t="s">
        <v>663</v>
      </c>
      <c r="D152" s="70">
        <v>16</v>
      </c>
      <c r="E152" s="70">
        <v>401</v>
      </c>
      <c r="F152" s="62">
        <v>40130000</v>
      </c>
      <c r="G152" s="64" t="s">
        <v>664</v>
      </c>
      <c r="H152" s="71" t="s">
        <v>665</v>
      </c>
      <c r="I152" s="62">
        <v>16</v>
      </c>
      <c r="J152" s="62">
        <v>401</v>
      </c>
      <c r="K152" s="33"/>
      <c r="L152" s="33"/>
      <c r="M152" s="10" t="str">
        <f t="shared" si="5"/>
        <v>301496016401</v>
      </c>
      <c r="N152" s="10" t="str">
        <f t="shared" si="6"/>
        <v>SYNDICAT SPAS16401</v>
      </c>
      <c r="O152" s="108" t="str">
        <f>IF(ISNA(VLOOKUP($N152,'RECAP FRNS'!$J$2:$Q$524,2,FALSE)),"",VLOOKUP($N152,'RECAP FRNS'!$J$2:$Q$524,2,FALSE))</f>
        <v/>
      </c>
      <c r="P152" s="108" t="str">
        <f>IF(ISNA(VLOOKUP($N152,'RECAP FRNS'!$J$2:$Q$524,3,FALSE)),"",VLOOKUP($N152,'RECAP FRNS'!$J$2:$Q$524,3,FALSE))</f>
        <v/>
      </c>
      <c r="Q152" s="108" t="str">
        <f>IF(ISNA(VLOOKUP($N152,'RECAP FRNS'!$J$2:$Q$524,4,FALSE)),"",VLOOKUP($N152,'RECAP FRNS'!$J$2:$Q$524,4,FALSE))</f>
        <v/>
      </c>
      <c r="R152" s="108" t="str">
        <f>IF(ISNA(VLOOKUP($N152,'RECAP FRNS'!$J$2:$Q$524,5,FALSE)),"",VLOOKUP($N152,'RECAP FRNS'!$J$2:$Q$524,5,FALSE))</f>
        <v/>
      </c>
      <c r="S152" s="108" t="str">
        <f>IF(ISNA(VLOOKUP($N152,'RECAP FRNS'!$J$2:$Q$524,6,FALSE)),"",VLOOKUP($N152,'RECAP FRNS'!$J$2:$Q$524,6,FALSE))</f>
        <v/>
      </c>
      <c r="T152" s="108" t="str">
        <f>IF(ISNA(VLOOKUP($N152,'RECAP FRNS'!$J$2:$Q$524,7,FALSE)),"",VLOOKUP($N152,'RECAP FRNS'!$J$2:$Q$524,7,FALSE))</f>
        <v/>
      </c>
      <c r="U152" s="108" t="str">
        <f>IF(ISNA(VLOOKUP($N152,'RECAP FRNS'!$J$2:$Q$524,8,FALSE)),"",VLOOKUP($N152,'RECAP FRNS'!$J$2:$Q$524,8,FALSE))</f>
        <v/>
      </c>
    </row>
    <row r="153" spans="1:21" ht="15" x14ac:dyDescent="0.25">
      <c r="A153" s="62">
        <v>41130000</v>
      </c>
      <c r="B153" s="69">
        <v>3015904</v>
      </c>
      <c r="C153" s="64" t="s">
        <v>650</v>
      </c>
      <c r="D153" s="70">
        <v>12</v>
      </c>
      <c r="E153" s="70">
        <v>401</v>
      </c>
      <c r="F153" s="62">
        <v>40130000</v>
      </c>
      <c r="G153" s="64" t="s">
        <v>651</v>
      </c>
      <c r="H153" s="71" t="s">
        <v>652</v>
      </c>
      <c r="I153" s="62">
        <v>12</v>
      </c>
      <c r="J153" s="62">
        <v>401</v>
      </c>
      <c r="K153" s="33"/>
      <c r="L153" s="33"/>
      <c r="M153" s="10" t="str">
        <f t="shared" si="5"/>
        <v>301590412401</v>
      </c>
      <c r="N153" s="10" t="str">
        <f t="shared" si="6"/>
        <v>GIMEX INTERNATIONAL12401</v>
      </c>
      <c r="O153" s="108" t="str">
        <f>IF(ISNA(VLOOKUP($N153,'RECAP FRNS'!$J$2:$Q$524,2,FALSE)),"",VLOOKUP($N153,'RECAP FRNS'!$J$2:$Q$524,2,FALSE))</f>
        <v/>
      </c>
      <c r="P153" s="108" t="str">
        <f>IF(ISNA(VLOOKUP($N153,'RECAP FRNS'!$J$2:$Q$524,3,FALSE)),"",VLOOKUP($N153,'RECAP FRNS'!$J$2:$Q$524,3,FALSE))</f>
        <v/>
      </c>
      <c r="Q153" s="108" t="str">
        <f>IF(ISNA(VLOOKUP($N153,'RECAP FRNS'!$J$2:$Q$524,4,FALSE)),"",VLOOKUP($N153,'RECAP FRNS'!$J$2:$Q$524,4,FALSE))</f>
        <v/>
      </c>
      <c r="R153" s="108" t="str">
        <f>IF(ISNA(VLOOKUP($N153,'RECAP FRNS'!$J$2:$Q$524,5,FALSE)),"",VLOOKUP($N153,'RECAP FRNS'!$J$2:$Q$524,5,FALSE))</f>
        <v/>
      </c>
      <c r="S153" s="108" t="str">
        <f>IF(ISNA(VLOOKUP($N153,'RECAP FRNS'!$J$2:$Q$524,6,FALSE)),"",VLOOKUP($N153,'RECAP FRNS'!$J$2:$Q$524,6,FALSE))</f>
        <v/>
      </c>
      <c r="T153" s="108" t="str">
        <f>IF(ISNA(VLOOKUP($N153,'RECAP FRNS'!$J$2:$Q$524,7,FALSE)),"",VLOOKUP($N153,'RECAP FRNS'!$J$2:$Q$524,7,FALSE))</f>
        <v/>
      </c>
      <c r="U153" s="108" t="str">
        <f>IF(ISNA(VLOOKUP($N153,'RECAP FRNS'!$J$2:$Q$524,8,FALSE)),"",VLOOKUP($N153,'RECAP FRNS'!$J$2:$Q$524,8,FALSE))</f>
        <v/>
      </c>
    </row>
    <row r="154" spans="1:21" ht="15" x14ac:dyDescent="0.25">
      <c r="A154" s="62">
        <v>41132000</v>
      </c>
      <c r="B154" s="69">
        <v>3017567</v>
      </c>
      <c r="C154" s="64" t="s">
        <v>132</v>
      </c>
      <c r="D154" s="70">
        <v>17</v>
      </c>
      <c r="E154" s="70">
        <v>425</v>
      </c>
      <c r="F154" s="62">
        <v>40130000</v>
      </c>
      <c r="G154" s="64" t="s">
        <v>132</v>
      </c>
      <c r="H154" s="71" t="s">
        <v>685</v>
      </c>
      <c r="I154" s="62">
        <v>17</v>
      </c>
      <c r="J154" s="62">
        <v>425</v>
      </c>
      <c r="K154" s="33"/>
      <c r="L154" s="33"/>
      <c r="M154" s="10" t="str">
        <f t="shared" si="5"/>
        <v>301756717425</v>
      </c>
      <c r="N154" s="10" t="str">
        <f t="shared" si="6"/>
        <v>LMEDIA SAS17425</v>
      </c>
      <c r="O154" s="108">
        <f>IF(ISNA(VLOOKUP($N154,'RECAP FRNS'!$J$2:$Q$524,2,FALSE)),"",VLOOKUP($N154,'RECAP FRNS'!$J$2:$Q$524,2,FALSE))</f>
        <v>40130000</v>
      </c>
      <c r="P154" s="108" t="str">
        <f>IF(ISNA(VLOOKUP($N154,'RECAP FRNS'!$J$2:$Q$524,3,FALSE)),"",VLOOKUP($N154,'RECAP FRNS'!$J$2:$Q$524,3,FALSE))</f>
        <v>LMEDIA</v>
      </c>
      <c r="Q154" s="108" t="str">
        <f>IF(ISNA(VLOOKUP($N154,'RECAP FRNS'!$J$2:$Q$524,4,FALSE)),"",VLOOKUP($N154,'RECAP FRNS'!$J$2:$Q$524,4,FALSE))</f>
        <v>LMEDIA SAS</v>
      </c>
      <c r="R154" s="108">
        <f>IF(ISNA(VLOOKUP($N154,'RECAP FRNS'!$J$2:$Q$524,5,FALSE)),"",VLOOKUP($N154,'RECAP FRNS'!$J$2:$Q$524,5,FALSE))</f>
        <v>17</v>
      </c>
      <c r="S154" s="108">
        <f>IF(ISNA(VLOOKUP($N154,'RECAP FRNS'!$J$2:$Q$524,6,FALSE)),"",VLOOKUP($N154,'RECAP FRNS'!$J$2:$Q$524,6,FALSE))</f>
        <v>425</v>
      </c>
      <c r="T154" s="108">
        <f>IF(ISNA(VLOOKUP($N154,'RECAP FRNS'!$J$2:$Q$524,7,FALSE)),"",VLOOKUP($N154,'RECAP FRNS'!$J$2:$Q$524,7,FALSE))</f>
        <v>7960</v>
      </c>
      <c r="U154" s="108" t="str">
        <f>IF(ISNA(VLOOKUP($N154,'RECAP FRNS'!$J$2:$Q$524,8,FALSE)),"",VLOOKUP($N154,'RECAP FRNS'!$J$2:$Q$524,8,FALSE))</f>
        <v/>
      </c>
    </row>
    <row r="155" spans="1:21" ht="15" x14ac:dyDescent="0.25">
      <c r="A155" s="79">
        <v>41132000</v>
      </c>
      <c r="B155" s="80">
        <v>3017567</v>
      </c>
      <c r="C155" s="81" t="s">
        <v>132</v>
      </c>
      <c r="D155" s="79">
        <v>16</v>
      </c>
      <c r="E155" s="79">
        <v>423</v>
      </c>
      <c r="F155" s="79">
        <v>40130000</v>
      </c>
      <c r="G155" s="81" t="s">
        <v>132</v>
      </c>
      <c r="H155" s="82" t="s">
        <v>685</v>
      </c>
      <c r="I155" s="79">
        <v>16</v>
      </c>
      <c r="J155" s="79">
        <v>423</v>
      </c>
      <c r="K155" s="29"/>
      <c r="L155" s="29"/>
      <c r="M155" s="10" t="str">
        <f t="shared" si="5"/>
        <v>301756716423</v>
      </c>
      <c r="N155" s="10" t="str">
        <f t="shared" si="6"/>
        <v>LMEDIA SAS16423</v>
      </c>
      <c r="O155" s="108" t="str">
        <f>IF(ISNA(VLOOKUP($N155,'RECAP FRNS'!$J$2:$Q$524,2,FALSE)),"",VLOOKUP($N155,'RECAP FRNS'!$J$2:$Q$524,2,FALSE))</f>
        <v/>
      </c>
      <c r="P155" s="108" t="str">
        <f>IF(ISNA(VLOOKUP($N155,'RECAP FRNS'!$J$2:$Q$524,3,FALSE)),"",VLOOKUP($N155,'RECAP FRNS'!$J$2:$Q$524,3,FALSE))</f>
        <v/>
      </c>
      <c r="Q155" s="108" t="str">
        <f>IF(ISNA(VLOOKUP($N155,'RECAP FRNS'!$J$2:$Q$524,4,FALSE)),"",VLOOKUP($N155,'RECAP FRNS'!$J$2:$Q$524,4,FALSE))</f>
        <v/>
      </c>
      <c r="R155" s="108" t="str">
        <f>IF(ISNA(VLOOKUP($N155,'RECAP FRNS'!$J$2:$Q$524,5,FALSE)),"",VLOOKUP($N155,'RECAP FRNS'!$J$2:$Q$524,5,FALSE))</f>
        <v/>
      </c>
      <c r="S155" s="108" t="str">
        <f>IF(ISNA(VLOOKUP($N155,'RECAP FRNS'!$J$2:$Q$524,6,FALSE)),"",VLOOKUP($N155,'RECAP FRNS'!$J$2:$Q$524,6,FALSE))</f>
        <v/>
      </c>
      <c r="T155" s="108" t="str">
        <f>IF(ISNA(VLOOKUP($N155,'RECAP FRNS'!$J$2:$Q$524,7,FALSE)),"",VLOOKUP($N155,'RECAP FRNS'!$J$2:$Q$524,7,FALSE))</f>
        <v/>
      </c>
      <c r="U155" s="108" t="str">
        <f>IF(ISNA(VLOOKUP($N155,'RECAP FRNS'!$J$2:$Q$524,8,FALSE)),"",VLOOKUP($N155,'RECAP FRNS'!$J$2:$Q$524,8,FALSE))</f>
        <v/>
      </c>
    </row>
    <row r="156" spans="1:21" ht="15" x14ac:dyDescent="0.25">
      <c r="A156" s="79">
        <v>41132000</v>
      </c>
      <c r="B156" s="80">
        <v>3017567</v>
      </c>
      <c r="C156" s="81" t="s">
        <v>132</v>
      </c>
      <c r="D156" s="79">
        <v>17</v>
      </c>
      <c r="E156" s="79">
        <v>423</v>
      </c>
      <c r="F156" s="79">
        <v>40130000</v>
      </c>
      <c r="G156" s="81" t="s">
        <v>132</v>
      </c>
      <c r="H156" s="82" t="s">
        <v>685</v>
      </c>
      <c r="I156" s="79">
        <v>17</v>
      </c>
      <c r="J156" s="79">
        <v>423</v>
      </c>
      <c r="K156" s="29"/>
      <c r="L156" s="29"/>
      <c r="M156" s="10" t="str">
        <f t="shared" si="5"/>
        <v>301756717423</v>
      </c>
      <c r="N156" s="10" t="str">
        <f t="shared" si="6"/>
        <v>LMEDIA SAS17423</v>
      </c>
      <c r="O156" s="108" t="str">
        <f>IF(ISNA(VLOOKUP($N156,'RECAP FRNS'!$J$2:$Q$524,2,FALSE)),"",VLOOKUP($N156,'RECAP FRNS'!$J$2:$Q$524,2,FALSE))</f>
        <v/>
      </c>
      <c r="P156" s="108" t="str">
        <f>IF(ISNA(VLOOKUP($N156,'RECAP FRNS'!$J$2:$Q$524,3,FALSE)),"",VLOOKUP($N156,'RECAP FRNS'!$J$2:$Q$524,3,FALSE))</f>
        <v/>
      </c>
      <c r="Q156" s="108" t="str">
        <f>IF(ISNA(VLOOKUP($N156,'RECAP FRNS'!$J$2:$Q$524,4,FALSE)),"",VLOOKUP($N156,'RECAP FRNS'!$J$2:$Q$524,4,FALSE))</f>
        <v/>
      </c>
      <c r="R156" s="108" t="str">
        <f>IF(ISNA(VLOOKUP($N156,'RECAP FRNS'!$J$2:$Q$524,5,FALSE)),"",VLOOKUP($N156,'RECAP FRNS'!$J$2:$Q$524,5,FALSE))</f>
        <v/>
      </c>
      <c r="S156" s="108" t="str">
        <f>IF(ISNA(VLOOKUP($N156,'RECAP FRNS'!$J$2:$Q$524,6,FALSE)),"",VLOOKUP($N156,'RECAP FRNS'!$J$2:$Q$524,6,FALSE))</f>
        <v/>
      </c>
      <c r="T156" s="108" t="str">
        <f>IF(ISNA(VLOOKUP($N156,'RECAP FRNS'!$J$2:$Q$524,7,FALSE)),"",VLOOKUP($N156,'RECAP FRNS'!$J$2:$Q$524,7,FALSE))</f>
        <v/>
      </c>
      <c r="U156" s="108" t="str">
        <f>IF(ISNA(VLOOKUP($N156,'RECAP FRNS'!$J$2:$Q$524,8,FALSE)),"",VLOOKUP($N156,'RECAP FRNS'!$J$2:$Q$524,8,FALSE))</f>
        <v/>
      </c>
    </row>
    <row r="157" spans="1:21" ht="15" x14ac:dyDescent="0.25">
      <c r="A157" s="79">
        <v>41131000</v>
      </c>
      <c r="B157" s="80">
        <v>3018054</v>
      </c>
      <c r="C157" s="81" t="s">
        <v>890</v>
      </c>
      <c r="D157" s="79">
        <v>17</v>
      </c>
      <c r="E157" s="79">
        <v>704</v>
      </c>
      <c r="F157" s="79">
        <v>40130000</v>
      </c>
      <c r="G157" s="81" t="s">
        <v>891</v>
      </c>
      <c r="H157" s="82" t="s">
        <v>890</v>
      </c>
      <c r="I157" s="79">
        <v>17</v>
      </c>
      <c r="J157" s="79">
        <v>704</v>
      </c>
      <c r="K157" s="29"/>
      <c r="L157" s="29"/>
      <c r="M157" s="10" t="str">
        <f t="shared" si="5"/>
        <v>301805417704</v>
      </c>
      <c r="N157" s="10" t="str">
        <f t="shared" si="6"/>
        <v>MILLA EDITORE SRL17704</v>
      </c>
      <c r="O157" s="108" t="str">
        <f>IF(ISNA(VLOOKUP($N157,'RECAP FRNS'!$J$2:$Q$524,2,FALSE)),"",VLOOKUP($N157,'RECAP FRNS'!$J$2:$Q$524,2,FALSE))</f>
        <v/>
      </c>
      <c r="P157" s="108" t="str">
        <f>IF(ISNA(VLOOKUP($N157,'RECAP FRNS'!$J$2:$Q$524,3,FALSE)),"",VLOOKUP($N157,'RECAP FRNS'!$J$2:$Q$524,3,FALSE))</f>
        <v/>
      </c>
      <c r="Q157" s="108" t="str">
        <f>IF(ISNA(VLOOKUP($N157,'RECAP FRNS'!$J$2:$Q$524,4,FALSE)),"",VLOOKUP($N157,'RECAP FRNS'!$J$2:$Q$524,4,FALSE))</f>
        <v/>
      </c>
      <c r="R157" s="108" t="str">
        <f>IF(ISNA(VLOOKUP($N157,'RECAP FRNS'!$J$2:$Q$524,5,FALSE)),"",VLOOKUP($N157,'RECAP FRNS'!$J$2:$Q$524,5,FALSE))</f>
        <v/>
      </c>
      <c r="S157" s="108" t="str">
        <f>IF(ISNA(VLOOKUP($N157,'RECAP FRNS'!$J$2:$Q$524,6,FALSE)),"",VLOOKUP($N157,'RECAP FRNS'!$J$2:$Q$524,6,FALSE))</f>
        <v/>
      </c>
      <c r="T157" s="108" t="str">
        <f>IF(ISNA(VLOOKUP($N157,'RECAP FRNS'!$J$2:$Q$524,7,FALSE)),"",VLOOKUP($N157,'RECAP FRNS'!$J$2:$Q$524,7,FALSE))</f>
        <v/>
      </c>
      <c r="U157" s="108" t="str">
        <f>IF(ISNA(VLOOKUP($N157,'RECAP FRNS'!$J$2:$Q$524,8,FALSE)),"",VLOOKUP($N157,'RECAP FRNS'!$J$2:$Q$524,8,FALSE))</f>
        <v/>
      </c>
    </row>
    <row r="158" spans="1:21" ht="25.5" x14ac:dyDescent="0.25">
      <c r="A158" s="72">
        <v>41131000</v>
      </c>
      <c r="B158" s="73">
        <v>3019009</v>
      </c>
      <c r="C158" s="74" t="s">
        <v>567</v>
      </c>
      <c r="D158" s="72">
        <v>16</v>
      </c>
      <c r="E158" s="72">
        <v>704</v>
      </c>
      <c r="F158" s="90">
        <v>40130000</v>
      </c>
      <c r="G158" s="91" t="s">
        <v>666</v>
      </c>
      <c r="H158" s="92" t="s">
        <v>667</v>
      </c>
      <c r="I158" s="90">
        <v>16</v>
      </c>
      <c r="J158" s="90">
        <v>704</v>
      </c>
      <c r="K158" s="38"/>
      <c r="L158" s="38"/>
      <c r="M158" s="10" t="str">
        <f t="shared" si="5"/>
        <v>301900916704</v>
      </c>
      <c r="N158" s="10" t="str">
        <f t="shared" si="6"/>
        <v>VIDO TELEDOMUNIKASYON LTD16704</v>
      </c>
      <c r="O158" s="108">
        <f>IF(ISNA(VLOOKUP($N158,'RECAP FRNS'!$J$2:$Q$524,2,FALSE)),"",VLOOKUP($N158,'RECAP FRNS'!$J$2:$Q$524,2,FALSE))</f>
        <v>40130000</v>
      </c>
      <c r="P158" s="108" t="str">
        <f>IF(ISNA(VLOOKUP($N158,'RECAP FRNS'!$J$2:$Q$524,3,FALSE)),"",VLOOKUP($N158,'RECAP FRNS'!$J$2:$Q$524,3,FALSE))</f>
        <v>VIDOTE</v>
      </c>
      <c r="Q158" s="108" t="str">
        <f>IF(ISNA(VLOOKUP($N158,'RECAP FRNS'!$J$2:$Q$524,4,FALSE)),"",VLOOKUP($N158,'RECAP FRNS'!$J$2:$Q$524,4,FALSE))</f>
        <v>VIDO TELEDOMUNIKASYON LTD</v>
      </c>
      <c r="R158" s="108">
        <f>IF(ISNA(VLOOKUP($N158,'RECAP FRNS'!$J$2:$Q$524,5,FALSE)),"",VLOOKUP($N158,'RECAP FRNS'!$J$2:$Q$524,5,FALSE))</f>
        <v>16</v>
      </c>
      <c r="S158" s="108">
        <f>IF(ISNA(VLOOKUP($N158,'RECAP FRNS'!$J$2:$Q$524,6,FALSE)),"",VLOOKUP($N158,'RECAP FRNS'!$J$2:$Q$524,6,FALSE))</f>
        <v>704</v>
      </c>
      <c r="T158" s="108">
        <f>IF(ISNA(VLOOKUP($N158,'RECAP FRNS'!$J$2:$Q$524,7,FALSE)),"",VLOOKUP($N158,'RECAP FRNS'!$J$2:$Q$524,7,FALSE))</f>
        <v>2650</v>
      </c>
      <c r="U158" s="108" t="str">
        <f>IF(ISNA(VLOOKUP($N158,'RECAP FRNS'!$J$2:$Q$524,8,FALSE)),"",VLOOKUP($N158,'RECAP FRNS'!$J$2:$Q$524,8,FALSE))</f>
        <v/>
      </c>
    </row>
    <row r="159" spans="1:21" ht="15" x14ac:dyDescent="0.25">
      <c r="A159" s="72">
        <v>41132000</v>
      </c>
      <c r="B159" s="73">
        <v>3019670</v>
      </c>
      <c r="C159" s="74" t="s">
        <v>89</v>
      </c>
      <c r="D159" s="72">
        <v>18</v>
      </c>
      <c r="E159" s="72">
        <v>314</v>
      </c>
      <c r="F159" s="102">
        <v>40130000</v>
      </c>
      <c r="G159" s="103" t="s">
        <v>1400</v>
      </c>
      <c r="H159" s="104" t="s">
        <v>89</v>
      </c>
      <c r="I159" s="102">
        <v>18</v>
      </c>
      <c r="J159" s="102">
        <v>314</v>
      </c>
      <c r="K159" s="41"/>
      <c r="L159" s="41"/>
      <c r="M159" s="10" t="str">
        <f t="shared" si="5"/>
        <v>301967018314</v>
      </c>
      <c r="N159" s="10" t="str">
        <f t="shared" si="6"/>
        <v>SMARTECH PUBLICATIONS SAS18314</v>
      </c>
      <c r="O159" s="108" t="str">
        <f>IF(ISNA(VLOOKUP($N159,'RECAP FRNS'!$J$2:$Q$524,2,FALSE)),"",VLOOKUP($N159,'RECAP FRNS'!$J$2:$Q$524,2,FALSE))</f>
        <v/>
      </c>
      <c r="P159" s="108" t="str">
        <f>IF(ISNA(VLOOKUP($N159,'RECAP FRNS'!$J$2:$Q$524,3,FALSE)),"",VLOOKUP($N159,'RECAP FRNS'!$J$2:$Q$524,3,FALSE))</f>
        <v/>
      </c>
      <c r="Q159" s="108" t="str">
        <f>IF(ISNA(VLOOKUP($N159,'RECAP FRNS'!$J$2:$Q$524,4,FALSE)),"",VLOOKUP($N159,'RECAP FRNS'!$J$2:$Q$524,4,FALSE))</f>
        <v/>
      </c>
      <c r="R159" s="108" t="str">
        <f>IF(ISNA(VLOOKUP($N159,'RECAP FRNS'!$J$2:$Q$524,5,FALSE)),"",VLOOKUP($N159,'RECAP FRNS'!$J$2:$Q$524,5,FALSE))</f>
        <v/>
      </c>
      <c r="S159" s="108" t="str">
        <f>IF(ISNA(VLOOKUP($N159,'RECAP FRNS'!$J$2:$Q$524,6,FALSE)),"",VLOOKUP($N159,'RECAP FRNS'!$J$2:$Q$524,6,FALSE))</f>
        <v/>
      </c>
      <c r="T159" s="108" t="str">
        <f>IF(ISNA(VLOOKUP($N159,'RECAP FRNS'!$J$2:$Q$524,7,FALSE)),"",VLOOKUP($N159,'RECAP FRNS'!$J$2:$Q$524,7,FALSE))</f>
        <v/>
      </c>
      <c r="U159" s="108" t="str">
        <f>IF(ISNA(VLOOKUP($N159,'RECAP FRNS'!$J$2:$Q$524,8,FALSE)),"",VLOOKUP($N159,'RECAP FRNS'!$J$2:$Q$524,8,FALSE))</f>
        <v/>
      </c>
    </row>
    <row r="160" spans="1:21" ht="15" x14ac:dyDescent="0.25">
      <c r="A160" s="79">
        <v>41132000</v>
      </c>
      <c r="B160" s="80">
        <v>3020963</v>
      </c>
      <c r="C160" s="81" t="s">
        <v>941</v>
      </c>
      <c r="D160" s="79">
        <v>17</v>
      </c>
      <c r="E160" s="79">
        <v>221</v>
      </c>
      <c r="F160" s="79">
        <v>40130000</v>
      </c>
      <c r="G160" s="81" t="s">
        <v>942</v>
      </c>
      <c r="H160" s="82" t="s">
        <v>943</v>
      </c>
      <c r="I160" s="79">
        <v>17</v>
      </c>
      <c r="J160" s="79">
        <v>221</v>
      </c>
      <c r="K160" s="29"/>
      <c r="L160" s="29"/>
      <c r="M160" s="10" t="str">
        <f t="shared" si="5"/>
        <v>302096317221</v>
      </c>
      <c r="N160" s="10" t="str">
        <f t="shared" si="6"/>
        <v>MONDADORI MAGAZINES FRANCE SAS17221</v>
      </c>
      <c r="O160" s="108" t="str">
        <f>IF(ISNA(VLOOKUP($N160,'RECAP FRNS'!$J$2:$Q$524,2,FALSE)),"",VLOOKUP($N160,'RECAP FRNS'!$J$2:$Q$524,2,FALSE))</f>
        <v/>
      </c>
      <c r="P160" s="108" t="str">
        <f>IF(ISNA(VLOOKUP($N160,'RECAP FRNS'!$J$2:$Q$524,3,FALSE)),"",VLOOKUP($N160,'RECAP FRNS'!$J$2:$Q$524,3,FALSE))</f>
        <v/>
      </c>
      <c r="Q160" s="108" t="str">
        <f>IF(ISNA(VLOOKUP($N160,'RECAP FRNS'!$J$2:$Q$524,4,FALSE)),"",VLOOKUP($N160,'RECAP FRNS'!$J$2:$Q$524,4,FALSE))</f>
        <v/>
      </c>
      <c r="R160" s="108" t="str">
        <f>IF(ISNA(VLOOKUP($N160,'RECAP FRNS'!$J$2:$Q$524,5,FALSE)),"",VLOOKUP($N160,'RECAP FRNS'!$J$2:$Q$524,5,FALSE))</f>
        <v/>
      </c>
      <c r="S160" s="108" t="str">
        <f>IF(ISNA(VLOOKUP($N160,'RECAP FRNS'!$J$2:$Q$524,6,FALSE)),"",VLOOKUP($N160,'RECAP FRNS'!$J$2:$Q$524,6,FALSE))</f>
        <v/>
      </c>
      <c r="T160" s="108" t="str">
        <f>IF(ISNA(VLOOKUP($N160,'RECAP FRNS'!$J$2:$Q$524,7,FALSE)),"",VLOOKUP($N160,'RECAP FRNS'!$J$2:$Q$524,7,FALSE))</f>
        <v/>
      </c>
      <c r="U160" s="108" t="str">
        <f>IF(ISNA(VLOOKUP($N160,'RECAP FRNS'!$J$2:$Q$524,8,FALSE)),"",VLOOKUP($N160,'RECAP FRNS'!$J$2:$Q$524,8,FALSE))</f>
        <v/>
      </c>
    </row>
    <row r="161" spans="1:21" ht="15" x14ac:dyDescent="0.25">
      <c r="A161" s="79">
        <v>41132000</v>
      </c>
      <c r="B161" s="80">
        <v>3021904</v>
      </c>
      <c r="C161" s="81" t="s">
        <v>784</v>
      </c>
      <c r="D161" s="79">
        <v>17</v>
      </c>
      <c r="E161" s="79">
        <v>425</v>
      </c>
      <c r="F161" s="79">
        <v>40130000</v>
      </c>
      <c r="G161" s="81" t="s">
        <v>719</v>
      </c>
      <c r="H161" s="82" t="s">
        <v>720</v>
      </c>
      <c r="I161" s="79">
        <v>17</v>
      </c>
      <c r="J161" s="79">
        <v>425</v>
      </c>
      <c r="K161" s="29"/>
      <c r="L161" s="29"/>
      <c r="M161" s="10" t="str">
        <f t="shared" si="5"/>
        <v>302190417425</v>
      </c>
      <c r="N161" s="10" t="str">
        <f t="shared" si="6"/>
        <v>INFOPRO DIGITAL17425</v>
      </c>
      <c r="O161" s="108" t="str">
        <f>IF(ISNA(VLOOKUP($N161,'RECAP FRNS'!$J$2:$Q$524,2,FALSE)),"",VLOOKUP($N161,'RECAP FRNS'!$J$2:$Q$524,2,FALSE))</f>
        <v/>
      </c>
      <c r="P161" s="108" t="str">
        <f>IF(ISNA(VLOOKUP($N161,'RECAP FRNS'!$J$2:$Q$524,3,FALSE)),"",VLOOKUP($N161,'RECAP FRNS'!$J$2:$Q$524,3,FALSE))</f>
        <v/>
      </c>
      <c r="Q161" s="108" t="str">
        <f>IF(ISNA(VLOOKUP($N161,'RECAP FRNS'!$J$2:$Q$524,4,FALSE)),"",VLOOKUP($N161,'RECAP FRNS'!$J$2:$Q$524,4,FALSE))</f>
        <v/>
      </c>
      <c r="R161" s="108" t="str">
        <f>IF(ISNA(VLOOKUP($N161,'RECAP FRNS'!$J$2:$Q$524,5,FALSE)),"",VLOOKUP($N161,'RECAP FRNS'!$J$2:$Q$524,5,FALSE))</f>
        <v/>
      </c>
      <c r="S161" s="108" t="str">
        <f>IF(ISNA(VLOOKUP($N161,'RECAP FRNS'!$J$2:$Q$524,6,FALSE)),"",VLOOKUP($N161,'RECAP FRNS'!$J$2:$Q$524,6,FALSE))</f>
        <v/>
      </c>
      <c r="T161" s="108" t="str">
        <f>IF(ISNA(VLOOKUP($N161,'RECAP FRNS'!$J$2:$Q$524,7,FALSE)),"",VLOOKUP($N161,'RECAP FRNS'!$J$2:$Q$524,7,FALSE))</f>
        <v/>
      </c>
      <c r="U161" s="108" t="str">
        <f>IF(ISNA(VLOOKUP($N161,'RECAP FRNS'!$J$2:$Q$524,8,FALSE)),"",VLOOKUP($N161,'RECAP FRNS'!$J$2:$Q$524,8,FALSE))</f>
        <v/>
      </c>
    </row>
    <row r="162" spans="1:21" ht="25.5" x14ac:dyDescent="0.25">
      <c r="A162" s="72">
        <v>41132000</v>
      </c>
      <c r="B162" s="73">
        <v>3022309</v>
      </c>
      <c r="C162" s="74" t="s">
        <v>131</v>
      </c>
      <c r="D162" s="72">
        <v>18</v>
      </c>
      <c r="E162" s="72">
        <v>423</v>
      </c>
      <c r="F162" s="90">
        <v>40130000</v>
      </c>
      <c r="G162" s="91" t="s">
        <v>1414</v>
      </c>
      <c r="H162" s="92" t="s">
        <v>1415</v>
      </c>
      <c r="I162" s="90">
        <v>18</v>
      </c>
      <c r="J162" s="90">
        <v>423</v>
      </c>
      <c r="K162" s="38"/>
      <c r="L162" s="38"/>
      <c r="M162" s="10" t="str">
        <f t="shared" si="5"/>
        <v>302230918423</v>
      </c>
      <c r="N162" s="10" t="str">
        <f t="shared" si="6"/>
        <v>FESP - FEDERATION DES ENTREPRISES DE SERVICES A LA PERSONNE18423</v>
      </c>
      <c r="O162" s="108" t="str">
        <f>IF(ISNA(VLOOKUP($N162,'RECAP FRNS'!$J$2:$Q$524,2,FALSE)),"",VLOOKUP($N162,'RECAP FRNS'!$J$2:$Q$524,2,FALSE))</f>
        <v/>
      </c>
      <c r="P162" s="108" t="str">
        <f>IF(ISNA(VLOOKUP($N162,'RECAP FRNS'!$J$2:$Q$524,3,FALSE)),"",VLOOKUP($N162,'RECAP FRNS'!$J$2:$Q$524,3,FALSE))</f>
        <v/>
      </c>
      <c r="Q162" s="108" t="str">
        <f>IF(ISNA(VLOOKUP($N162,'RECAP FRNS'!$J$2:$Q$524,4,FALSE)),"",VLOOKUP($N162,'RECAP FRNS'!$J$2:$Q$524,4,FALSE))</f>
        <v/>
      </c>
      <c r="R162" s="108" t="str">
        <f>IF(ISNA(VLOOKUP($N162,'RECAP FRNS'!$J$2:$Q$524,5,FALSE)),"",VLOOKUP($N162,'RECAP FRNS'!$J$2:$Q$524,5,FALSE))</f>
        <v/>
      </c>
      <c r="S162" s="108" t="str">
        <f>IF(ISNA(VLOOKUP($N162,'RECAP FRNS'!$J$2:$Q$524,6,FALSE)),"",VLOOKUP($N162,'RECAP FRNS'!$J$2:$Q$524,6,FALSE))</f>
        <v/>
      </c>
      <c r="T162" s="108" t="str">
        <f>IF(ISNA(VLOOKUP($N162,'RECAP FRNS'!$J$2:$Q$524,7,FALSE)),"",VLOOKUP($N162,'RECAP FRNS'!$J$2:$Q$524,7,FALSE))</f>
        <v/>
      </c>
      <c r="U162" s="108" t="str">
        <f>IF(ISNA(VLOOKUP($N162,'RECAP FRNS'!$J$2:$Q$524,8,FALSE)),"",VLOOKUP($N162,'RECAP FRNS'!$J$2:$Q$524,8,FALSE))</f>
        <v/>
      </c>
    </row>
    <row r="163" spans="1:21" ht="15" x14ac:dyDescent="0.25">
      <c r="A163" s="79">
        <v>41132000</v>
      </c>
      <c r="B163" s="80">
        <v>3024209</v>
      </c>
      <c r="C163" s="81" t="s">
        <v>793</v>
      </c>
      <c r="D163" s="79">
        <v>17</v>
      </c>
      <c r="E163" s="79">
        <v>704</v>
      </c>
      <c r="F163" s="79">
        <v>40130000</v>
      </c>
      <c r="G163" s="81" t="s">
        <v>794</v>
      </c>
      <c r="H163" s="82" t="s">
        <v>793</v>
      </c>
      <c r="I163" s="79">
        <v>17</v>
      </c>
      <c r="J163" s="79">
        <v>704</v>
      </c>
      <c r="K163" s="29"/>
      <c r="L163" s="29"/>
      <c r="M163" s="10" t="str">
        <f t="shared" si="5"/>
        <v>302420917704</v>
      </c>
      <c r="N163" s="10" t="str">
        <f t="shared" si="6"/>
        <v>FAIRWAYS SAS17704</v>
      </c>
      <c r="O163" s="108" t="str">
        <f>IF(ISNA(VLOOKUP($N163,'RECAP FRNS'!$J$2:$Q$524,2,FALSE)),"",VLOOKUP($N163,'RECAP FRNS'!$J$2:$Q$524,2,FALSE))</f>
        <v/>
      </c>
      <c r="P163" s="108" t="str">
        <f>IF(ISNA(VLOOKUP($N163,'RECAP FRNS'!$J$2:$Q$524,3,FALSE)),"",VLOOKUP($N163,'RECAP FRNS'!$J$2:$Q$524,3,FALSE))</f>
        <v/>
      </c>
      <c r="Q163" s="108" t="str">
        <f>IF(ISNA(VLOOKUP($N163,'RECAP FRNS'!$J$2:$Q$524,4,FALSE)),"",VLOOKUP($N163,'RECAP FRNS'!$J$2:$Q$524,4,FALSE))</f>
        <v/>
      </c>
      <c r="R163" s="108" t="str">
        <f>IF(ISNA(VLOOKUP($N163,'RECAP FRNS'!$J$2:$Q$524,5,FALSE)),"",VLOOKUP($N163,'RECAP FRNS'!$J$2:$Q$524,5,FALSE))</f>
        <v/>
      </c>
      <c r="S163" s="108" t="str">
        <f>IF(ISNA(VLOOKUP($N163,'RECAP FRNS'!$J$2:$Q$524,6,FALSE)),"",VLOOKUP($N163,'RECAP FRNS'!$J$2:$Q$524,6,FALSE))</f>
        <v/>
      </c>
      <c r="T163" s="108" t="str">
        <f>IF(ISNA(VLOOKUP($N163,'RECAP FRNS'!$J$2:$Q$524,7,FALSE)),"",VLOOKUP($N163,'RECAP FRNS'!$J$2:$Q$524,7,FALSE))</f>
        <v/>
      </c>
      <c r="U163" s="108" t="str">
        <f>IF(ISNA(VLOOKUP($N163,'RECAP FRNS'!$J$2:$Q$524,8,FALSE)),"",VLOOKUP($N163,'RECAP FRNS'!$J$2:$Q$524,8,FALSE))</f>
        <v/>
      </c>
    </row>
    <row r="164" spans="1:21" ht="15" x14ac:dyDescent="0.25">
      <c r="A164" s="79">
        <v>41132000</v>
      </c>
      <c r="B164" s="80">
        <v>3025051</v>
      </c>
      <c r="C164" s="81" t="s">
        <v>775</v>
      </c>
      <c r="D164" s="79">
        <v>16</v>
      </c>
      <c r="E164" s="79">
        <v>704</v>
      </c>
      <c r="F164" s="79">
        <v>40130000</v>
      </c>
      <c r="G164" s="81" t="s">
        <v>775</v>
      </c>
      <c r="H164" s="82" t="s">
        <v>775</v>
      </c>
      <c r="I164" s="79">
        <v>16</v>
      </c>
      <c r="J164" s="79">
        <v>704</v>
      </c>
      <c r="K164" s="29"/>
      <c r="L164" s="29"/>
      <c r="M164" s="10" t="str">
        <f t="shared" si="5"/>
        <v>302505116704</v>
      </c>
      <c r="N164" s="10" t="str">
        <f t="shared" si="6"/>
        <v>SEMEC16704</v>
      </c>
      <c r="O164" s="108" t="str">
        <f>IF(ISNA(VLOOKUP($N164,'RECAP FRNS'!$J$2:$Q$524,2,FALSE)),"",VLOOKUP($N164,'RECAP FRNS'!$J$2:$Q$524,2,FALSE))</f>
        <v/>
      </c>
      <c r="P164" s="108" t="str">
        <f>IF(ISNA(VLOOKUP($N164,'RECAP FRNS'!$J$2:$Q$524,3,FALSE)),"",VLOOKUP($N164,'RECAP FRNS'!$J$2:$Q$524,3,FALSE))</f>
        <v/>
      </c>
      <c r="Q164" s="108" t="str">
        <f>IF(ISNA(VLOOKUP($N164,'RECAP FRNS'!$J$2:$Q$524,4,FALSE)),"",VLOOKUP($N164,'RECAP FRNS'!$J$2:$Q$524,4,FALSE))</f>
        <v/>
      </c>
      <c r="R164" s="108" t="str">
        <f>IF(ISNA(VLOOKUP($N164,'RECAP FRNS'!$J$2:$Q$524,5,FALSE)),"",VLOOKUP($N164,'RECAP FRNS'!$J$2:$Q$524,5,FALSE))</f>
        <v/>
      </c>
      <c r="S164" s="108" t="str">
        <f>IF(ISNA(VLOOKUP($N164,'RECAP FRNS'!$J$2:$Q$524,6,FALSE)),"",VLOOKUP($N164,'RECAP FRNS'!$J$2:$Q$524,6,FALSE))</f>
        <v/>
      </c>
      <c r="T164" s="108" t="str">
        <f>IF(ISNA(VLOOKUP($N164,'RECAP FRNS'!$J$2:$Q$524,7,FALSE)),"",VLOOKUP($N164,'RECAP FRNS'!$J$2:$Q$524,7,FALSE))</f>
        <v/>
      </c>
      <c r="U164" s="108" t="str">
        <f>IF(ISNA(VLOOKUP($N164,'RECAP FRNS'!$J$2:$Q$524,8,FALSE)),"",VLOOKUP($N164,'RECAP FRNS'!$J$2:$Q$524,8,FALSE))</f>
        <v/>
      </c>
    </row>
    <row r="165" spans="1:21" ht="15" x14ac:dyDescent="0.25">
      <c r="A165" s="72">
        <v>41132000</v>
      </c>
      <c r="B165" s="73">
        <v>3025084</v>
      </c>
      <c r="C165" s="74" t="s">
        <v>120</v>
      </c>
      <c r="D165" s="72">
        <v>17</v>
      </c>
      <c r="E165" s="72">
        <v>421</v>
      </c>
      <c r="F165" s="90">
        <v>40130000</v>
      </c>
      <c r="G165" s="91"/>
      <c r="H165" s="92" t="s">
        <v>1441</v>
      </c>
      <c r="I165" s="72">
        <v>17</v>
      </c>
      <c r="J165" s="72">
        <v>421</v>
      </c>
      <c r="K165" s="35"/>
      <c r="L165" s="35"/>
      <c r="M165" s="10" t="str">
        <f t="shared" si="5"/>
        <v>302508417421</v>
      </c>
      <c r="N165" s="10" t="str">
        <f t="shared" si="6"/>
        <v>MAKE UP MA COM17421</v>
      </c>
      <c r="O165" s="108">
        <f>IF(ISNA(VLOOKUP($N165,'RECAP FRNS'!$J$2:$Q$524,2,FALSE)),"",VLOOKUP($N165,'RECAP FRNS'!$J$2:$Q$524,2,FALSE))</f>
        <v>40130000</v>
      </c>
      <c r="P165" s="108" t="str">
        <f>IF(ISNA(VLOOKUP($N165,'RECAP FRNS'!$J$2:$Q$524,3,FALSE)),"",VLOOKUP($N165,'RECAP FRNS'!$J$2:$Q$524,3,FALSE))</f>
        <v>MAKMAC</v>
      </c>
      <c r="Q165" s="108" t="str">
        <f>IF(ISNA(VLOOKUP($N165,'RECAP FRNS'!$J$2:$Q$524,4,FALSE)),"",VLOOKUP($N165,'RECAP FRNS'!$J$2:$Q$524,4,FALSE))</f>
        <v>MAKE UP MA COM</v>
      </c>
      <c r="R165" s="108">
        <f>IF(ISNA(VLOOKUP($N165,'RECAP FRNS'!$J$2:$Q$524,5,FALSE)),"",VLOOKUP($N165,'RECAP FRNS'!$J$2:$Q$524,5,FALSE))</f>
        <v>17</v>
      </c>
      <c r="S165" s="108">
        <f>IF(ISNA(VLOOKUP($N165,'RECAP FRNS'!$J$2:$Q$524,6,FALSE)),"",VLOOKUP($N165,'RECAP FRNS'!$J$2:$Q$524,6,FALSE))</f>
        <v>421</v>
      </c>
      <c r="T165" s="108">
        <f>IF(ISNA(VLOOKUP($N165,'RECAP FRNS'!$J$2:$Q$524,7,FALSE)),"",VLOOKUP($N165,'RECAP FRNS'!$J$2:$Q$524,7,FALSE))</f>
        <v>6000</v>
      </c>
      <c r="U165" s="108" t="str">
        <f>IF(ISNA(VLOOKUP($N165,'RECAP FRNS'!$J$2:$Q$524,8,FALSE)),"",VLOOKUP($N165,'RECAP FRNS'!$J$2:$Q$524,8,FALSE))</f>
        <v>Approbation</v>
      </c>
    </row>
    <row r="166" spans="1:21" ht="15" x14ac:dyDescent="0.25">
      <c r="A166" s="79">
        <v>41132000</v>
      </c>
      <c r="B166" s="80">
        <v>3025618</v>
      </c>
      <c r="C166" s="81" t="s">
        <v>776</v>
      </c>
      <c r="D166" s="79">
        <v>17</v>
      </c>
      <c r="E166" s="79">
        <v>201</v>
      </c>
      <c r="F166" s="79">
        <v>40130000</v>
      </c>
      <c r="G166" s="81" t="s">
        <v>777</v>
      </c>
      <c r="H166" s="82" t="s">
        <v>778</v>
      </c>
      <c r="I166" s="79">
        <v>17</v>
      </c>
      <c r="J166" s="79">
        <v>201</v>
      </c>
      <c r="K166" s="29"/>
      <c r="L166" s="29"/>
      <c r="M166" s="10" t="str">
        <f t="shared" si="5"/>
        <v>302561817201</v>
      </c>
      <c r="N166" s="10" t="str">
        <f t="shared" si="6"/>
        <v>ASS CONSTRUCTION21 FRANCE17201</v>
      </c>
      <c r="O166" s="108" t="str">
        <f>IF(ISNA(VLOOKUP($N166,'RECAP FRNS'!$J$2:$Q$524,2,FALSE)),"",VLOOKUP($N166,'RECAP FRNS'!$J$2:$Q$524,2,FALSE))</f>
        <v/>
      </c>
      <c r="P166" s="108" t="str">
        <f>IF(ISNA(VLOOKUP($N166,'RECAP FRNS'!$J$2:$Q$524,3,FALSE)),"",VLOOKUP($N166,'RECAP FRNS'!$J$2:$Q$524,3,FALSE))</f>
        <v/>
      </c>
      <c r="Q166" s="108" t="str">
        <f>IF(ISNA(VLOOKUP($N166,'RECAP FRNS'!$J$2:$Q$524,4,FALSE)),"",VLOOKUP($N166,'RECAP FRNS'!$J$2:$Q$524,4,FALSE))</f>
        <v/>
      </c>
      <c r="R166" s="108" t="str">
        <f>IF(ISNA(VLOOKUP($N166,'RECAP FRNS'!$J$2:$Q$524,5,FALSE)),"",VLOOKUP($N166,'RECAP FRNS'!$J$2:$Q$524,5,FALSE))</f>
        <v/>
      </c>
      <c r="S166" s="108" t="str">
        <f>IF(ISNA(VLOOKUP($N166,'RECAP FRNS'!$J$2:$Q$524,6,FALSE)),"",VLOOKUP($N166,'RECAP FRNS'!$J$2:$Q$524,6,FALSE))</f>
        <v/>
      </c>
      <c r="T166" s="108" t="str">
        <f>IF(ISNA(VLOOKUP($N166,'RECAP FRNS'!$J$2:$Q$524,7,FALSE)),"",VLOOKUP($N166,'RECAP FRNS'!$J$2:$Q$524,7,FALSE))</f>
        <v/>
      </c>
      <c r="U166" s="108" t="str">
        <f>IF(ISNA(VLOOKUP($N166,'RECAP FRNS'!$J$2:$Q$524,8,FALSE)),"",VLOOKUP($N166,'RECAP FRNS'!$J$2:$Q$524,8,FALSE))</f>
        <v/>
      </c>
    </row>
    <row r="167" spans="1:21" ht="15" x14ac:dyDescent="0.25">
      <c r="A167" s="79">
        <v>41132000</v>
      </c>
      <c r="B167" s="80">
        <v>3026122</v>
      </c>
      <c r="C167" s="81" t="s">
        <v>787</v>
      </c>
      <c r="D167" s="79">
        <v>17</v>
      </c>
      <c r="E167" s="79">
        <v>702</v>
      </c>
      <c r="F167" s="79">
        <v>40130000</v>
      </c>
      <c r="G167" s="81" t="s">
        <v>788</v>
      </c>
      <c r="H167" s="82" t="s">
        <v>789</v>
      </c>
      <c r="I167" s="79">
        <v>17</v>
      </c>
      <c r="J167" s="79">
        <v>702</v>
      </c>
      <c r="K167" s="29"/>
      <c r="L167" s="29"/>
      <c r="M167" s="10" t="str">
        <f t="shared" si="5"/>
        <v>302612217702</v>
      </c>
      <c r="N167" s="10" t="str">
        <f t="shared" si="6"/>
        <v>BF COMMUNICATION17702</v>
      </c>
      <c r="O167" s="108" t="str">
        <f>IF(ISNA(VLOOKUP($N167,'RECAP FRNS'!$J$2:$Q$524,2,FALSE)),"",VLOOKUP($N167,'RECAP FRNS'!$J$2:$Q$524,2,FALSE))</f>
        <v/>
      </c>
      <c r="P167" s="108" t="str">
        <f>IF(ISNA(VLOOKUP($N167,'RECAP FRNS'!$J$2:$Q$524,3,FALSE)),"",VLOOKUP($N167,'RECAP FRNS'!$J$2:$Q$524,3,FALSE))</f>
        <v/>
      </c>
      <c r="Q167" s="108" t="str">
        <f>IF(ISNA(VLOOKUP($N167,'RECAP FRNS'!$J$2:$Q$524,4,FALSE)),"",VLOOKUP($N167,'RECAP FRNS'!$J$2:$Q$524,4,FALSE))</f>
        <v/>
      </c>
      <c r="R167" s="108" t="str">
        <f>IF(ISNA(VLOOKUP($N167,'RECAP FRNS'!$J$2:$Q$524,5,FALSE)),"",VLOOKUP($N167,'RECAP FRNS'!$J$2:$Q$524,5,FALSE))</f>
        <v/>
      </c>
      <c r="S167" s="108" t="str">
        <f>IF(ISNA(VLOOKUP($N167,'RECAP FRNS'!$J$2:$Q$524,6,FALSE)),"",VLOOKUP($N167,'RECAP FRNS'!$J$2:$Q$524,6,FALSE))</f>
        <v/>
      </c>
      <c r="T167" s="108" t="str">
        <f>IF(ISNA(VLOOKUP($N167,'RECAP FRNS'!$J$2:$Q$524,7,FALSE)),"",VLOOKUP($N167,'RECAP FRNS'!$J$2:$Q$524,7,FALSE))</f>
        <v/>
      </c>
      <c r="U167" s="108" t="str">
        <f>IF(ISNA(VLOOKUP($N167,'RECAP FRNS'!$J$2:$Q$524,8,FALSE)),"",VLOOKUP($N167,'RECAP FRNS'!$J$2:$Q$524,8,FALSE))</f>
        <v/>
      </c>
    </row>
    <row r="168" spans="1:21" ht="15" x14ac:dyDescent="0.25">
      <c r="A168" s="79">
        <v>41131000</v>
      </c>
      <c r="B168" s="80">
        <v>3026192</v>
      </c>
      <c r="C168" s="81" t="s">
        <v>781</v>
      </c>
      <c r="D168" s="79">
        <v>17</v>
      </c>
      <c r="E168" s="79">
        <v>425</v>
      </c>
      <c r="F168" s="79">
        <v>40130000</v>
      </c>
      <c r="G168" s="81" t="s">
        <v>782</v>
      </c>
      <c r="H168" s="82" t="s">
        <v>783</v>
      </c>
      <c r="I168" s="79">
        <v>17</v>
      </c>
      <c r="J168" s="79">
        <v>425</v>
      </c>
      <c r="K168" s="29"/>
      <c r="L168" s="29"/>
      <c r="M168" s="10" t="str">
        <f t="shared" si="5"/>
        <v>302619217425</v>
      </c>
      <c r="N168" s="10" t="str">
        <f t="shared" si="6"/>
        <v>BARBADILLO ASOCIADOS SL17425</v>
      </c>
      <c r="O168" s="108" t="str">
        <f>IF(ISNA(VLOOKUP($N168,'RECAP FRNS'!$J$2:$Q$524,2,FALSE)),"",VLOOKUP($N168,'RECAP FRNS'!$J$2:$Q$524,2,FALSE))</f>
        <v/>
      </c>
      <c r="P168" s="108" t="str">
        <f>IF(ISNA(VLOOKUP($N168,'RECAP FRNS'!$J$2:$Q$524,3,FALSE)),"",VLOOKUP($N168,'RECAP FRNS'!$J$2:$Q$524,3,FALSE))</f>
        <v/>
      </c>
      <c r="Q168" s="108" t="str">
        <f>IF(ISNA(VLOOKUP($N168,'RECAP FRNS'!$J$2:$Q$524,4,FALSE)),"",VLOOKUP($N168,'RECAP FRNS'!$J$2:$Q$524,4,FALSE))</f>
        <v/>
      </c>
      <c r="R168" s="108" t="str">
        <f>IF(ISNA(VLOOKUP($N168,'RECAP FRNS'!$J$2:$Q$524,5,FALSE)),"",VLOOKUP($N168,'RECAP FRNS'!$J$2:$Q$524,5,FALSE))</f>
        <v/>
      </c>
      <c r="S168" s="108" t="str">
        <f>IF(ISNA(VLOOKUP($N168,'RECAP FRNS'!$J$2:$Q$524,6,FALSE)),"",VLOOKUP($N168,'RECAP FRNS'!$J$2:$Q$524,6,FALSE))</f>
        <v/>
      </c>
      <c r="T168" s="108" t="str">
        <f>IF(ISNA(VLOOKUP($N168,'RECAP FRNS'!$J$2:$Q$524,7,FALSE)),"",VLOOKUP($N168,'RECAP FRNS'!$J$2:$Q$524,7,FALSE))</f>
        <v/>
      </c>
      <c r="U168" s="108" t="str">
        <f>IF(ISNA(VLOOKUP($N168,'RECAP FRNS'!$J$2:$Q$524,8,FALSE)),"",VLOOKUP($N168,'RECAP FRNS'!$J$2:$Q$524,8,FALSE))</f>
        <v/>
      </c>
    </row>
    <row r="169" spans="1:21" ht="15" x14ac:dyDescent="0.25">
      <c r="A169" s="72">
        <v>41131000</v>
      </c>
      <c r="B169" s="73">
        <v>3028033</v>
      </c>
      <c r="C169" s="74" t="s">
        <v>1431</v>
      </c>
      <c r="D169" s="72">
        <v>18</v>
      </c>
      <c r="E169" s="72">
        <v>351</v>
      </c>
      <c r="F169" s="83">
        <v>40130000</v>
      </c>
      <c r="G169" s="84" t="s">
        <v>1403</v>
      </c>
      <c r="H169" s="85" t="s">
        <v>1404</v>
      </c>
      <c r="I169" s="83">
        <v>18</v>
      </c>
      <c r="J169" s="83">
        <v>351</v>
      </c>
      <c r="K169" s="36"/>
      <c r="L169" s="36"/>
      <c r="M169" s="10" t="str">
        <f t="shared" si="5"/>
        <v>302803318351</v>
      </c>
      <c r="N169" s="10" t="str">
        <f t="shared" si="6"/>
        <v>MEDIA BOOSTER SPRL18351</v>
      </c>
      <c r="O169" s="108" t="str">
        <f>IF(ISNA(VLOOKUP($N169,'RECAP FRNS'!$J$2:$Q$524,2,FALSE)),"",VLOOKUP($N169,'RECAP FRNS'!$J$2:$Q$524,2,FALSE))</f>
        <v/>
      </c>
      <c r="P169" s="108" t="str">
        <f>IF(ISNA(VLOOKUP($N169,'RECAP FRNS'!$J$2:$Q$524,3,FALSE)),"",VLOOKUP($N169,'RECAP FRNS'!$J$2:$Q$524,3,FALSE))</f>
        <v/>
      </c>
      <c r="Q169" s="108" t="str">
        <f>IF(ISNA(VLOOKUP($N169,'RECAP FRNS'!$J$2:$Q$524,4,FALSE)),"",VLOOKUP($N169,'RECAP FRNS'!$J$2:$Q$524,4,FALSE))</f>
        <v/>
      </c>
      <c r="R169" s="108" t="str">
        <f>IF(ISNA(VLOOKUP($N169,'RECAP FRNS'!$J$2:$Q$524,5,FALSE)),"",VLOOKUP($N169,'RECAP FRNS'!$J$2:$Q$524,5,FALSE))</f>
        <v/>
      </c>
      <c r="S169" s="108" t="str">
        <f>IF(ISNA(VLOOKUP($N169,'RECAP FRNS'!$J$2:$Q$524,6,FALSE)),"",VLOOKUP($N169,'RECAP FRNS'!$J$2:$Q$524,6,FALSE))</f>
        <v/>
      </c>
      <c r="T169" s="108" t="str">
        <f>IF(ISNA(VLOOKUP($N169,'RECAP FRNS'!$J$2:$Q$524,7,FALSE)),"",VLOOKUP($N169,'RECAP FRNS'!$J$2:$Q$524,7,FALSE))</f>
        <v/>
      </c>
      <c r="U169" s="108" t="str">
        <f>IF(ISNA(VLOOKUP($N169,'RECAP FRNS'!$J$2:$Q$524,8,FALSE)),"",VLOOKUP($N169,'RECAP FRNS'!$J$2:$Q$524,8,FALSE))</f>
        <v/>
      </c>
    </row>
    <row r="170" spans="1:21" ht="15" x14ac:dyDescent="0.25">
      <c r="A170" s="79">
        <v>41131000</v>
      </c>
      <c r="B170" s="80">
        <v>3028034</v>
      </c>
      <c r="C170" s="81" t="s">
        <v>1008</v>
      </c>
      <c r="D170" s="70">
        <v>18</v>
      </c>
      <c r="E170" s="70">
        <v>351</v>
      </c>
      <c r="F170" s="79">
        <v>40130000</v>
      </c>
      <c r="G170" s="81" t="s">
        <v>765</v>
      </c>
      <c r="H170" s="82" t="s">
        <v>1008</v>
      </c>
      <c r="I170" s="62">
        <v>18</v>
      </c>
      <c r="J170" s="62">
        <v>351</v>
      </c>
      <c r="K170" s="33"/>
      <c r="L170" s="33"/>
      <c r="M170" s="10" t="str">
        <f t="shared" si="5"/>
        <v>302803418351</v>
      </c>
      <c r="N170" s="10" t="str">
        <f t="shared" si="6"/>
        <v>MPP MPDDLE EAST MEDIA OMPANY18351</v>
      </c>
      <c r="O170" s="108" t="str">
        <f>IF(ISNA(VLOOKUP($N170,'RECAP FRNS'!$J$2:$Q$524,2,FALSE)),"",VLOOKUP($N170,'RECAP FRNS'!$J$2:$Q$524,2,FALSE))</f>
        <v/>
      </c>
      <c r="P170" s="108" t="str">
        <f>IF(ISNA(VLOOKUP($N170,'RECAP FRNS'!$J$2:$Q$524,3,FALSE)),"",VLOOKUP($N170,'RECAP FRNS'!$J$2:$Q$524,3,FALSE))</f>
        <v/>
      </c>
      <c r="Q170" s="108" t="str">
        <f>IF(ISNA(VLOOKUP($N170,'RECAP FRNS'!$J$2:$Q$524,4,FALSE)),"",VLOOKUP($N170,'RECAP FRNS'!$J$2:$Q$524,4,FALSE))</f>
        <v/>
      </c>
      <c r="R170" s="108" t="str">
        <f>IF(ISNA(VLOOKUP($N170,'RECAP FRNS'!$J$2:$Q$524,5,FALSE)),"",VLOOKUP($N170,'RECAP FRNS'!$J$2:$Q$524,5,FALSE))</f>
        <v/>
      </c>
      <c r="S170" s="108" t="str">
        <f>IF(ISNA(VLOOKUP($N170,'RECAP FRNS'!$J$2:$Q$524,6,FALSE)),"",VLOOKUP($N170,'RECAP FRNS'!$J$2:$Q$524,6,FALSE))</f>
        <v/>
      </c>
      <c r="T170" s="108" t="str">
        <f>IF(ISNA(VLOOKUP($N170,'RECAP FRNS'!$J$2:$Q$524,7,FALSE)),"",VLOOKUP($N170,'RECAP FRNS'!$J$2:$Q$524,7,FALSE))</f>
        <v/>
      </c>
      <c r="U170" s="108" t="str">
        <f>IF(ISNA(VLOOKUP($N170,'RECAP FRNS'!$J$2:$Q$524,8,FALSE)),"",VLOOKUP($N170,'RECAP FRNS'!$J$2:$Q$524,8,FALSE))</f>
        <v/>
      </c>
    </row>
    <row r="171" spans="1:21" ht="15" x14ac:dyDescent="0.25">
      <c r="A171" s="79">
        <v>41132000</v>
      </c>
      <c r="B171" s="80">
        <v>3028285</v>
      </c>
      <c r="C171" s="81" t="s">
        <v>121</v>
      </c>
      <c r="D171" s="79">
        <v>17</v>
      </c>
      <c r="E171" s="79">
        <v>425</v>
      </c>
      <c r="F171" s="79">
        <v>40130000</v>
      </c>
      <c r="G171" s="81" t="s">
        <v>921</v>
      </c>
      <c r="H171" s="82" t="s">
        <v>7</v>
      </c>
      <c r="I171" s="79">
        <v>17</v>
      </c>
      <c r="J171" s="79">
        <v>425</v>
      </c>
      <c r="K171" s="29"/>
      <c r="L171" s="29"/>
      <c r="M171" s="10" t="str">
        <f t="shared" si="5"/>
        <v>302828517425</v>
      </c>
      <c r="N171" s="10" t="str">
        <f t="shared" si="6"/>
        <v>SOCIETE NOUVELLE DU NOUVEL ECONOMISTE17425</v>
      </c>
      <c r="O171" s="108" t="str">
        <f>IF(ISNA(VLOOKUP($N171,'RECAP FRNS'!$J$2:$Q$524,2,FALSE)),"",VLOOKUP($N171,'RECAP FRNS'!$J$2:$Q$524,2,FALSE))</f>
        <v/>
      </c>
      <c r="P171" s="108" t="str">
        <f>IF(ISNA(VLOOKUP($N171,'RECAP FRNS'!$J$2:$Q$524,3,FALSE)),"",VLOOKUP($N171,'RECAP FRNS'!$J$2:$Q$524,3,FALSE))</f>
        <v/>
      </c>
      <c r="Q171" s="108" t="str">
        <f>IF(ISNA(VLOOKUP($N171,'RECAP FRNS'!$J$2:$Q$524,4,FALSE)),"",VLOOKUP($N171,'RECAP FRNS'!$J$2:$Q$524,4,FALSE))</f>
        <v/>
      </c>
      <c r="R171" s="108" t="str">
        <f>IF(ISNA(VLOOKUP($N171,'RECAP FRNS'!$J$2:$Q$524,5,FALSE)),"",VLOOKUP($N171,'RECAP FRNS'!$J$2:$Q$524,5,FALSE))</f>
        <v/>
      </c>
      <c r="S171" s="108" t="str">
        <f>IF(ISNA(VLOOKUP($N171,'RECAP FRNS'!$J$2:$Q$524,6,FALSE)),"",VLOOKUP($N171,'RECAP FRNS'!$J$2:$Q$524,6,FALSE))</f>
        <v/>
      </c>
      <c r="T171" s="108" t="str">
        <f>IF(ISNA(VLOOKUP($N171,'RECAP FRNS'!$J$2:$Q$524,7,FALSE)),"",VLOOKUP($N171,'RECAP FRNS'!$J$2:$Q$524,7,FALSE))</f>
        <v/>
      </c>
      <c r="U171" s="108" t="str">
        <f>IF(ISNA(VLOOKUP($N171,'RECAP FRNS'!$J$2:$Q$524,8,FALSE)),"",VLOOKUP($N171,'RECAP FRNS'!$J$2:$Q$524,8,FALSE))</f>
        <v/>
      </c>
    </row>
    <row r="172" spans="1:21" ht="15" x14ac:dyDescent="0.25">
      <c r="A172" s="79">
        <v>41131000</v>
      </c>
      <c r="B172" s="80">
        <v>3029253</v>
      </c>
      <c r="C172" s="81" t="s">
        <v>892</v>
      </c>
      <c r="D172" s="79">
        <v>17</v>
      </c>
      <c r="E172" s="79">
        <v>704</v>
      </c>
      <c r="F172" s="79">
        <v>40130000</v>
      </c>
      <c r="G172" s="81" t="s">
        <v>893</v>
      </c>
      <c r="H172" s="82" t="s">
        <v>894</v>
      </c>
      <c r="I172" s="79">
        <v>17</v>
      </c>
      <c r="J172" s="79">
        <v>704</v>
      </c>
      <c r="K172" s="29"/>
      <c r="L172" s="29"/>
      <c r="M172" s="10" t="str">
        <f t="shared" si="5"/>
        <v>302925317704</v>
      </c>
      <c r="N172" s="10" t="str">
        <f t="shared" si="6"/>
        <v>LUXMEDIA GROUP17704</v>
      </c>
      <c r="O172" s="108" t="str">
        <f>IF(ISNA(VLOOKUP($N172,'RECAP FRNS'!$J$2:$Q$524,2,FALSE)),"",VLOOKUP($N172,'RECAP FRNS'!$J$2:$Q$524,2,FALSE))</f>
        <v/>
      </c>
      <c r="P172" s="108" t="str">
        <f>IF(ISNA(VLOOKUP($N172,'RECAP FRNS'!$J$2:$Q$524,3,FALSE)),"",VLOOKUP($N172,'RECAP FRNS'!$J$2:$Q$524,3,FALSE))</f>
        <v/>
      </c>
      <c r="Q172" s="108" t="str">
        <f>IF(ISNA(VLOOKUP($N172,'RECAP FRNS'!$J$2:$Q$524,4,FALSE)),"",VLOOKUP($N172,'RECAP FRNS'!$J$2:$Q$524,4,FALSE))</f>
        <v/>
      </c>
      <c r="R172" s="108" t="str">
        <f>IF(ISNA(VLOOKUP($N172,'RECAP FRNS'!$J$2:$Q$524,5,FALSE)),"",VLOOKUP($N172,'RECAP FRNS'!$J$2:$Q$524,5,FALSE))</f>
        <v/>
      </c>
      <c r="S172" s="108" t="str">
        <f>IF(ISNA(VLOOKUP($N172,'RECAP FRNS'!$J$2:$Q$524,6,FALSE)),"",VLOOKUP($N172,'RECAP FRNS'!$J$2:$Q$524,6,FALSE))</f>
        <v/>
      </c>
      <c r="T172" s="108" t="str">
        <f>IF(ISNA(VLOOKUP($N172,'RECAP FRNS'!$J$2:$Q$524,7,FALSE)),"",VLOOKUP($N172,'RECAP FRNS'!$J$2:$Q$524,7,FALSE))</f>
        <v/>
      </c>
      <c r="U172" s="108" t="str">
        <f>IF(ISNA(VLOOKUP($N172,'RECAP FRNS'!$J$2:$Q$524,8,FALSE)),"",VLOOKUP($N172,'RECAP FRNS'!$J$2:$Q$524,8,FALSE))</f>
        <v/>
      </c>
    </row>
    <row r="173" spans="1:21" ht="15" x14ac:dyDescent="0.25">
      <c r="A173" s="79">
        <v>41131000</v>
      </c>
      <c r="B173" s="80">
        <v>3029410</v>
      </c>
      <c r="C173" s="81" t="s">
        <v>795</v>
      </c>
      <c r="D173" s="79">
        <v>17</v>
      </c>
      <c r="E173" s="79">
        <v>704</v>
      </c>
      <c r="F173" s="79">
        <v>40130000</v>
      </c>
      <c r="G173" s="81" t="s">
        <v>796</v>
      </c>
      <c r="H173" s="82" t="s">
        <v>797</v>
      </c>
      <c r="I173" s="79">
        <v>17</v>
      </c>
      <c r="J173" s="79">
        <v>704</v>
      </c>
      <c r="K173" s="29"/>
      <c r="L173" s="29"/>
      <c r="M173" s="10" t="str">
        <f t="shared" si="5"/>
        <v>302941017704</v>
      </c>
      <c r="N173" s="10" t="str">
        <f t="shared" si="6"/>
        <v>PLATINUM MEDIA LAB17704</v>
      </c>
      <c r="O173" s="108" t="str">
        <f>IF(ISNA(VLOOKUP($N173,'RECAP FRNS'!$J$2:$Q$524,2,FALSE)),"",VLOOKUP($N173,'RECAP FRNS'!$J$2:$Q$524,2,FALSE))</f>
        <v/>
      </c>
      <c r="P173" s="108" t="str">
        <f>IF(ISNA(VLOOKUP($N173,'RECAP FRNS'!$J$2:$Q$524,3,FALSE)),"",VLOOKUP($N173,'RECAP FRNS'!$J$2:$Q$524,3,FALSE))</f>
        <v/>
      </c>
      <c r="Q173" s="108" t="str">
        <f>IF(ISNA(VLOOKUP($N173,'RECAP FRNS'!$J$2:$Q$524,4,FALSE)),"",VLOOKUP($N173,'RECAP FRNS'!$J$2:$Q$524,4,FALSE))</f>
        <v/>
      </c>
      <c r="R173" s="108" t="str">
        <f>IF(ISNA(VLOOKUP($N173,'RECAP FRNS'!$J$2:$Q$524,5,FALSE)),"",VLOOKUP($N173,'RECAP FRNS'!$J$2:$Q$524,5,FALSE))</f>
        <v/>
      </c>
      <c r="S173" s="108" t="str">
        <f>IF(ISNA(VLOOKUP($N173,'RECAP FRNS'!$J$2:$Q$524,6,FALSE)),"",VLOOKUP($N173,'RECAP FRNS'!$J$2:$Q$524,6,FALSE))</f>
        <v/>
      </c>
      <c r="T173" s="108" t="str">
        <f>IF(ISNA(VLOOKUP($N173,'RECAP FRNS'!$J$2:$Q$524,7,FALSE)),"",VLOOKUP($N173,'RECAP FRNS'!$J$2:$Q$524,7,FALSE))</f>
        <v/>
      </c>
      <c r="U173" s="108" t="str">
        <f>IF(ISNA(VLOOKUP($N173,'RECAP FRNS'!$J$2:$Q$524,8,FALSE)),"",VLOOKUP($N173,'RECAP FRNS'!$J$2:$Q$524,8,FALSE))</f>
        <v/>
      </c>
    </row>
    <row r="174" spans="1:21" ht="15" x14ac:dyDescent="0.25">
      <c r="A174" s="79">
        <v>41132000</v>
      </c>
      <c r="B174" s="80">
        <v>3029609</v>
      </c>
      <c r="C174" s="81" t="s">
        <v>1002</v>
      </c>
      <c r="D174" s="79">
        <v>17</v>
      </c>
      <c r="E174" s="79">
        <v>704</v>
      </c>
      <c r="F174" s="79">
        <v>40130000</v>
      </c>
      <c r="G174" s="81" t="s">
        <v>1003</v>
      </c>
      <c r="H174" s="82" t="s">
        <v>1004</v>
      </c>
      <c r="I174" s="79">
        <v>17</v>
      </c>
      <c r="J174" s="79">
        <v>704</v>
      </c>
      <c r="K174" s="29"/>
      <c r="L174" s="29"/>
      <c r="M174" s="10" t="str">
        <f t="shared" si="5"/>
        <v>302960917704</v>
      </c>
      <c r="N174" s="10" t="str">
        <f t="shared" si="6"/>
        <v>LUXE MAGAZINE17704</v>
      </c>
      <c r="O174" s="108" t="str">
        <f>IF(ISNA(VLOOKUP($N174,'RECAP FRNS'!$J$2:$Q$524,2,FALSE)),"",VLOOKUP($N174,'RECAP FRNS'!$J$2:$Q$524,2,FALSE))</f>
        <v/>
      </c>
      <c r="P174" s="108" t="str">
        <f>IF(ISNA(VLOOKUP($N174,'RECAP FRNS'!$J$2:$Q$524,3,FALSE)),"",VLOOKUP($N174,'RECAP FRNS'!$J$2:$Q$524,3,FALSE))</f>
        <v/>
      </c>
      <c r="Q174" s="108" t="str">
        <f>IF(ISNA(VLOOKUP($N174,'RECAP FRNS'!$J$2:$Q$524,4,FALSE)),"",VLOOKUP($N174,'RECAP FRNS'!$J$2:$Q$524,4,FALSE))</f>
        <v/>
      </c>
      <c r="R174" s="108" t="str">
        <f>IF(ISNA(VLOOKUP($N174,'RECAP FRNS'!$J$2:$Q$524,5,FALSE)),"",VLOOKUP($N174,'RECAP FRNS'!$J$2:$Q$524,5,FALSE))</f>
        <v/>
      </c>
      <c r="S174" s="108" t="str">
        <f>IF(ISNA(VLOOKUP($N174,'RECAP FRNS'!$J$2:$Q$524,6,FALSE)),"",VLOOKUP($N174,'RECAP FRNS'!$J$2:$Q$524,6,FALSE))</f>
        <v/>
      </c>
      <c r="T174" s="108" t="str">
        <f>IF(ISNA(VLOOKUP($N174,'RECAP FRNS'!$J$2:$Q$524,7,FALSE)),"",VLOOKUP($N174,'RECAP FRNS'!$J$2:$Q$524,7,FALSE))</f>
        <v/>
      </c>
      <c r="U174" s="108" t="str">
        <f>IF(ISNA(VLOOKUP($N174,'RECAP FRNS'!$J$2:$Q$524,8,FALSE)),"",VLOOKUP($N174,'RECAP FRNS'!$J$2:$Q$524,8,FALSE))</f>
        <v/>
      </c>
    </row>
    <row r="175" spans="1:21" ht="15" x14ac:dyDescent="0.25">
      <c r="A175" s="79">
        <v>41131000</v>
      </c>
      <c r="B175" s="80">
        <v>3030081</v>
      </c>
      <c r="C175" s="81" t="s">
        <v>895</v>
      </c>
      <c r="D175" s="79">
        <v>17</v>
      </c>
      <c r="E175" s="79">
        <v>704</v>
      </c>
      <c r="F175" s="79">
        <v>40130000</v>
      </c>
      <c r="G175" s="81" t="s">
        <v>896</v>
      </c>
      <c r="H175" s="82" t="s">
        <v>897</v>
      </c>
      <c r="I175" s="79">
        <v>17</v>
      </c>
      <c r="J175" s="79">
        <v>704</v>
      </c>
      <c r="K175" s="29"/>
      <c r="L175" s="29"/>
      <c r="M175" s="10" t="str">
        <f t="shared" si="5"/>
        <v>303008117704</v>
      </c>
      <c r="N175" s="10" t="str">
        <f t="shared" si="6"/>
        <v>LUX INC MEDIA PTE LTD17704</v>
      </c>
      <c r="O175" s="108" t="str">
        <f>IF(ISNA(VLOOKUP($N175,'RECAP FRNS'!$J$2:$Q$524,2,FALSE)),"",VLOOKUP($N175,'RECAP FRNS'!$J$2:$Q$524,2,FALSE))</f>
        <v/>
      </c>
      <c r="P175" s="108" t="str">
        <f>IF(ISNA(VLOOKUP($N175,'RECAP FRNS'!$J$2:$Q$524,3,FALSE)),"",VLOOKUP($N175,'RECAP FRNS'!$J$2:$Q$524,3,FALSE))</f>
        <v/>
      </c>
      <c r="Q175" s="108" t="str">
        <f>IF(ISNA(VLOOKUP($N175,'RECAP FRNS'!$J$2:$Q$524,4,FALSE)),"",VLOOKUP($N175,'RECAP FRNS'!$J$2:$Q$524,4,FALSE))</f>
        <v/>
      </c>
      <c r="R175" s="108" t="str">
        <f>IF(ISNA(VLOOKUP($N175,'RECAP FRNS'!$J$2:$Q$524,5,FALSE)),"",VLOOKUP($N175,'RECAP FRNS'!$J$2:$Q$524,5,FALSE))</f>
        <v/>
      </c>
      <c r="S175" s="108" t="str">
        <f>IF(ISNA(VLOOKUP($N175,'RECAP FRNS'!$J$2:$Q$524,6,FALSE)),"",VLOOKUP($N175,'RECAP FRNS'!$J$2:$Q$524,6,FALSE))</f>
        <v/>
      </c>
      <c r="T175" s="108" t="str">
        <f>IF(ISNA(VLOOKUP($N175,'RECAP FRNS'!$J$2:$Q$524,7,FALSE)),"",VLOOKUP($N175,'RECAP FRNS'!$J$2:$Q$524,7,FALSE))</f>
        <v/>
      </c>
      <c r="U175" s="108" t="str">
        <f>IF(ISNA(VLOOKUP($N175,'RECAP FRNS'!$J$2:$Q$524,8,FALSE)),"",VLOOKUP($N175,'RECAP FRNS'!$J$2:$Q$524,8,FALSE))</f>
        <v/>
      </c>
    </row>
    <row r="176" spans="1:21" ht="15" x14ac:dyDescent="0.25">
      <c r="A176" s="79">
        <v>41131000</v>
      </c>
      <c r="B176" s="80">
        <v>3030249</v>
      </c>
      <c r="C176" s="81" t="s">
        <v>800</v>
      </c>
      <c r="D176" s="79">
        <v>17</v>
      </c>
      <c r="E176" s="79">
        <v>704</v>
      </c>
      <c r="F176" s="79">
        <v>40130000</v>
      </c>
      <c r="G176" s="81" t="s">
        <v>801</v>
      </c>
      <c r="H176" s="82" t="s">
        <v>802</v>
      </c>
      <c r="I176" s="79">
        <v>17</v>
      </c>
      <c r="J176" s="79">
        <v>704</v>
      </c>
      <c r="K176" s="29"/>
      <c r="L176" s="29"/>
      <c r="M176" s="10" t="str">
        <f t="shared" si="5"/>
        <v>303024917704</v>
      </c>
      <c r="N176" s="10" t="str">
        <f t="shared" si="6"/>
        <v>SEA TRIAL17704</v>
      </c>
      <c r="O176" s="108" t="str">
        <f>IF(ISNA(VLOOKUP($N176,'RECAP FRNS'!$J$2:$Q$524,2,FALSE)),"",VLOOKUP($N176,'RECAP FRNS'!$J$2:$Q$524,2,FALSE))</f>
        <v/>
      </c>
      <c r="P176" s="108" t="str">
        <f>IF(ISNA(VLOOKUP($N176,'RECAP FRNS'!$J$2:$Q$524,3,FALSE)),"",VLOOKUP($N176,'RECAP FRNS'!$J$2:$Q$524,3,FALSE))</f>
        <v/>
      </c>
      <c r="Q176" s="108" t="str">
        <f>IF(ISNA(VLOOKUP($N176,'RECAP FRNS'!$J$2:$Q$524,4,FALSE)),"",VLOOKUP($N176,'RECAP FRNS'!$J$2:$Q$524,4,FALSE))</f>
        <v/>
      </c>
      <c r="R176" s="108" t="str">
        <f>IF(ISNA(VLOOKUP($N176,'RECAP FRNS'!$J$2:$Q$524,5,FALSE)),"",VLOOKUP($N176,'RECAP FRNS'!$J$2:$Q$524,5,FALSE))</f>
        <v/>
      </c>
      <c r="S176" s="108" t="str">
        <f>IF(ISNA(VLOOKUP($N176,'RECAP FRNS'!$J$2:$Q$524,6,FALSE)),"",VLOOKUP($N176,'RECAP FRNS'!$J$2:$Q$524,6,FALSE))</f>
        <v/>
      </c>
      <c r="T176" s="108" t="str">
        <f>IF(ISNA(VLOOKUP($N176,'RECAP FRNS'!$J$2:$Q$524,7,FALSE)),"",VLOOKUP($N176,'RECAP FRNS'!$J$2:$Q$524,7,FALSE))</f>
        <v/>
      </c>
      <c r="U176" s="108" t="str">
        <f>IF(ISNA(VLOOKUP($N176,'RECAP FRNS'!$J$2:$Q$524,8,FALSE)),"",VLOOKUP($N176,'RECAP FRNS'!$J$2:$Q$524,8,FALSE))</f>
        <v/>
      </c>
    </row>
    <row r="177" spans="1:21" ht="15" x14ac:dyDescent="0.25">
      <c r="A177" s="79">
        <v>41131000</v>
      </c>
      <c r="B177" s="80">
        <v>3030285</v>
      </c>
      <c r="C177" s="81" t="s">
        <v>898</v>
      </c>
      <c r="D177" s="79">
        <v>17</v>
      </c>
      <c r="E177" s="79">
        <v>704</v>
      </c>
      <c r="F177" s="79">
        <v>40130000</v>
      </c>
      <c r="G177" s="81" t="s">
        <v>899</v>
      </c>
      <c r="H177" s="82" t="s">
        <v>898</v>
      </c>
      <c r="I177" s="79">
        <v>17</v>
      </c>
      <c r="J177" s="79">
        <v>704</v>
      </c>
      <c r="K177" s="29"/>
      <c r="L177" s="29"/>
      <c r="M177" s="10" t="str">
        <f t="shared" si="5"/>
        <v>303028517704</v>
      </c>
      <c r="N177" s="10" t="str">
        <f t="shared" si="6"/>
        <v>DIARIO MARITIMAS SA17704</v>
      </c>
      <c r="O177" s="108" t="str">
        <f>IF(ISNA(VLOOKUP($N177,'RECAP FRNS'!$J$2:$Q$524,2,FALSE)),"",VLOOKUP($N177,'RECAP FRNS'!$J$2:$Q$524,2,FALSE))</f>
        <v/>
      </c>
      <c r="P177" s="108" t="str">
        <f>IF(ISNA(VLOOKUP($N177,'RECAP FRNS'!$J$2:$Q$524,3,FALSE)),"",VLOOKUP($N177,'RECAP FRNS'!$J$2:$Q$524,3,FALSE))</f>
        <v/>
      </c>
      <c r="Q177" s="108" t="str">
        <f>IF(ISNA(VLOOKUP($N177,'RECAP FRNS'!$J$2:$Q$524,4,FALSE)),"",VLOOKUP($N177,'RECAP FRNS'!$J$2:$Q$524,4,FALSE))</f>
        <v/>
      </c>
      <c r="R177" s="108" t="str">
        <f>IF(ISNA(VLOOKUP($N177,'RECAP FRNS'!$J$2:$Q$524,5,FALSE)),"",VLOOKUP($N177,'RECAP FRNS'!$J$2:$Q$524,5,FALSE))</f>
        <v/>
      </c>
      <c r="S177" s="108" t="str">
        <f>IF(ISNA(VLOOKUP($N177,'RECAP FRNS'!$J$2:$Q$524,6,FALSE)),"",VLOOKUP($N177,'RECAP FRNS'!$J$2:$Q$524,6,FALSE))</f>
        <v/>
      </c>
      <c r="T177" s="108" t="str">
        <f>IF(ISNA(VLOOKUP($N177,'RECAP FRNS'!$J$2:$Q$524,7,FALSE)),"",VLOOKUP($N177,'RECAP FRNS'!$J$2:$Q$524,7,FALSE))</f>
        <v/>
      </c>
      <c r="U177" s="108" t="str">
        <f>IF(ISNA(VLOOKUP($N177,'RECAP FRNS'!$J$2:$Q$524,8,FALSE)),"",VLOOKUP($N177,'RECAP FRNS'!$J$2:$Q$524,8,FALSE))</f>
        <v/>
      </c>
    </row>
    <row r="178" spans="1:21" ht="15" x14ac:dyDescent="0.25">
      <c r="A178" s="79">
        <v>41132000</v>
      </c>
      <c r="B178" s="80">
        <v>3030581</v>
      </c>
      <c r="C178" s="81" t="s">
        <v>697</v>
      </c>
      <c r="D178" s="79">
        <v>18</v>
      </c>
      <c r="E178" s="79">
        <v>351</v>
      </c>
      <c r="F178" s="79">
        <v>40130000</v>
      </c>
      <c r="G178" s="81" t="s">
        <v>698</v>
      </c>
      <c r="H178" s="82" t="s">
        <v>699</v>
      </c>
      <c r="K178" s="29"/>
      <c r="L178" s="29"/>
      <c r="M178" s="10" t="str">
        <f t="shared" si="5"/>
        <v>303058118351</v>
      </c>
      <c r="N178" s="10" t="str">
        <f t="shared" si="6"/>
        <v>EDITIONS GALATEE</v>
      </c>
      <c r="O178" s="108" t="str">
        <f>IF(ISNA(VLOOKUP($N178,'RECAP FRNS'!$J$2:$Q$524,2,FALSE)),"",VLOOKUP($N178,'RECAP FRNS'!$J$2:$Q$524,2,FALSE))</f>
        <v/>
      </c>
      <c r="P178" s="108" t="str">
        <f>IF(ISNA(VLOOKUP($N178,'RECAP FRNS'!$J$2:$Q$524,3,FALSE)),"",VLOOKUP($N178,'RECAP FRNS'!$J$2:$Q$524,3,FALSE))</f>
        <v/>
      </c>
      <c r="Q178" s="108" t="str">
        <f>IF(ISNA(VLOOKUP($N178,'RECAP FRNS'!$J$2:$Q$524,4,FALSE)),"",VLOOKUP($N178,'RECAP FRNS'!$J$2:$Q$524,4,FALSE))</f>
        <v/>
      </c>
      <c r="R178" s="108" t="str">
        <f>IF(ISNA(VLOOKUP($N178,'RECAP FRNS'!$J$2:$Q$524,5,FALSE)),"",VLOOKUP($N178,'RECAP FRNS'!$J$2:$Q$524,5,FALSE))</f>
        <v/>
      </c>
      <c r="S178" s="108" t="str">
        <f>IF(ISNA(VLOOKUP($N178,'RECAP FRNS'!$J$2:$Q$524,6,FALSE)),"",VLOOKUP($N178,'RECAP FRNS'!$J$2:$Q$524,6,FALSE))</f>
        <v/>
      </c>
      <c r="T178" s="108" t="str">
        <f>IF(ISNA(VLOOKUP($N178,'RECAP FRNS'!$J$2:$Q$524,7,FALSE)),"",VLOOKUP($N178,'RECAP FRNS'!$J$2:$Q$524,7,FALSE))</f>
        <v/>
      </c>
      <c r="U178" s="108" t="str">
        <f>IF(ISNA(VLOOKUP($N178,'RECAP FRNS'!$J$2:$Q$524,8,FALSE)),"",VLOOKUP($N178,'RECAP FRNS'!$J$2:$Q$524,8,FALSE))</f>
        <v/>
      </c>
    </row>
    <row r="179" spans="1:21" ht="15" x14ac:dyDescent="0.25">
      <c r="A179" s="79">
        <v>41132000</v>
      </c>
      <c r="B179" s="80">
        <v>3030581</v>
      </c>
      <c r="C179" s="81" t="s">
        <v>697</v>
      </c>
      <c r="D179" s="79">
        <v>17</v>
      </c>
      <c r="E179" s="79">
        <v>352</v>
      </c>
      <c r="F179" s="79">
        <v>40130000</v>
      </c>
      <c r="G179" s="81" t="s">
        <v>698</v>
      </c>
      <c r="H179" s="82" t="s">
        <v>699</v>
      </c>
      <c r="I179" s="79">
        <v>17</v>
      </c>
      <c r="J179" s="79">
        <v>352</v>
      </c>
      <c r="K179" s="29"/>
      <c r="L179" s="29"/>
      <c r="M179" s="10" t="str">
        <f t="shared" si="5"/>
        <v>303058117352</v>
      </c>
      <c r="N179" s="10" t="str">
        <f t="shared" si="6"/>
        <v>EDITIONS GALATEE17352</v>
      </c>
      <c r="O179" s="108" t="str">
        <f>IF(ISNA(VLOOKUP($N179,'RECAP FRNS'!$J$2:$Q$524,2,FALSE)),"",VLOOKUP($N179,'RECAP FRNS'!$J$2:$Q$524,2,FALSE))</f>
        <v/>
      </c>
      <c r="P179" s="108" t="str">
        <f>IF(ISNA(VLOOKUP($N179,'RECAP FRNS'!$J$2:$Q$524,3,FALSE)),"",VLOOKUP($N179,'RECAP FRNS'!$J$2:$Q$524,3,FALSE))</f>
        <v/>
      </c>
      <c r="Q179" s="108" t="str">
        <f>IF(ISNA(VLOOKUP($N179,'RECAP FRNS'!$J$2:$Q$524,4,FALSE)),"",VLOOKUP($N179,'RECAP FRNS'!$J$2:$Q$524,4,FALSE))</f>
        <v/>
      </c>
      <c r="R179" s="108" t="str">
        <f>IF(ISNA(VLOOKUP($N179,'RECAP FRNS'!$J$2:$Q$524,5,FALSE)),"",VLOOKUP($N179,'RECAP FRNS'!$J$2:$Q$524,5,FALSE))</f>
        <v/>
      </c>
      <c r="S179" s="108" t="str">
        <f>IF(ISNA(VLOOKUP($N179,'RECAP FRNS'!$J$2:$Q$524,6,FALSE)),"",VLOOKUP($N179,'RECAP FRNS'!$J$2:$Q$524,6,FALSE))</f>
        <v/>
      </c>
      <c r="T179" s="108" t="str">
        <f>IF(ISNA(VLOOKUP($N179,'RECAP FRNS'!$J$2:$Q$524,7,FALSE)),"",VLOOKUP($N179,'RECAP FRNS'!$J$2:$Q$524,7,FALSE))</f>
        <v/>
      </c>
      <c r="U179" s="108" t="str">
        <f>IF(ISNA(VLOOKUP($N179,'RECAP FRNS'!$J$2:$Q$524,8,FALSE)),"",VLOOKUP($N179,'RECAP FRNS'!$J$2:$Q$524,8,FALSE))</f>
        <v/>
      </c>
    </row>
    <row r="180" spans="1:21" ht="15" x14ac:dyDescent="0.25">
      <c r="A180" s="79">
        <v>41131000</v>
      </c>
      <c r="B180" s="80">
        <v>3032402</v>
      </c>
      <c r="C180" s="81" t="s">
        <v>798</v>
      </c>
      <c r="D180" s="79">
        <v>17</v>
      </c>
      <c r="E180" s="79">
        <v>704</v>
      </c>
      <c r="F180" s="79">
        <v>40130000</v>
      </c>
      <c r="G180" s="81" t="s">
        <v>799</v>
      </c>
      <c r="H180" s="82" t="s">
        <v>798</v>
      </c>
      <c r="I180" s="79">
        <v>17</v>
      </c>
      <c r="J180" s="79">
        <v>704</v>
      </c>
      <c r="K180" s="29"/>
      <c r="L180" s="29"/>
      <c r="M180" s="10" t="str">
        <f t="shared" si="5"/>
        <v>303240217704</v>
      </c>
      <c r="N180" s="10" t="str">
        <f t="shared" si="6"/>
        <v>FREDERIQUE CONSTANT SA17704</v>
      </c>
      <c r="O180" s="108" t="str">
        <f>IF(ISNA(VLOOKUP($N180,'RECAP FRNS'!$J$2:$Q$524,2,FALSE)),"",VLOOKUP($N180,'RECAP FRNS'!$J$2:$Q$524,2,FALSE))</f>
        <v/>
      </c>
      <c r="P180" s="108" t="str">
        <f>IF(ISNA(VLOOKUP($N180,'RECAP FRNS'!$J$2:$Q$524,3,FALSE)),"",VLOOKUP($N180,'RECAP FRNS'!$J$2:$Q$524,3,FALSE))</f>
        <v/>
      </c>
      <c r="Q180" s="108" t="str">
        <f>IF(ISNA(VLOOKUP($N180,'RECAP FRNS'!$J$2:$Q$524,4,FALSE)),"",VLOOKUP($N180,'RECAP FRNS'!$J$2:$Q$524,4,FALSE))</f>
        <v/>
      </c>
      <c r="R180" s="108" t="str">
        <f>IF(ISNA(VLOOKUP($N180,'RECAP FRNS'!$J$2:$Q$524,5,FALSE)),"",VLOOKUP($N180,'RECAP FRNS'!$J$2:$Q$524,5,FALSE))</f>
        <v/>
      </c>
      <c r="S180" s="108" t="str">
        <f>IF(ISNA(VLOOKUP($N180,'RECAP FRNS'!$J$2:$Q$524,6,FALSE)),"",VLOOKUP($N180,'RECAP FRNS'!$J$2:$Q$524,6,FALSE))</f>
        <v/>
      </c>
      <c r="T180" s="108" t="str">
        <f>IF(ISNA(VLOOKUP($N180,'RECAP FRNS'!$J$2:$Q$524,7,FALSE)),"",VLOOKUP($N180,'RECAP FRNS'!$J$2:$Q$524,7,FALSE))</f>
        <v/>
      </c>
      <c r="U180" s="108" t="str">
        <f>IF(ISNA(VLOOKUP($N180,'RECAP FRNS'!$J$2:$Q$524,8,FALSE)),"",VLOOKUP($N180,'RECAP FRNS'!$J$2:$Q$524,8,FALSE))</f>
        <v/>
      </c>
    </row>
    <row r="181" spans="1:21" ht="15" x14ac:dyDescent="0.25">
      <c r="A181" s="79">
        <v>41131000</v>
      </c>
      <c r="B181" s="80">
        <v>3032402</v>
      </c>
      <c r="C181" s="81" t="s">
        <v>798</v>
      </c>
      <c r="D181" s="79">
        <v>15</v>
      </c>
      <c r="E181" s="79">
        <v>704</v>
      </c>
      <c r="F181" s="79">
        <v>40130000</v>
      </c>
      <c r="G181" s="81" t="s">
        <v>799</v>
      </c>
      <c r="H181" s="82" t="s">
        <v>798</v>
      </c>
      <c r="I181" s="79">
        <v>15</v>
      </c>
      <c r="J181" s="79">
        <v>704</v>
      </c>
      <c r="K181" s="29"/>
      <c r="L181" s="29"/>
      <c r="M181" s="10" t="str">
        <f t="shared" si="5"/>
        <v>303240215704</v>
      </c>
      <c r="N181" s="10" t="str">
        <f t="shared" si="6"/>
        <v>FREDERIQUE CONSTANT SA15704</v>
      </c>
      <c r="O181" s="108" t="str">
        <f>IF(ISNA(VLOOKUP($N181,'RECAP FRNS'!$J$2:$Q$524,2,FALSE)),"",VLOOKUP($N181,'RECAP FRNS'!$J$2:$Q$524,2,FALSE))</f>
        <v/>
      </c>
      <c r="P181" s="108" t="str">
        <f>IF(ISNA(VLOOKUP($N181,'RECAP FRNS'!$J$2:$Q$524,3,FALSE)),"",VLOOKUP($N181,'RECAP FRNS'!$J$2:$Q$524,3,FALSE))</f>
        <v/>
      </c>
      <c r="Q181" s="108" t="str">
        <f>IF(ISNA(VLOOKUP($N181,'RECAP FRNS'!$J$2:$Q$524,4,FALSE)),"",VLOOKUP($N181,'RECAP FRNS'!$J$2:$Q$524,4,FALSE))</f>
        <v/>
      </c>
      <c r="R181" s="108" t="str">
        <f>IF(ISNA(VLOOKUP($N181,'RECAP FRNS'!$J$2:$Q$524,5,FALSE)),"",VLOOKUP($N181,'RECAP FRNS'!$J$2:$Q$524,5,FALSE))</f>
        <v/>
      </c>
      <c r="S181" s="108" t="str">
        <f>IF(ISNA(VLOOKUP($N181,'RECAP FRNS'!$J$2:$Q$524,6,FALSE)),"",VLOOKUP($N181,'RECAP FRNS'!$J$2:$Q$524,6,FALSE))</f>
        <v/>
      </c>
      <c r="T181" s="108" t="str">
        <f>IF(ISNA(VLOOKUP($N181,'RECAP FRNS'!$J$2:$Q$524,7,FALSE)),"",VLOOKUP($N181,'RECAP FRNS'!$J$2:$Q$524,7,FALSE))</f>
        <v/>
      </c>
      <c r="U181" s="108" t="str">
        <f>IF(ISNA(VLOOKUP($N181,'RECAP FRNS'!$J$2:$Q$524,8,FALSE)),"",VLOOKUP($N181,'RECAP FRNS'!$J$2:$Q$524,8,FALSE))</f>
        <v/>
      </c>
    </row>
    <row r="182" spans="1:21" ht="15" x14ac:dyDescent="0.25">
      <c r="A182" s="79">
        <v>41132000</v>
      </c>
      <c r="B182" s="80">
        <v>3032891</v>
      </c>
      <c r="C182" s="81" t="s">
        <v>982</v>
      </c>
      <c r="D182" s="79">
        <v>17</v>
      </c>
      <c r="E182" s="79">
        <v>601</v>
      </c>
      <c r="F182" s="79">
        <v>40130000</v>
      </c>
      <c r="G182" s="81" t="s">
        <v>983</v>
      </c>
      <c r="H182" s="82" t="s">
        <v>153</v>
      </c>
      <c r="I182" s="79">
        <v>17</v>
      </c>
      <c r="J182" s="79">
        <v>601</v>
      </c>
      <c r="K182" s="29"/>
      <c r="L182" s="29"/>
      <c r="M182" s="10" t="str">
        <f t="shared" si="5"/>
        <v>303289117601</v>
      </c>
      <c r="N182" s="10" t="str">
        <f t="shared" si="6"/>
        <v>FESTIVAL DE COM17601</v>
      </c>
      <c r="O182" s="108" t="str">
        <f>IF(ISNA(VLOOKUP($N182,'RECAP FRNS'!$J$2:$Q$524,2,FALSE)),"",VLOOKUP($N182,'RECAP FRNS'!$J$2:$Q$524,2,FALSE))</f>
        <v/>
      </c>
      <c r="P182" s="108" t="str">
        <f>IF(ISNA(VLOOKUP($N182,'RECAP FRNS'!$J$2:$Q$524,3,FALSE)),"",VLOOKUP($N182,'RECAP FRNS'!$J$2:$Q$524,3,FALSE))</f>
        <v/>
      </c>
      <c r="Q182" s="108" t="str">
        <f>IF(ISNA(VLOOKUP($N182,'RECAP FRNS'!$J$2:$Q$524,4,FALSE)),"",VLOOKUP($N182,'RECAP FRNS'!$J$2:$Q$524,4,FALSE))</f>
        <v/>
      </c>
      <c r="R182" s="108" t="str">
        <f>IF(ISNA(VLOOKUP($N182,'RECAP FRNS'!$J$2:$Q$524,5,FALSE)),"",VLOOKUP($N182,'RECAP FRNS'!$J$2:$Q$524,5,FALSE))</f>
        <v/>
      </c>
      <c r="S182" s="108" t="str">
        <f>IF(ISNA(VLOOKUP($N182,'RECAP FRNS'!$J$2:$Q$524,6,FALSE)),"",VLOOKUP($N182,'RECAP FRNS'!$J$2:$Q$524,6,FALSE))</f>
        <v/>
      </c>
      <c r="T182" s="108" t="str">
        <f>IF(ISNA(VLOOKUP($N182,'RECAP FRNS'!$J$2:$Q$524,7,FALSE)),"",VLOOKUP($N182,'RECAP FRNS'!$J$2:$Q$524,7,FALSE))</f>
        <v/>
      </c>
      <c r="U182" s="108" t="str">
        <f>IF(ISNA(VLOOKUP($N182,'RECAP FRNS'!$J$2:$Q$524,8,FALSE)),"",VLOOKUP($N182,'RECAP FRNS'!$J$2:$Q$524,8,FALSE))</f>
        <v/>
      </c>
    </row>
    <row r="183" spans="1:21" ht="15" x14ac:dyDescent="0.25">
      <c r="A183" s="62">
        <v>41132000</v>
      </c>
      <c r="B183" s="69">
        <v>3033270</v>
      </c>
      <c r="C183" s="64" t="s">
        <v>179</v>
      </c>
      <c r="D183" s="70">
        <v>18</v>
      </c>
      <c r="E183" s="70">
        <v>221</v>
      </c>
      <c r="F183" s="90">
        <v>40130000</v>
      </c>
      <c r="G183" s="91" t="s">
        <v>1397</v>
      </c>
      <c r="H183" s="92" t="s">
        <v>1398</v>
      </c>
      <c r="I183" s="90">
        <v>18</v>
      </c>
      <c r="J183" s="90">
        <v>221</v>
      </c>
      <c r="K183" s="38"/>
      <c r="L183" s="38"/>
      <c r="M183" s="10" t="str">
        <f t="shared" si="5"/>
        <v>303327018221</v>
      </c>
      <c r="N183" s="10" t="str">
        <f t="shared" si="6"/>
        <v>TEAMSHAPE SASU18221</v>
      </c>
      <c r="O183" s="108" t="str">
        <f>IF(ISNA(VLOOKUP($N183,'RECAP FRNS'!$J$2:$Q$524,2,FALSE)),"",VLOOKUP($N183,'RECAP FRNS'!$J$2:$Q$524,2,FALSE))</f>
        <v/>
      </c>
      <c r="P183" s="108" t="str">
        <f>IF(ISNA(VLOOKUP($N183,'RECAP FRNS'!$J$2:$Q$524,3,FALSE)),"",VLOOKUP($N183,'RECAP FRNS'!$J$2:$Q$524,3,FALSE))</f>
        <v/>
      </c>
      <c r="Q183" s="108" t="str">
        <f>IF(ISNA(VLOOKUP($N183,'RECAP FRNS'!$J$2:$Q$524,4,FALSE)),"",VLOOKUP($N183,'RECAP FRNS'!$J$2:$Q$524,4,FALSE))</f>
        <v/>
      </c>
      <c r="R183" s="108" t="str">
        <f>IF(ISNA(VLOOKUP($N183,'RECAP FRNS'!$J$2:$Q$524,5,FALSE)),"",VLOOKUP($N183,'RECAP FRNS'!$J$2:$Q$524,5,FALSE))</f>
        <v/>
      </c>
      <c r="S183" s="108" t="str">
        <f>IF(ISNA(VLOOKUP($N183,'RECAP FRNS'!$J$2:$Q$524,6,FALSE)),"",VLOOKUP($N183,'RECAP FRNS'!$J$2:$Q$524,6,FALSE))</f>
        <v/>
      </c>
      <c r="T183" s="108" t="str">
        <f>IF(ISNA(VLOOKUP($N183,'RECAP FRNS'!$J$2:$Q$524,7,FALSE)),"",VLOOKUP($N183,'RECAP FRNS'!$J$2:$Q$524,7,FALSE))</f>
        <v/>
      </c>
      <c r="U183" s="108" t="str">
        <f>IF(ISNA(VLOOKUP($N183,'RECAP FRNS'!$J$2:$Q$524,8,FALSE)),"",VLOOKUP($N183,'RECAP FRNS'!$J$2:$Q$524,8,FALSE))</f>
        <v/>
      </c>
    </row>
    <row r="184" spans="1:21" ht="15" x14ac:dyDescent="0.25">
      <c r="A184" s="79">
        <v>41132000</v>
      </c>
      <c r="B184" s="80">
        <v>3033840</v>
      </c>
      <c r="C184" s="81" t="s">
        <v>959</v>
      </c>
      <c r="D184" s="79">
        <v>17</v>
      </c>
      <c r="E184" s="79">
        <v>420</v>
      </c>
      <c r="F184" s="79">
        <v>40130000</v>
      </c>
      <c r="G184" s="81" t="s">
        <v>960</v>
      </c>
      <c r="H184" s="82" t="s">
        <v>961</v>
      </c>
      <c r="I184" s="79">
        <v>17</v>
      </c>
      <c r="J184" s="79">
        <v>420</v>
      </c>
      <c r="K184" s="29"/>
      <c r="L184" s="29"/>
      <c r="M184" s="10" t="str">
        <f t="shared" si="5"/>
        <v>303384017420</v>
      </c>
      <c r="N184" s="10" t="str">
        <f t="shared" si="6"/>
        <v>RUBIE S FRANCE SAS17420</v>
      </c>
      <c r="O184" s="108" t="str">
        <f>IF(ISNA(VLOOKUP($N184,'RECAP FRNS'!$J$2:$Q$524,2,FALSE)),"",VLOOKUP($N184,'RECAP FRNS'!$J$2:$Q$524,2,FALSE))</f>
        <v/>
      </c>
      <c r="P184" s="108" t="str">
        <f>IF(ISNA(VLOOKUP($N184,'RECAP FRNS'!$J$2:$Q$524,3,FALSE)),"",VLOOKUP($N184,'RECAP FRNS'!$J$2:$Q$524,3,FALSE))</f>
        <v/>
      </c>
      <c r="Q184" s="108" t="str">
        <f>IF(ISNA(VLOOKUP($N184,'RECAP FRNS'!$J$2:$Q$524,4,FALSE)),"",VLOOKUP($N184,'RECAP FRNS'!$J$2:$Q$524,4,FALSE))</f>
        <v/>
      </c>
      <c r="R184" s="108" t="str">
        <f>IF(ISNA(VLOOKUP($N184,'RECAP FRNS'!$J$2:$Q$524,5,FALSE)),"",VLOOKUP($N184,'RECAP FRNS'!$J$2:$Q$524,5,FALSE))</f>
        <v/>
      </c>
      <c r="S184" s="108" t="str">
        <f>IF(ISNA(VLOOKUP($N184,'RECAP FRNS'!$J$2:$Q$524,6,FALSE)),"",VLOOKUP($N184,'RECAP FRNS'!$J$2:$Q$524,6,FALSE))</f>
        <v/>
      </c>
      <c r="T184" s="108" t="str">
        <f>IF(ISNA(VLOOKUP($N184,'RECAP FRNS'!$J$2:$Q$524,7,FALSE)),"",VLOOKUP($N184,'RECAP FRNS'!$J$2:$Q$524,7,FALSE))</f>
        <v/>
      </c>
      <c r="U184" s="108" t="str">
        <f>IF(ISNA(VLOOKUP($N184,'RECAP FRNS'!$J$2:$Q$524,8,FALSE)),"",VLOOKUP($N184,'RECAP FRNS'!$J$2:$Q$524,8,FALSE))</f>
        <v/>
      </c>
    </row>
    <row r="185" spans="1:21" ht="15" x14ac:dyDescent="0.25">
      <c r="A185" s="62">
        <v>41132000</v>
      </c>
      <c r="B185" s="69">
        <v>3034421</v>
      </c>
      <c r="C185" s="64" t="s">
        <v>740</v>
      </c>
      <c r="D185" s="70">
        <v>17</v>
      </c>
      <c r="E185" s="70">
        <v>351</v>
      </c>
      <c r="F185" s="62">
        <v>40130000</v>
      </c>
      <c r="G185" s="64" t="s">
        <v>739</v>
      </c>
      <c r="H185" s="71" t="s">
        <v>1430</v>
      </c>
      <c r="I185" s="62">
        <v>17</v>
      </c>
      <c r="J185" s="62">
        <v>351</v>
      </c>
      <c r="K185" s="33"/>
      <c r="L185" s="33"/>
      <c r="M185" s="10" t="str">
        <f t="shared" si="5"/>
        <v>303442117351</v>
      </c>
      <c r="N185" s="10" t="str">
        <f t="shared" si="6"/>
        <v>UNE PART DE BONHEUR17351</v>
      </c>
      <c r="O185" s="108" t="str">
        <f>IF(ISNA(VLOOKUP($N185,'RECAP FRNS'!$J$2:$Q$524,2,FALSE)),"",VLOOKUP($N185,'RECAP FRNS'!$J$2:$Q$524,2,FALSE))</f>
        <v/>
      </c>
      <c r="P185" s="108" t="str">
        <f>IF(ISNA(VLOOKUP($N185,'RECAP FRNS'!$J$2:$Q$524,3,FALSE)),"",VLOOKUP($N185,'RECAP FRNS'!$J$2:$Q$524,3,FALSE))</f>
        <v/>
      </c>
      <c r="Q185" s="108" t="str">
        <f>IF(ISNA(VLOOKUP($N185,'RECAP FRNS'!$J$2:$Q$524,4,FALSE)),"",VLOOKUP($N185,'RECAP FRNS'!$J$2:$Q$524,4,FALSE))</f>
        <v/>
      </c>
      <c r="R185" s="108" t="str">
        <f>IF(ISNA(VLOOKUP($N185,'RECAP FRNS'!$J$2:$Q$524,5,FALSE)),"",VLOOKUP($N185,'RECAP FRNS'!$J$2:$Q$524,5,FALSE))</f>
        <v/>
      </c>
      <c r="S185" s="108" t="str">
        <f>IF(ISNA(VLOOKUP($N185,'RECAP FRNS'!$J$2:$Q$524,6,FALSE)),"",VLOOKUP($N185,'RECAP FRNS'!$J$2:$Q$524,6,FALSE))</f>
        <v/>
      </c>
      <c r="T185" s="108" t="str">
        <f>IF(ISNA(VLOOKUP($N185,'RECAP FRNS'!$J$2:$Q$524,7,FALSE)),"",VLOOKUP($N185,'RECAP FRNS'!$J$2:$Q$524,7,FALSE))</f>
        <v/>
      </c>
      <c r="U185" s="108" t="str">
        <f>IF(ISNA(VLOOKUP($N185,'RECAP FRNS'!$J$2:$Q$524,8,FALSE)),"",VLOOKUP($N185,'RECAP FRNS'!$J$2:$Q$524,8,FALSE))</f>
        <v/>
      </c>
    </row>
    <row r="186" spans="1:21" ht="15" x14ac:dyDescent="0.25">
      <c r="A186" s="62">
        <v>41132000</v>
      </c>
      <c r="B186" s="69">
        <v>3034583</v>
      </c>
      <c r="C186" s="64" t="s">
        <v>673</v>
      </c>
      <c r="D186" s="70">
        <v>17</v>
      </c>
      <c r="E186" s="70">
        <v>201</v>
      </c>
      <c r="F186" s="62">
        <v>40130000</v>
      </c>
      <c r="G186" s="64" t="s">
        <v>688</v>
      </c>
      <c r="H186" s="71" t="s">
        <v>673</v>
      </c>
      <c r="I186" s="62">
        <v>17</v>
      </c>
      <c r="J186" s="62">
        <v>201</v>
      </c>
      <c r="K186" s="33"/>
      <c r="L186" s="33"/>
      <c r="M186" s="10" t="str">
        <f t="shared" si="5"/>
        <v>303458317201</v>
      </c>
      <c r="N186" s="10" t="str">
        <f t="shared" si="6"/>
        <v>3E MEDIAS17201</v>
      </c>
      <c r="O186" s="108" t="str">
        <f>IF(ISNA(VLOOKUP($N186,'RECAP FRNS'!$J$2:$Q$524,2,FALSE)),"",VLOOKUP($N186,'RECAP FRNS'!$J$2:$Q$524,2,FALSE))</f>
        <v/>
      </c>
      <c r="P186" s="108" t="str">
        <f>IF(ISNA(VLOOKUP($N186,'RECAP FRNS'!$J$2:$Q$524,3,FALSE)),"",VLOOKUP($N186,'RECAP FRNS'!$J$2:$Q$524,3,FALSE))</f>
        <v/>
      </c>
      <c r="Q186" s="108" t="str">
        <f>IF(ISNA(VLOOKUP($N186,'RECAP FRNS'!$J$2:$Q$524,4,FALSE)),"",VLOOKUP($N186,'RECAP FRNS'!$J$2:$Q$524,4,FALSE))</f>
        <v/>
      </c>
      <c r="R186" s="108" t="str">
        <f>IF(ISNA(VLOOKUP($N186,'RECAP FRNS'!$J$2:$Q$524,5,FALSE)),"",VLOOKUP($N186,'RECAP FRNS'!$J$2:$Q$524,5,FALSE))</f>
        <v/>
      </c>
      <c r="S186" s="108" t="str">
        <f>IF(ISNA(VLOOKUP($N186,'RECAP FRNS'!$J$2:$Q$524,6,FALSE)),"",VLOOKUP($N186,'RECAP FRNS'!$J$2:$Q$524,6,FALSE))</f>
        <v/>
      </c>
      <c r="T186" s="108" t="str">
        <f>IF(ISNA(VLOOKUP($N186,'RECAP FRNS'!$J$2:$Q$524,7,FALSE)),"",VLOOKUP($N186,'RECAP FRNS'!$J$2:$Q$524,7,FALSE))</f>
        <v/>
      </c>
      <c r="U186" s="108" t="str">
        <f>IF(ISNA(VLOOKUP($N186,'RECAP FRNS'!$J$2:$Q$524,8,FALSE)),"",VLOOKUP($N186,'RECAP FRNS'!$J$2:$Q$524,8,FALSE))</f>
        <v/>
      </c>
    </row>
    <row r="187" spans="1:21" ht="15" x14ac:dyDescent="0.25">
      <c r="A187" s="62">
        <v>41132000</v>
      </c>
      <c r="B187" s="69">
        <v>3035012</v>
      </c>
      <c r="C187" s="64" t="s">
        <v>689</v>
      </c>
      <c r="D187" s="70">
        <v>17</v>
      </c>
      <c r="E187" s="70">
        <v>420</v>
      </c>
      <c r="F187" s="62">
        <v>40130000</v>
      </c>
      <c r="G187" s="64" t="s">
        <v>690</v>
      </c>
      <c r="H187" s="71" t="s">
        <v>691</v>
      </c>
      <c r="I187" s="62">
        <v>17</v>
      </c>
      <c r="J187" s="62">
        <v>420</v>
      </c>
      <c r="K187" s="33"/>
      <c r="L187" s="33"/>
      <c r="M187" s="10" t="str">
        <f t="shared" si="5"/>
        <v>303501217420</v>
      </c>
      <c r="N187" s="10" t="str">
        <f t="shared" si="6"/>
        <v>SAS ARTS17420</v>
      </c>
      <c r="O187" s="108" t="str">
        <f>IF(ISNA(VLOOKUP($N187,'RECAP FRNS'!$J$2:$Q$524,2,FALSE)),"",VLOOKUP($N187,'RECAP FRNS'!$J$2:$Q$524,2,FALSE))</f>
        <v/>
      </c>
      <c r="P187" s="108" t="str">
        <f>IF(ISNA(VLOOKUP($N187,'RECAP FRNS'!$J$2:$Q$524,3,FALSE)),"",VLOOKUP($N187,'RECAP FRNS'!$J$2:$Q$524,3,FALSE))</f>
        <v/>
      </c>
      <c r="Q187" s="108" t="str">
        <f>IF(ISNA(VLOOKUP($N187,'RECAP FRNS'!$J$2:$Q$524,4,FALSE)),"",VLOOKUP($N187,'RECAP FRNS'!$J$2:$Q$524,4,FALSE))</f>
        <v/>
      </c>
      <c r="R187" s="108" t="str">
        <f>IF(ISNA(VLOOKUP($N187,'RECAP FRNS'!$J$2:$Q$524,5,FALSE)),"",VLOOKUP($N187,'RECAP FRNS'!$J$2:$Q$524,5,FALSE))</f>
        <v/>
      </c>
      <c r="S187" s="108" t="str">
        <f>IF(ISNA(VLOOKUP($N187,'RECAP FRNS'!$J$2:$Q$524,6,FALSE)),"",VLOOKUP($N187,'RECAP FRNS'!$J$2:$Q$524,6,FALSE))</f>
        <v/>
      </c>
      <c r="T187" s="108" t="str">
        <f>IF(ISNA(VLOOKUP($N187,'RECAP FRNS'!$J$2:$Q$524,7,FALSE)),"",VLOOKUP($N187,'RECAP FRNS'!$J$2:$Q$524,7,FALSE))</f>
        <v/>
      </c>
      <c r="U187" s="108" t="str">
        <f>IF(ISNA(VLOOKUP($N187,'RECAP FRNS'!$J$2:$Q$524,8,FALSE)),"",VLOOKUP($N187,'RECAP FRNS'!$J$2:$Q$524,8,FALSE))</f>
        <v/>
      </c>
    </row>
    <row r="188" spans="1:21" ht="15" x14ac:dyDescent="0.25">
      <c r="A188" s="79">
        <v>41132000</v>
      </c>
      <c r="B188" s="80">
        <v>3036960</v>
      </c>
      <c r="C188" s="81" t="s">
        <v>933</v>
      </c>
      <c r="D188" s="79">
        <v>16</v>
      </c>
      <c r="E188" s="79">
        <v>703</v>
      </c>
      <c r="F188" s="79">
        <v>40130000</v>
      </c>
      <c r="G188" s="81" t="s">
        <v>934</v>
      </c>
      <c r="H188" s="82" t="s">
        <v>935</v>
      </c>
      <c r="I188" s="79">
        <v>16</v>
      </c>
      <c r="J188" s="79">
        <v>703</v>
      </c>
      <c r="K188" s="29"/>
      <c r="L188" s="29"/>
      <c r="M188" s="10" t="str">
        <f t="shared" si="5"/>
        <v>303696016703</v>
      </c>
      <c r="N188" s="10" t="str">
        <f t="shared" si="6"/>
        <v>FEDERATION FRANCAISE DES PECHES SPORTIVES16703</v>
      </c>
      <c r="O188" s="108" t="str">
        <f>IF(ISNA(VLOOKUP($N188,'RECAP FRNS'!$J$2:$Q$524,2,FALSE)),"",VLOOKUP($N188,'RECAP FRNS'!$J$2:$Q$524,2,FALSE))</f>
        <v/>
      </c>
      <c r="P188" s="108" t="str">
        <f>IF(ISNA(VLOOKUP($N188,'RECAP FRNS'!$J$2:$Q$524,3,FALSE)),"",VLOOKUP($N188,'RECAP FRNS'!$J$2:$Q$524,3,FALSE))</f>
        <v/>
      </c>
      <c r="Q188" s="108" t="str">
        <f>IF(ISNA(VLOOKUP($N188,'RECAP FRNS'!$J$2:$Q$524,4,FALSE)),"",VLOOKUP($N188,'RECAP FRNS'!$J$2:$Q$524,4,FALSE))</f>
        <v/>
      </c>
      <c r="R188" s="108" t="str">
        <f>IF(ISNA(VLOOKUP($N188,'RECAP FRNS'!$J$2:$Q$524,5,FALSE)),"",VLOOKUP($N188,'RECAP FRNS'!$J$2:$Q$524,5,FALSE))</f>
        <v/>
      </c>
      <c r="S188" s="108" t="str">
        <f>IF(ISNA(VLOOKUP($N188,'RECAP FRNS'!$J$2:$Q$524,6,FALSE)),"",VLOOKUP($N188,'RECAP FRNS'!$J$2:$Q$524,6,FALSE))</f>
        <v/>
      </c>
      <c r="T188" s="108" t="str">
        <f>IF(ISNA(VLOOKUP($N188,'RECAP FRNS'!$J$2:$Q$524,7,FALSE)),"",VLOOKUP($N188,'RECAP FRNS'!$J$2:$Q$524,7,FALSE))</f>
        <v/>
      </c>
      <c r="U188" s="108" t="str">
        <f>IF(ISNA(VLOOKUP($N188,'RECAP FRNS'!$J$2:$Q$524,8,FALSE)),"",VLOOKUP($N188,'RECAP FRNS'!$J$2:$Q$524,8,FALSE))</f>
        <v/>
      </c>
    </row>
    <row r="189" spans="1:21" ht="15" x14ac:dyDescent="0.25">
      <c r="A189" s="72">
        <v>41132000</v>
      </c>
      <c r="B189" s="73">
        <v>3037939</v>
      </c>
      <c r="C189" s="74" t="s">
        <v>194</v>
      </c>
      <c r="D189" s="72">
        <v>18</v>
      </c>
      <c r="E189" s="73">
        <v>314</v>
      </c>
      <c r="F189" s="75">
        <v>40130000</v>
      </c>
      <c r="G189" s="76" t="s">
        <v>1399</v>
      </c>
      <c r="H189" s="96" t="s">
        <v>194</v>
      </c>
      <c r="I189" s="75">
        <v>18</v>
      </c>
      <c r="J189" s="75">
        <v>314</v>
      </c>
      <c r="K189" s="39"/>
      <c r="L189" s="39"/>
      <c r="M189" s="10" t="str">
        <f t="shared" si="5"/>
        <v>303793918314</v>
      </c>
      <c r="N189" s="10" t="str">
        <f t="shared" si="6"/>
        <v>AUGMENT18314</v>
      </c>
      <c r="O189" s="108" t="str">
        <f>IF(ISNA(VLOOKUP($N189,'RECAP FRNS'!$J$2:$Q$524,2,FALSE)),"",VLOOKUP($N189,'RECAP FRNS'!$J$2:$Q$524,2,FALSE))</f>
        <v/>
      </c>
      <c r="P189" s="108" t="str">
        <f>IF(ISNA(VLOOKUP($N189,'RECAP FRNS'!$J$2:$Q$524,3,FALSE)),"",VLOOKUP($N189,'RECAP FRNS'!$J$2:$Q$524,3,FALSE))</f>
        <v/>
      </c>
      <c r="Q189" s="108" t="str">
        <f>IF(ISNA(VLOOKUP($N189,'RECAP FRNS'!$J$2:$Q$524,4,FALSE)),"",VLOOKUP($N189,'RECAP FRNS'!$J$2:$Q$524,4,FALSE))</f>
        <v/>
      </c>
      <c r="R189" s="108" t="str">
        <f>IF(ISNA(VLOOKUP($N189,'RECAP FRNS'!$J$2:$Q$524,5,FALSE)),"",VLOOKUP($N189,'RECAP FRNS'!$J$2:$Q$524,5,FALSE))</f>
        <v/>
      </c>
      <c r="S189" s="108" t="str">
        <f>IF(ISNA(VLOOKUP($N189,'RECAP FRNS'!$J$2:$Q$524,6,FALSE)),"",VLOOKUP($N189,'RECAP FRNS'!$J$2:$Q$524,6,FALSE))</f>
        <v/>
      </c>
      <c r="T189" s="108" t="str">
        <f>IF(ISNA(VLOOKUP($N189,'RECAP FRNS'!$J$2:$Q$524,7,FALSE)),"",VLOOKUP($N189,'RECAP FRNS'!$J$2:$Q$524,7,FALSE))</f>
        <v/>
      </c>
      <c r="U189" s="108" t="str">
        <f>IF(ISNA(VLOOKUP($N189,'RECAP FRNS'!$J$2:$Q$524,8,FALSE)),"",VLOOKUP($N189,'RECAP FRNS'!$J$2:$Q$524,8,FALSE))</f>
        <v/>
      </c>
    </row>
    <row r="190" spans="1:21" ht="15" x14ac:dyDescent="0.25">
      <c r="A190" s="79">
        <v>41132000</v>
      </c>
      <c r="B190" s="80">
        <v>3038894</v>
      </c>
      <c r="C190" s="81" t="s">
        <v>984</v>
      </c>
      <c r="D190" s="79">
        <v>17</v>
      </c>
      <c r="E190" s="79">
        <v>601</v>
      </c>
      <c r="F190" s="79">
        <v>40130000</v>
      </c>
      <c r="G190" s="81" t="s">
        <v>985</v>
      </c>
      <c r="H190" s="82" t="s">
        <v>986</v>
      </c>
      <c r="I190" s="79">
        <v>17</v>
      </c>
      <c r="J190" s="79">
        <v>601</v>
      </c>
      <c r="K190" s="29"/>
      <c r="L190" s="29"/>
      <c r="M190" s="10" t="str">
        <f t="shared" si="5"/>
        <v>303889417601</v>
      </c>
      <c r="N190" s="10" t="str">
        <f t="shared" si="6"/>
        <v>SUPPLY CHAIN MAGAZINE17601</v>
      </c>
      <c r="O190" s="108" t="str">
        <f>IF(ISNA(VLOOKUP($N190,'RECAP FRNS'!$J$2:$Q$524,2,FALSE)),"",VLOOKUP($N190,'RECAP FRNS'!$J$2:$Q$524,2,FALSE))</f>
        <v/>
      </c>
      <c r="P190" s="108" t="str">
        <f>IF(ISNA(VLOOKUP($N190,'RECAP FRNS'!$J$2:$Q$524,3,FALSE)),"",VLOOKUP($N190,'RECAP FRNS'!$J$2:$Q$524,3,FALSE))</f>
        <v/>
      </c>
      <c r="Q190" s="108" t="str">
        <f>IF(ISNA(VLOOKUP($N190,'RECAP FRNS'!$J$2:$Q$524,4,FALSE)),"",VLOOKUP($N190,'RECAP FRNS'!$J$2:$Q$524,4,FALSE))</f>
        <v/>
      </c>
      <c r="R190" s="108" t="str">
        <f>IF(ISNA(VLOOKUP($N190,'RECAP FRNS'!$J$2:$Q$524,5,FALSE)),"",VLOOKUP($N190,'RECAP FRNS'!$J$2:$Q$524,5,FALSE))</f>
        <v/>
      </c>
      <c r="S190" s="108" t="str">
        <f>IF(ISNA(VLOOKUP($N190,'RECAP FRNS'!$J$2:$Q$524,6,FALSE)),"",VLOOKUP($N190,'RECAP FRNS'!$J$2:$Q$524,6,FALSE))</f>
        <v/>
      </c>
      <c r="T190" s="108" t="str">
        <f>IF(ISNA(VLOOKUP($N190,'RECAP FRNS'!$J$2:$Q$524,7,FALSE)),"",VLOOKUP($N190,'RECAP FRNS'!$J$2:$Q$524,7,FALSE))</f>
        <v/>
      </c>
      <c r="U190" s="108" t="str">
        <f>IF(ISNA(VLOOKUP($N190,'RECAP FRNS'!$J$2:$Q$524,8,FALSE)),"",VLOOKUP($N190,'RECAP FRNS'!$J$2:$Q$524,8,FALSE))</f>
        <v/>
      </c>
    </row>
    <row r="191" spans="1:21" ht="15" x14ac:dyDescent="0.25">
      <c r="A191" s="79">
        <v>41131000</v>
      </c>
      <c r="B191" s="80">
        <v>3039343</v>
      </c>
      <c r="C191" s="81" t="s">
        <v>870</v>
      </c>
      <c r="D191" s="79">
        <v>17</v>
      </c>
      <c r="E191" s="79">
        <v>704</v>
      </c>
      <c r="F191" s="79">
        <v>40130000</v>
      </c>
      <c r="G191" s="81" t="s">
        <v>871</v>
      </c>
      <c r="H191" s="82" t="s">
        <v>872</v>
      </c>
      <c r="I191" s="79">
        <v>17</v>
      </c>
      <c r="J191" s="79">
        <v>704</v>
      </c>
      <c r="K191" s="29"/>
      <c r="L191" s="29"/>
      <c r="M191" s="10" t="str">
        <f t="shared" si="5"/>
        <v>303934317704</v>
      </c>
      <c r="N191" s="10" t="str">
        <f t="shared" si="6"/>
        <v>NAUTICAL PRESS EVENTS SLU17704</v>
      </c>
      <c r="O191" s="108" t="str">
        <f>IF(ISNA(VLOOKUP($N191,'RECAP FRNS'!$J$2:$Q$524,2,FALSE)),"",VLOOKUP($N191,'RECAP FRNS'!$J$2:$Q$524,2,FALSE))</f>
        <v/>
      </c>
      <c r="P191" s="108" t="str">
        <f>IF(ISNA(VLOOKUP($N191,'RECAP FRNS'!$J$2:$Q$524,3,FALSE)),"",VLOOKUP($N191,'RECAP FRNS'!$J$2:$Q$524,3,FALSE))</f>
        <v/>
      </c>
      <c r="Q191" s="108" t="str">
        <f>IF(ISNA(VLOOKUP($N191,'RECAP FRNS'!$J$2:$Q$524,4,FALSE)),"",VLOOKUP($N191,'RECAP FRNS'!$J$2:$Q$524,4,FALSE))</f>
        <v/>
      </c>
      <c r="R191" s="108" t="str">
        <f>IF(ISNA(VLOOKUP($N191,'RECAP FRNS'!$J$2:$Q$524,5,FALSE)),"",VLOOKUP($N191,'RECAP FRNS'!$J$2:$Q$524,5,FALSE))</f>
        <v/>
      </c>
      <c r="S191" s="108" t="str">
        <f>IF(ISNA(VLOOKUP($N191,'RECAP FRNS'!$J$2:$Q$524,6,FALSE)),"",VLOOKUP($N191,'RECAP FRNS'!$J$2:$Q$524,6,FALSE))</f>
        <v/>
      </c>
      <c r="T191" s="108" t="str">
        <f>IF(ISNA(VLOOKUP($N191,'RECAP FRNS'!$J$2:$Q$524,7,FALSE)),"",VLOOKUP($N191,'RECAP FRNS'!$J$2:$Q$524,7,FALSE))</f>
        <v/>
      </c>
      <c r="U191" s="108" t="str">
        <f>IF(ISNA(VLOOKUP($N191,'RECAP FRNS'!$J$2:$Q$524,8,FALSE)),"",VLOOKUP($N191,'RECAP FRNS'!$J$2:$Q$524,8,FALSE))</f>
        <v/>
      </c>
    </row>
    <row r="192" spans="1:21" ht="15" x14ac:dyDescent="0.25">
      <c r="A192" s="62">
        <v>41132000</v>
      </c>
      <c r="B192" s="63">
        <v>3039797</v>
      </c>
      <c r="C192" s="64" t="s">
        <v>762</v>
      </c>
      <c r="D192" s="70"/>
      <c r="E192" s="70"/>
      <c r="F192" s="62">
        <v>40130000</v>
      </c>
      <c r="G192" s="64" t="s">
        <v>763</v>
      </c>
      <c r="H192" s="71" t="s">
        <v>764</v>
      </c>
      <c r="I192" s="66"/>
      <c r="J192" s="105"/>
      <c r="K192" s="42"/>
      <c r="L192" s="42"/>
      <c r="M192" s="10" t="str">
        <f t="shared" si="5"/>
        <v>3039797</v>
      </c>
      <c r="N192" s="10" t="str">
        <f t="shared" si="6"/>
        <v>L INACESSIBLE ETOILE</v>
      </c>
      <c r="O192" s="108" t="str">
        <f>IF(ISNA(VLOOKUP($N192,'RECAP FRNS'!$J$2:$Q$524,2,FALSE)),"",VLOOKUP($N192,'RECAP FRNS'!$J$2:$Q$524,2,FALSE))</f>
        <v/>
      </c>
      <c r="P192" s="108" t="str">
        <f>IF(ISNA(VLOOKUP($N192,'RECAP FRNS'!$J$2:$Q$524,3,FALSE)),"",VLOOKUP($N192,'RECAP FRNS'!$J$2:$Q$524,3,FALSE))</f>
        <v/>
      </c>
      <c r="Q192" s="108" t="str">
        <f>IF(ISNA(VLOOKUP($N192,'RECAP FRNS'!$J$2:$Q$524,4,FALSE)),"",VLOOKUP($N192,'RECAP FRNS'!$J$2:$Q$524,4,FALSE))</f>
        <v/>
      </c>
      <c r="R192" s="108" t="str">
        <f>IF(ISNA(VLOOKUP($N192,'RECAP FRNS'!$J$2:$Q$524,5,FALSE)),"",VLOOKUP($N192,'RECAP FRNS'!$J$2:$Q$524,5,FALSE))</f>
        <v/>
      </c>
      <c r="S192" s="108" t="str">
        <f>IF(ISNA(VLOOKUP($N192,'RECAP FRNS'!$J$2:$Q$524,6,FALSE)),"",VLOOKUP($N192,'RECAP FRNS'!$J$2:$Q$524,6,FALSE))</f>
        <v/>
      </c>
      <c r="T192" s="108" t="str">
        <f>IF(ISNA(VLOOKUP($N192,'RECAP FRNS'!$J$2:$Q$524,7,FALSE)),"",VLOOKUP($N192,'RECAP FRNS'!$J$2:$Q$524,7,FALSE))</f>
        <v/>
      </c>
      <c r="U192" s="108" t="str">
        <f>IF(ISNA(VLOOKUP($N192,'RECAP FRNS'!$J$2:$Q$524,8,FALSE)),"",VLOOKUP($N192,'RECAP FRNS'!$J$2:$Q$524,8,FALSE))</f>
        <v/>
      </c>
    </row>
    <row r="193" spans="1:21" ht="15" x14ac:dyDescent="0.25">
      <c r="A193" s="79">
        <v>41131000</v>
      </c>
      <c r="B193" s="80">
        <v>3039835</v>
      </c>
      <c r="C193" s="81" t="s">
        <v>900</v>
      </c>
      <c r="D193" s="79">
        <v>17</v>
      </c>
      <c r="E193" s="79">
        <v>704</v>
      </c>
      <c r="F193" s="79">
        <v>40130000</v>
      </c>
      <c r="G193" s="81" t="s">
        <v>901</v>
      </c>
      <c r="H193" s="82" t="s">
        <v>902</v>
      </c>
      <c r="I193" s="79">
        <v>17</v>
      </c>
      <c r="J193" s="79">
        <v>704</v>
      </c>
      <c r="K193" s="29"/>
      <c r="L193" s="29"/>
      <c r="M193" s="10" t="str">
        <f t="shared" si="5"/>
        <v>303983517704</v>
      </c>
      <c r="N193" s="10" t="str">
        <f t="shared" si="6"/>
        <v>PAMELA PACI COMUNICAZIONE17704</v>
      </c>
      <c r="O193" s="108" t="str">
        <f>IF(ISNA(VLOOKUP($N193,'RECAP FRNS'!$J$2:$Q$524,2,FALSE)),"",VLOOKUP($N193,'RECAP FRNS'!$J$2:$Q$524,2,FALSE))</f>
        <v/>
      </c>
      <c r="P193" s="108" t="str">
        <f>IF(ISNA(VLOOKUP($N193,'RECAP FRNS'!$J$2:$Q$524,3,FALSE)),"",VLOOKUP($N193,'RECAP FRNS'!$J$2:$Q$524,3,FALSE))</f>
        <v/>
      </c>
      <c r="Q193" s="108" t="str">
        <f>IF(ISNA(VLOOKUP($N193,'RECAP FRNS'!$J$2:$Q$524,4,FALSE)),"",VLOOKUP($N193,'RECAP FRNS'!$J$2:$Q$524,4,FALSE))</f>
        <v/>
      </c>
      <c r="R193" s="108" t="str">
        <f>IF(ISNA(VLOOKUP($N193,'RECAP FRNS'!$J$2:$Q$524,5,FALSE)),"",VLOOKUP($N193,'RECAP FRNS'!$J$2:$Q$524,5,FALSE))</f>
        <v/>
      </c>
      <c r="S193" s="108" t="str">
        <f>IF(ISNA(VLOOKUP($N193,'RECAP FRNS'!$J$2:$Q$524,6,FALSE)),"",VLOOKUP($N193,'RECAP FRNS'!$J$2:$Q$524,6,FALSE))</f>
        <v/>
      </c>
      <c r="T193" s="108" t="str">
        <f>IF(ISNA(VLOOKUP($N193,'RECAP FRNS'!$J$2:$Q$524,7,FALSE)),"",VLOOKUP($N193,'RECAP FRNS'!$J$2:$Q$524,7,FALSE))</f>
        <v/>
      </c>
      <c r="U193" s="108" t="str">
        <f>IF(ISNA(VLOOKUP($N193,'RECAP FRNS'!$J$2:$Q$524,8,FALSE)),"",VLOOKUP($N193,'RECAP FRNS'!$J$2:$Q$524,8,FALSE))</f>
        <v/>
      </c>
    </row>
    <row r="194" spans="1:21" ht="15" x14ac:dyDescent="0.25">
      <c r="A194" s="79">
        <v>41131000</v>
      </c>
      <c r="B194" s="80">
        <v>3039998</v>
      </c>
      <c r="C194" s="81" t="s">
        <v>903</v>
      </c>
      <c r="D194" s="79">
        <v>17</v>
      </c>
      <c r="E194" s="79">
        <v>704</v>
      </c>
      <c r="F194" s="79">
        <v>40130000</v>
      </c>
      <c r="G194" s="81" t="s">
        <v>904</v>
      </c>
      <c r="H194" s="82" t="s">
        <v>905</v>
      </c>
      <c r="I194" s="79">
        <v>17</v>
      </c>
      <c r="J194" s="79">
        <v>704</v>
      </c>
      <c r="K194" s="29"/>
      <c r="L194" s="29"/>
      <c r="M194" s="10" t="str">
        <f t="shared" si="5"/>
        <v>303999817704</v>
      </c>
      <c r="N194" s="10" t="str">
        <f t="shared" si="6"/>
        <v>ISLANDER MAGAZINE17704</v>
      </c>
      <c r="O194" s="108" t="str">
        <f>IF(ISNA(VLOOKUP($N194,'RECAP FRNS'!$J$2:$Q$524,2,FALSE)),"",VLOOKUP($N194,'RECAP FRNS'!$J$2:$Q$524,2,FALSE))</f>
        <v/>
      </c>
      <c r="P194" s="108" t="str">
        <f>IF(ISNA(VLOOKUP($N194,'RECAP FRNS'!$J$2:$Q$524,3,FALSE)),"",VLOOKUP($N194,'RECAP FRNS'!$J$2:$Q$524,3,FALSE))</f>
        <v/>
      </c>
      <c r="Q194" s="108" t="str">
        <f>IF(ISNA(VLOOKUP($N194,'RECAP FRNS'!$J$2:$Q$524,4,FALSE)),"",VLOOKUP($N194,'RECAP FRNS'!$J$2:$Q$524,4,FALSE))</f>
        <v/>
      </c>
      <c r="R194" s="108" t="str">
        <f>IF(ISNA(VLOOKUP($N194,'RECAP FRNS'!$J$2:$Q$524,5,FALSE)),"",VLOOKUP($N194,'RECAP FRNS'!$J$2:$Q$524,5,FALSE))</f>
        <v/>
      </c>
      <c r="S194" s="108" t="str">
        <f>IF(ISNA(VLOOKUP($N194,'RECAP FRNS'!$J$2:$Q$524,6,FALSE)),"",VLOOKUP($N194,'RECAP FRNS'!$J$2:$Q$524,6,FALSE))</f>
        <v/>
      </c>
      <c r="T194" s="108" t="str">
        <f>IF(ISNA(VLOOKUP($N194,'RECAP FRNS'!$J$2:$Q$524,7,FALSE)),"",VLOOKUP($N194,'RECAP FRNS'!$J$2:$Q$524,7,FALSE))</f>
        <v/>
      </c>
      <c r="U194" s="108" t="str">
        <f>IF(ISNA(VLOOKUP($N194,'RECAP FRNS'!$J$2:$Q$524,8,FALSE)),"",VLOOKUP($N194,'RECAP FRNS'!$J$2:$Q$524,8,FALSE))</f>
        <v/>
      </c>
    </row>
    <row r="195" spans="1:21" ht="15" x14ac:dyDescent="0.25">
      <c r="A195" s="79">
        <v>41131000</v>
      </c>
      <c r="B195" s="80">
        <v>3040514</v>
      </c>
      <c r="C195" s="81" t="s">
        <v>906</v>
      </c>
      <c r="D195" s="79">
        <v>17</v>
      </c>
      <c r="E195" s="79">
        <v>704</v>
      </c>
      <c r="F195" s="79">
        <v>40130000</v>
      </c>
      <c r="G195" s="81" t="s">
        <v>907</v>
      </c>
      <c r="H195" s="82" t="s">
        <v>908</v>
      </c>
      <c r="I195" s="79">
        <v>17</v>
      </c>
      <c r="J195" s="79">
        <v>704</v>
      </c>
      <c r="K195" s="29"/>
      <c r="L195" s="29"/>
      <c r="M195" s="10" t="str">
        <f t="shared" ref="M195:M233" si="7">CONCATENATE(B195,D195,E195)</f>
        <v>304051417704</v>
      </c>
      <c r="N195" s="10" t="str">
        <f t="shared" ref="N195:N233" si="8">CONCATENATE(H195,I195,J195)</f>
        <v>INTERPUBLICITAS S.A.17704</v>
      </c>
      <c r="O195" s="108" t="str">
        <f>IF(ISNA(VLOOKUP($N195,'RECAP FRNS'!$J$2:$Q$524,2,FALSE)),"",VLOOKUP($N195,'RECAP FRNS'!$J$2:$Q$524,2,FALSE))</f>
        <v/>
      </c>
      <c r="P195" s="108" t="str">
        <f>IF(ISNA(VLOOKUP($N195,'RECAP FRNS'!$J$2:$Q$524,3,FALSE)),"",VLOOKUP($N195,'RECAP FRNS'!$J$2:$Q$524,3,FALSE))</f>
        <v/>
      </c>
      <c r="Q195" s="108" t="str">
        <f>IF(ISNA(VLOOKUP($N195,'RECAP FRNS'!$J$2:$Q$524,4,FALSE)),"",VLOOKUP($N195,'RECAP FRNS'!$J$2:$Q$524,4,FALSE))</f>
        <v/>
      </c>
      <c r="R195" s="108" t="str">
        <f>IF(ISNA(VLOOKUP($N195,'RECAP FRNS'!$J$2:$Q$524,5,FALSE)),"",VLOOKUP($N195,'RECAP FRNS'!$J$2:$Q$524,5,FALSE))</f>
        <v/>
      </c>
      <c r="S195" s="108" t="str">
        <f>IF(ISNA(VLOOKUP($N195,'RECAP FRNS'!$J$2:$Q$524,6,FALSE)),"",VLOOKUP($N195,'RECAP FRNS'!$J$2:$Q$524,6,FALSE))</f>
        <v/>
      </c>
      <c r="T195" s="108" t="str">
        <f>IF(ISNA(VLOOKUP($N195,'RECAP FRNS'!$J$2:$Q$524,7,FALSE)),"",VLOOKUP($N195,'RECAP FRNS'!$J$2:$Q$524,7,FALSE))</f>
        <v/>
      </c>
      <c r="U195" s="108" t="str">
        <f>IF(ISNA(VLOOKUP($N195,'RECAP FRNS'!$J$2:$Q$524,8,FALSE)),"",VLOOKUP($N195,'RECAP FRNS'!$J$2:$Q$524,8,FALSE))</f>
        <v/>
      </c>
    </row>
    <row r="196" spans="1:21" ht="15" x14ac:dyDescent="0.25">
      <c r="A196" s="79">
        <v>41131000</v>
      </c>
      <c r="B196" s="80">
        <v>3040701</v>
      </c>
      <c r="C196" s="81" t="s">
        <v>909</v>
      </c>
      <c r="D196" s="79">
        <v>17</v>
      </c>
      <c r="E196" s="79">
        <v>704</v>
      </c>
      <c r="F196" s="79">
        <v>40130000</v>
      </c>
      <c r="G196" s="81" t="s">
        <v>910</v>
      </c>
      <c r="H196" s="82" t="s">
        <v>909</v>
      </c>
      <c r="I196" s="79">
        <v>17</v>
      </c>
      <c r="J196" s="79">
        <v>704</v>
      </c>
      <c r="K196" s="29"/>
      <c r="L196" s="29"/>
      <c r="M196" s="10" t="str">
        <f t="shared" si="7"/>
        <v>304070117704</v>
      </c>
      <c r="N196" s="10" t="str">
        <f t="shared" si="8"/>
        <v>NET2WEB SRL17704</v>
      </c>
      <c r="O196" s="108" t="str">
        <f>IF(ISNA(VLOOKUP($N196,'RECAP FRNS'!$J$2:$Q$524,2,FALSE)),"",VLOOKUP($N196,'RECAP FRNS'!$J$2:$Q$524,2,FALSE))</f>
        <v/>
      </c>
      <c r="P196" s="108" t="str">
        <f>IF(ISNA(VLOOKUP($N196,'RECAP FRNS'!$J$2:$Q$524,3,FALSE)),"",VLOOKUP($N196,'RECAP FRNS'!$J$2:$Q$524,3,FALSE))</f>
        <v/>
      </c>
      <c r="Q196" s="108" t="str">
        <f>IF(ISNA(VLOOKUP($N196,'RECAP FRNS'!$J$2:$Q$524,4,FALSE)),"",VLOOKUP($N196,'RECAP FRNS'!$J$2:$Q$524,4,FALSE))</f>
        <v/>
      </c>
      <c r="R196" s="108" t="str">
        <f>IF(ISNA(VLOOKUP($N196,'RECAP FRNS'!$J$2:$Q$524,5,FALSE)),"",VLOOKUP($N196,'RECAP FRNS'!$J$2:$Q$524,5,FALSE))</f>
        <v/>
      </c>
      <c r="S196" s="108" t="str">
        <f>IF(ISNA(VLOOKUP($N196,'RECAP FRNS'!$J$2:$Q$524,6,FALSE)),"",VLOOKUP($N196,'RECAP FRNS'!$J$2:$Q$524,6,FALSE))</f>
        <v/>
      </c>
      <c r="T196" s="108" t="str">
        <f>IF(ISNA(VLOOKUP($N196,'RECAP FRNS'!$J$2:$Q$524,7,FALSE)),"",VLOOKUP($N196,'RECAP FRNS'!$J$2:$Q$524,7,FALSE))</f>
        <v/>
      </c>
      <c r="U196" s="108" t="str">
        <f>IF(ISNA(VLOOKUP($N196,'RECAP FRNS'!$J$2:$Q$524,8,FALSE)),"",VLOOKUP($N196,'RECAP FRNS'!$J$2:$Q$524,8,FALSE))</f>
        <v/>
      </c>
    </row>
    <row r="197" spans="1:21" ht="15" x14ac:dyDescent="0.25">
      <c r="A197" s="62">
        <v>41132000</v>
      </c>
      <c r="B197" s="63">
        <v>3040890</v>
      </c>
      <c r="C197" s="106" t="s">
        <v>757</v>
      </c>
      <c r="D197" s="70" t="s">
        <v>625</v>
      </c>
      <c r="E197" s="70"/>
      <c r="F197" s="62">
        <v>40130000</v>
      </c>
      <c r="G197" s="64" t="s">
        <v>756</v>
      </c>
      <c r="H197" s="71" t="s">
        <v>757</v>
      </c>
      <c r="I197" s="66"/>
      <c r="J197" s="105"/>
      <c r="K197" s="42"/>
      <c r="L197" s="42"/>
      <c r="M197" s="10" t="str">
        <f t="shared" si="7"/>
        <v xml:space="preserve">3040890 </v>
      </c>
      <c r="N197" s="10" t="str">
        <f t="shared" si="8"/>
        <v>LIKE A B</v>
      </c>
      <c r="O197" s="108" t="str">
        <f>IF(ISNA(VLOOKUP($N197,'RECAP FRNS'!$J$2:$Q$524,2,FALSE)),"",VLOOKUP($N197,'RECAP FRNS'!$J$2:$Q$524,2,FALSE))</f>
        <v/>
      </c>
      <c r="P197" s="108" t="str">
        <f>IF(ISNA(VLOOKUP($N197,'RECAP FRNS'!$J$2:$Q$524,3,FALSE)),"",VLOOKUP($N197,'RECAP FRNS'!$J$2:$Q$524,3,FALSE))</f>
        <v/>
      </c>
      <c r="Q197" s="108" t="str">
        <f>IF(ISNA(VLOOKUP($N197,'RECAP FRNS'!$J$2:$Q$524,4,FALSE)),"",VLOOKUP($N197,'RECAP FRNS'!$J$2:$Q$524,4,FALSE))</f>
        <v/>
      </c>
      <c r="R197" s="108" t="str">
        <f>IF(ISNA(VLOOKUP($N197,'RECAP FRNS'!$J$2:$Q$524,5,FALSE)),"",VLOOKUP($N197,'RECAP FRNS'!$J$2:$Q$524,5,FALSE))</f>
        <v/>
      </c>
      <c r="S197" s="108" t="str">
        <f>IF(ISNA(VLOOKUP($N197,'RECAP FRNS'!$J$2:$Q$524,6,FALSE)),"",VLOOKUP($N197,'RECAP FRNS'!$J$2:$Q$524,6,FALSE))</f>
        <v/>
      </c>
      <c r="T197" s="108" t="str">
        <f>IF(ISNA(VLOOKUP($N197,'RECAP FRNS'!$J$2:$Q$524,7,FALSE)),"",VLOOKUP($N197,'RECAP FRNS'!$J$2:$Q$524,7,FALSE))</f>
        <v/>
      </c>
      <c r="U197" s="108" t="str">
        <f>IF(ISNA(VLOOKUP($N197,'RECAP FRNS'!$J$2:$Q$524,8,FALSE)),"",VLOOKUP($N197,'RECAP FRNS'!$J$2:$Q$524,8,FALSE))</f>
        <v/>
      </c>
    </row>
    <row r="198" spans="1:21" ht="15" x14ac:dyDescent="0.25">
      <c r="A198" s="79">
        <v>41131000</v>
      </c>
      <c r="B198" s="80">
        <v>3041465</v>
      </c>
      <c r="C198" s="81" t="s">
        <v>858</v>
      </c>
      <c r="D198" s="79">
        <v>17</v>
      </c>
      <c r="E198" s="79">
        <v>141</v>
      </c>
      <c r="F198" s="79">
        <v>40130000</v>
      </c>
      <c r="G198" s="81" t="s">
        <v>859</v>
      </c>
      <c r="H198" s="82" t="s">
        <v>860</v>
      </c>
      <c r="I198" s="79">
        <v>17</v>
      </c>
      <c r="J198" s="79">
        <v>141</v>
      </c>
      <c r="K198" s="29"/>
      <c r="L198" s="29"/>
      <c r="M198" s="10" t="str">
        <f t="shared" si="7"/>
        <v>304146517141</v>
      </c>
      <c r="N198" s="10" t="str">
        <f t="shared" si="8"/>
        <v>ARGUS MEDYA TEKNOLOJILERI BILISIM VE YAYINCILIK AS17141</v>
      </c>
      <c r="O198" s="108" t="str">
        <f>IF(ISNA(VLOOKUP($N198,'RECAP FRNS'!$J$2:$Q$524,2,FALSE)),"",VLOOKUP($N198,'RECAP FRNS'!$J$2:$Q$524,2,FALSE))</f>
        <v/>
      </c>
      <c r="P198" s="108" t="str">
        <f>IF(ISNA(VLOOKUP($N198,'RECAP FRNS'!$J$2:$Q$524,3,FALSE)),"",VLOOKUP($N198,'RECAP FRNS'!$J$2:$Q$524,3,FALSE))</f>
        <v/>
      </c>
      <c r="Q198" s="108" t="str">
        <f>IF(ISNA(VLOOKUP($N198,'RECAP FRNS'!$J$2:$Q$524,4,FALSE)),"",VLOOKUP($N198,'RECAP FRNS'!$J$2:$Q$524,4,FALSE))</f>
        <v/>
      </c>
      <c r="R198" s="108" t="str">
        <f>IF(ISNA(VLOOKUP($N198,'RECAP FRNS'!$J$2:$Q$524,5,FALSE)),"",VLOOKUP($N198,'RECAP FRNS'!$J$2:$Q$524,5,FALSE))</f>
        <v/>
      </c>
      <c r="S198" s="108" t="str">
        <f>IF(ISNA(VLOOKUP($N198,'RECAP FRNS'!$J$2:$Q$524,6,FALSE)),"",VLOOKUP($N198,'RECAP FRNS'!$J$2:$Q$524,6,FALSE))</f>
        <v/>
      </c>
      <c r="T198" s="108" t="str">
        <f>IF(ISNA(VLOOKUP($N198,'RECAP FRNS'!$J$2:$Q$524,7,FALSE)),"",VLOOKUP($N198,'RECAP FRNS'!$J$2:$Q$524,7,FALSE))</f>
        <v/>
      </c>
      <c r="U198" s="108" t="str">
        <f>IF(ISNA(VLOOKUP($N198,'RECAP FRNS'!$J$2:$Q$524,8,FALSE)),"",VLOOKUP($N198,'RECAP FRNS'!$J$2:$Q$524,8,FALSE))</f>
        <v/>
      </c>
    </row>
    <row r="199" spans="1:21" ht="15" x14ac:dyDescent="0.25">
      <c r="A199" s="62">
        <v>41132000</v>
      </c>
      <c r="B199" s="69">
        <v>3041785</v>
      </c>
      <c r="C199" s="64" t="s">
        <v>707</v>
      </c>
      <c r="D199" s="70">
        <v>18</v>
      </c>
      <c r="E199" s="70">
        <v>351</v>
      </c>
      <c r="F199" s="62">
        <v>40130000</v>
      </c>
      <c r="G199" s="64" t="s">
        <v>708</v>
      </c>
      <c r="H199" s="71" t="s">
        <v>709</v>
      </c>
      <c r="I199" s="62">
        <v>18</v>
      </c>
      <c r="J199" s="62">
        <v>351</v>
      </c>
      <c r="K199" s="33"/>
      <c r="L199" s="33"/>
      <c r="M199" s="10" t="str">
        <f t="shared" si="7"/>
        <v>304178518351</v>
      </c>
      <c r="N199" s="10" t="str">
        <f t="shared" si="8"/>
        <v>PAK SARL18351</v>
      </c>
      <c r="O199" s="108" t="str">
        <f>IF(ISNA(VLOOKUP($N199,'RECAP FRNS'!$J$2:$Q$524,2,FALSE)),"",VLOOKUP($N199,'RECAP FRNS'!$J$2:$Q$524,2,FALSE))</f>
        <v/>
      </c>
      <c r="P199" s="108" t="str">
        <f>IF(ISNA(VLOOKUP($N199,'RECAP FRNS'!$J$2:$Q$524,3,FALSE)),"",VLOOKUP($N199,'RECAP FRNS'!$J$2:$Q$524,3,FALSE))</f>
        <v/>
      </c>
      <c r="Q199" s="108" t="str">
        <f>IF(ISNA(VLOOKUP($N199,'RECAP FRNS'!$J$2:$Q$524,4,FALSE)),"",VLOOKUP($N199,'RECAP FRNS'!$J$2:$Q$524,4,FALSE))</f>
        <v/>
      </c>
      <c r="R199" s="108" t="str">
        <f>IF(ISNA(VLOOKUP($N199,'RECAP FRNS'!$J$2:$Q$524,5,FALSE)),"",VLOOKUP($N199,'RECAP FRNS'!$J$2:$Q$524,5,FALSE))</f>
        <v/>
      </c>
      <c r="S199" s="108" t="str">
        <f>IF(ISNA(VLOOKUP($N199,'RECAP FRNS'!$J$2:$Q$524,6,FALSE)),"",VLOOKUP($N199,'RECAP FRNS'!$J$2:$Q$524,6,FALSE))</f>
        <v/>
      </c>
      <c r="T199" s="108" t="str">
        <f>IF(ISNA(VLOOKUP($N199,'RECAP FRNS'!$J$2:$Q$524,7,FALSE)),"",VLOOKUP($N199,'RECAP FRNS'!$J$2:$Q$524,7,FALSE))</f>
        <v/>
      </c>
      <c r="U199" s="108" t="str">
        <f>IF(ISNA(VLOOKUP($N199,'RECAP FRNS'!$J$2:$Q$524,8,FALSE)),"",VLOOKUP($N199,'RECAP FRNS'!$J$2:$Q$524,8,FALSE))</f>
        <v/>
      </c>
    </row>
    <row r="200" spans="1:21" ht="15" x14ac:dyDescent="0.25">
      <c r="A200" s="62">
        <v>41131000</v>
      </c>
      <c r="B200" s="107">
        <v>3041863</v>
      </c>
      <c r="C200" s="64" t="s">
        <v>705</v>
      </c>
      <c r="D200" s="62"/>
      <c r="E200" s="62" t="s">
        <v>625</v>
      </c>
      <c r="F200" s="62">
        <v>40130000</v>
      </c>
      <c r="G200" s="64" t="s">
        <v>706</v>
      </c>
      <c r="H200" s="71" t="s">
        <v>705</v>
      </c>
      <c r="I200" s="62">
        <v>18</v>
      </c>
      <c r="J200" s="62">
        <v>351</v>
      </c>
      <c r="K200" s="33"/>
      <c r="L200" s="33"/>
      <c r="M200" s="10" t="str">
        <f t="shared" si="7"/>
        <v xml:space="preserve">3041863 </v>
      </c>
      <c r="N200" s="10" t="str">
        <f t="shared" si="8"/>
        <v>SP GATSOLAEVA18351</v>
      </c>
      <c r="O200" s="108" t="str">
        <f>IF(ISNA(VLOOKUP($N200,'RECAP FRNS'!$J$2:$Q$524,2,FALSE)),"",VLOOKUP($N200,'RECAP FRNS'!$J$2:$Q$524,2,FALSE))</f>
        <v/>
      </c>
      <c r="P200" s="108" t="str">
        <f>IF(ISNA(VLOOKUP($N200,'RECAP FRNS'!$J$2:$Q$524,3,FALSE)),"",VLOOKUP($N200,'RECAP FRNS'!$J$2:$Q$524,3,FALSE))</f>
        <v/>
      </c>
      <c r="Q200" s="108" t="str">
        <f>IF(ISNA(VLOOKUP($N200,'RECAP FRNS'!$J$2:$Q$524,4,FALSE)),"",VLOOKUP($N200,'RECAP FRNS'!$J$2:$Q$524,4,FALSE))</f>
        <v/>
      </c>
      <c r="R200" s="108" t="str">
        <f>IF(ISNA(VLOOKUP($N200,'RECAP FRNS'!$J$2:$Q$524,5,FALSE)),"",VLOOKUP($N200,'RECAP FRNS'!$J$2:$Q$524,5,FALSE))</f>
        <v/>
      </c>
      <c r="S200" s="108" t="str">
        <f>IF(ISNA(VLOOKUP($N200,'RECAP FRNS'!$J$2:$Q$524,6,FALSE)),"",VLOOKUP($N200,'RECAP FRNS'!$J$2:$Q$524,6,FALSE))</f>
        <v/>
      </c>
      <c r="T200" s="108" t="str">
        <f>IF(ISNA(VLOOKUP($N200,'RECAP FRNS'!$J$2:$Q$524,7,FALSE)),"",VLOOKUP($N200,'RECAP FRNS'!$J$2:$Q$524,7,FALSE))</f>
        <v/>
      </c>
      <c r="U200" s="108" t="str">
        <f>IF(ISNA(VLOOKUP($N200,'RECAP FRNS'!$J$2:$Q$524,8,FALSE)),"",VLOOKUP($N200,'RECAP FRNS'!$J$2:$Q$524,8,FALSE))</f>
        <v/>
      </c>
    </row>
    <row r="201" spans="1:21" ht="15" x14ac:dyDescent="0.25">
      <c r="A201" s="62">
        <v>41131000</v>
      </c>
      <c r="B201" s="63">
        <v>3042045</v>
      </c>
      <c r="C201" s="64" t="s">
        <v>760</v>
      </c>
      <c r="D201" s="70"/>
      <c r="E201" s="70"/>
      <c r="F201" s="62">
        <v>40130000</v>
      </c>
      <c r="G201" s="64" t="s">
        <v>761</v>
      </c>
      <c r="H201" s="71" t="s">
        <v>760</v>
      </c>
      <c r="I201" s="66"/>
      <c r="J201" s="105"/>
      <c r="K201" s="42"/>
      <c r="L201" s="42"/>
      <c r="M201" s="10" t="str">
        <f t="shared" si="7"/>
        <v>3042045</v>
      </c>
      <c r="N201" s="10" t="str">
        <f t="shared" si="8"/>
        <v>ICRUSH GMBH</v>
      </c>
      <c r="O201" s="108" t="str">
        <f>IF(ISNA(VLOOKUP($N201,'RECAP FRNS'!$J$2:$Q$524,2,FALSE)),"",VLOOKUP($N201,'RECAP FRNS'!$J$2:$Q$524,2,FALSE))</f>
        <v/>
      </c>
      <c r="P201" s="108" t="str">
        <f>IF(ISNA(VLOOKUP($N201,'RECAP FRNS'!$J$2:$Q$524,3,FALSE)),"",VLOOKUP($N201,'RECAP FRNS'!$J$2:$Q$524,3,FALSE))</f>
        <v/>
      </c>
      <c r="Q201" s="108" t="str">
        <f>IF(ISNA(VLOOKUP($N201,'RECAP FRNS'!$J$2:$Q$524,4,FALSE)),"",VLOOKUP($N201,'RECAP FRNS'!$J$2:$Q$524,4,FALSE))</f>
        <v/>
      </c>
      <c r="R201" s="108" t="str">
        <f>IF(ISNA(VLOOKUP($N201,'RECAP FRNS'!$J$2:$Q$524,5,FALSE)),"",VLOOKUP($N201,'RECAP FRNS'!$J$2:$Q$524,5,FALSE))</f>
        <v/>
      </c>
      <c r="S201" s="108" t="str">
        <f>IF(ISNA(VLOOKUP($N201,'RECAP FRNS'!$J$2:$Q$524,6,FALSE)),"",VLOOKUP($N201,'RECAP FRNS'!$J$2:$Q$524,6,FALSE))</f>
        <v/>
      </c>
      <c r="T201" s="108" t="str">
        <f>IF(ISNA(VLOOKUP($N201,'RECAP FRNS'!$J$2:$Q$524,7,FALSE)),"",VLOOKUP($N201,'RECAP FRNS'!$J$2:$Q$524,7,FALSE))</f>
        <v/>
      </c>
      <c r="U201" s="108" t="str">
        <f>IF(ISNA(VLOOKUP($N201,'RECAP FRNS'!$J$2:$Q$524,8,FALSE)),"",VLOOKUP($N201,'RECAP FRNS'!$J$2:$Q$524,8,FALSE))</f>
        <v/>
      </c>
    </row>
    <row r="202" spans="1:21" ht="15" x14ac:dyDescent="0.25">
      <c r="A202" s="62">
        <v>41132000</v>
      </c>
      <c r="B202" s="69">
        <v>3042968</v>
      </c>
      <c r="C202" s="64" t="s">
        <v>694</v>
      </c>
      <c r="D202" s="70">
        <v>18</v>
      </c>
      <c r="E202" s="70">
        <v>351</v>
      </c>
      <c r="F202" s="62">
        <v>40130000</v>
      </c>
      <c r="G202" s="64" t="s">
        <v>695</v>
      </c>
      <c r="H202" s="71" t="s">
        <v>694</v>
      </c>
      <c r="I202" s="62">
        <v>18</v>
      </c>
      <c r="J202" s="62">
        <v>351</v>
      </c>
      <c r="K202" s="33"/>
      <c r="L202" s="33"/>
      <c r="M202" s="10" t="str">
        <f t="shared" si="7"/>
        <v>304296818351</v>
      </c>
      <c r="N202" s="10" t="str">
        <f t="shared" si="8"/>
        <v>BEAUTY PLACE18351</v>
      </c>
      <c r="O202" s="108" t="str">
        <f>IF(ISNA(VLOOKUP($N202,'RECAP FRNS'!$J$2:$Q$524,2,FALSE)),"",VLOOKUP($N202,'RECAP FRNS'!$J$2:$Q$524,2,FALSE))</f>
        <v/>
      </c>
      <c r="P202" s="108" t="str">
        <f>IF(ISNA(VLOOKUP($N202,'RECAP FRNS'!$J$2:$Q$524,3,FALSE)),"",VLOOKUP($N202,'RECAP FRNS'!$J$2:$Q$524,3,FALSE))</f>
        <v/>
      </c>
      <c r="Q202" s="108" t="str">
        <f>IF(ISNA(VLOOKUP($N202,'RECAP FRNS'!$J$2:$Q$524,4,FALSE)),"",VLOOKUP($N202,'RECAP FRNS'!$J$2:$Q$524,4,FALSE))</f>
        <v/>
      </c>
      <c r="R202" s="108" t="str">
        <f>IF(ISNA(VLOOKUP($N202,'RECAP FRNS'!$J$2:$Q$524,5,FALSE)),"",VLOOKUP($N202,'RECAP FRNS'!$J$2:$Q$524,5,FALSE))</f>
        <v/>
      </c>
      <c r="S202" s="108" t="str">
        <f>IF(ISNA(VLOOKUP($N202,'RECAP FRNS'!$J$2:$Q$524,6,FALSE)),"",VLOOKUP($N202,'RECAP FRNS'!$J$2:$Q$524,6,FALSE))</f>
        <v/>
      </c>
      <c r="T202" s="108" t="str">
        <f>IF(ISNA(VLOOKUP($N202,'RECAP FRNS'!$J$2:$Q$524,7,FALSE)),"",VLOOKUP($N202,'RECAP FRNS'!$J$2:$Q$524,7,FALSE))</f>
        <v/>
      </c>
      <c r="U202" s="108" t="str">
        <f>IF(ISNA(VLOOKUP($N202,'RECAP FRNS'!$J$2:$Q$524,8,FALSE)),"",VLOOKUP($N202,'RECAP FRNS'!$J$2:$Q$524,8,FALSE))</f>
        <v/>
      </c>
    </row>
    <row r="203" spans="1:21" s="9" customFormat="1" ht="15" x14ac:dyDescent="0.25">
      <c r="A203" s="62">
        <v>41132000</v>
      </c>
      <c r="B203" s="63">
        <v>3042969</v>
      </c>
      <c r="C203" s="64" t="s">
        <v>753</v>
      </c>
      <c r="D203" s="70">
        <v>18</v>
      </c>
      <c r="E203" s="70">
        <v>351</v>
      </c>
      <c r="F203" s="62">
        <v>40130000</v>
      </c>
      <c r="G203" s="64" t="s">
        <v>754</v>
      </c>
      <c r="H203" s="71" t="s">
        <v>755</v>
      </c>
      <c r="I203" s="62">
        <v>18</v>
      </c>
      <c r="J203" s="62">
        <v>351</v>
      </c>
      <c r="K203" s="33"/>
      <c r="L203" s="33"/>
      <c r="M203" s="10" t="str">
        <f t="shared" si="7"/>
        <v>304296918351</v>
      </c>
      <c r="N203" s="10" t="str">
        <f t="shared" si="8"/>
        <v>135 24R18351</v>
      </c>
      <c r="O203" s="108" t="str">
        <f>IF(ISNA(VLOOKUP($N203,'RECAP FRNS'!$J$2:$Q$524,2,FALSE)),"",VLOOKUP($N203,'RECAP FRNS'!$J$2:$Q$524,2,FALSE))</f>
        <v/>
      </c>
      <c r="P203" s="108" t="str">
        <f>IF(ISNA(VLOOKUP($N203,'RECAP FRNS'!$J$2:$Q$524,3,FALSE)),"",VLOOKUP($N203,'RECAP FRNS'!$J$2:$Q$524,3,FALSE))</f>
        <v/>
      </c>
      <c r="Q203" s="108" t="str">
        <f>IF(ISNA(VLOOKUP($N203,'RECAP FRNS'!$J$2:$Q$524,4,FALSE)),"",VLOOKUP($N203,'RECAP FRNS'!$J$2:$Q$524,4,FALSE))</f>
        <v/>
      </c>
      <c r="R203" s="108" t="str">
        <f>IF(ISNA(VLOOKUP($N203,'RECAP FRNS'!$J$2:$Q$524,5,FALSE)),"",VLOOKUP($N203,'RECAP FRNS'!$J$2:$Q$524,5,FALSE))</f>
        <v/>
      </c>
      <c r="S203" s="108" t="str">
        <f>IF(ISNA(VLOOKUP($N203,'RECAP FRNS'!$J$2:$Q$524,6,FALSE)),"",VLOOKUP($N203,'RECAP FRNS'!$J$2:$Q$524,6,FALSE))</f>
        <v/>
      </c>
      <c r="T203" s="108" t="str">
        <f>IF(ISNA(VLOOKUP($N203,'RECAP FRNS'!$J$2:$Q$524,7,FALSE)),"",VLOOKUP($N203,'RECAP FRNS'!$J$2:$Q$524,7,FALSE))</f>
        <v/>
      </c>
      <c r="U203" s="108" t="str">
        <f>IF(ISNA(VLOOKUP($N203,'RECAP FRNS'!$J$2:$Q$524,8,FALSE)),"",VLOOKUP($N203,'RECAP FRNS'!$J$2:$Q$524,8,FALSE))</f>
        <v/>
      </c>
    </row>
    <row r="204" spans="1:21" s="9" customFormat="1" ht="15" x14ac:dyDescent="0.25">
      <c r="A204" s="72">
        <v>41132000</v>
      </c>
      <c r="B204" s="73">
        <v>3043829</v>
      </c>
      <c r="C204" s="74" t="s">
        <v>150</v>
      </c>
      <c r="D204" s="72">
        <v>18</v>
      </c>
      <c r="E204" s="73">
        <v>323</v>
      </c>
      <c r="F204" s="75">
        <v>40130000</v>
      </c>
      <c r="G204" s="76" t="s">
        <v>751</v>
      </c>
      <c r="H204" s="96" t="s">
        <v>752</v>
      </c>
      <c r="I204" s="75">
        <v>18</v>
      </c>
      <c r="J204" s="75">
        <v>323</v>
      </c>
      <c r="K204" s="39"/>
      <c r="L204" s="39"/>
      <c r="M204" s="10" t="str">
        <f t="shared" si="7"/>
        <v>304382918323</v>
      </c>
      <c r="N204" s="10" t="str">
        <f t="shared" si="8"/>
        <v>FL REGIE SAS18323</v>
      </c>
      <c r="O204" s="108" t="str">
        <f>IF(ISNA(VLOOKUP($N204,'RECAP FRNS'!$J$2:$Q$524,2,FALSE)),"",VLOOKUP($N204,'RECAP FRNS'!$J$2:$Q$524,2,FALSE))</f>
        <v/>
      </c>
      <c r="P204" s="108" t="str">
        <f>IF(ISNA(VLOOKUP($N204,'RECAP FRNS'!$J$2:$Q$524,3,FALSE)),"",VLOOKUP($N204,'RECAP FRNS'!$J$2:$Q$524,3,FALSE))</f>
        <v/>
      </c>
      <c r="Q204" s="108" t="str">
        <f>IF(ISNA(VLOOKUP($N204,'RECAP FRNS'!$J$2:$Q$524,4,FALSE)),"",VLOOKUP($N204,'RECAP FRNS'!$J$2:$Q$524,4,FALSE))</f>
        <v/>
      </c>
      <c r="R204" s="108" t="str">
        <f>IF(ISNA(VLOOKUP($N204,'RECAP FRNS'!$J$2:$Q$524,5,FALSE)),"",VLOOKUP($N204,'RECAP FRNS'!$J$2:$Q$524,5,FALSE))</f>
        <v/>
      </c>
      <c r="S204" s="108" t="str">
        <f>IF(ISNA(VLOOKUP($N204,'RECAP FRNS'!$J$2:$Q$524,6,FALSE)),"",VLOOKUP($N204,'RECAP FRNS'!$J$2:$Q$524,6,FALSE))</f>
        <v/>
      </c>
      <c r="T204" s="108" t="str">
        <f>IF(ISNA(VLOOKUP($N204,'RECAP FRNS'!$J$2:$Q$524,7,FALSE)),"",VLOOKUP($N204,'RECAP FRNS'!$J$2:$Q$524,7,FALSE))</f>
        <v/>
      </c>
      <c r="U204" s="108" t="str">
        <f>IF(ISNA(VLOOKUP($N204,'RECAP FRNS'!$J$2:$Q$524,8,FALSE)),"",VLOOKUP($N204,'RECAP FRNS'!$J$2:$Q$524,8,FALSE))</f>
        <v/>
      </c>
    </row>
    <row r="205" spans="1:21" s="9" customFormat="1" ht="15" x14ac:dyDescent="0.25">
      <c r="A205" s="79">
        <v>41132000</v>
      </c>
      <c r="B205" s="80">
        <v>265649</v>
      </c>
      <c r="C205" s="81" t="s">
        <v>803</v>
      </c>
      <c r="D205" s="86">
        <v>15</v>
      </c>
      <c r="E205" s="86">
        <v>421</v>
      </c>
      <c r="F205" s="86">
        <v>40130000</v>
      </c>
      <c r="G205" s="89" t="s">
        <v>717</v>
      </c>
      <c r="H205" s="88" t="s">
        <v>718</v>
      </c>
      <c r="I205" s="86">
        <v>15</v>
      </c>
      <c r="J205" s="86">
        <v>421</v>
      </c>
      <c r="K205" s="37"/>
      <c r="L205" s="37"/>
      <c r="M205" s="10" t="str">
        <f t="shared" si="7"/>
        <v>26564915421</v>
      </c>
      <c r="N205" s="10" t="str">
        <f t="shared" si="8"/>
        <v>GROUPE INDUSTRIE SERVICE INFO15421</v>
      </c>
      <c r="O205" s="108">
        <f>IF(ISNA(VLOOKUP($N205,'RECAP FRNS'!$J$2:$Q$524,2,FALSE)),"",VLOOKUP($N205,'RECAP FRNS'!$J$2:$Q$524,2,FALSE))</f>
        <v>40130000</v>
      </c>
      <c r="P205" s="108" t="str">
        <f>IF(ISNA(VLOOKUP($N205,'RECAP FRNS'!$J$2:$Q$524,3,FALSE)),"",VLOOKUP($N205,'RECAP FRNS'!$J$2:$Q$524,3,FALSE))</f>
        <v>GROLSA</v>
      </c>
      <c r="Q205" s="108" t="str">
        <f>IF(ISNA(VLOOKUP($N205,'RECAP FRNS'!$J$2:$Q$524,4,FALSE)),"",VLOOKUP($N205,'RECAP FRNS'!$J$2:$Q$524,4,FALSE))</f>
        <v>GROUPE INDUSTRIE SERVICE INFO</v>
      </c>
      <c r="R205" s="108">
        <f>IF(ISNA(VLOOKUP($N205,'RECAP FRNS'!$J$2:$Q$524,5,FALSE)),"",VLOOKUP($N205,'RECAP FRNS'!$J$2:$Q$524,5,FALSE))</f>
        <v>15</v>
      </c>
      <c r="S205" s="108">
        <f>IF(ISNA(VLOOKUP($N205,'RECAP FRNS'!$J$2:$Q$524,6,FALSE)),"",VLOOKUP($N205,'RECAP FRNS'!$J$2:$Q$524,6,FALSE))</f>
        <v>421</v>
      </c>
      <c r="T205" s="108">
        <f>IF(ISNA(VLOOKUP($N205,'RECAP FRNS'!$J$2:$Q$524,7,FALSE)),"",VLOOKUP($N205,'RECAP FRNS'!$J$2:$Q$524,7,FALSE))</f>
        <v>1800</v>
      </c>
      <c r="U205" s="108" t="str">
        <f>IF(ISNA(VLOOKUP($N205,'RECAP FRNS'!$J$2:$Q$524,8,FALSE)),"",VLOOKUP($N205,'RECAP FRNS'!$J$2:$Q$524,8,FALSE))</f>
        <v/>
      </c>
    </row>
    <row r="206" spans="1:21" s="9" customFormat="1" ht="15" x14ac:dyDescent="0.25">
      <c r="A206" s="79">
        <v>41132000</v>
      </c>
      <c r="B206" s="80">
        <v>3021904</v>
      </c>
      <c r="C206" s="81" t="s">
        <v>784</v>
      </c>
      <c r="D206" s="86">
        <v>15</v>
      </c>
      <c r="E206" s="86">
        <v>421</v>
      </c>
      <c r="F206" s="86">
        <v>40130000</v>
      </c>
      <c r="G206" s="89" t="s">
        <v>719</v>
      </c>
      <c r="H206" s="88" t="s">
        <v>720</v>
      </c>
      <c r="I206" s="86">
        <v>15</v>
      </c>
      <c r="J206" s="86">
        <v>421</v>
      </c>
      <c r="K206" s="37"/>
      <c r="L206" s="37"/>
      <c r="M206" s="10" t="str">
        <f t="shared" si="7"/>
        <v>302190415421</v>
      </c>
      <c r="N206" s="10" t="str">
        <f t="shared" si="8"/>
        <v>INFOPRO DIGITAL15421</v>
      </c>
      <c r="O206" s="108">
        <f>IF(ISNA(VLOOKUP($N206,'RECAP FRNS'!$J$2:$Q$524,2,FALSE)),"",VLOOKUP($N206,'RECAP FRNS'!$J$2:$Q$524,2,FALSE))</f>
        <v>40130000</v>
      </c>
      <c r="P206" s="108" t="str">
        <f>IF(ISNA(VLOOKUP($N206,'RECAP FRNS'!$J$2:$Q$524,3,FALSE)),"",VLOOKUP($N206,'RECAP FRNS'!$J$2:$Q$524,3,FALSE))</f>
        <v>INFDIG</v>
      </c>
      <c r="Q206" s="108" t="str">
        <f>IF(ISNA(VLOOKUP($N206,'RECAP FRNS'!$J$2:$Q$524,4,FALSE)),"",VLOOKUP($N206,'RECAP FRNS'!$J$2:$Q$524,4,FALSE))</f>
        <v>INFOPRO DIGITAL</v>
      </c>
      <c r="R206" s="108">
        <f>IF(ISNA(VLOOKUP($N206,'RECAP FRNS'!$J$2:$Q$524,5,FALSE)),"",VLOOKUP($N206,'RECAP FRNS'!$J$2:$Q$524,5,FALSE))</f>
        <v>15</v>
      </c>
      <c r="S206" s="108">
        <f>IF(ISNA(VLOOKUP($N206,'RECAP FRNS'!$J$2:$Q$524,6,FALSE)),"",VLOOKUP($N206,'RECAP FRNS'!$J$2:$Q$524,6,FALSE))</f>
        <v>421</v>
      </c>
      <c r="T206" s="108">
        <f>IF(ISNA(VLOOKUP($N206,'RECAP FRNS'!$J$2:$Q$524,7,FALSE)),"",VLOOKUP($N206,'RECAP FRNS'!$J$2:$Q$524,7,FALSE))</f>
        <v>1500</v>
      </c>
      <c r="U206" s="108" t="str">
        <f>IF(ISNA(VLOOKUP($N206,'RECAP FRNS'!$J$2:$Q$524,8,FALSE)),"",VLOOKUP($N206,'RECAP FRNS'!$J$2:$Q$524,8,FALSE))</f>
        <v/>
      </c>
    </row>
    <row r="207" spans="1:21" s="9" customFormat="1" ht="15" x14ac:dyDescent="0.25">
      <c r="A207" s="79">
        <v>41132000</v>
      </c>
      <c r="B207" s="80">
        <v>265649</v>
      </c>
      <c r="C207" s="81" t="s">
        <v>803</v>
      </c>
      <c r="D207" s="79">
        <v>16</v>
      </c>
      <c r="E207" s="86">
        <v>132</v>
      </c>
      <c r="F207" s="86">
        <v>40130000</v>
      </c>
      <c r="G207" s="89" t="s">
        <v>723</v>
      </c>
      <c r="H207" s="88" t="s">
        <v>724</v>
      </c>
      <c r="I207" s="86">
        <v>15</v>
      </c>
      <c r="J207" s="86">
        <v>712</v>
      </c>
      <c r="K207" s="37"/>
      <c r="L207" s="37"/>
      <c r="M207" s="10" t="str">
        <f t="shared" si="7"/>
        <v>26564916132</v>
      </c>
      <c r="N207" s="10" t="str">
        <f t="shared" si="8"/>
        <v>INTERNATIONAL HERALD TRIBUNE15712</v>
      </c>
      <c r="O207" s="108">
        <f>IF(ISNA(VLOOKUP($N207,'RECAP FRNS'!$J$2:$Q$524,2,FALSE)),"",VLOOKUP($N207,'RECAP FRNS'!$J$2:$Q$524,2,FALSE))</f>
        <v>40130000</v>
      </c>
      <c r="P207" s="108" t="str">
        <f>IF(ISNA(VLOOKUP($N207,'RECAP FRNS'!$J$2:$Q$524,3,FALSE)),"",VLOOKUP($N207,'RECAP FRNS'!$J$2:$Q$524,3,FALSE))</f>
        <v>HERALD</v>
      </c>
      <c r="Q207" s="108" t="str">
        <f>IF(ISNA(VLOOKUP($N207,'RECAP FRNS'!$J$2:$Q$524,4,FALSE)),"",VLOOKUP($N207,'RECAP FRNS'!$J$2:$Q$524,4,FALSE))</f>
        <v>INTERNATIONAL HERALD TRIBUNE</v>
      </c>
      <c r="R207" s="108">
        <f>IF(ISNA(VLOOKUP($N207,'RECAP FRNS'!$J$2:$Q$524,5,FALSE)),"",VLOOKUP($N207,'RECAP FRNS'!$J$2:$Q$524,5,FALSE))</f>
        <v>15</v>
      </c>
      <c r="S207" s="108">
        <f>IF(ISNA(VLOOKUP($N207,'RECAP FRNS'!$J$2:$Q$524,6,FALSE)),"",VLOOKUP($N207,'RECAP FRNS'!$J$2:$Q$524,6,FALSE))</f>
        <v>712</v>
      </c>
      <c r="T207" s="108">
        <f>IF(ISNA(VLOOKUP($N207,'RECAP FRNS'!$J$2:$Q$524,7,FALSE)),"",VLOOKUP($N207,'RECAP FRNS'!$J$2:$Q$524,7,FALSE))</f>
        <v>3912</v>
      </c>
      <c r="U207" s="108" t="str">
        <f>IF(ISNA(VLOOKUP($N207,'RECAP FRNS'!$J$2:$Q$524,8,FALSE)),"",VLOOKUP($N207,'RECAP FRNS'!$J$2:$Q$524,8,FALSE))</f>
        <v/>
      </c>
    </row>
    <row r="208" spans="1:21" s="9" customFormat="1" ht="15" x14ac:dyDescent="0.25">
      <c r="A208" s="79">
        <v>41132000</v>
      </c>
      <c r="B208" s="80">
        <v>903232</v>
      </c>
      <c r="C208" s="81" t="s">
        <v>262</v>
      </c>
      <c r="D208" s="79">
        <v>16</v>
      </c>
      <c r="E208" s="79">
        <v>201</v>
      </c>
      <c r="F208" s="86">
        <v>40130000</v>
      </c>
      <c r="G208" s="89" t="s">
        <v>67</v>
      </c>
      <c r="H208" s="88" t="s">
        <v>67</v>
      </c>
      <c r="I208" s="86">
        <v>16</v>
      </c>
      <c r="J208" s="86">
        <v>201</v>
      </c>
      <c r="K208" s="37"/>
      <c r="L208" s="37"/>
      <c r="M208" s="10" t="str">
        <f t="shared" si="7"/>
        <v>90323216201</v>
      </c>
      <c r="N208" s="10" t="str">
        <f t="shared" si="8"/>
        <v>ETAI16201</v>
      </c>
      <c r="O208" s="108" t="str">
        <f>IF(ISNA(VLOOKUP($N208,'RECAP FRNS'!$J$2:$Q$524,2,FALSE)),"",VLOOKUP($N208,'RECAP FRNS'!$J$2:$Q$524,2,FALSE))</f>
        <v/>
      </c>
      <c r="P208" s="108" t="str">
        <f>IF(ISNA(VLOOKUP($N208,'RECAP FRNS'!$J$2:$Q$524,3,FALSE)),"",VLOOKUP($N208,'RECAP FRNS'!$J$2:$Q$524,3,FALSE))</f>
        <v/>
      </c>
      <c r="Q208" s="108" t="str">
        <f>IF(ISNA(VLOOKUP($N208,'RECAP FRNS'!$J$2:$Q$524,4,FALSE)),"",VLOOKUP($N208,'RECAP FRNS'!$J$2:$Q$524,4,FALSE))</f>
        <v/>
      </c>
      <c r="R208" s="108" t="str">
        <f>IF(ISNA(VLOOKUP($N208,'RECAP FRNS'!$J$2:$Q$524,5,FALSE)),"",VLOOKUP($N208,'RECAP FRNS'!$J$2:$Q$524,5,FALSE))</f>
        <v/>
      </c>
      <c r="S208" s="108" t="str">
        <f>IF(ISNA(VLOOKUP($N208,'RECAP FRNS'!$J$2:$Q$524,6,FALSE)),"",VLOOKUP($N208,'RECAP FRNS'!$J$2:$Q$524,6,FALSE))</f>
        <v/>
      </c>
      <c r="T208" s="108" t="str">
        <f>IF(ISNA(VLOOKUP($N208,'RECAP FRNS'!$J$2:$Q$524,7,FALSE)),"",VLOOKUP($N208,'RECAP FRNS'!$J$2:$Q$524,7,FALSE))</f>
        <v/>
      </c>
      <c r="U208" s="108" t="str">
        <f>IF(ISNA(VLOOKUP($N208,'RECAP FRNS'!$J$2:$Q$524,8,FALSE)),"",VLOOKUP($N208,'RECAP FRNS'!$J$2:$Q$524,8,FALSE))</f>
        <v/>
      </c>
    </row>
    <row r="209" spans="1:21" s="9" customFormat="1" ht="15" x14ac:dyDescent="0.25">
      <c r="A209" s="62">
        <v>41130000</v>
      </c>
      <c r="B209" s="63">
        <v>1743</v>
      </c>
      <c r="C209" s="64" t="s">
        <v>79</v>
      </c>
      <c r="D209" s="65">
        <v>16</v>
      </c>
      <c r="E209" s="65">
        <v>201</v>
      </c>
      <c r="F209" s="86">
        <v>40130000</v>
      </c>
      <c r="G209" s="89" t="s">
        <v>628</v>
      </c>
      <c r="H209" s="88" t="s">
        <v>79</v>
      </c>
      <c r="I209" s="86">
        <v>16</v>
      </c>
      <c r="J209" s="86">
        <v>201</v>
      </c>
      <c r="K209" s="37"/>
      <c r="L209" s="37"/>
      <c r="M209" s="10" t="str">
        <f t="shared" si="7"/>
        <v>174316201</v>
      </c>
      <c r="N209" s="10" t="str">
        <f t="shared" si="8"/>
        <v>GROUPE MONITEUR16201</v>
      </c>
      <c r="O209" s="108" t="str">
        <f>IF(ISNA(VLOOKUP($N209,'RECAP FRNS'!$J$2:$Q$524,2,FALSE)),"",VLOOKUP($N209,'RECAP FRNS'!$J$2:$Q$524,2,FALSE))</f>
        <v/>
      </c>
      <c r="P209" s="108" t="str">
        <f>IF(ISNA(VLOOKUP($N209,'RECAP FRNS'!$J$2:$Q$524,3,FALSE)),"",VLOOKUP($N209,'RECAP FRNS'!$J$2:$Q$524,3,FALSE))</f>
        <v/>
      </c>
      <c r="Q209" s="108" t="str">
        <f>IF(ISNA(VLOOKUP($N209,'RECAP FRNS'!$J$2:$Q$524,4,FALSE)),"",VLOOKUP($N209,'RECAP FRNS'!$J$2:$Q$524,4,FALSE))</f>
        <v/>
      </c>
      <c r="R209" s="108" t="str">
        <f>IF(ISNA(VLOOKUP($N209,'RECAP FRNS'!$J$2:$Q$524,5,FALSE)),"",VLOOKUP($N209,'RECAP FRNS'!$J$2:$Q$524,5,FALSE))</f>
        <v/>
      </c>
      <c r="S209" s="108" t="str">
        <f>IF(ISNA(VLOOKUP($N209,'RECAP FRNS'!$J$2:$Q$524,6,FALSE)),"",VLOOKUP($N209,'RECAP FRNS'!$J$2:$Q$524,6,FALSE))</f>
        <v/>
      </c>
      <c r="T209" s="108" t="str">
        <f>IF(ISNA(VLOOKUP($N209,'RECAP FRNS'!$J$2:$Q$524,7,FALSE)),"",VLOOKUP($N209,'RECAP FRNS'!$J$2:$Q$524,7,FALSE))</f>
        <v/>
      </c>
      <c r="U209" s="108" t="str">
        <f>IF(ISNA(VLOOKUP($N209,'RECAP FRNS'!$J$2:$Q$524,8,FALSE)),"",VLOOKUP($N209,'RECAP FRNS'!$J$2:$Q$524,8,FALSE))</f>
        <v/>
      </c>
    </row>
    <row r="210" spans="1:21" s="9" customFormat="1" ht="15" x14ac:dyDescent="0.25">
      <c r="A210" s="79">
        <v>41132000</v>
      </c>
      <c r="B210" s="80">
        <v>3021904</v>
      </c>
      <c r="C210" s="81" t="s">
        <v>784</v>
      </c>
      <c r="D210" s="86">
        <v>16</v>
      </c>
      <c r="E210" s="86">
        <v>201</v>
      </c>
      <c r="F210" s="86">
        <v>40130000</v>
      </c>
      <c r="G210" s="89" t="s">
        <v>719</v>
      </c>
      <c r="H210" s="88" t="s">
        <v>720</v>
      </c>
      <c r="I210" s="86">
        <v>16</v>
      </c>
      <c r="J210" s="86">
        <v>201</v>
      </c>
      <c r="K210" s="37"/>
      <c r="L210" s="37"/>
      <c r="M210" s="10" t="str">
        <f t="shared" si="7"/>
        <v>302190416201</v>
      </c>
      <c r="N210" s="10" t="str">
        <f t="shared" si="8"/>
        <v>INFOPRO DIGITAL16201</v>
      </c>
      <c r="O210" s="108" t="str">
        <f>IF(ISNA(VLOOKUP($N210,'RECAP FRNS'!$J$2:$Q$524,2,FALSE)),"",VLOOKUP($N210,'RECAP FRNS'!$J$2:$Q$524,2,FALSE))</f>
        <v/>
      </c>
      <c r="P210" s="108" t="str">
        <f>IF(ISNA(VLOOKUP($N210,'RECAP FRNS'!$J$2:$Q$524,3,FALSE)),"",VLOOKUP($N210,'RECAP FRNS'!$J$2:$Q$524,3,FALSE))</f>
        <v/>
      </c>
      <c r="Q210" s="108" t="str">
        <f>IF(ISNA(VLOOKUP($N210,'RECAP FRNS'!$J$2:$Q$524,4,FALSE)),"",VLOOKUP($N210,'RECAP FRNS'!$J$2:$Q$524,4,FALSE))</f>
        <v/>
      </c>
      <c r="R210" s="108" t="str">
        <f>IF(ISNA(VLOOKUP($N210,'RECAP FRNS'!$J$2:$Q$524,5,FALSE)),"",VLOOKUP($N210,'RECAP FRNS'!$J$2:$Q$524,5,FALSE))</f>
        <v/>
      </c>
      <c r="S210" s="108" t="str">
        <f>IF(ISNA(VLOOKUP($N210,'RECAP FRNS'!$J$2:$Q$524,6,FALSE)),"",VLOOKUP($N210,'RECAP FRNS'!$J$2:$Q$524,6,FALSE))</f>
        <v/>
      </c>
      <c r="T210" s="108" t="str">
        <f>IF(ISNA(VLOOKUP($N210,'RECAP FRNS'!$J$2:$Q$524,7,FALSE)),"",VLOOKUP($N210,'RECAP FRNS'!$J$2:$Q$524,7,FALSE))</f>
        <v/>
      </c>
      <c r="U210" s="108" t="str">
        <f>IF(ISNA(VLOOKUP($N210,'RECAP FRNS'!$J$2:$Q$524,8,FALSE)),"",VLOOKUP($N210,'RECAP FRNS'!$J$2:$Q$524,8,FALSE))</f>
        <v/>
      </c>
    </row>
    <row r="211" spans="1:21" s="9" customFormat="1" ht="15" x14ac:dyDescent="0.25">
      <c r="A211" s="79">
        <v>41132000</v>
      </c>
      <c r="B211" s="80">
        <v>265649</v>
      </c>
      <c r="C211" s="81" t="s">
        <v>803</v>
      </c>
      <c r="D211" s="86">
        <v>16</v>
      </c>
      <c r="E211" s="86">
        <v>421</v>
      </c>
      <c r="F211" s="86">
        <v>40130000</v>
      </c>
      <c r="G211" s="89" t="s">
        <v>717</v>
      </c>
      <c r="H211" s="88" t="s">
        <v>718</v>
      </c>
      <c r="I211" s="86">
        <v>16</v>
      </c>
      <c r="J211" s="79">
        <v>421</v>
      </c>
      <c r="K211" s="37"/>
      <c r="L211" s="37"/>
      <c r="M211" s="10" t="str">
        <f t="shared" si="7"/>
        <v>26564916421</v>
      </c>
      <c r="N211" s="10" t="str">
        <f t="shared" si="8"/>
        <v>GROUPE INDUSTRIE SERVICE INFO16421</v>
      </c>
      <c r="O211" s="108">
        <f>IF(ISNA(VLOOKUP($N211,'RECAP FRNS'!$J$2:$Q$524,2,FALSE)),"",VLOOKUP($N211,'RECAP FRNS'!$J$2:$Q$524,2,FALSE))</f>
        <v>40130000</v>
      </c>
      <c r="P211" s="108" t="str">
        <f>IF(ISNA(VLOOKUP($N211,'RECAP FRNS'!$J$2:$Q$524,3,FALSE)),"",VLOOKUP($N211,'RECAP FRNS'!$J$2:$Q$524,3,FALSE))</f>
        <v>GROLSA</v>
      </c>
      <c r="Q211" s="108" t="str">
        <f>IF(ISNA(VLOOKUP($N211,'RECAP FRNS'!$J$2:$Q$524,4,FALSE)),"",VLOOKUP($N211,'RECAP FRNS'!$J$2:$Q$524,4,FALSE))</f>
        <v>GROUPE INDUSTRIE SERVICE INFO</v>
      </c>
      <c r="R211" s="108">
        <f>IF(ISNA(VLOOKUP($N211,'RECAP FRNS'!$J$2:$Q$524,5,FALSE)),"",VLOOKUP($N211,'RECAP FRNS'!$J$2:$Q$524,5,FALSE))</f>
        <v>16</v>
      </c>
      <c r="S211" s="108">
        <f>IF(ISNA(VLOOKUP($N211,'RECAP FRNS'!$J$2:$Q$524,6,FALSE)),"",VLOOKUP($N211,'RECAP FRNS'!$J$2:$Q$524,6,FALSE))</f>
        <v>421</v>
      </c>
      <c r="T211" s="108">
        <f>IF(ISNA(VLOOKUP($N211,'RECAP FRNS'!$J$2:$Q$524,7,FALSE)),"",VLOOKUP($N211,'RECAP FRNS'!$J$2:$Q$524,7,FALSE))</f>
        <v>3564</v>
      </c>
      <c r="U211" s="108" t="str">
        <f>IF(ISNA(VLOOKUP($N211,'RECAP FRNS'!$J$2:$Q$524,8,FALSE)),"",VLOOKUP($N211,'RECAP FRNS'!$J$2:$Q$524,8,FALSE))</f>
        <v/>
      </c>
    </row>
    <row r="212" spans="1:21" s="9" customFormat="1" ht="15" x14ac:dyDescent="0.25">
      <c r="A212" s="79">
        <v>41132000</v>
      </c>
      <c r="B212" s="80">
        <v>3033475</v>
      </c>
      <c r="C212" s="81" t="s">
        <v>91</v>
      </c>
      <c r="D212" s="86">
        <v>17</v>
      </c>
      <c r="E212" s="86">
        <v>314</v>
      </c>
      <c r="F212" s="86">
        <v>40130000</v>
      </c>
      <c r="G212" s="89" t="s">
        <v>750</v>
      </c>
      <c r="H212" s="88" t="s">
        <v>91</v>
      </c>
      <c r="I212" s="86">
        <v>18</v>
      </c>
      <c r="J212" s="79">
        <v>314</v>
      </c>
      <c r="K212" s="37"/>
      <c r="L212" s="37"/>
      <c r="M212" s="10" t="str">
        <f t="shared" si="7"/>
        <v>303347517314</v>
      </c>
      <c r="N212" s="10" t="str">
        <f t="shared" si="8"/>
        <v>GENERATION NUMERIQUE18314</v>
      </c>
      <c r="O212" s="108">
        <f>IF(ISNA(VLOOKUP($N212,'RECAP FRNS'!$J$2:$Q$524,2,FALSE)),"",VLOOKUP($N212,'RECAP FRNS'!$J$2:$Q$524,2,FALSE))</f>
        <v>40130000</v>
      </c>
      <c r="P212" s="108" t="str">
        <f>IF(ISNA(VLOOKUP($N212,'RECAP FRNS'!$J$2:$Q$524,3,FALSE)),"",VLOOKUP($N212,'RECAP FRNS'!$J$2:$Q$524,3,FALSE))</f>
        <v>GENNUM</v>
      </c>
      <c r="Q212" s="108" t="str">
        <f>IF(ISNA(VLOOKUP($N212,'RECAP FRNS'!$J$2:$Q$524,4,FALSE)),"",VLOOKUP($N212,'RECAP FRNS'!$J$2:$Q$524,4,FALSE))</f>
        <v>GENERATION NUMERIQUE</v>
      </c>
      <c r="R212" s="108">
        <f>IF(ISNA(VLOOKUP($N212,'RECAP FRNS'!$J$2:$Q$524,5,FALSE)),"",VLOOKUP($N212,'RECAP FRNS'!$J$2:$Q$524,5,FALSE))</f>
        <v>18</v>
      </c>
      <c r="S212" s="108">
        <f>IF(ISNA(VLOOKUP($N212,'RECAP FRNS'!$J$2:$Q$524,6,FALSE)),"",VLOOKUP($N212,'RECAP FRNS'!$J$2:$Q$524,6,FALSE))</f>
        <v>314</v>
      </c>
      <c r="T212" s="108">
        <f>IF(ISNA(VLOOKUP($N212,'RECAP FRNS'!$J$2:$Q$524,7,FALSE)),"",VLOOKUP($N212,'RECAP FRNS'!$J$2:$Q$524,7,FALSE))</f>
        <v>3600</v>
      </c>
      <c r="U212" s="108" t="str">
        <f>IF(ISNA(VLOOKUP($N212,'RECAP FRNS'!$J$2:$Q$524,8,FALSE)),"",VLOOKUP($N212,'RECAP FRNS'!$J$2:$Q$524,8,FALSE))</f>
        <v/>
      </c>
    </row>
    <row r="213" spans="1:21" s="9" customFormat="1" ht="15" x14ac:dyDescent="0.25">
      <c r="A213" s="79">
        <v>41132000</v>
      </c>
      <c r="B213" s="80">
        <v>3023438</v>
      </c>
      <c r="C213" s="81" t="s">
        <v>657</v>
      </c>
      <c r="D213" s="86">
        <v>18</v>
      </c>
      <c r="E213" s="79">
        <v>601</v>
      </c>
      <c r="F213" s="86">
        <v>40130000</v>
      </c>
      <c r="G213" s="89" t="s">
        <v>1416</v>
      </c>
      <c r="H213" s="88" t="s">
        <v>1417</v>
      </c>
      <c r="I213" s="86">
        <v>18</v>
      </c>
      <c r="J213" s="79">
        <v>601</v>
      </c>
      <c r="K213" s="37"/>
      <c r="L213" s="37"/>
      <c r="M213" s="10" t="str">
        <f t="shared" si="7"/>
        <v>302343818601</v>
      </c>
      <c r="N213" s="10" t="str">
        <f t="shared" si="8"/>
        <v>NEWSCO REGIE18601</v>
      </c>
      <c r="O213" s="108">
        <f>IF(ISNA(VLOOKUP($N213,'RECAP FRNS'!$J$2:$Q$524,2,FALSE)),"",VLOOKUP($N213,'RECAP FRNS'!$J$2:$Q$524,2,FALSE))</f>
        <v>40130000</v>
      </c>
      <c r="P213" s="108">
        <f>IF(ISNA(VLOOKUP($N213,'RECAP FRNS'!$J$2:$Q$524,3,FALSE)),"",VLOOKUP($N213,'RECAP FRNS'!$J$2:$Q$524,3,FALSE))</f>
        <v>0</v>
      </c>
      <c r="Q213" s="108" t="str">
        <f>IF(ISNA(VLOOKUP($N213,'RECAP FRNS'!$J$2:$Q$524,4,FALSE)),"",VLOOKUP($N213,'RECAP FRNS'!$J$2:$Q$524,4,FALSE))</f>
        <v>NEWSCO REGIE</v>
      </c>
      <c r="R213" s="108" t="str">
        <f>IF(ISNA(VLOOKUP($N213,'RECAP FRNS'!$J$2:$Q$524,5,FALSE)),"",VLOOKUP($N213,'RECAP FRNS'!$J$2:$Q$524,5,FALSE))</f>
        <v>18</v>
      </c>
      <c r="S213" s="108" t="str">
        <f>IF(ISNA(VLOOKUP($N213,'RECAP FRNS'!$J$2:$Q$524,6,FALSE)),"",VLOOKUP($N213,'RECAP FRNS'!$J$2:$Q$524,6,FALSE))</f>
        <v>601</v>
      </c>
      <c r="T213" s="108">
        <f>IF(ISNA(VLOOKUP($N213,'RECAP FRNS'!$J$2:$Q$524,7,FALSE)),"",VLOOKUP($N213,'RECAP FRNS'!$J$2:$Q$524,7,FALSE))</f>
        <v>10068</v>
      </c>
      <c r="U213" s="108" t="str">
        <f>IF(ISNA(VLOOKUP($N213,'RECAP FRNS'!$J$2:$Q$524,8,FALSE)),"",VLOOKUP($N213,'RECAP FRNS'!$J$2:$Q$524,8,FALSE))</f>
        <v>Demande Création BdC</v>
      </c>
    </row>
    <row r="214" spans="1:21" ht="15" x14ac:dyDescent="0.25">
      <c r="A214" s="79">
        <v>41131000</v>
      </c>
      <c r="B214" s="80">
        <v>936521</v>
      </c>
      <c r="C214" s="81" t="s">
        <v>767</v>
      </c>
      <c r="D214" s="86">
        <v>18</v>
      </c>
      <c r="E214" s="86">
        <v>704</v>
      </c>
      <c r="F214" s="86">
        <v>40130000</v>
      </c>
      <c r="G214" s="89" t="s">
        <v>766</v>
      </c>
      <c r="H214" s="88" t="s">
        <v>767</v>
      </c>
      <c r="I214" s="86">
        <v>18</v>
      </c>
      <c r="J214" s="79">
        <v>704</v>
      </c>
      <c r="K214" s="30"/>
      <c r="L214" s="30"/>
      <c r="M214" s="10" t="str">
        <f t="shared" si="7"/>
        <v>93652118704</v>
      </c>
      <c r="N214" s="10" t="str">
        <f t="shared" si="8"/>
        <v>ADVERTISING SERVICES LTD18704</v>
      </c>
      <c r="O214" s="108">
        <f>IF(ISNA(VLOOKUP($N214,'RECAP FRNS'!$J$2:$Q$524,2,FALSE)),"",VLOOKUP($N214,'RECAP FRNS'!$J$2:$Q$524,2,FALSE))</f>
        <v>40130000</v>
      </c>
      <c r="P214" s="108" t="str">
        <f>IF(ISNA(VLOOKUP($N214,'RECAP FRNS'!$J$2:$Q$524,3,FALSE)),"",VLOOKUP($N214,'RECAP FRNS'!$J$2:$Q$524,3,FALSE))</f>
        <v>ADVSER</v>
      </c>
      <c r="Q214" s="108" t="str">
        <f>IF(ISNA(VLOOKUP($N214,'RECAP FRNS'!$J$2:$Q$524,4,FALSE)),"",VLOOKUP($N214,'RECAP FRNS'!$J$2:$Q$524,4,FALSE))</f>
        <v>ADVERTISING SERVICES LTD</v>
      </c>
      <c r="R214" s="108">
        <f>IF(ISNA(VLOOKUP($N214,'RECAP FRNS'!$J$2:$Q$524,5,FALSE)),"",VLOOKUP($N214,'RECAP FRNS'!$J$2:$Q$524,5,FALSE))</f>
        <v>18</v>
      </c>
      <c r="S214" s="108">
        <f>IF(ISNA(VLOOKUP($N214,'RECAP FRNS'!$J$2:$Q$524,6,FALSE)),"",VLOOKUP($N214,'RECAP FRNS'!$J$2:$Q$524,6,FALSE))</f>
        <v>704</v>
      </c>
      <c r="T214" s="108">
        <f>IF(ISNA(VLOOKUP($N214,'RECAP FRNS'!$J$2:$Q$524,7,FALSE)),"",VLOOKUP($N214,'RECAP FRNS'!$J$2:$Q$524,7,FALSE))</f>
        <v>24400</v>
      </c>
      <c r="U214" s="108" t="str">
        <f>IF(ISNA(VLOOKUP($N214,'RECAP FRNS'!$J$2:$Q$524,8,FALSE)),"",VLOOKUP($N214,'RECAP FRNS'!$J$2:$Q$524,8,FALSE))</f>
        <v/>
      </c>
    </row>
    <row r="215" spans="1:21" ht="15" x14ac:dyDescent="0.25">
      <c r="A215" s="79">
        <v>41132000</v>
      </c>
      <c r="B215" s="80">
        <v>410998</v>
      </c>
      <c r="C215" s="81" t="s">
        <v>171</v>
      </c>
      <c r="D215" s="86">
        <v>15</v>
      </c>
      <c r="E215" s="86">
        <v>712</v>
      </c>
      <c r="F215" s="86">
        <v>40130000</v>
      </c>
      <c r="G215" s="89" t="s">
        <v>723</v>
      </c>
      <c r="H215" s="88" t="s">
        <v>724</v>
      </c>
      <c r="I215" s="86">
        <v>15</v>
      </c>
      <c r="J215" s="79">
        <v>712</v>
      </c>
      <c r="K215" s="29"/>
      <c r="L215" s="29"/>
      <c r="M215" s="10" t="str">
        <f t="shared" si="7"/>
        <v>41099815712</v>
      </c>
      <c r="N215" s="10" t="str">
        <f t="shared" si="8"/>
        <v>INTERNATIONAL HERALD TRIBUNE15712</v>
      </c>
      <c r="O215" s="108">
        <f>IF(ISNA(VLOOKUP($N215,'RECAP FRNS'!$J$2:$Q$524,2,FALSE)),"",VLOOKUP($N215,'RECAP FRNS'!$J$2:$Q$524,2,FALSE))</f>
        <v>40130000</v>
      </c>
      <c r="P215" s="108" t="str">
        <f>IF(ISNA(VLOOKUP($N215,'RECAP FRNS'!$J$2:$Q$524,3,FALSE)),"",VLOOKUP($N215,'RECAP FRNS'!$J$2:$Q$524,3,FALSE))</f>
        <v>HERALD</v>
      </c>
      <c r="Q215" s="108" t="str">
        <f>IF(ISNA(VLOOKUP($N215,'RECAP FRNS'!$J$2:$Q$524,4,FALSE)),"",VLOOKUP($N215,'RECAP FRNS'!$J$2:$Q$524,4,FALSE))</f>
        <v>INTERNATIONAL HERALD TRIBUNE</v>
      </c>
      <c r="R215" s="108">
        <f>IF(ISNA(VLOOKUP($N215,'RECAP FRNS'!$J$2:$Q$524,5,FALSE)),"",VLOOKUP($N215,'RECAP FRNS'!$J$2:$Q$524,5,FALSE))</f>
        <v>15</v>
      </c>
      <c r="S215" s="108">
        <f>IF(ISNA(VLOOKUP($N215,'RECAP FRNS'!$J$2:$Q$524,6,FALSE)),"",VLOOKUP($N215,'RECAP FRNS'!$J$2:$Q$524,6,FALSE))</f>
        <v>712</v>
      </c>
      <c r="T215" s="108">
        <f>IF(ISNA(VLOOKUP($N215,'RECAP FRNS'!$J$2:$Q$524,7,FALSE)),"",VLOOKUP($N215,'RECAP FRNS'!$J$2:$Q$524,7,FALSE))</f>
        <v>3912</v>
      </c>
      <c r="U215" s="108" t="str">
        <f>IF(ISNA(VLOOKUP($N215,'RECAP FRNS'!$J$2:$Q$524,8,FALSE)),"",VLOOKUP($N215,'RECAP FRNS'!$J$2:$Q$524,8,FALSE))</f>
        <v/>
      </c>
    </row>
    <row r="216" spans="1:21" ht="15" x14ac:dyDescent="0.25">
      <c r="A216" s="79">
        <v>41132000</v>
      </c>
      <c r="B216" s="80">
        <v>3015418</v>
      </c>
      <c r="C216" s="81" t="s">
        <v>1480</v>
      </c>
      <c r="D216" s="86">
        <v>17</v>
      </c>
      <c r="E216" s="86">
        <v>702</v>
      </c>
      <c r="F216" s="86">
        <v>40130000</v>
      </c>
      <c r="G216" s="89" t="s">
        <v>1423</v>
      </c>
      <c r="H216" s="88" t="s">
        <v>1424</v>
      </c>
      <c r="I216" s="86">
        <v>17</v>
      </c>
      <c r="J216" s="79">
        <v>702</v>
      </c>
      <c r="K216" s="29"/>
      <c r="L216" s="29"/>
      <c r="M216" s="10" t="str">
        <f t="shared" si="7"/>
        <v>301541817702</v>
      </c>
      <c r="N216" s="10" t="str">
        <f t="shared" si="8"/>
        <v>B PUBLICATIONS17702</v>
      </c>
      <c r="O216" s="108">
        <f>IF(ISNA(VLOOKUP($N216,'RECAP FRNS'!$J$2:$Q$524,2,FALSE)),"",VLOOKUP($N216,'RECAP FRNS'!$J$2:$Q$524,2,FALSE))</f>
        <v>40130000</v>
      </c>
      <c r="P216" s="108" t="str">
        <f>IF(ISNA(VLOOKUP($N216,'RECAP FRNS'!$J$2:$Q$524,3,FALSE)),"",VLOOKUP($N216,'RECAP FRNS'!$J$2:$Q$524,3,FALSE))</f>
        <v>BPUBLI</v>
      </c>
      <c r="Q216" s="108" t="str">
        <f>IF(ISNA(VLOOKUP($N216,'RECAP FRNS'!$J$2:$Q$524,4,FALSE)),"",VLOOKUP($N216,'RECAP FRNS'!$J$2:$Q$524,4,FALSE))</f>
        <v>B PUBLICATIONS</v>
      </c>
      <c r="R216" s="108">
        <f>IF(ISNA(VLOOKUP($N216,'RECAP FRNS'!$J$2:$Q$524,5,FALSE)),"",VLOOKUP($N216,'RECAP FRNS'!$J$2:$Q$524,5,FALSE))</f>
        <v>17</v>
      </c>
      <c r="S216" s="108">
        <f>IF(ISNA(VLOOKUP($N216,'RECAP FRNS'!$J$2:$Q$524,6,FALSE)),"",VLOOKUP($N216,'RECAP FRNS'!$J$2:$Q$524,6,FALSE))</f>
        <v>702</v>
      </c>
      <c r="T216" s="108">
        <f>IF(ISNA(VLOOKUP($N216,'RECAP FRNS'!$J$2:$Q$524,7,FALSE)),"",VLOOKUP($N216,'RECAP FRNS'!$J$2:$Q$524,7,FALSE))</f>
        <v>14400</v>
      </c>
      <c r="U216" s="108" t="str">
        <f>IF(ISNA(VLOOKUP($N216,'RECAP FRNS'!$J$2:$Q$524,8,FALSE)),"",VLOOKUP($N216,'RECAP FRNS'!$J$2:$Q$524,8,FALSE))</f>
        <v/>
      </c>
    </row>
    <row r="217" spans="1:21" ht="15" x14ac:dyDescent="0.25">
      <c r="A217" s="79">
        <v>41132000</v>
      </c>
      <c r="B217" s="80">
        <v>3029890</v>
      </c>
      <c r="C217" s="81" t="s">
        <v>1481</v>
      </c>
      <c r="D217" s="86">
        <v>17</v>
      </c>
      <c r="E217" s="86">
        <v>702</v>
      </c>
      <c r="F217" s="86">
        <v>40130000</v>
      </c>
      <c r="G217" s="89" t="s">
        <v>742</v>
      </c>
      <c r="H217" s="88" t="s">
        <v>743</v>
      </c>
      <c r="I217" s="86">
        <v>17</v>
      </c>
      <c r="J217" s="79">
        <v>702</v>
      </c>
      <c r="K217" s="29"/>
      <c r="L217" s="29"/>
      <c r="M217" s="10" t="str">
        <f t="shared" si="7"/>
        <v>302989017702</v>
      </c>
      <c r="N217" s="10" t="str">
        <f t="shared" si="8"/>
        <v>PALINDROME SARL17702</v>
      </c>
      <c r="O217" s="108">
        <f>IF(ISNA(VLOOKUP($N217,'RECAP FRNS'!$J$2:$Q$524,2,FALSE)),"",VLOOKUP($N217,'RECAP FRNS'!$J$2:$Q$524,2,FALSE))</f>
        <v>40130000</v>
      </c>
      <c r="P217" s="108" t="str">
        <f>IF(ISNA(VLOOKUP($N217,'RECAP FRNS'!$J$2:$Q$524,3,FALSE)),"",VLOOKUP($N217,'RECAP FRNS'!$J$2:$Q$524,3,FALSE))</f>
        <v>PALIND</v>
      </c>
      <c r="Q217" s="108" t="str">
        <f>IF(ISNA(VLOOKUP($N217,'RECAP FRNS'!$J$2:$Q$524,4,FALSE)),"",VLOOKUP($N217,'RECAP FRNS'!$J$2:$Q$524,4,FALSE))</f>
        <v>PALINDROME SARL</v>
      </c>
      <c r="R217" s="108">
        <f>IF(ISNA(VLOOKUP($N217,'RECAP FRNS'!$J$2:$Q$524,5,FALSE)),"",VLOOKUP($N217,'RECAP FRNS'!$J$2:$Q$524,5,FALSE))</f>
        <v>17</v>
      </c>
      <c r="S217" s="108">
        <f>IF(ISNA(VLOOKUP($N217,'RECAP FRNS'!$J$2:$Q$524,6,FALSE)),"",VLOOKUP($N217,'RECAP FRNS'!$J$2:$Q$524,6,FALSE))</f>
        <v>702</v>
      </c>
      <c r="T217" s="108">
        <f>IF(ISNA(VLOOKUP($N217,'RECAP FRNS'!$J$2:$Q$524,7,FALSE)),"",VLOOKUP($N217,'RECAP FRNS'!$J$2:$Q$524,7,FALSE))</f>
        <v>13200</v>
      </c>
      <c r="U217" s="108" t="str">
        <f>IF(ISNA(VLOOKUP($N217,'RECAP FRNS'!$J$2:$Q$524,8,FALSE)),"",VLOOKUP($N217,'RECAP FRNS'!$J$2:$Q$524,8,FALSE))</f>
        <v/>
      </c>
    </row>
    <row r="218" spans="1:21" ht="15" x14ac:dyDescent="0.25">
      <c r="A218" s="79">
        <v>41132000</v>
      </c>
      <c r="B218" s="80">
        <v>1379900</v>
      </c>
      <c r="C218" s="81" t="s">
        <v>1482</v>
      </c>
      <c r="D218" s="86">
        <v>17</v>
      </c>
      <c r="E218" s="86">
        <v>711</v>
      </c>
      <c r="F218" s="86">
        <v>40130000</v>
      </c>
      <c r="G218" s="89" t="s">
        <v>1427</v>
      </c>
      <c r="H218" s="88" t="s">
        <v>1428</v>
      </c>
      <c r="I218" s="86">
        <v>17</v>
      </c>
      <c r="J218" s="79">
        <v>711</v>
      </c>
      <c r="K218" s="29"/>
      <c r="L218" s="29"/>
      <c r="M218" s="10" t="str">
        <f t="shared" si="7"/>
        <v>137990017711</v>
      </c>
      <c r="N218" s="10" t="str">
        <f t="shared" si="8"/>
        <v>AESOP FRANCE SARL17711</v>
      </c>
      <c r="O218" s="108">
        <f>IF(ISNA(VLOOKUP($N218,'RECAP FRNS'!$J$2:$Q$524,2,FALSE)),"",VLOOKUP($N218,'RECAP FRNS'!$J$2:$Q$524,2,FALSE))</f>
        <v>40130000</v>
      </c>
      <c r="P218" s="108" t="str">
        <f>IF(ISNA(VLOOKUP($N218,'RECAP FRNS'!$J$2:$Q$524,3,FALSE)),"",VLOOKUP($N218,'RECAP FRNS'!$J$2:$Q$524,3,FALSE))</f>
        <v>AESOPF</v>
      </c>
      <c r="Q218" s="108" t="str">
        <f>IF(ISNA(VLOOKUP($N218,'RECAP FRNS'!$J$2:$Q$524,4,FALSE)),"",VLOOKUP($N218,'RECAP FRNS'!$J$2:$Q$524,4,FALSE))</f>
        <v>AESOP FRANCE SARL</v>
      </c>
      <c r="R218" s="108">
        <f>IF(ISNA(VLOOKUP($N218,'RECAP FRNS'!$J$2:$Q$524,5,FALSE)),"",VLOOKUP($N218,'RECAP FRNS'!$J$2:$Q$524,5,FALSE))</f>
        <v>17</v>
      </c>
      <c r="S218" s="108">
        <f>IF(ISNA(VLOOKUP($N218,'RECAP FRNS'!$J$2:$Q$524,6,FALSE)),"",VLOOKUP($N218,'RECAP FRNS'!$J$2:$Q$524,6,FALSE))</f>
        <v>711</v>
      </c>
      <c r="T218" s="108">
        <f>IF(ISNA(VLOOKUP($N218,'RECAP FRNS'!$J$2:$Q$524,7,FALSE)),"",VLOOKUP($N218,'RECAP FRNS'!$J$2:$Q$524,7,FALSE))</f>
        <v>62100</v>
      </c>
      <c r="U218" s="108" t="str">
        <f>IF(ISNA(VLOOKUP($N218,'RECAP FRNS'!$J$2:$Q$524,8,FALSE)),"",VLOOKUP($N218,'RECAP FRNS'!$J$2:$Q$524,8,FALSE))</f>
        <v/>
      </c>
    </row>
    <row r="219" spans="1:21" ht="15" x14ac:dyDescent="0.25">
      <c r="A219" s="79">
        <v>41132000</v>
      </c>
      <c r="B219" s="80">
        <v>965853</v>
      </c>
      <c r="C219" s="81" t="s">
        <v>1396</v>
      </c>
      <c r="D219" s="86">
        <v>18</v>
      </c>
      <c r="E219" s="86">
        <v>221</v>
      </c>
      <c r="F219" s="86">
        <v>40130000</v>
      </c>
      <c r="G219" s="89" t="s">
        <v>1395</v>
      </c>
      <c r="H219" s="88" t="s">
        <v>1396</v>
      </c>
      <c r="I219" s="86">
        <v>18</v>
      </c>
      <c r="J219" s="79">
        <v>221</v>
      </c>
      <c r="K219" s="29"/>
      <c r="L219" s="29"/>
      <c r="M219" s="10" t="str">
        <f t="shared" si="7"/>
        <v>96585318221</v>
      </c>
      <c r="N219" s="10" t="str">
        <f t="shared" si="8"/>
        <v>BOLLORE MEDIA REGIE18221</v>
      </c>
      <c r="O219" s="108">
        <f>IF(ISNA(VLOOKUP($N219,'RECAP FRNS'!$J$2:$Q$524,2,FALSE)),"",VLOOKUP($N219,'RECAP FRNS'!$J$2:$Q$524,2,FALSE))</f>
        <v>40130000</v>
      </c>
      <c r="P219" s="108" t="str">
        <f>IF(ISNA(VLOOKUP($N219,'RECAP FRNS'!$J$2:$Q$524,3,FALSE)),"",VLOOKUP($N219,'RECAP FRNS'!$J$2:$Q$524,3,FALSE))</f>
        <v>BOLLOR</v>
      </c>
      <c r="Q219" s="108" t="str">
        <f>IF(ISNA(VLOOKUP($N219,'RECAP FRNS'!$J$2:$Q$524,4,FALSE)),"",VLOOKUP($N219,'RECAP FRNS'!$J$2:$Q$524,4,FALSE))</f>
        <v>BOLLORE MEDIA REGIE</v>
      </c>
      <c r="R219" s="108">
        <f>IF(ISNA(VLOOKUP($N219,'RECAP FRNS'!$J$2:$Q$524,5,FALSE)),"",VLOOKUP($N219,'RECAP FRNS'!$J$2:$Q$524,5,FALSE))</f>
        <v>18</v>
      </c>
      <c r="S219" s="108">
        <f>IF(ISNA(VLOOKUP($N219,'RECAP FRNS'!$J$2:$Q$524,6,FALSE)),"",VLOOKUP($N219,'RECAP FRNS'!$J$2:$Q$524,6,FALSE))</f>
        <v>221</v>
      </c>
      <c r="T219" s="108">
        <f>IF(ISNA(VLOOKUP($N219,'RECAP FRNS'!$J$2:$Q$524,7,FALSE)),"",VLOOKUP($N219,'RECAP FRNS'!$J$2:$Q$524,7,FALSE))</f>
        <v>23400</v>
      </c>
      <c r="U219" s="108" t="str">
        <f>IF(ISNA(VLOOKUP($N219,'RECAP FRNS'!$J$2:$Q$524,8,FALSE)),"",VLOOKUP($N219,'RECAP FRNS'!$J$2:$Q$524,8,FALSE))</f>
        <v/>
      </c>
    </row>
    <row r="220" spans="1:21" ht="15" x14ac:dyDescent="0.25">
      <c r="A220" s="79">
        <v>41132000</v>
      </c>
      <c r="B220" s="80">
        <v>3033475</v>
      </c>
      <c r="C220" s="81" t="s">
        <v>91</v>
      </c>
      <c r="D220" s="86">
        <v>18</v>
      </c>
      <c r="E220" s="86">
        <v>314</v>
      </c>
      <c r="F220" s="86">
        <v>40130000</v>
      </c>
      <c r="G220" s="89" t="s">
        <v>750</v>
      </c>
      <c r="H220" s="88" t="s">
        <v>91</v>
      </c>
      <c r="I220" s="86">
        <v>18</v>
      </c>
      <c r="J220" s="79">
        <v>314</v>
      </c>
      <c r="K220" s="29"/>
      <c r="L220" s="29"/>
      <c r="M220" s="10" t="str">
        <f t="shared" si="7"/>
        <v>303347518314</v>
      </c>
      <c r="N220" s="10" t="str">
        <f t="shared" si="8"/>
        <v>GENERATION NUMERIQUE18314</v>
      </c>
      <c r="O220" s="108">
        <f>IF(ISNA(VLOOKUP($N220,'RECAP FRNS'!$J$2:$Q$524,2,FALSE)),"",VLOOKUP($N220,'RECAP FRNS'!$J$2:$Q$524,2,FALSE))</f>
        <v>40130000</v>
      </c>
      <c r="P220" s="108" t="str">
        <f>IF(ISNA(VLOOKUP($N220,'RECAP FRNS'!$J$2:$Q$524,3,FALSE)),"",VLOOKUP($N220,'RECAP FRNS'!$J$2:$Q$524,3,FALSE))</f>
        <v>GENNUM</v>
      </c>
      <c r="Q220" s="108" t="str">
        <f>IF(ISNA(VLOOKUP($N220,'RECAP FRNS'!$J$2:$Q$524,4,FALSE)),"",VLOOKUP($N220,'RECAP FRNS'!$J$2:$Q$524,4,FALSE))</f>
        <v>GENERATION NUMERIQUE</v>
      </c>
      <c r="R220" s="108">
        <f>IF(ISNA(VLOOKUP($N220,'RECAP FRNS'!$J$2:$Q$524,5,FALSE)),"",VLOOKUP($N220,'RECAP FRNS'!$J$2:$Q$524,5,FALSE))</f>
        <v>18</v>
      </c>
      <c r="S220" s="108">
        <f>IF(ISNA(VLOOKUP($N220,'RECAP FRNS'!$J$2:$Q$524,6,FALSE)),"",VLOOKUP($N220,'RECAP FRNS'!$J$2:$Q$524,6,FALSE))</f>
        <v>314</v>
      </c>
      <c r="T220" s="108">
        <f>IF(ISNA(VLOOKUP($N220,'RECAP FRNS'!$J$2:$Q$524,7,FALSE)),"",VLOOKUP($N220,'RECAP FRNS'!$J$2:$Q$524,7,FALSE))</f>
        <v>3600</v>
      </c>
      <c r="U220" s="108" t="str">
        <f>IF(ISNA(VLOOKUP($N220,'RECAP FRNS'!$J$2:$Q$524,8,FALSE)),"",VLOOKUP($N220,'RECAP FRNS'!$J$2:$Q$524,8,FALSE))</f>
        <v/>
      </c>
    </row>
    <row r="221" spans="1:21" ht="15" x14ac:dyDescent="0.25">
      <c r="A221" s="79">
        <v>41132000</v>
      </c>
      <c r="B221" s="80">
        <v>217430</v>
      </c>
      <c r="C221" s="81" t="s">
        <v>1408</v>
      </c>
      <c r="D221" s="86">
        <v>18</v>
      </c>
      <c r="E221" s="86">
        <v>406</v>
      </c>
      <c r="F221" s="86">
        <v>40130000</v>
      </c>
      <c r="G221" s="89" t="s">
        <v>1407</v>
      </c>
      <c r="H221" s="88" t="s">
        <v>1408</v>
      </c>
      <c r="I221" s="86">
        <v>18</v>
      </c>
      <c r="J221" s="79">
        <v>406</v>
      </c>
      <c r="K221" s="29"/>
      <c r="L221" s="29"/>
      <c r="M221" s="10" t="str">
        <f t="shared" si="7"/>
        <v>21743018406</v>
      </c>
      <c r="N221" s="10" t="str">
        <f t="shared" si="8"/>
        <v>GROUPE FRANCE AGRICOLE18406</v>
      </c>
      <c r="O221" s="108">
        <f>IF(ISNA(VLOOKUP($N221,'RECAP FRNS'!$J$2:$Q$524,2,FALSE)),"",VLOOKUP($N221,'RECAP FRNS'!$J$2:$Q$524,2,FALSE))</f>
        <v>40130000</v>
      </c>
      <c r="P221" s="108" t="str">
        <f>IF(ISNA(VLOOKUP($N221,'RECAP FRNS'!$J$2:$Q$524,3,FALSE)),"",VLOOKUP($N221,'RECAP FRNS'!$J$2:$Q$524,3,FALSE))</f>
        <v>GRFRAG</v>
      </c>
      <c r="Q221" s="108" t="str">
        <f>IF(ISNA(VLOOKUP($N221,'RECAP FRNS'!$J$2:$Q$524,4,FALSE)),"",VLOOKUP($N221,'RECAP FRNS'!$J$2:$Q$524,4,FALSE))</f>
        <v>GROUPE FRANCE AGRICOLE</v>
      </c>
      <c r="R221" s="108">
        <f>IF(ISNA(VLOOKUP($N221,'RECAP FRNS'!$J$2:$Q$524,5,FALSE)),"",VLOOKUP($N221,'RECAP FRNS'!$J$2:$Q$524,5,FALSE))</f>
        <v>18</v>
      </c>
      <c r="S221" s="108">
        <f>IF(ISNA(VLOOKUP($N221,'RECAP FRNS'!$J$2:$Q$524,6,FALSE)),"",VLOOKUP($N221,'RECAP FRNS'!$J$2:$Q$524,6,FALSE))</f>
        <v>406</v>
      </c>
      <c r="T221" s="108">
        <f>IF(ISNA(VLOOKUP($N221,'RECAP FRNS'!$J$2:$Q$524,7,FALSE)),"",VLOOKUP($N221,'RECAP FRNS'!$J$2:$Q$524,7,FALSE))</f>
        <v>6000</v>
      </c>
      <c r="U221" s="108" t="str">
        <f>IF(ISNA(VLOOKUP($N221,'RECAP FRNS'!$J$2:$Q$524,8,FALSE)),"",VLOOKUP($N221,'RECAP FRNS'!$J$2:$Q$524,8,FALSE))</f>
        <v/>
      </c>
    </row>
    <row r="222" spans="1:21" ht="15" x14ac:dyDescent="0.25">
      <c r="A222" s="79">
        <v>41132000</v>
      </c>
      <c r="B222" s="80">
        <v>583364</v>
      </c>
      <c r="C222" s="81" t="s">
        <v>1483</v>
      </c>
      <c r="D222" s="86">
        <v>18</v>
      </c>
      <c r="E222" s="86">
        <v>406</v>
      </c>
      <c r="F222" s="86">
        <v>40130000</v>
      </c>
      <c r="G222" s="89" t="s">
        <v>1405</v>
      </c>
      <c r="H222" s="88" t="s">
        <v>1406</v>
      </c>
      <c r="I222" s="86">
        <v>18</v>
      </c>
      <c r="J222" s="79">
        <v>406</v>
      </c>
      <c r="K222" s="29"/>
      <c r="L222" s="29"/>
      <c r="M222" s="10" t="str">
        <f t="shared" si="7"/>
        <v>58336418406</v>
      </c>
      <c r="N222" s="10" t="str">
        <f t="shared" si="8"/>
        <v>EDITIONS DU BOISBAUDRY SAS18406</v>
      </c>
      <c r="O222" s="108">
        <f>IF(ISNA(VLOOKUP($N222,'RECAP FRNS'!$J$2:$Q$524,2,FALSE)),"",VLOOKUP($N222,'RECAP FRNS'!$J$2:$Q$524,2,FALSE))</f>
        <v>40130000</v>
      </c>
      <c r="P222" s="108" t="str">
        <f>IF(ISNA(VLOOKUP($N222,'RECAP FRNS'!$J$2:$Q$524,3,FALSE)),"",VLOOKUP($N222,'RECAP FRNS'!$J$2:$Q$524,3,FALSE))</f>
        <v>DECID</v>
      </c>
      <c r="Q222" s="108" t="str">
        <f>IF(ISNA(VLOOKUP($N222,'RECAP FRNS'!$J$2:$Q$524,4,FALSE)),"",VLOOKUP($N222,'RECAP FRNS'!$J$2:$Q$524,4,FALSE))</f>
        <v>EDITIONS DU BOISBAUDRY SAS</v>
      </c>
      <c r="R222" s="108">
        <f>IF(ISNA(VLOOKUP($N222,'RECAP FRNS'!$J$2:$Q$524,5,FALSE)),"",VLOOKUP($N222,'RECAP FRNS'!$J$2:$Q$524,5,FALSE))</f>
        <v>18</v>
      </c>
      <c r="S222" s="108">
        <f>IF(ISNA(VLOOKUP($N222,'RECAP FRNS'!$J$2:$Q$524,6,FALSE)),"",VLOOKUP($N222,'RECAP FRNS'!$J$2:$Q$524,6,FALSE))</f>
        <v>406</v>
      </c>
      <c r="T222" s="108">
        <f>IF(ISNA(VLOOKUP($N222,'RECAP FRNS'!$J$2:$Q$524,7,FALSE)),"",VLOOKUP($N222,'RECAP FRNS'!$J$2:$Q$524,7,FALSE))</f>
        <v>3120</v>
      </c>
      <c r="U222" s="108" t="str">
        <f>IF(ISNA(VLOOKUP($N222,'RECAP FRNS'!$J$2:$Q$524,8,FALSE)),"",VLOOKUP($N222,'RECAP FRNS'!$J$2:$Q$524,8,FALSE))</f>
        <v/>
      </c>
    </row>
    <row r="223" spans="1:21" ht="15" x14ac:dyDescent="0.25">
      <c r="A223" s="79">
        <v>41132000</v>
      </c>
      <c r="B223" s="80">
        <v>3023438</v>
      </c>
      <c r="C223" s="81" t="s">
        <v>1417</v>
      </c>
      <c r="D223" s="86">
        <v>18</v>
      </c>
      <c r="E223" s="86">
        <v>601</v>
      </c>
      <c r="F223" s="86">
        <v>40130000</v>
      </c>
      <c r="G223" s="89" t="s">
        <v>1416</v>
      </c>
      <c r="H223" s="88" t="s">
        <v>1417</v>
      </c>
      <c r="I223" s="86">
        <v>18</v>
      </c>
      <c r="J223" s="79">
        <v>601</v>
      </c>
      <c r="K223" s="29"/>
      <c r="L223" s="29"/>
      <c r="M223" s="10" t="str">
        <f t="shared" si="7"/>
        <v>302343818601</v>
      </c>
      <c r="N223" s="10" t="str">
        <f t="shared" si="8"/>
        <v>NEWSCO REGIE18601</v>
      </c>
      <c r="O223" s="108">
        <f>IF(ISNA(VLOOKUP($N223,'RECAP FRNS'!$J$2:$Q$524,2,FALSE)),"",VLOOKUP($N223,'RECAP FRNS'!$J$2:$Q$524,2,FALSE))</f>
        <v>40130000</v>
      </c>
      <c r="P223" s="108">
        <f>IF(ISNA(VLOOKUP($N223,'RECAP FRNS'!$J$2:$Q$524,3,FALSE)),"",VLOOKUP($N223,'RECAP FRNS'!$J$2:$Q$524,3,FALSE))</f>
        <v>0</v>
      </c>
      <c r="Q223" s="108" t="str">
        <f>IF(ISNA(VLOOKUP($N223,'RECAP FRNS'!$J$2:$Q$524,4,FALSE)),"",VLOOKUP($N223,'RECAP FRNS'!$J$2:$Q$524,4,FALSE))</f>
        <v>NEWSCO REGIE</v>
      </c>
      <c r="R223" s="108" t="str">
        <f>IF(ISNA(VLOOKUP($N223,'RECAP FRNS'!$J$2:$Q$524,5,FALSE)),"",VLOOKUP($N223,'RECAP FRNS'!$J$2:$Q$524,5,FALSE))</f>
        <v>18</v>
      </c>
      <c r="S223" s="108" t="str">
        <f>IF(ISNA(VLOOKUP($N223,'RECAP FRNS'!$J$2:$Q$524,6,FALSE)),"",VLOOKUP($N223,'RECAP FRNS'!$J$2:$Q$524,6,FALSE))</f>
        <v>601</v>
      </c>
      <c r="T223" s="108">
        <f>IF(ISNA(VLOOKUP($N223,'RECAP FRNS'!$J$2:$Q$524,7,FALSE)),"",VLOOKUP($N223,'RECAP FRNS'!$J$2:$Q$524,7,FALSE))</f>
        <v>10068</v>
      </c>
      <c r="U223" s="108" t="str">
        <f>IF(ISNA(VLOOKUP($N223,'RECAP FRNS'!$J$2:$Q$524,8,FALSE)),"",VLOOKUP($N223,'RECAP FRNS'!$J$2:$Q$524,8,FALSE))</f>
        <v>Demande Création BdC</v>
      </c>
    </row>
    <row r="224" spans="1:21" ht="15" x14ac:dyDescent="0.25">
      <c r="A224" s="79">
        <v>41132000</v>
      </c>
      <c r="B224" s="80">
        <v>3021712</v>
      </c>
      <c r="C224" s="81" t="s">
        <v>155</v>
      </c>
      <c r="D224" s="86">
        <v>17</v>
      </c>
      <c r="E224" s="86">
        <v>617</v>
      </c>
      <c r="F224" s="86">
        <v>40130000</v>
      </c>
      <c r="G224" s="89"/>
      <c r="H224" s="88" t="s">
        <v>1457</v>
      </c>
      <c r="I224" s="86">
        <v>17</v>
      </c>
      <c r="J224" s="79">
        <v>601</v>
      </c>
      <c r="K224" s="29"/>
      <c r="L224" s="29"/>
      <c r="M224" s="10" t="str">
        <f t="shared" si="7"/>
        <v>302171217617</v>
      </c>
      <c r="N224" s="10" t="str">
        <f t="shared" si="8"/>
        <v>SOLUTIONS MANUTENTION17601</v>
      </c>
      <c r="O224" s="108" t="str">
        <f>IF(ISNA(VLOOKUP($N224,'RECAP FRNS'!$J$2:$Q$524,2,FALSE)),"",VLOOKUP($N224,'RECAP FRNS'!$J$2:$Q$524,2,FALSE))</f>
        <v/>
      </c>
      <c r="P224" s="108" t="str">
        <f>IF(ISNA(VLOOKUP($N224,'RECAP FRNS'!$J$2:$Q$524,3,FALSE)),"",VLOOKUP($N224,'RECAP FRNS'!$J$2:$Q$524,3,FALSE))</f>
        <v/>
      </c>
      <c r="Q224" s="108" t="str">
        <f>IF(ISNA(VLOOKUP($N224,'RECAP FRNS'!$J$2:$Q$524,4,FALSE)),"",VLOOKUP($N224,'RECAP FRNS'!$J$2:$Q$524,4,FALSE))</f>
        <v/>
      </c>
      <c r="R224" s="108" t="str">
        <f>IF(ISNA(VLOOKUP($N224,'RECAP FRNS'!$J$2:$Q$524,5,FALSE)),"",VLOOKUP($N224,'RECAP FRNS'!$J$2:$Q$524,5,FALSE))</f>
        <v/>
      </c>
      <c r="S224" s="108" t="str">
        <f>IF(ISNA(VLOOKUP($N224,'RECAP FRNS'!$J$2:$Q$524,6,FALSE)),"",VLOOKUP($N224,'RECAP FRNS'!$J$2:$Q$524,6,FALSE))</f>
        <v/>
      </c>
      <c r="T224" s="108" t="str">
        <f>IF(ISNA(VLOOKUP($N224,'RECAP FRNS'!$J$2:$Q$524,7,FALSE)),"",VLOOKUP($N224,'RECAP FRNS'!$J$2:$Q$524,7,FALSE))</f>
        <v/>
      </c>
      <c r="U224" s="108" t="str">
        <f>IF(ISNA(VLOOKUP($N224,'RECAP FRNS'!$J$2:$Q$524,8,FALSE)),"",VLOOKUP($N224,'RECAP FRNS'!$J$2:$Q$524,8,FALSE))</f>
        <v/>
      </c>
    </row>
    <row r="225" spans="1:21" ht="15" x14ac:dyDescent="0.25">
      <c r="A225" s="79">
        <v>41132000</v>
      </c>
      <c r="B225" s="80">
        <v>3026498</v>
      </c>
      <c r="C225" s="81" t="s">
        <v>1454</v>
      </c>
      <c r="D225" s="86">
        <v>18</v>
      </c>
      <c r="E225" s="86">
        <v>601</v>
      </c>
      <c r="F225" s="86">
        <v>40130000</v>
      </c>
      <c r="G225" s="89" t="s">
        <v>1422</v>
      </c>
      <c r="H225" s="88" t="s">
        <v>1422</v>
      </c>
      <c r="I225" s="86">
        <v>18</v>
      </c>
      <c r="J225" s="79">
        <v>601</v>
      </c>
      <c r="K225" s="29"/>
      <c r="L225" s="29"/>
      <c r="M225" s="10" t="str">
        <f t="shared" si="7"/>
        <v>302649818601</v>
      </c>
      <c r="N225" s="10" t="str">
        <f t="shared" si="8"/>
        <v>SIFIJA18601</v>
      </c>
      <c r="O225" s="108">
        <f>IF(ISNA(VLOOKUP($N225,'RECAP FRNS'!$J$2:$Q$524,2,FALSE)),"",VLOOKUP($N225,'RECAP FRNS'!$J$2:$Q$524,2,FALSE))</f>
        <v>40130000</v>
      </c>
      <c r="P225" s="108" t="str">
        <f>IF(ISNA(VLOOKUP($N225,'RECAP FRNS'!$J$2:$Q$524,3,FALSE)),"",VLOOKUP($N225,'RECAP FRNS'!$J$2:$Q$524,3,FALSE))</f>
        <v>SIFIJA</v>
      </c>
      <c r="Q225" s="108" t="str">
        <f>IF(ISNA(VLOOKUP($N225,'RECAP FRNS'!$J$2:$Q$524,4,FALSE)),"",VLOOKUP($N225,'RECAP FRNS'!$J$2:$Q$524,4,FALSE))</f>
        <v>SIFIJA</v>
      </c>
      <c r="R225" s="108">
        <f>IF(ISNA(VLOOKUP($N225,'RECAP FRNS'!$J$2:$Q$524,5,FALSE)),"",VLOOKUP($N225,'RECAP FRNS'!$J$2:$Q$524,5,FALSE))</f>
        <v>18</v>
      </c>
      <c r="S225" s="108">
        <f>IF(ISNA(VLOOKUP($N225,'RECAP FRNS'!$J$2:$Q$524,6,FALSE)),"",VLOOKUP($N225,'RECAP FRNS'!$J$2:$Q$524,6,FALSE))</f>
        <v>601</v>
      </c>
      <c r="T225" s="108">
        <f>IF(ISNA(VLOOKUP($N225,'RECAP FRNS'!$J$2:$Q$524,7,FALSE)),"",VLOOKUP($N225,'RECAP FRNS'!$J$2:$Q$524,7,FALSE))</f>
        <v>3600</v>
      </c>
      <c r="U225" s="108" t="str">
        <f>IF(ISNA(VLOOKUP($N225,'RECAP FRNS'!$J$2:$Q$524,8,FALSE)),"",VLOOKUP($N225,'RECAP FRNS'!$J$2:$Q$524,8,FALSE))</f>
        <v/>
      </c>
    </row>
    <row r="226" spans="1:21" ht="15" x14ac:dyDescent="0.25">
      <c r="A226" s="79">
        <v>41132000</v>
      </c>
      <c r="B226" s="80">
        <v>3041784</v>
      </c>
      <c r="C226" s="81" t="s">
        <v>103</v>
      </c>
      <c r="D226" s="86">
        <v>17</v>
      </c>
      <c r="E226" s="86">
        <v>420</v>
      </c>
      <c r="F226" s="86">
        <v>40130000</v>
      </c>
      <c r="G226" s="89" t="s">
        <v>103</v>
      </c>
      <c r="H226" s="88" t="s">
        <v>1409</v>
      </c>
      <c r="I226" s="86">
        <v>17</v>
      </c>
      <c r="J226" s="79">
        <v>420</v>
      </c>
      <c r="K226" s="29"/>
      <c r="L226" s="29"/>
      <c r="M226" s="10" t="str">
        <f t="shared" si="7"/>
        <v>304178417420</v>
      </c>
      <c r="N226" s="10" t="str">
        <f t="shared" si="8"/>
        <v>MNSTR SAS17420</v>
      </c>
      <c r="O226" s="108">
        <f>IF(ISNA(VLOOKUP($N226,'RECAP FRNS'!$J$2:$Q$524,2,FALSE)),"",VLOOKUP($N226,'RECAP FRNS'!$J$2:$Q$524,2,FALSE))</f>
        <v>40130000</v>
      </c>
      <c r="P226" s="108" t="str">
        <f>IF(ISNA(VLOOKUP($N226,'RECAP FRNS'!$J$2:$Q$524,3,FALSE)),"",VLOOKUP($N226,'RECAP FRNS'!$J$2:$Q$524,3,FALSE))</f>
        <v>MNSTR</v>
      </c>
      <c r="Q226" s="108" t="str">
        <f>IF(ISNA(VLOOKUP($N226,'RECAP FRNS'!$J$2:$Q$524,4,FALSE)),"",VLOOKUP($N226,'RECAP FRNS'!$J$2:$Q$524,4,FALSE))</f>
        <v>MNSTR SAS</v>
      </c>
      <c r="R226" s="108">
        <f>IF(ISNA(VLOOKUP($N226,'RECAP FRNS'!$J$2:$Q$524,5,FALSE)),"",VLOOKUP($N226,'RECAP FRNS'!$J$2:$Q$524,5,FALSE))</f>
        <v>17</v>
      </c>
      <c r="S226" s="108">
        <f>IF(ISNA(VLOOKUP($N226,'RECAP FRNS'!$J$2:$Q$524,6,FALSE)),"",VLOOKUP($N226,'RECAP FRNS'!$J$2:$Q$524,6,FALSE))</f>
        <v>420</v>
      </c>
      <c r="T226" s="108">
        <f>IF(ISNA(VLOOKUP($N226,'RECAP FRNS'!$J$2:$Q$524,7,FALSE)),"",VLOOKUP($N226,'RECAP FRNS'!$J$2:$Q$524,7,FALSE))</f>
        <v>4222.2</v>
      </c>
      <c r="U226" s="108" t="str">
        <f>IF(ISNA(VLOOKUP($N226,'RECAP FRNS'!$J$2:$Q$524,8,FALSE)),"",VLOOKUP($N226,'RECAP FRNS'!$J$2:$Q$524,8,FALSE))</f>
        <v/>
      </c>
    </row>
    <row r="227" spans="1:21" ht="15" x14ac:dyDescent="0.25">
      <c r="A227" s="79">
        <v>41132000</v>
      </c>
      <c r="B227" s="80">
        <v>3012915</v>
      </c>
      <c r="C227" s="81" t="s">
        <v>164</v>
      </c>
      <c r="D227" s="86">
        <v>17</v>
      </c>
      <c r="E227" s="86">
        <v>704</v>
      </c>
      <c r="F227" s="86">
        <v>40130000</v>
      </c>
      <c r="G227" s="89" t="s">
        <v>746</v>
      </c>
      <c r="H227" s="88" t="s">
        <v>747</v>
      </c>
      <c r="I227" s="86">
        <v>17</v>
      </c>
      <c r="J227" s="79">
        <v>704</v>
      </c>
      <c r="K227" s="29"/>
      <c r="L227" s="29"/>
      <c r="M227" s="10" t="str">
        <f t="shared" si="7"/>
        <v>301291517704</v>
      </c>
      <c r="N227" s="10" t="str">
        <f t="shared" si="8"/>
        <v>SUZUKI FRANCE17704</v>
      </c>
      <c r="O227" s="108">
        <f>IF(ISNA(VLOOKUP($N227,'RECAP FRNS'!$J$2:$Q$524,2,FALSE)),"",VLOOKUP($N227,'RECAP FRNS'!$J$2:$Q$524,2,FALSE))</f>
        <v>40130000</v>
      </c>
      <c r="P227" s="108" t="str">
        <f>IF(ISNA(VLOOKUP($N227,'RECAP FRNS'!$J$2:$Q$524,3,FALSE)),"",VLOOKUP($N227,'RECAP FRNS'!$J$2:$Q$524,3,FALSE))</f>
        <v>SUZUKI</v>
      </c>
      <c r="Q227" s="108" t="str">
        <f>IF(ISNA(VLOOKUP($N227,'RECAP FRNS'!$J$2:$Q$524,4,FALSE)),"",VLOOKUP($N227,'RECAP FRNS'!$J$2:$Q$524,4,FALSE))</f>
        <v>SUZUKI FRANCE</v>
      </c>
      <c r="R227" s="108">
        <f>IF(ISNA(VLOOKUP($N227,'RECAP FRNS'!$J$2:$Q$524,5,FALSE)),"",VLOOKUP($N227,'RECAP FRNS'!$J$2:$Q$524,5,FALSE))</f>
        <v>17</v>
      </c>
      <c r="S227" s="108">
        <f>IF(ISNA(VLOOKUP($N227,'RECAP FRNS'!$J$2:$Q$524,6,FALSE)),"",VLOOKUP($N227,'RECAP FRNS'!$J$2:$Q$524,6,FALSE))</f>
        <v>704</v>
      </c>
      <c r="T227" s="108">
        <f>IF(ISNA(VLOOKUP($N227,'RECAP FRNS'!$J$2:$Q$524,7,FALSE)),"",VLOOKUP($N227,'RECAP FRNS'!$J$2:$Q$524,7,FALSE))</f>
        <v>4788</v>
      </c>
      <c r="U227" s="108" t="str">
        <f>IF(ISNA(VLOOKUP($N227,'RECAP FRNS'!$J$2:$Q$524,8,FALSE)),"",VLOOKUP($N227,'RECAP FRNS'!$J$2:$Q$524,8,FALSE))</f>
        <v/>
      </c>
    </row>
    <row r="228" spans="1:21" ht="15" x14ac:dyDescent="0.25">
      <c r="A228" s="79">
        <v>41131000</v>
      </c>
      <c r="B228" s="80">
        <v>3039924</v>
      </c>
      <c r="C228" s="81" t="s">
        <v>586</v>
      </c>
      <c r="D228" s="86">
        <v>17</v>
      </c>
      <c r="E228" s="86">
        <v>704</v>
      </c>
      <c r="F228" s="86">
        <v>40130000</v>
      </c>
      <c r="G228" s="89" t="s">
        <v>1425</v>
      </c>
      <c r="H228" s="88" t="s">
        <v>1426</v>
      </c>
      <c r="I228" s="86">
        <v>17</v>
      </c>
      <c r="J228" s="79">
        <v>704</v>
      </c>
      <c r="K228" s="29"/>
      <c r="L228" s="29"/>
      <c r="M228" s="10" t="str">
        <f t="shared" si="7"/>
        <v>303992417704</v>
      </c>
      <c r="N228" s="10" t="str">
        <f t="shared" si="8"/>
        <v>GOOD STYLE MAGAZINE17704</v>
      </c>
      <c r="O228" s="108" t="str">
        <f>IF(ISNA(VLOOKUP($N228,'RECAP FRNS'!$J$2:$Q$524,2,FALSE)),"",VLOOKUP($N228,'RECAP FRNS'!$J$2:$Q$524,2,FALSE))</f>
        <v/>
      </c>
      <c r="P228" s="108" t="str">
        <f>IF(ISNA(VLOOKUP($N228,'RECAP FRNS'!$J$2:$Q$524,3,FALSE)),"",VLOOKUP($N228,'RECAP FRNS'!$J$2:$Q$524,3,FALSE))</f>
        <v/>
      </c>
      <c r="Q228" s="108" t="str">
        <f>IF(ISNA(VLOOKUP($N228,'RECAP FRNS'!$J$2:$Q$524,4,FALSE)),"",VLOOKUP($N228,'RECAP FRNS'!$J$2:$Q$524,4,FALSE))</f>
        <v/>
      </c>
      <c r="R228" s="108" t="str">
        <f>IF(ISNA(VLOOKUP($N228,'RECAP FRNS'!$J$2:$Q$524,5,FALSE)),"",VLOOKUP($N228,'RECAP FRNS'!$J$2:$Q$524,5,FALSE))</f>
        <v/>
      </c>
      <c r="S228" s="108" t="str">
        <f>IF(ISNA(VLOOKUP($N228,'RECAP FRNS'!$J$2:$Q$524,6,FALSE)),"",VLOOKUP($N228,'RECAP FRNS'!$J$2:$Q$524,6,FALSE))</f>
        <v/>
      </c>
      <c r="T228" s="108" t="str">
        <f>IF(ISNA(VLOOKUP($N228,'RECAP FRNS'!$J$2:$Q$524,7,FALSE)),"",VLOOKUP($N228,'RECAP FRNS'!$J$2:$Q$524,7,FALSE))</f>
        <v/>
      </c>
      <c r="U228" s="108" t="str">
        <f>IF(ISNA(VLOOKUP($N228,'RECAP FRNS'!$J$2:$Q$524,8,FALSE)),"",VLOOKUP($N228,'RECAP FRNS'!$J$2:$Q$524,8,FALSE))</f>
        <v/>
      </c>
    </row>
    <row r="229" spans="1:21" ht="15" x14ac:dyDescent="0.25">
      <c r="A229" s="79">
        <v>41132000</v>
      </c>
      <c r="B229" s="80">
        <v>3010810</v>
      </c>
      <c r="C229" s="81" t="s">
        <v>150</v>
      </c>
      <c r="D229" s="86">
        <v>18</v>
      </c>
      <c r="E229" s="86">
        <v>601</v>
      </c>
      <c r="F229" s="86">
        <v>40130000</v>
      </c>
      <c r="G229" s="89" t="s">
        <v>751</v>
      </c>
      <c r="H229" s="88" t="s">
        <v>752</v>
      </c>
      <c r="I229" s="86">
        <v>18</v>
      </c>
      <c r="J229" s="79">
        <v>601</v>
      </c>
      <c r="K229" s="29"/>
      <c r="L229" s="29"/>
      <c r="M229" s="10" t="str">
        <f t="shared" si="7"/>
        <v>301081018601</v>
      </c>
      <c r="N229" s="10" t="str">
        <f t="shared" si="8"/>
        <v>FL REGIE SAS18601</v>
      </c>
      <c r="O229" s="108" t="str">
        <f>IF(ISNA(VLOOKUP($N229,'RECAP FRNS'!$J$2:$Q$524,2,FALSE)),"",VLOOKUP($N229,'RECAP FRNS'!$J$2:$Q$524,2,FALSE))</f>
        <v/>
      </c>
      <c r="P229" s="108" t="str">
        <f>IF(ISNA(VLOOKUP($N229,'RECAP FRNS'!$J$2:$Q$524,3,FALSE)),"",VLOOKUP($N229,'RECAP FRNS'!$J$2:$Q$524,3,FALSE))</f>
        <v/>
      </c>
      <c r="Q229" s="108" t="str">
        <f>IF(ISNA(VLOOKUP($N229,'RECAP FRNS'!$J$2:$Q$524,4,FALSE)),"",VLOOKUP($N229,'RECAP FRNS'!$J$2:$Q$524,4,FALSE))</f>
        <v/>
      </c>
      <c r="R229" s="108" t="str">
        <f>IF(ISNA(VLOOKUP($N229,'RECAP FRNS'!$J$2:$Q$524,5,FALSE)),"",VLOOKUP($N229,'RECAP FRNS'!$J$2:$Q$524,5,FALSE))</f>
        <v/>
      </c>
      <c r="S229" s="108" t="str">
        <f>IF(ISNA(VLOOKUP($N229,'RECAP FRNS'!$J$2:$Q$524,6,FALSE)),"",VLOOKUP($N229,'RECAP FRNS'!$J$2:$Q$524,6,FALSE))</f>
        <v/>
      </c>
      <c r="T229" s="108" t="str">
        <f>IF(ISNA(VLOOKUP($N229,'RECAP FRNS'!$J$2:$Q$524,7,FALSE)),"",VLOOKUP($N229,'RECAP FRNS'!$J$2:$Q$524,7,FALSE))</f>
        <v/>
      </c>
      <c r="U229" s="108" t="str">
        <f>IF(ISNA(VLOOKUP($N229,'RECAP FRNS'!$J$2:$Q$524,8,FALSE)),"",VLOOKUP($N229,'RECAP FRNS'!$J$2:$Q$524,8,FALSE))</f>
        <v/>
      </c>
    </row>
    <row r="230" spans="1:21" ht="15" x14ac:dyDescent="0.25">
      <c r="A230" s="79">
        <v>41132000</v>
      </c>
      <c r="B230" s="80">
        <v>206128</v>
      </c>
      <c r="C230" s="81" t="s">
        <v>92</v>
      </c>
      <c r="D230" s="86">
        <v>17</v>
      </c>
      <c r="E230" s="86">
        <v>351</v>
      </c>
      <c r="F230" s="86">
        <v>40130000</v>
      </c>
      <c r="G230" s="89" t="s">
        <v>734</v>
      </c>
      <c r="H230" s="88" t="s">
        <v>735</v>
      </c>
      <c r="I230" s="86">
        <v>17</v>
      </c>
      <c r="J230" s="79">
        <v>351</v>
      </c>
      <c r="K230" s="29"/>
      <c r="L230" s="29"/>
      <c r="M230" s="10" t="str">
        <f t="shared" si="7"/>
        <v>20612817351</v>
      </c>
      <c r="N230" s="10" t="str">
        <f t="shared" si="8"/>
        <v>CUIR PLUS17351</v>
      </c>
      <c r="O230" s="108" t="str">
        <f>IF(ISNA(VLOOKUP($N230,'RECAP FRNS'!$J$2:$Q$524,2,FALSE)),"",VLOOKUP($N230,'RECAP FRNS'!$J$2:$Q$524,2,FALSE))</f>
        <v/>
      </c>
      <c r="P230" s="108" t="str">
        <f>IF(ISNA(VLOOKUP($N230,'RECAP FRNS'!$J$2:$Q$524,3,FALSE)),"",VLOOKUP($N230,'RECAP FRNS'!$J$2:$Q$524,3,FALSE))</f>
        <v/>
      </c>
      <c r="Q230" s="108" t="str">
        <f>IF(ISNA(VLOOKUP($N230,'RECAP FRNS'!$J$2:$Q$524,4,FALSE)),"",VLOOKUP($N230,'RECAP FRNS'!$J$2:$Q$524,4,FALSE))</f>
        <v/>
      </c>
      <c r="R230" s="108" t="str">
        <f>IF(ISNA(VLOOKUP($N230,'RECAP FRNS'!$J$2:$Q$524,5,FALSE)),"",VLOOKUP($N230,'RECAP FRNS'!$J$2:$Q$524,5,FALSE))</f>
        <v/>
      </c>
      <c r="S230" s="108" t="str">
        <f>IF(ISNA(VLOOKUP($N230,'RECAP FRNS'!$J$2:$Q$524,6,FALSE)),"",VLOOKUP($N230,'RECAP FRNS'!$J$2:$Q$524,6,FALSE))</f>
        <v/>
      </c>
      <c r="T230" s="108" t="str">
        <f>IF(ISNA(VLOOKUP($N230,'RECAP FRNS'!$J$2:$Q$524,7,FALSE)),"",VLOOKUP($N230,'RECAP FRNS'!$J$2:$Q$524,7,FALSE))</f>
        <v/>
      </c>
      <c r="U230" s="108" t="str">
        <f>IF(ISNA(VLOOKUP($N230,'RECAP FRNS'!$J$2:$Q$524,8,FALSE)),"",VLOOKUP($N230,'RECAP FRNS'!$J$2:$Q$524,8,FALSE))</f>
        <v/>
      </c>
    </row>
    <row r="231" spans="1:21" ht="15" x14ac:dyDescent="0.25">
      <c r="A231" s="79">
        <v>41132000</v>
      </c>
      <c r="B231" s="80">
        <v>3011244</v>
      </c>
      <c r="C231" s="81" t="s">
        <v>974</v>
      </c>
      <c r="D231" s="86">
        <v>18</v>
      </c>
      <c r="E231" s="86">
        <v>423</v>
      </c>
      <c r="F231" s="86">
        <v>40130000</v>
      </c>
      <c r="G231" s="89" t="s">
        <v>975</v>
      </c>
      <c r="H231" s="88" t="s">
        <v>974</v>
      </c>
      <c r="I231" s="86">
        <v>18</v>
      </c>
      <c r="J231" s="79">
        <v>423</v>
      </c>
      <c r="K231" s="29"/>
      <c r="L231" s="29"/>
      <c r="M231" s="10" t="str">
        <f t="shared" si="7"/>
        <v>301124418423</v>
      </c>
      <c r="N231" s="10" t="str">
        <f t="shared" si="8"/>
        <v>FIGARO CLASSIFIEDS18423</v>
      </c>
      <c r="O231" s="108" t="str">
        <f>IF(ISNA(VLOOKUP($N231,'RECAP FRNS'!$J$2:$Q$524,2,FALSE)),"",VLOOKUP($N231,'RECAP FRNS'!$J$2:$Q$524,2,FALSE))</f>
        <v/>
      </c>
      <c r="P231" s="108" t="str">
        <f>IF(ISNA(VLOOKUP($N231,'RECAP FRNS'!$J$2:$Q$524,3,FALSE)),"",VLOOKUP($N231,'RECAP FRNS'!$J$2:$Q$524,3,FALSE))</f>
        <v/>
      </c>
      <c r="Q231" s="108" t="str">
        <f>IF(ISNA(VLOOKUP($N231,'RECAP FRNS'!$J$2:$Q$524,4,FALSE)),"",VLOOKUP($N231,'RECAP FRNS'!$J$2:$Q$524,4,FALSE))</f>
        <v/>
      </c>
      <c r="R231" s="108" t="str">
        <f>IF(ISNA(VLOOKUP($N231,'RECAP FRNS'!$J$2:$Q$524,5,FALSE)),"",VLOOKUP($N231,'RECAP FRNS'!$J$2:$Q$524,5,FALSE))</f>
        <v/>
      </c>
      <c r="S231" s="108" t="str">
        <f>IF(ISNA(VLOOKUP($N231,'RECAP FRNS'!$J$2:$Q$524,6,FALSE)),"",VLOOKUP($N231,'RECAP FRNS'!$J$2:$Q$524,6,FALSE))</f>
        <v/>
      </c>
      <c r="T231" s="108" t="str">
        <f>IF(ISNA(VLOOKUP($N231,'RECAP FRNS'!$J$2:$Q$524,7,FALSE)),"",VLOOKUP($N231,'RECAP FRNS'!$J$2:$Q$524,7,FALSE))</f>
        <v/>
      </c>
      <c r="U231" s="108" t="str">
        <f>IF(ISNA(VLOOKUP($N231,'RECAP FRNS'!$J$2:$Q$524,8,FALSE)),"",VLOOKUP($N231,'RECAP FRNS'!$J$2:$Q$524,8,FALSE))</f>
        <v/>
      </c>
    </row>
    <row r="232" spans="1:21" ht="15" x14ac:dyDescent="0.25">
      <c r="D232" s="86"/>
      <c r="E232" s="86"/>
      <c r="F232" s="86"/>
      <c r="G232" s="89"/>
      <c r="H232" s="88"/>
      <c r="I232" s="86"/>
      <c r="K232" s="29"/>
      <c r="L232" s="29"/>
      <c r="M232" s="10" t="str">
        <f t="shared" si="7"/>
        <v/>
      </c>
      <c r="N232" s="10" t="str">
        <f t="shared" si="8"/>
        <v/>
      </c>
      <c r="O232" s="108" t="str">
        <f>IF(ISNA(VLOOKUP($N232,'RECAP FRNS'!$J$2:$Q$524,2,FALSE)),"",VLOOKUP($N232,'RECAP FRNS'!$J$2:$Q$524,2,FALSE))</f>
        <v/>
      </c>
      <c r="P232" s="108" t="str">
        <f>IF(ISNA(VLOOKUP($N232,'RECAP FRNS'!$J$2:$Q$524,3,FALSE)),"",VLOOKUP($N232,'RECAP FRNS'!$J$2:$Q$524,3,FALSE))</f>
        <v/>
      </c>
      <c r="Q232" s="108" t="str">
        <f>IF(ISNA(VLOOKUP($N232,'RECAP FRNS'!$J$2:$Q$524,4,FALSE)),"",VLOOKUP($N232,'RECAP FRNS'!$J$2:$Q$524,4,FALSE))</f>
        <v/>
      </c>
      <c r="R232" s="108" t="str">
        <f>IF(ISNA(VLOOKUP($N232,'RECAP FRNS'!$J$2:$Q$524,5,FALSE)),"",VLOOKUP($N232,'RECAP FRNS'!$J$2:$Q$524,5,FALSE))</f>
        <v/>
      </c>
      <c r="S232" s="108" t="str">
        <f>IF(ISNA(VLOOKUP($N232,'RECAP FRNS'!$J$2:$Q$524,6,FALSE)),"",VLOOKUP($N232,'RECAP FRNS'!$J$2:$Q$524,6,FALSE))</f>
        <v/>
      </c>
      <c r="T232" s="108" t="str">
        <f>IF(ISNA(VLOOKUP($N232,'RECAP FRNS'!$J$2:$Q$524,7,FALSE)),"",VLOOKUP($N232,'RECAP FRNS'!$J$2:$Q$524,7,FALSE))</f>
        <v/>
      </c>
      <c r="U232" s="108" t="str">
        <f>IF(ISNA(VLOOKUP($N232,'RECAP FRNS'!$J$2:$Q$524,8,FALSE)),"",VLOOKUP($N232,'RECAP FRNS'!$J$2:$Q$524,8,FALSE))</f>
        <v/>
      </c>
    </row>
    <row r="233" spans="1:21" ht="15" x14ac:dyDescent="0.25">
      <c r="D233" s="86"/>
      <c r="E233" s="86"/>
      <c r="F233" s="86"/>
      <c r="G233" s="89"/>
      <c r="H233" s="88"/>
      <c r="I233" s="86"/>
      <c r="K233" s="29"/>
      <c r="L233" s="29"/>
      <c r="M233" s="10" t="str">
        <f t="shared" si="7"/>
        <v/>
      </c>
      <c r="N233" s="10" t="str">
        <f t="shared" si="8"/>
        <v/>
      </c>
      <c r="O233" s="108" t="str">
        <f>IF(ISNA(VLOOKUP($N233,'RECAP FRNS'!$J$2:$Q$524,2,FALSE)),"",VLOOKUP($N233,'RECAP FRNS'!$J$2:$Q$524,2,FALSE))</f>
        <v/>
      </c>
      <c r="P233" s="108" t="str">
        <f>IF(ISNA(VLOOKUP($N233,'RECAP FRNS'!$J$2:$Q$524,3,FALSE)),"",VLOOKUP($N233,'RECAP FRNS'!$J$2:$Q$524,3,FALSE))</f>
        <v/>
      </c>
      <c r="Q233" s="108" t="str">
        <f>IF(ISNA(VLOOKUP($N233,'RECAP FRNS'!$J$2:$Q$524,4,FALSE)),"",VLOOKUP($N233,'RECAP FRNS'!$J$2:$Q$524,4,FALSE))</f>
        <v/>
      </c>
      <c r="R233" s="108" t="str">
        <f>IF(ISNA(VLOOKUP($N233,'RECAP FRNS'!$J$2:$Q$524,5,FALSE)),"",VLOOKUP($N233,'RECAP FRNS'!$J$2:$Q$524,5,FALSE))</f>
        <v/>
      </c>
      <c r="S233" s="108" t="str">
        <f>IF(ISNA(VLOOKUP($N233,'RECAP FRNS'!$J$2:$Q$524,6,FALSE)),"",VLOOKUP($N233,'RECAP FRNS'!$J$2:$Q$524,6,FALSE))</f>
        <v/>
      </c>
      <c r="T233" s="108" t="str">
        <f>IF(ISNA(VLOOKUP($N233,'RECAP FRNS'!$J$2:$Q$524,7,FALSE)),"",VLOOKUP($N233,'RECAP FRNS'!$J$2:$Q$524,7,FALSE))</f>
        <v/>
      </c>
      <c r="U233" s="108" t="str">
        <f>IF(ISNA(VLOOKUP($N233,'RECAP FRNS'!$J$2:$Q$524,8,FALSE)),"",VLOOKUP($N233,'RECAP FRNS'!$J$2:$Q$524,8,FALSE))</f>
        <v/>
      </c>
    </row>
  </sheetData>
  <autoFilter ref="A1:J233"/>
  <conditionalFormatting sqref="F5:H5">
    <cfRule type="expression" dxfId="41" priority="17">
      <formula>FIND("Facture fournisseur reçue",$F5)&gt;0</formula>
    </cfRule>
    <cfRule type="expression" dxfId="40" priority="18">
      <formula>FIND("Compensé - Soldé",$F5)&gt;0</formula>
    </cfRule>
  </conditionalFormatting>
  <conditionalFormatting sqref="F20:L20">
    <cfRule type="expression" dxfId="39" priority="19">
      <formula>FIND("Facture fournisseur reçue",$F20)&gt;0</formula>
    </cfRule>
    <cfRule type="expression" dxfId="38" priority="20">
      <formula>FIND("Compensé - Soldé",$F20)&gt;0</formula>
    </cfRule>
  </conditionalFormatting>
  <conditionalFormatting sqref="F31:H31">
    <cfRule type="expression" dxfId="37" priority="25">
      <formula>FIND("Compensé - Soldé",$I31)&gt;0</formula>
    </cfRule>
  </conditionalFormatting>
  <conditionalFormatting sqref="F30:H30">
    <cfRule type="expression" dxfId="36" priority="24">
      <formula>FIND("Compensé - Soldé",$I30)&gt;0</formula>
    </cfRule>
  </conditionalFormatting>
  <conditionalFormatting sqref="A7:A8 C7:E8">
    <cfRule type="expression" dxfId="35" priority="21">
      <formula>FIND("Facture fournisseur reçue",$F7)&gt;0</formula>
    </cfRule>
    <cfRule type="expression" dxfId="34" priority="22">
      <formula>FIND("Compensé - Soldé",$F7)&gt;0</formula>
    </cfRule>
  </conditionalFormatting>
  <conditionalFormatting sqref="F5:H5">
    <cfRule type="expression" dxfId="33" priority="16">
      <formula>FIND("A compenser Frns - Client",$F5)&gt;0</formula>
    </cfRule>
  </conditionalFormatting>
  <conditionalFormatting sqref="F15:L15">
    <cfRule type="expression" dxfId="32" priority="14">
      <formula>FIND("Facture fournisseur reçue",$F15)&gt;0</formula>
    </cfRule>
    <cfRule type="expression" dxfId="31" priority="15">
      <formula>FIND("Compensé - Soldé",$F15)&gt;0</formula>
    </cfRule>
  </conditionalFormatting>
  <conditionalFormatting sqref="F15:L15">
    <cfRule type="expression" dxfId="30" priority="13">
      <formula>FIND("A compenser Frns - Client",$F15)&gt;0</formula>
    </cfRule>
  </conditionalFormatting>
  <dataValidations disablePrompts="1" count="1">
    <dataValidation type="list" allowBlank="1" showInputMessage="1" showErrorMessage="1" sqref="H96 F98:F101 G54:G95">
      <formula1>$A$1:$A$47</formula1>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expression" priority="31" id="{0CF26E4D-F549-40A4-9DD5-A36916B710FC}">
            <xm:f>FIND("Compensé - Soldé",'\ECHANGES Seb\[03- SUIVI ECHANGE REF MISE A JOUR 24 04 2018 Seb.xlsx]Ancien'!#REF!)&gt;0</xm:f>
            <x14:dxf>
              <fill>
                <patternFill>
                  <bgColor theme="6" tint="0.39994506668294322"/>
                </patternFill>
              </fill>
            </x14:dxf>
          </x14:cfRule>
          <xm:sqref>A31</xm:sqref>
        </x14:conditionalFormatting>
        <x14:conditionalFormatting xmlns:xm="http://schemas.microsoft.com/office/excel/2006/main">
          <x14:cfRule type="expression" priority="32" id="{A6DB38D3-9A49-425F-A217-DFD9405CE37A}">
            <xm:f>FIND("Compensé - Soldé",'\ECHANGES Seb\[03- SUIVI ECHANGE REF MISE A JOUR 24 04 2018 Seb.xlsx]Ancien'!#REF!)&gt;0</xm:f>
            <x14:dxf>
              <fill>
                <patternFill>
                  <bgColor theme="6" tint="0.39994506668294322"/>
                </patternFill>
              </fill>
            </x14:dxf>
          </x14:cfRule>
          <xm:sqref>A30 D30:E30</xm:sqref>
        </x14:conditionalFormatting>
        <x14:conditionalFormatting xmlns:xm="http://schemas.microsoft.com/office/excel/2006/main">
          <x14:cfRule type="expression" priority="33" id="{EEE0EDBB-0DFE-4116-97D2-BBB121B87853}">
            <xm:f>FIND("Compensé - Soldé",'\ECHANGES Seb\[03- SUIVI ECHANGE REF MISE A JOUR 24 04 2018 Seb.xlsx]Ancien'!#REF!)&gt;0</xm:f>
            <x14:dxf>
              <fill>
                <patternFill>
                  <bgColor theme="6" tint="0.39994506668294322"/>
                </patternFill>
              </fill>
            </x14:dxf>
          </x14:cfRule>
          <xm:sqref>A32 D32:E32</xm:sqref>
        </x14:conditionalFormatting>
        <x14:conditionalFormatting xmlns:xm="http://schemas.microsoft.com/office/excel/2006/main">
          <x14:cfRule type="containsText" priority="28" operator="containsText" text="Compensé - Soldé" id="{AC91831C-AB63-48BD-864B-CDCC7F81F511}">
            <xm:f>NOT(ISERROR(SEARCH("Compensé - Soldé",'\ECHANGES Seb\[03- SUIVI ECHANGE REF MISE A JOUR 24 04 2018 Seb.xlsx]Ancien'!#REF!)))</xm:f>
            <x14:dxf>
              <fill>
                <patternFill>
                  <bgColor theme="0" tint="-0.34998626667073579"/>
                </patternFill>
              </fill>
            </x14:dxf>
          </x14:cfRule>
          <xm:sqref>G54:G96</xm:sqref>
        </x14:conditionalFormatting>
        <x14:conditionalFormatting xmlns:xm="http://schemas.microsoft.com/office/excel/2006/main">
          <x14:cfRule type="containsText" priority="29" operator="containsText" text="Compensé - Soldé" id="{DF75FA27-073D-43A9-A897-F8F3FB83722E}">
            <xm:f>NOT(ISERROR(SEARCH("Compensé - Soldé",'\ECHANGES Seb\[03- SUIVI ECHANGE REF MISE A JOUR 24 04 2018 Seb.xlsx]Ancien'!#REF!)))</xm:f>
            <x14:dxf>
              <fill>
                <patternFill>
                  <bgColor theme="0" tint="-0.34998626667073579"/>
                </patternFill>
              </fill>
            </x14:dxf>
          </x14:cfRule>
          <xm:sqref>F98:F101</xm:sqref>
        </x14:conditionalFormatting>
        <x14:conditionalFormatting xmlns:xm="http://schemas.microsoft.com/office/excel/2006/main">
          <x14:cfRule type="expression" priority="27" id="{6CCBCA53-88A0-4463-9710-32AF3A2F7BE0}">
            <xm:f>FIND("Compensé",'\ECHANGES Seb\[03- SUIVI ECHANGE REF MISE A JOUR 24 04 2018 Seb.xlsx]Ancien'!#REF!)&gt;0</xm:f>
            <x14:dxf>
              <fill>
                <patternFill>
                  <bgColor theme="6" tint="0.39994506668294322"/>
                </patternFill>
              </fill>
            </x14:dxf>
          </x14:cfRule>
          <xm:sqref>A97 E97:L97 C97</xm:sqref>
        </x14:conditionalFormatting>
        <x14:conditionalFormatting xmlns:xm="http://schemas.microsoft.com/office/excel/2006/main">
          <x14:cfRule type="expression" priority="26" id="{853AE2A0-8031-4256-B416-3E4226FF3A4E}">
            <xm:f>FIND("Compensé - Soldé",'\ECHANGES Seb\[03- SUIVI ECHANGE REF MISE A JOUR 24 04 2018 Seb.xlsx]Ancien'!#REF!)&gt;0</xm:f>
            <x14:dxf>
              <fill>
                <patternFill>
                  <bgColor theme="6" tint="0.39994506668294322"/>
                </patternFill>
              </fill>
            </x14:dxf>
          </x14:cfRule>
          <xm:sqref>A33 C33 J33:L33 E33:H33</xm:sqref>
        </x14:conditionalFormatting>
        <x14:conditionalFormatting xmlns:xm="http://schemas.microsoft.com/office/excel/2006/main">
          <x14:cfRule type="expression" priority="30" id="{2C0A450A-B022-42F4-A262-D2E8ACF883DA}">
            <xm:f>FIND("Compensé - Soldé",'\ECHANGES Seb\[03- SUIVI ECHANGE REF MISE A JOUR 24 04 2018 Seb.xlsx]Ancien'!#REF!)&gt;0</xm:f>
            <x14:dxf>
              <fill>
                <patternFill>
                  <bgColor theme="6" tint="0.39994506668294322"/>
                </patternFill>
              </fill>
            </x14:dxf>
          </x14:cfRule>
          <xm:sqref>H7:L8 H6 F6:F8 H10:L10 F25 C20:E20 F32:H32 F26:L29 A26:A27 D26:E27 J30:L32 C25:C26 D31:E31 C23:F23 C10:F10 C28:C32</xm:sqref>
        </x14:conditionalFormatting>
        <x14:conditionalFormatting xmlns:xm="http://schemas.microsoft.com/office/excel/2006/main">
          <x14:cfRule type="expression" priority="34" id="{53C7B629-2B6E-4309-ACF1-27A0D6E40CB3}">
            <xm:f>FIND("Compensé - Soldé",'\ECHANGES Seb\[03- SUIVI ECHANGE REF MISE A JOUR 24 04 2018 Seb.xlsx]Ancien'!#REF!)&gt;0</xm:f>
            <x14:dxf>
              <fill>
                <patternFill>
                  <bgColor theme="6" tint="0.39994506668294322"/>
                </patternFill>
              </fill>
            </x14:dxf>
          </x14:cfRule>
          <xm:sqref>A28:A29 D28:E29</xm:sqref>
        </x14:conditionalFormatting>
        <x14:conditionalFormatting xmlns:xm="http://schemas.microsoft.com/office/excel/2006/main">
          <x14:cfRule type="expression" priority="35" id="{A21CDF3B-EC27-4CA8-82FD-90B74B6E4214}">
            <xm:f>FIND("Compensé - Soldé",'\ECHANGES Seb\[03- SUIVI ECHANGE REF MISE A JOUR 24 04 2018 Seb.xlsx]Ancien'!#REF!)&gt;0</xm:f>
            <x14:dxf>
              <fill>
                <patternFill>
                  <bgColor theme="6" tint="0.39994506668294322"/>
                </patternFill>
              </fill>
            </x14:dxf>
          </x14:cfRule>
          <xm:sqref>G25:L25 D25:E25</xm:sqref>
        </x14:conditionalFormatting>
        <x14:conditionalFormatting xmlns:xm="http://schemas.microsoft.com/office/excel/2006/main">
          <x14:cfRule type="expression" priority="23" id="{1A45D74F-51D1-469B-8298-77C47280DED8}">
            <xm:f>FIND("Compensé - Soldé",'\ECHANGES Seb\[03- SUIVI ECHANGE REF MISE A JOUR 24 04 2018 Seb.xlsx]Ancien'!#REF!)&gt;0</xm:f>
            <x14:dxf>
              <fill>
                <patternFill>
                  <bgColor theme="6" tint="0.39994506668294322"/>
                </patternFill>
              </fill>
            </x14:dxf>
          </x14:cfRule>
          <xm:sqref>G23:L23</xm:sqref>
        </x14:conditionalFormatting>
        <x14:conditionalFormatting xmlns:xm="http://schemas.microsoft.com/office/excel/2006/main">
          <x14:cfRule type="expression" priority="36" id="{0AB02115-A5E1-48B5-BB2C-4A2789D49354}">
            <xm:f>FIND("Facture fournisseur reçue",Nouveau!#REF!)&gt;0</xm:f>
            <x14:dxf>
              <fill>
                <patternFill>
                  <bgColor rgb="FFCCCCFF"/>
                </patternFill>
              </fill>
            </x14:dxf>
          </x14:cfRule>
          <x14:cfRule type="expression" priority="37" id="{867F1D78-D0C7-415F-BC75-F32857CE18AD}">
            <xm:f>FIND("Compensé - Soldé",Nouveau!#REF!)&gt;0</xm:f>
            <x14:dxf>
              <fill>
                <patternFill>
                  <bgColor theme="6" tint="0.39994506668294322"/>
                </patternFill>
              </fill>
            </x14:dxf>
          </x14:cfRule>
          <xm:sqref>A24 C24:L24</xm:sqref>
        </x14:conditionalFormatting>
        <x14:conditionalFormatting xmlns:xm="http://schemas.microsoft.com/office/excel/2006/main">
          <x14:cfRule type="expression" priority="38" id="{DA68DD57-A7DC-40E5-8B35-2D5432CB43C2}">
            <xm:f>FIND("Facture fournisseur reçue",Nouveau!#REF!)&gt;0</xm:f>
            <x14:dxf>
              <fill>
                <patternFill>
                  <bgColor rgb="FFCCCCFF"/>
                </patternFill>
              </fill>
            </x14:dxf>
          </x14:cfRule>
          <x14:cfRule type="expression" priority="39" id="{2DAB9991-9CE2-4AD3-8B7A-28BF7AC77AB2}">
            <xm:f>FIND("Compensé - Soldé",Nouveau!#REF!)&gt;0</xm:f>
            <x14:dxf>
              <fill>
                <patternFill>
                  <bgColor theme="6" tint="0.39994506668294322"/>
                </patternFill>
              </fill>
            </x14:dxf>
          </x14:cfRule>
          <xm:sqref>A9 A21:A22 D16:G19 A2:A4 C2:L4 C21:L22 C9:L9 M2:N233</xm:sqref>
        </x14:conditionalFormatting>
        <x14:conditionalFormatting xmlns:xm="http://schemas.microsoft.com/office/excel/2006/main">
          <x14:cfRule type="expression" priority="40" id="{50726C37-C058-42D9-A38E-C52BD7A48836}">
            <xm:f>FIND("Facture fournisseur reçue",Nouveau!#REF!)&gt;0</xm:f>
            <x14:dxf>
              <fill>
                <patternFill>
                  <bgColor rgb="FFCCCCFF"/>
                </patternFill>
              </fill>
            </x14:dxf>
          </x14:cfRule>
          <x14:cfRule type="expression" priority="41" id="{65ADD436-8B0D-4ACD-9E1F-5DF8A98FDDD4}">
            <xm:f>FIND("Compensé - Soldé",Nouveau!#REF!)&gt;0</xm:f>
            <x14:dxf>
              <fill>
                <patternFill>
                  <bgColor theme="6" tint="0.39994506668294322"/>
                </patternFill>
              </fill>
            </x14:dxf>
          </x14:cfRule>
          <xm:sqref>A6 I6:L6 A19 C16:C19 A11:A17 F11:L14 C11:E15 C6:E6</xm:sqref>
        </x14:conditionalFormatting>
        <x14:conditionalFormatting xmlns:xm="http://schemas.microsoft.com/office/excel/2006/main">
          <x14:cfRule type="expression" priority="42" id="{69D8DBF7-3195-485C-A4A9-383DE99DBA57}">
            <xm:f>FIND("A compenser Frns - Client",Nouveau!#REF!)&gt;0</xm:f>
            <x14:dxf>
              <fill>
                <patternFill>
                  <bgColor theme="9" tint="0.59996337778862885"/>
                </patternFill>
              </fill>
            </x14:dxf>
          </x14:cfRule>
          <xm:sqref>A16:A17 A19 D16:L19 A22 A2:A4 C2:L4 C22:L22 M2:N233</xm:sqref>
        </x14:conditionalFormatting>
        <x14:conditionalFormatting xmlns:xm="http://schemas.microsoft.com/office/excel/2006/main">
          <x14:cfRule type="expression" priority="43" id="{D04B8F4F-B05F-40A9-851D-CA46B36AB5C1}">
            <xm:f>FIND("Facture fournisseur reçue",Nouveau!#REF!)&gt;0</xm:f>
            <x14:dxf>
              <fill>
                <patternFill>
                  <bgColor rgb="FFCCCCFF"/>
                </patternFill>
              </fill>
            </x14:dxf>
          </x14:cfRule>
          <x14:cfRule type="expression" priority="44" id="{53857D1C-1C7B-4A64-874E-8ADEB9B48FEC}">
            <xm:f>FIND("Compensé - Soldé",Nouveau!#REF!)&gt;0</xm:f>
            <x14:dxf>
              <fill>
                <patternFill>
                  <bgColor theme="6" tint="0.39994506668294322"/>
                </patternFill>
              </fill>
            </x14:dxf>
          </x14:cfRule>
          <xm:sqref>A5 C5:E5</xm:sqref>
        </x14:conditionalFormatting>
        <x14:conditionalFormatting xmlns:xm="http://schemas.microsoft.com/office/excel/2006/main">
          <x14:cfRule type="expression" priority="45" id="{EDBEF7E9-7EEC-4465-9843-CE6AD659C95D}">
            <xm:f>FIND("A compenser Frns - Client",Nouveau!#REF!)&gt;0</xm:f>
            <x14:dxf>
              <fill>
                <patternFill>
                  <bgColor theme="9" tint="0.59996337778862885"/>
                </patternFill>
              </fill>
            </x14:dxf>
          </x14:cfRule>
          <xm:sqref>A5 C5:E5</xm:sqref>
        </x14:conditionalFormatting>
        <x14:conditionalFormatting xmlns:xm="http://schemas.microsoft.com/office/excel/2006/main">
          <x14:cfRule type="expression" priority="46" id="{089A37EA-D603-4628-850D-2CF446231C64}">
            <xm:f>FIND("Facture fournisseur reçue",Nouveau!#REF!)&gt;0</xm:f>
            <x14:dxf>
              <fill>
                <patternFill>
                  <bgColor rgb="FFCCCCFF"/>
                </patternFill>
              </fill>
            </x14:dxf>
          </x14:cfRule>
          <x14:cfRule type="expression" priority="47" id="{FF7F54FB-8D79-41EA-A905-7E7E55ED14FF}">
            <xm:f>FIND("Compensé - Soldé",Nouveau!#REF!)&gt;0</xm:f>
            <x14:dxf>
              <fill>
                <patternFill>
                  <bgColor theme="6" tint="0.39994506668294322"/>
                </patternFill>
              </fill>
            </x14:dxf>
          </x14:cfRule>
          <xm:sqref>A18</xm:sqref>
        </x14:conditionalFormatting>
        <x14:conditionalFormatting xmlns:xm="http://schemas.microsoft.com/office/excel/2006/main">
          <x14:cfRule type="expression" priority="48" id="{36F2CAD3-363B-45B5-9D73-7D93A0FD51CA}">
            <xm:f>FIND("A compenser Frns - Client",Nouveau!#REF!)&gt;0</xm:f>
            <x14:dxf>
              <fill>
                <patternFill>
                  <bgColor theme="9" tint="0.59996337778862885"/>
                </patternFill>
              </fill>
            </x14:dxf>
          </x14:cfRule>
          <xm:sqref>A18</xm:sqref>
        </x14:conditionalFormatting>
        <x14:conditionalFormatting xmlns:xm="http://schemas.microsoft.com/office/excel/2006/main">
          <x14:cfRule type="expression" priority="7" id="{F2166C39-D8B9-44C1-AE3E-A65DCC16F8B4}">
            <xm:f>FIND("Facture fournisseur reçue",Nouveau!#REF!)&gt;0</xm:f>
            <x14:dxf>
              <fill>
                <patternFill>
                  <bgColor rgb="FFCCCCFF"/>
                </patternFill>
              </fill>
            </x14:dxf>
          </x14:cfRule>
          <x14:cfRule type="expression" priority="8" id="{7B65D1C5-909C-4604-B8E9-DB6B885756AD}">
            <xm:f>FIND("Compensé - Soldé",Nouveau!#REF!)&gt;0</xm:f>
            <x14:dxf>
              <fill>
                <patternFill>
                  <bgColor theme="6" tint="0.39994506668294322"/>
                </patternFill>
              </fill>
            </x14:dxf>
          </x14:cfRule>
          <xm:sqref>I5:L5</xm:sqref>
        </x14:conditionalFormatting>
        <x14:conditionalFormatting xmlns:xm="http://schemas.microsoft.com/office/excel/2006/main">
          <x14:cfRule type="expression" priority="9" id="{62809DB0-CB74-49E8-AE5C-D02E6C6DE2B4}">
            <xm:f>FIND("A compenser Frns - Client",Nouveau!#REF!)&gt;0</xm:f>
            <x14:dxf>
              <fill>
                <patternFill>
                  <bgColor theme="9" tint="0.59996337778862885"/>
                </patternFill>
              </fill>
            </x14:dxf>
          </x14:cfRule>
          <xm:sqref>I5:L5</xm:sqref>
        </x14:conditionalFormatting>
        <x14:conditionalFormatting xmlns:xm="http://schemas.microsoft.com/office/excel/2006/main">
          <x14:cfRule type="expression" priority="4" id="{E8AA9231-E47A-4B10-B016-1109EFC4FC00}">
            <xm:f>FIND("Facture fournisseur reçue",Nouveau!#REF!)&gt;0</xm:f>
            <x14:dxf>
              <fill>
                <patternFill>
                  <bgColor rgb="FFCCCCFF"/>
                </patternFill>
              </fill>
            </x14:dxf>
          </x14:cfRule>
          <x14:cfRule type="expression" priority="5" id="{EB2AA77D-1CED-4E48-9DE1-CEFE743F5A18}">
            <xm:f>FIND("Compensé - Soldé",Nouveau!#REF!)&gt;0</xm:f>
            <x14:dxf>
              <fill>
                <patternFill>
                  <bgColor theme="6" tint="0.39994506668294322"/>
                </patternFill>
              </fill>
            </x14:dxf>
          </x14:cfRule>
          <xm:sqref>A209 C209:E209</xm:sqref>
        </x14:conditionalFormatting>
        <x14:conditionalFormatting xmlns:xm="http://schemas.microsoft.com/office/excel/2006/main">
          <x14:cfRule type="expression" priority="6" id="{3659F69A-3211-4526-BE80-695716CD28C9}">
            <xm:f>FIND("A compenser Frns - Client",Nouveau!#REF!)&gt;0</xm:f>
            <x14:dxf>
              <fill>
                <patternFill>
                  <bgColor theme="9" tint="0.59996337778862885"/>
                </patternFill>
              </fill>
            </x14:dxf>
          </x14:cfRule>
          <xm:sqref>A209 C209:E209</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9CCFF"/>
  </sheetPr>
  <dimension ref="A1:Q524"/>
  <sheetViews>
    <sheetView zoomScale="85" zoomScaleNormal="85" workbookViewId="0"/>
  </sheetViews>
  <sheetFormatPr baseColWidth="10" defaultRowHeight="15" x14ac:dyDescent="0.25"/>
  <cols>
    <col min="3" max="3" width="24.5703125" customWidth="1"/>
    <col min="9" max="9" width="19.28515625" bestFit="1" customWidth="1"/>
    <col min="10" max="10" width="38.28515625" style="9" customWidth="1"/>
    <col min="11" max="12" width="11.42578125" style="9"/>
    <col min="13" max="13" width="28.28515625" style="9" customWidth="1"/>
    <col min="14" max="16" width="11.42578125" style="9"/>
    <col min="17" max="17" width="38" style="9" bestFit="1" customWidth="1"/>
  </cols>
  <sheetData>
    <row r="1" spans="1:17" ht="38.25" x14ac:dyDescent="0.25">
      <c r="A1" s="21" t="s">
        <v>611</v>
      </c>
      <c r="B1" s="21" t="s">
        <v>618</v>
      </c>
      <c r="C1" s="21" t="s">
        <v>619</v>
      </c>
      <c r="D1" s="21" t="s">
        <v>614</v>
      </c>
      <c r="E1" s="21" t="s">
        <v>615</v>
      </c>
      <c r="F1" s="21" t="s">
        <v>616</v>
      </c>
      <c r="G1" s="21" t="s">
        <v>617</v>
      </c>
      <c r="H1" s="21"/>
      <c r="I1" s="21" t="s">
        <v>619</v>
      </c>
      <c r="J1" s="114" t="s">
        <v>611</v>
      </c>
      <c r="K1" s="114" t="s">
        <v>611</v>
      </c>
      <c r="L1" s="114" t="s">
        <v>619</v>
      </c>
      <c r="M1" s="114" t="s">
        <v>619</v>
      </c>
      <c r="N1" s="114" t="s">
        <v>614</v>
      </c>
      <c r="O1" s="114" t="s">
        <v>615</v>
      </c>
      <c r="P1" s="115" t="s">
        <v>617</v>
      </c>
      <c r="Q1" s="116" t="s">
        <v>1508</v>
      </c>
    </row>
    <row r="2" spans="1:17" x14ac:dyDescent="0.25">
      <c r="A2" s="23">
        <v>40130000</v>
      </c>
      <c r="B2" s="23" t="s">
        <v>710</v>
      </c>
      <c r="C2" s="23" t="s">
        <v>711</v>
      </c>
      <c r="D2" s="23">
        <v>18</v>
      </c>
      <c r="E2" s="23">
        <v>13</v>
      </c>
      <c r="F2" s="23">
        <v>28</v>
      </c>
      <c r="G2" s="23">
        <v>0</v>
      </c>
      <c r="H2" s="23"/>
      <c r="I2" s="23"/>
      <c r="J2" s="13" t="s">
        <v>2051</v>
      </c>
      <c r="K2" s="24">
        <v>40130000</v>
      </c>
      <c r="L2" s="24" t="s">
        <v>710</v>
      </c>
      <c r="M2" s="24" t="s">
        <v>711</v>
      </c>
      <c r="N2" s="13">
        <v>18</v>
      </c>
      <c r="O2" s="13">
        <v>13</v>
      </c>
      <c r="P2" s="10">
        <v>0</v>
      </c>
      <c r="Q2" s="13" t="e">
        <v>#N/A</v>
      </c>
    </row>
    <row r="3" spans="1:17" x14ac:dyDescent="0.25">
      <c r="A3" s="23">
        <v>40130000</v>
      </c>
      <c r="B3" s="23" t="s">
        <v>713</v>
      </c>
      <c r="C3" s="23" t="s">
        <v>714</v>
      </c>
      <c r="D3" s="23">
        <v>18</v>
      </c>
      <c r="E3" s="23">
        <v>13</v>
      </c>
      <c r="F3" s="23">
        <v>418.6</v>
      </c>
      <c r="G3" s="23">
        <v>0</v>
      </c>
      <c r="H3" s="23"/>
      <c r="I3" s="23"/>
      <c r="J3" s="13" t="s">
        <v>2052</v>
      </c>
      <c r="K3" s="24">
        <v>40130000</v>
      </c>
      <c r="L3" s="24" t="s">
        <v>713</v>
      </c>
      <c r="M3" s="24" t="s">
        <v>714</v>
      </c>
      <c r="N3" s="13">
        <v>18</v>
      </c>
      <c r="O3" s="13">
        <v>13</v>
      </c>
      <c r="P3" s="10">
        <v>0</v>
      </c>
      <c r="Q3" s="13" t="e">
        <v>#N/A</v>
      </c>
    </row>
    <row r="4" spans="1:17" x14ac:dyDescent="0.25">
      <c r="A4" s="23">
        <v>40130000</v>
      </c>
      <c r="B4" s="23" t="s">
        <v>748</v>
      </c>
      <c r="C4" s="23" t="s">
        <v>749</v>
      </c>
      <c r="D4" s="23">
        <v>18</v>
      </c>
      <c r="E4" s="23">
        <v>101</v>
      </c>
      <c r="F4" s="23">
        <v>0</v>
      </c>
      <c r="G4" s="23">
        <v>54</v>
      </c>
      <c r="H4" s="23"/>
      <c r="I4" s="23"/>
      <c r="J4" s="13" t="s">
        <v>2050</v>
      </c>
      <c r="K4" s="24">
        <v>40130000</v>
      </c>
      <c r="L4" s="24" t="s">
        <v>748</v>
      </c>
      <c r="M4" s="24" t="s">
        <v>749</v>
      </c>
      <c r="N4" s="13">
        <v>18</v>
      </c>
      <c r="O4" s="13">
        <v>101</v>
      </c>
      <c r="P4" s="10">
        <v>54</v>
      </c>
      <c r="Q4" s="13" t="e">
        <v>#N/A</v>
      </c>
    </row>
    <row r="5" spans="1:17" ht="25.5" x14ac:dyDescent="0.25">
      <c r="A5" s="23">
        <v>40130000</v>
      </c>
      <c r="B5" s="23" t="s">
        <v>725</v>
      </c>
      <c r="C5" s="23" t="s">
        <v>130</v>
      </c>
      <c r="D5" s="23">
        <v>16</v>
      </c>
      <c r="E5" s="23">
        <v>132</v>
      </c>
      <c r="F5" s="23">
        <v>42900</v>
      </c>
      <c r="G5" s="23">
        <v>0</v>
      </c>
      <c r="H5" s="23"/>
      <c r="I5" s="23"/>
      <c r="J5" s="13" t="s">
        <v>2053</v>
      </c>
      <c r="K5" s="24">
        <v>40130000</v>
      </c>
      <c r="L5" s="24" t="s">
        <v>725</v>
      </c>
      <c r="M5" s="24" t="s">
        <v>130</v>
      </c>
      <c r="N5" s="13">
        <v>16</v>
      </c>
      <c r="O5" s="13">
        <v>132</v>
      </c>
      <c r="P5" s="10">
        <v>0</v>
      </c>
      <c r="Q5" s="13" t="e">
        <v>#N/A</v>
      </c>
    </row>
    <row r="6" spans="1:17" x14ac:dyDescent="0.25">
      <c r="A6" s="23">
        <v>40130000</v>
      </c>
      <c r="B6" s="23" t="s">
        <v>719</v>
      </c>
      <c r="C6" s="23" t="s">
        <v>720</v>
      </c>
      <c r="D6" s="23">
        <v>16</v>
      </c>
      <c r="E6" s="23">
        <v>132</v>
      </c>
      <c r="F6" s="23">
        <v>8250</v>
      </c>
      <c r="G6" s="23">
        <v>0</v>
      </c>
      <c r="H6" s="23"/>
      <c r="I6" s="23"/>
      <c r="J6" s="13" t="s">
        <v>2054</v>
      </c>
      <c r="K6" s="24">
        <v>40130000</v>
      </c>
      <c r="L6" s="24" t="s">
        <v>719</v>
      </c>
      <c r="M6" s="24" t="s">
        <v>720</v>
      </c>
      <c r="N6" s="13">
        <v>16</v>
      </c>
      <c r="O6" s="13">
        <v>132</v>
      </c>
      <c r="P6" s="10">
        <v>0</v>
      </c>
      <c r="Q6" s="13" t="e">
        <v>#N/A</v>
      </c>
    </row>
    <row r="7" spans="1:17" ht="25.5" x14ac:dyDescent="0.25">
      <c r="A7" s="23">
        <v>40130000</v>
      </c>
      <c r="B7" s="23" t="s">
        <v>696</v>
      </c>
      <c r="C7" s="23" t="s">
        <v>600</v>
      </c>
      <c r="D7" s="23">
        <v>18</v>
      </c>
      <c r="E7" s="23">
        <v>136</v>
      </c>
      <c r="F7" s="23">
        <v>0</v>
      </c>
      <c r="G7" s="23">
        <v>8904</v>
      </c>
      <c r="H7" s="23"/>
      <c r="I7" s="23"/>
      <c r="J7" s="13" t="s">
        <v>2055</v>
      </c>
      <c r="K7" s="24">
        <v>40130000</v>
      </c>
      <c r="L7" s="24" t="s">
        <v>696</v>
      </c>
      <c r="M7" s="24" t="s">
        <v>600</v>
      </c>
      <c r="N7" s="13">
        <v>18</v>
      </c>
      <c r="O7" s="13">
        <v>136</v>
      </c>
      <c r="P7" s="10">
        <v>8904</v>
      </c>
      <c r="Q7" s="13" t="e">
        <v>#N/A</v>
      </c>
    </row>
    <row r="8" spans="1:17" x14ac:dyDescent="0.25">
      <c r="A8" s="23">
        <v>40130000</v>
      </c>
      <c r="B8" s="23" t="s">
        <v>1391</v>
      </c>
      <c r="C8" s="23" t="s">
        <v>1392</v>
      </c>
      <c r="D8" s="23">
        <v>17</v>
      </c>
      <c r="E8" s="23">
        <v>201</v>
      </c>
      <c r="F8" s="23">
        <v>0</v>
      </c>
      <c r="G8" s="23">
        <v>1920</v>
      </c>
      <c r="H8" s="23"/>
      <c r="I8" s="23"/>
      <c r="J8" s="13" t="s">
        <v>2056</v>
      </c>
      <c r="K8" s="24">
        <v>40130000</v>
      </c>
      <c r="L8" s="24" t="s">
        <v>1391</v>
      </c>
      <c r="M8" s="24" t="s">
        <v>1392</v>
      </c>
      <c r="N8" s="13">
        <v>17</v>
      </c>
      <c r="O8" s="13">
        <v>201</v>
      </c>
      <c r="P8" s="10">
        <v>1920</v>
      </c>
      <c r="Q8" s="13" t="e">
        <v>#N/A</v>
      </c>
    </row>
    <row r="9" spans="1:17" x14ac:dyDescent="0.25">
      <c r="A9" s="23">
        <v>40130000</v>
      </c>
      <c r="B9" s="23" t="s">
        <v>1395</v>
      </c>
      <c r="C9" s="23" t="s">
        <v>1396</v>
      </c>
      <c r="D9" s="23">
        <v>18</v>
      </c>
      <c r="E9" s="23">
        <v>221</v>
      </c>
      <c r="F9" s="23">
        <v>0</v>
      </c>
      <c r="G9" s="23">
        <v>23400</v>
      </c>
      <c r="H9" s="23"/>
      <c r="I9" s="23"/>
      <c r="J9" s="13" t="s">
        <v>2057</v>
      </c>
      <c r="K9" s="24">
        <v>40130000</v>
      </c>
      <c r="L9" s="24" t="s">
        <v>1395</v>
      </c>
      <c r="M9" s="24" t="s">
        <v>1396</v>
      </c>
      <c r="N9" s="13">
        <v>18</v>
      </c>
      <c r="O9" s="13">
        <v>221</v>
      </c>
      <c r="P9" s="10">
        <v>23400</v>
      </c>
      <c r="Q9" s="13" t="e">
        <v>#N/A</v>
      </c>
    </row>
    <row r="10" spans="1:17" ht="25.5" x14ac:dyDescent="0.25">
      <c r="A10" s="23">
        <v>40130000</v>
      </c>
      <c r="B10" s="23" t="s">
        <v>1464</v>
      </c>
      <c r="C10" s="23" t="s">
        <v>1465</v>
      </c>
      <c r="D10" s="23">
        <v>18</v>
      </c>
      <c r="E10" s="23">
        <v>221</v>
      </c>
      <c r="F10" s="23">
        <v>0</v>
      </c>
      <c r="G10" s="23">
        <v>3000</v>
      </c>
      <c r="H10" s="23"/>
      <c r="I10" s="23"/>
      <c r="J10" s="13" t="s">
        <v>2058</v>
      </c>
      <c r="K10" s="24">
        <v>40130000</v>
      </c>
      <c r="L10" s="24" t="s">
        <v>1464</v>
      </c>
      <c r="M10" s="24" t="s">
        <v>1465</v>
      </c>
      <c r="N10" s="13">
        <v>18</v>
      </c>
      <c r="O10" s="13">
        <v>221</v>
      </c>
      <c r="P10" s="10">
        <v>3000</v>
      </c>
      <c r="Q10" s="13" t="e">
        <v>#N/A</v>
      </c>
    </row>
    <row r="11" spans="1:17" x14ac:dyDescent="0.25">
      <c r="A11" s="23">
        <v>40130000</v>
      </c>
      <c r="B11" s="23" t="s">
        <v>1466</v>
      </c>
      <c r="C11" s="23" t="s">
        <v>84</v>
      </c>
      <c r="D11" s="23">
        <v>17</v>
      </c>
      <c r="E11" s="23">
        <v>312</v>
      </c>
      <c r="F11" s="23">
        <v>0</v>
      </c>
      <c r="G11" s="23">
        <v>3600</v>
      </c>
      <c r="H11" s="23"/>
      <c r="I11" s="23"/>
      <c r="J11" s="13" t="s">
        <v>2059</v>
      </c>
      <c r="K11" s="24">
        <v>40130000</v>
      </c>
      <c r="L11" s="24" t="s">
        <v>1466</v>
      </c>
      <c r="M11" s="24" t="s">
        <v>84</v>
      </c>
      <c r="N11" s="13">
        <v>17</v>
      </c>
      <c r="O11" s="13">
        <v>312</v>
      </c>
      <c r="P11" s="10">
        <v>3600</v>
      </c>
      <c r="Q11" s="13" t="e">
        <v>#N/A</v>
      </c>
    </row>
    <row r="12" spans="1:17" x14ac:dyDescent="0.25">
      <c r="A12" s="23">
        <v>40130000</v>
      </c>
      <c r="B12" s="23" t="s">
        <v>1467</v>
      </c>
      <c r="C12" s="23" t="s">
        <v>85</v>
      </c>
      <c r="D12" s="23">
        <v>17</v>
      </c>
      <c r="E12" s="23">
        <v>312</v>
      </c>
      <c r="F12" s="23">
        <v>0</v>
      </c>
      <c r="G12" s="23">
        <v>3600</v>
      </c>
      <c r="H12" s="23"/>
      <c r="I12" s="23"/>
      <c r="J12" s="13" t="s">
        <v>2060</v>
      </c>
      <c r="K12" s="24">
        <v>40130000</v>
      </c>
      <c r="L12" s="24" t="s">
        <v>1467</v>
      </c>
      <c r="M12" s="24" t="s">
        <v>85</v>
      </c>
      <c r="N12" s="13">
        <v>17</v>
      </c>
      <c r="O12" s="13">
        <v>312</v>
      </c>
      <c r="P12" s="10">
        <v>3600</v>
      </c>
      <c r="Q12" s="13" t="e">
        <v>#N/A</v>
      </c>
    </row>
    <row r="13" spans="1:17" x14ac:dyDescent="0.25">
      <c r="A13" s="23">
        <v>40130000</v>
      </c>
      <c r="B13" s="23" t="s">
        <v>83</v>
      </c>
      <c r="C13" s="23" t="s">
        <v>83</v>
      </c>
      <c r="D13" s="23">
        <v>17</v>
      </c>
      <c r="E13" s="23">
        <v>312</v>
      </c>
      <c r="F13" s="23">
        <v>0</v>
      </c>
      <c r="G13" s="23">
        <v>3600</v>
      </c>
      <c r="H13" s="23"/>
      <c r="I13" s="23"/>
      <c r="J13" s="13" t="s">
        <v>2061</v>
      </c>
      <c r="K13" s="24">
        <v>40130000</v>
      </c>
      <c r="L13" s="24" t="s">
        <v>83</v>
      </c>
      <c r="M13" s="24" t="s">
        <v>83</v>
      </c>
      <c r="N13" s="13">
        <v>17</v>
      </c>
      <c r="O13" s="13">
        <v>312</v>
      </c>
      <c r="P13" s="10">
        <v>3600</v>
      </c>
      <c r="Q13" s="13" t="e">
        <v>#N/A</v>
      </c>
    </row>
    <row r="14" spans="1:17" x14ac:dyDescent="0.25">
      <c r="A14" s="23">
        <v>40130000</v>
      </c>
      <c r="B14" s="23" t="s">
        <v>1468</v>
      </c>
      <c r="C14" s="23" t="s">
        <v>1469</v>
      </c>
      <c r="D14" s="23">
        <v>18</v>
      </c>
      <c r="E14" s="23">
        <v>314</v>
      </c>
      <c r="F14" s="23">
        <v>0</v>
      </c>
      <c r="G14" s="23">
        <v>3600</v>
      </c>
      <c r="H14" s="23"/>
      <c r="I14" s="23"/>
      <c r="J14" s="13" t="s">
        <v>2062</v>
      </c>
      <c r="K14" s="24">
        <v>40130000</v>
      </c>
      <c r="L14" s="24" t="s">
        <v>1468</v>
      </c>
      <c r="M14" s="24" t="s">
        <v>1469</v>
      </c>
      <c r="N14" s="13">
        <v>18</v>
      </c>
      <c r="O14" s="13">
        <v>314</v>
      </c>
      <c r="P14" s="10">
        <v>3600</v>
      </c>
      <c r="Q14" s="13" t="e">
        <v>#N/A</v>
      </c>
    </row>
    <row r="15" spans="1:17" ht="25.5" x14ac:dyDescent="0.25">
      <c r="A15" s="23">
        <v>40130000</v>
      </c>
      <c r="B15" s="23" t="s">
        <v>750</v>
      </c>
      <c r="C15" s="23" t="s">
        <v>91</v>
      </c>
      <c r="D15" s="23">
        <v>18</v>
      </c>
      <c r="E15" s="23">
        <v>314</v>
      </c>
      <c r="F15" s="23">
        <v>0</v>
      </c>
      <c r="G15" s="23">
        <v>3600</v>
      </c>
      <c r="H15" s="23"/>
      <c r="I15" s="23"/>
      <c r="J15" s="13" t="s">
        <v>2063</v>
      </c>
      <c r="K15" s="24">
        <v>40130000</v>
      </c>
      <c r="L15" s="24" t="s">
        <v>750</v>
      </c>
      <c r="M15" s="24" t="s">
        <v>91</v>
      </c>
      <c r="N15" s="13">
        <v>18</v>
      </c>
      <c r="O15" s="13">
        <v>314</v>
      </c>
      <c r="P15" s="10">
        <v>3600</v>
      </c>
      <c r="Q15" s="13" t="e">
        <v>#N/A</v>
      </c>
    </row>
    <row r="16" spans="1:17" x14ac:dyDescent="0.25">
      <c r="A16" s="23">
        <v>40130000</v>
      </c>
      <c r="B16" s="23" t="s">
        <v>1416</v>
      </c>
      <c r="C16" s="23" t="s">
        <v>1417</v>
      </c>
      <c r="D16" s="23">
        <v>18</v>
      </c>
      <c r="E16" s="23">
        <v>314</v>
      </c>
      <c r="F16" s="23">
        <v>0</v>
      </c>
      <c r="G16" s="23">
        <v>3600</v>
      </c>
      <c r="H16" s="23"/>
      <c r="I16" s="23"/>
      <c r="J16" s="13" t="s">
        <v>2064</v>
      </c>
      <c r="K16" s="24">
        <v>40130000</v>
      </c>
      <c r="L16" s="24" t="s">
        <v>1416</v>
      </c>
      <c r="M16" s="24" t="s">
        <v>1417</v>
      </c>
      <c r="N16" s="13">
        <v>18</v>
      </c>
      <c r="O16" s="13">
        <v>314</v>
      </c>
      <c r="P16" s="10">
        <v>3600</v>
      </c>
      <c r="Q16" s="13" t="e">
        <v>#N/A</v>
      </c>
    </row>
    <row r="17" spans="1:17" x14ac:dyDescent="0.25">
      <c r="A17" s="23">
        <v>40130000</v>
      </c>
      <c r="B17" s="23" t="s">
        <v>730</v>
      </c>
      <c r="C17" s="23" t="s">
        <v>731</v>
      </c>
      <c r="D17" s="23">
        <v>17</v>
      </c>
      <c r="E17" s="23">
        <v>321</v>
      </c>
      <c r="F17" s="23">
        <v>0</v>
      </c>
      <c r="G17" s="23">
        <v>1200</v>
      </c>
      <c r="H17" s="23"/>
      <c r="I17" s="23"/>
      <c r="J17" s="13" t="s">
        <v>2065</v>
      </c>
      <c r="K17" s="24">
        <v>40130000</v>
      </c>
      <c r="L17" s="24" t="s">
        <v>730</v>
      </c>
      <c r="M17" s="24" t="s">
        <v>731</v>
      </c>
      <c r="N17" s="13">
        <v>17</v>
      </c>
      <c r="O17" s="13">
        <v>321</v>
      </c>
      <c r="P17" s="10">
        <v>1200</v>
      </c>
      <c r="Q17" s="13" t="e">
        <v>#N/A</v>
      </c>
    </row>
    <row r="18" spans="1:17" x14ac:dyDescent="0.25">
      <c r="A18" s="23">
        <v>40130000</v>
      </c>
      <c r="B18" s="23" t="s">
        <v>732</v>
      </c>
      <c r="C18" s="23" t="s">
        <v>733</v>
      </c>
      <c r="D18" s="23">
        <v>17</v>
      </c>
      <c r="E18" s="23">
        <v>321</v>
      </c>
      <c r="F18" s="23">
        <v>0</v>
      </c>
      <c r="G18" s="23">
        <v>1200</v>
      </c>
      <c r="H18" s="23"/>
      <c r="I18" s="23"/>
      <c r="J18" s="13" t="s">
        <v>2066</v>
      </c>
      <c r="K18" s="24">
        <v>40130000</v>
      </c>
      <c r="L18" s="24" t="s">
        <v>732</v>
      </c>
      <c r="M18" s="24" t="s">
        <v>733</v>
      </c>
      <c r="N18" s="13">
        <v>17</v>
      </c>
      <c r="O18" s="13">
        <v>321</v>
      </c>
      <c r="P18" s="10">
        <v>1200</v>
      </c>
      <c r="Q18" s="13" t="e">
        <v>#N/A</v>
      </c>
    </row>
    <row r="19" spans="1:17" ht="25.5" x14ac:dyDescent="0.25">
      <c r="A19" s="23">
        <v>40130000</v>
      </c>
      <c r="B19" s="23" t="s">
        <v>744</v>
      </c>
      <c r="C19" s="23" t="s">
        <v>745</v>
      </c>
      <c r="D19" s="23">
        <v>18</v>
      </c>
      <c r="E19" s="23">
        <v>351</v>
      </c>
      <c r="F19" s="23">
        <v>0</v>
      </c>
      <c r="G19" s="23">
        <v>6360</v>
      </c>
      <c r="H19" s="23"/>
      <c r="I19" s="23"/>
      <c r="J19" s="13" t="s">
        <v>2067</v>
      </c>
      <c r="K19" s="24">
        <v>40130000</v>
      </c>
      <c r="L19" s="24" t="s">
        <v>744</v>
      </c>
      <c r="M19" s="24" t="s">
        <v>745</v>
      </c>
      <c r="N19" s="13">
        <v>18</v>
      </c>
      <c r="O19" s="13">
        <v>351</v>
      </c>
      <c r="P19" s="10">
        <v>6360</v>
      </c>
      <c r="Q19" s="13" t="e">
        <v>#N/A</v>
      </c>
    </row>
    <row r="20" spans="1:17" x14ac:dyDescent="0.25">
      <c r="A20" s="23">
        <v>40130000</v>
      </c>
      <c r="B20" s="23" t="s">
        <v>919</v>
      </c>
      <c r="C20" s="23" t="s">
        <v>918</v>
      </c>
      <c r="D20" s="23">
        <v>18</v>
      </c>
      <c r="E20" s="23">
        <v>351</v>
      </c>
      <c r="F20" s="23">
        <v>0</v>
      </c>
      <c r="G20" s="23">
        <v>14676</v>
      </c>
      <c r="H20" s="23"/>
      <c r="I20" s="23"/>
      <c r="J20" s="13" t="s">
        <v>2068</v>
      </c>
      <c r="K20" s="24">
        <v>40130000</v>
      </c>
      <c r="L20" s="24" t="s">
        <v>919</v>
      </c>
      <c r="M20" s="24" t="s">
        <v>918</v>
      </c>
      <c r="N20" s="13">
        <v>18</v>
      </c>
      <c r="O20" s="13">
        <v>351</v>
      </c>
      <c r="P20" s="10">
        <v>14676</v>
      </c>
      <c r="Q20" s="13" t="s">
        <v>1530</v>
      </c>
    </row>
    <row r="21" spans="1:17" x14ac:dyDescent="0.25">
      <c r="A21" s="23">
        <v>40130000</v>
      </c>
      <c r="B21" s="23" t="s">
        <v>1401</v>
      </c>
      <c r="C21" s="23" t="s">
        <v>1402</v>
      </c>
      <c r="D21" s="23">
        <v>17</v>
      </c>
      <c r="E21" s="23">
        <v>352</v>
      </c>
      <c r="F21" s="23">
        <v>0</v>
      </c>
      <c r="G21" s="23">
        <v>4300</v>
      </c>
      <c r="H21" s="23"/>
      <c r="I21" s="23"/>
      <c r="J21" s="13" t="s">
        <v>2069</v>
      </c>
      <c r="K21" s="24">
        <v>40130000</v>
      </c>
      <c r="L21" s="24" t="s">
        <v>1401</v>
      </c>
      <c r="M21" s="24" t="s">
        <v>1402</v>
      </c>
      <c r="N21" s="13">
        <v>17</v>
      </c>
      <c r="O21" s="13">
        <v>352</v>
      </c>
      <c r="P21" s="10">
        <v>4300</v>
      </c>
      <c r="Q21" s="13" t="e">
        <v>#N/A</v>
      </c>
    </row>
    <row r="22" spans="1:17" x14ac:dyDescent="0.25">
      <c r="A22" s="23">
        <v>40130000</v>
      </c>
      <c r="B22" s="23" t="s">
        <v>915</v>
      </c>
      <c r="C22" s="23" t="s">
        <v>916</v>
      </c>
      <c r="D22" s="23">
        <v>18</v>
      </c>
      <c r="E22" s="23">
        <v>352</v>
      </c>
      <c r="F22" s="23">
        <v>0</v>
      </c>
      <c r="G22" s="23">
        <v>2160</v>
      </c>
      <c r="H22" s="23"/>
      <c r="I22" s="23"/>
      <c r="J22" s="13" t="s">
        <v>2070</v>
      </c>
      <c r="K22" s="24">
        <v>40130000</v>
      </c>
      <c r="L22" s="24" t="s">
        <v>915</v>
      </c>
      <c r="M22" s="24" t="s">
        <v>916</v>
      </c>
      <c r="N22" s="13">
        <v>18</v>
      </c>
      <c r="O22" s="13">
        <v>352</v>
      </c>
      <c r="P22" s="10">
        <v>2160</v>
      </c>
      <c r="Q22" s="13" t="e">
        <v>#N/A</v>
      </c>
    </row>
    <row r="23" spans="1:17" x14ac:dyDescent="0.25">
      <c r="A23" s="23">
        <v>40130000</v>
      </c>
      <c r="B23" s="23" t="s">
        <v>713</v>
      </c>
      <c r="C23" s="23" t="s">
        <v>714</v>
      </c>
      <c r="D23" s="23">
        <v>12</v>
      </c>
      <c r="E23" s="23">
        <v>401</v>
      </c>
      <c r="F23" s="23">
        <v>0</v>
      </c>
      <c r="G23" s="23">
        <v>418.6</v>
      </c>
      <c r="H23" s="23"/>
      <c r="I23" s="23"/>
      <c r="J23" s="13" t="s">
        <v>2071</v>
      </c>
      <c r="K23" s="24">
        <v>40130000</v>
      </c>
      <c r="L23" s="24" t="s">
        <v>713</v>
      </c>
      <c r="M23" s="24" t="s">
        <v>714</v>
      </c>
      <c r="N23" s="13">
        <v>12</v>
      </c>
      <c r="O23" s="13">
        <v>401</v>
      </c>
      <c r="P23" s="10">
        <v>418.6</v>
      </c>
      <c r="Q23" s="13" t="e">
        <v>#N/A</v>
      </c>
    </row>
    <row r="24" spans="1:17" ht="25.5" x14ac:dyDescent="0.25">
      <c r="A24" s="23">
        <v>40130000</v>
      </c>
      <c r="B24" s="23" t="s">
        <v>1405</v>
      </c>
      <c r="C24" s="23" t="s">
        <v>1406</v>
      </c>
      <c r="D24" s="23">
        <v>18</v>
      </c>
      <c r="E24" s="23">
        <v>406</v>
      </c>
      <c r="F24" s="23">
        <v>0</v>
      </c>
      <c r="G24" s="23">
        <v>3120</v>
      </c>
      <c r="H24" s="23"/>
      <c r="I24" s="23"/>
      <c r="J24" s="13" t="s">
        <v>2072</v>
      </c>
      <c r="K24" s="24">
        <v>40130000</v>
      </c>
      <c r="L24" s="24" t="s">
        <v>1405</v>
      </c>
      <c r="M24" s="24" t="s">
        <v>1406</v>
      </c>
      <c r="N24" s="13">
        <v>18</v>
      </c>
      <c r="O24" s="13">
        <v>406</v>
      </c>
      <c r="P24" s="10">
        <v>3120</v>
      </c>
      <c r="Q24" s="13" t="e">
        <v>#N/A</v>
      </c>
    </row>
    <row r="25" spans="1:17" ht="25.5" x14ac:dyDescent="0.25">
      <c r="A25" s="23">
        <v>40130000</v>
      </c>
      <c r="B25" s="23" t="s">
        <v>1407</v>
      </c>
      <c r="C25" s="23" t="s">
        <v>1408</v>
      </c>
      <c r="D25" s="23">
        <v>18</v>
      </c>
      <c r="E25" s="23">
        <v>406</v>
      </c>
      <c r="F25" s="23">
        <v>0</v>
      </c>
      <c r="G25" s="23">
        <v>6000</v>
      </c>
      <c r="H25" s="23"/>
      <c r="I25" s="23"/>
      <c r="J25" s="13" t="s">
        <v>2073</v>
      </c>
      <c r="K25" s="24">
        <v>40130000</v>
      </c>
      <c r="L25" s="24" t="s">
        <v>1407</v>
      </c>
      <c r="M25" s="24" t="s">
        <v>1408</v>
      </c>
      <c r="N25" s="13">
        <v>18</v>
      </c>
      <c r="O25" s="13">
        <v>406</v>
      </c>
      <c r="P25" s="10">
        <v>6000</v>
      </c>
      <c r="Q25" s="13" t="e">
        <v>#N/A</v>
      </c>
    </row>
    <row r="26" spans="1:17" x14ac:dyDescent="0.25">
      <c r="A26" s="23">
        <v>40130000</v>
      </c>
      <c r="B26" s="23" t="s">
        <v>1506</v>
      </c>
      <c r="C26" s="23" t="s">
        <v>1507</v>
      </c>
      <c r="D26" s="23">
        <v>18</v>
      </c>
      <c r="E26" s="23">
        <v>406</v>
      </c>
      <c r="F26" s="23">
        <v>0</v>
      </c>
      <c r="G26" s="23">
        <v>3600</v>
      </c>
      <c r="H26" s="23"/>
      <c r="I26" s="23"/>
      <c r="J26" s="13" t="s">
        <v>2074</v>
      </c>
      <c r="K26" s="24">
        <v>40130000</v>
      </c>
      <c r="L26" s="24" t="s">
        <v>1506</v>
      </c>
      <c r="M26" s="24" t="s">
        <v>1507</v>
      </c>
      <c r="N26" s="13">
        <v>18</v>
      </c>
      <c r="O26" s="13">
        <v>406</v>
      </c>
      <c r="P26" s="10">
        <v>3600</v>
      </c>
      <c r="Q26" s="13" t="s">
        <v>1530</v>
      </c>
    </row>
    <row r="27" spans="1:17" x14ac:dyDescent="0.25">
      <c r="A27" s="23">
        <v>40130000</v>
      </c>
      <c r="B27" s="23" t="s">
        <v>103</v>
      </c>
      <c r="C27" s="23" t="s">
        <v>1409</v>
      </c>
      <c r="D27" s="23">
        <v>17</v>
      </c>
      <c r="E27" s="23">
        <v>420</v>
      </c>
      <c r="F27" s="23">
        <v>0</v>
      </c>
      <c r="G27" s="23">
        <v>4222.2</v>
      </c>
      <c r="H27" s="23"/>
      <c r="I27" s="23"/>
      <c r="J27" s="13" t="s">
        <v>2075</v>
      </c>
      <c r="K27" s="24">
        <v>40130000</v>
      </c>
      <c r="L27" s="24" t="s">
        <v>103</v>
      </c>
      <c r="M27" s="24" t="s">
        <v>1409</v>
      </c>
      <c r="N27" s="13">
        <v>17</v>
      </c>
      <c r="O27" s="13">
        <v>420</v>
      </c>
      <c r="P27" s="10">
        <v>4222.2</v>
      </c>
      <c r="Q27" s="13" t="e">
        <v>#N/A</v>
      </c>
    </row>
    <row r="28" spans="1:17" ht="25.5" x14ac:dyDescent="0.25">
      <c r="A28" s="23">
        <v>40130000</v>
      </c>
      <c r="B28" s="23" t="s">
        <v>717</v>
      </c>
      <c r="C28" s="23" t="s">
        <v>718</v>
      </c>
      <c r="D28" s="23">
        <v>15</v>
      </c>
      <c r="E28" s="23">
        <v>421</v>
      </c>
      <c r="F28" s="23">
        <v>0</v>
      </c>
      <c r="G28" s="23">
        <v>1800</v>
      </c>
      <c r="H28" s="23"/>
      <c r="I28" s="23"/>
      <c r="J28" s="13" t="s">
        <v>2076</v>
      </c>
      <c r="K28" s="24">
        <v>40130000</v>
      </c>
      <c r="L28" s="24" t="s">
        <v>717</v>
      </c>
      <c r="M28" s="24" t="s">
        <v>718</v>
      </c>
      <c r="N28" s="13">
        <v>15</v>
      </c>
      <c r="O28" s="13">
        <v>421</v>
      </c>
      <c r="P28" s="10">
        <v>1800</v>
      </c>
      <c r="Q28" s="13" t="e">
        <v>#N/A</v>
      </c>
    </row>
    <row r="29" spans="1:17" x14ac:dyDescent="0.25">
      <c r="A29" s="23">
        <v>40130000</v>
      </c>
      <c r="B29" s="23" t="s">
        <v>721</v>
      </c>
      <c r="C29" s="23" t="s">
        <v>722</v>
      </c>
      <c r="D29" s="23">
        <v>15</v>
      </c>
      <c r="E29" s="23">
        <v>421</v>
      </c>
      <c r="F29" s="23">
        <v>0</v>
      </c>
      <c r="G29" s="23">
        <v>3000</v>
      </c>
      <c r="H29" s="23"/>
      <c r="I29" s="23"/>
      <c r="J29" s="13" t="s">
        <v>2077</v>
      </c>
      <c r="K29" s="24">
        <v>40130000</v>
      </c>
      <c r="L29" s="24" t="s">
        <v>721</v>
      </c>
      <c r="M29" s="24" t="s">
        <v>722</v>
      </c>
      <c r="N29" s="13">
        <v>15</v>
      </c>
      <c r="O29" s="13">
        <v>421</v>
      </c>
      <c r="P29" s="10">
        <v>3000</v>
      </c>
      <c r="Q29" s="13" t="e">
        <v>#N/A</v>
      </c>
    </row>
    <row r="30" spans="1:17" x14ac:dyDescent="0.25">
      <c r="A30" s="23">
        <v>40130000</v>
      </c>
      <c r="B30" s="23" t="s">
        <v>719</v>
      </c>
      <c r="C30" s="23" t="s">
        <v>720</v>
      </c>
      <c r="D30" s="23">
        <v>15</v>
      </c>
      <c r="E30" s="23">
        <v>421</v>
      </c>
      <c r="F30" s="23">
        <v>0</v>
      </c>
      <c r="G30" s="23">
        <v>1500</v>
      </c>
      <c r="H30" s="23"/>
      <c r="I30" s="23"/>
      <c r="J30" s="13" t="s">
        <v>2078</v>
      </c>
      <c r="K30" s="24">
        <v>40130000</v>
      </c>
      <c r="L30" s="24" t="s">
        <v>719</v>
      </c>
      <c r="M30" s="24" t="s">
        <v>720</v>
      </c>
      <c r="N30" s="13">
        <v>15</v>
      </c>
      <c r="O30" s="13">
        <v>421</v>
      </c>
      <c r="P30" s="10">
        <v>1500</v>
      </c>
      <c r="Q30" s="13" t="e">
        <v>#N/A</v>
      </c>
    </row>
    <row r="31" spans="1:17" ht="25.5" x14ac:dyDescent="0.25">
      <c r="A31" s="23">
        <v>40130000</v>
      </c>
      <c r="B31" s="23" t="s">
        <v>717</v>
      </c>
      <c r="C31" s="23" t="s">
        <v>718</v>
      </c>
      <c r="D31" s="23">
        <v>16</v>
      </c>
      <c r="E31" s="23">
        <v>421</v>
      </c>
      <c r="F31" s="23">
        <v>0</v>
      </c>
      <c r="G31" s="23">
        <v>3564</v>
      </c>
      <c r="H31" s="23"/>
      <c r="I31" s="23"/>
      <c r="J31" s="13" t="s">
        <v>2079</v>
      </c>
      <c r="K31" s="24">
        <v>40130000</v>
      </c>
      <c r="L31" s="24" t="s">
        <v>717</v>
      </c>
      <c r="M31" s="24" t="s">
        <v>718</v>
      </c>
      <c r="N31" s="13">
        <v>16</v>
      </c>
      <c r="O31" s="13">
        <v>421</v>
      </c>
      <c r="P31" s="10">
        <v>3564</v>
      </c>
      <c r="Q31" s="13" t="e">
        <v>#N/A</v>
      </c>
    </row>
    <row r="32" spans="1:17" x14ac:dyDescent="0.25">
      <c r="A32" s="23">
        <v>40130000</v>
      </c>
      <c r="B32" s="23" t="s">
        <v>1410</v>
      </c>
      <c r="C32" s="23" t="s">
        <v>1411</v>
      </c>
      <c r="D32" s="23">
        <v>17</v>
      </c>
      <c r="E32" s="23">
        <v>421</v>
      </c>
      <c r="F32" s="23">
        <v>0</v>
      </c>
      <c r="G32" s="23">
        <v>28608</v>
      </c>
      <c r="H32" s="23"/>
      <c r="I32" s="23"/>
      <c r="J32" s="13" t="s">
        <v>2080</v>
      </c>
      <c r="K32" s="24">
        <v>40130000</v>
      </c>
      <c r="L32" s="24" t="s">
        <v>1410</v>
      </c>
      <c r="M32" s="24" t="s">
        <v>1411</v>
      </c>
      <c r="N32" s="13">
        <v>17</v>
      </c>
      <c r="O32" s="13">
        <v>421</v>
      </c>
      <c r="P32" s="10">
        <v>28608</v>
      </c>
      <c r="Q32" s="13" t="e">
        <v>#N/A</v>
      </c>
    </row>
    <row r="33" spans="1:17" x14ac:dyDescent="0.25">
      <c r="A33" s="23">
        <v>40130000</v>
      </c>
      <c r="B33" s="23" t="s">
        <v>1470</v>
      </c>
      <c r="C33" s="23" t="s">
        <v>1441</v>
      </c>
      <c r="D33" s="23">
        <v>17</v>
      </c>
      <c r="E33" s="23">
        <v>421</v>
      </c>
      <c r="F33" s="23">
        <v>0</v>
      </c>
      <c r="G33" s="23">
        <v>6000</v>
      </c>
      <c r="H33" s="23"/>
      <c r="I33" s="23"/>
      <c r="J33" s="13" t="s">
        <v>2081</v>
      </c>
      <c r="K33" s="24">
        <v>40130000</v>
      </c>
      <c r="L33" s="24" t="s">
        <v>1470</v>
      </c>
      <c r="M33" s="24" t="s">
        <v>1441</v>
      </c>
      <c r="N33" s="13">
        <v>17</v>
      </c>
      <c r="O33" s="13">
        <v>421</v>
      </c>
      <c r="P33" s="10">
        <v>6000</v>
      </c>
      <c r="Q33" s="13" t="s">
        <v>1525</v>
      </c>
    </row>
    <row r="34" spans="1:17" ht="25.5" x14ac:dyDescent="0.25">
      <c r="A34" s="23">
        <v>40130000</v>
      </c>
      <c r="B34" s="23" t="s">
        <v>782</v>
      </c>
      <c r="C34" s="23" t="s">
        <v>783</v>
      </c>
      <c r="D34" s="23">
        <v>18</v>
      </c>
      <c r="E34" s="23">
        <v>423</v>
      </c>
      <c r="F34" s="23">
        <v>0</v>
      </c>
      <c r="G34" s="23">
        <v>1999</v>
      </c>
      <c r="H34" s="23"/>
      <c r="I34" s="23"/>
      <c r="J34" s="13" t="s">
        <v>2082</v>
      </c>
      <c r="K34" s="24">
        <v>40130000</v>
      </c>
      <c r="L34" s="24" t="s">
        <v>782</v>
      </c>
      <c r="M34" s="24" t="s">
        <v>783</v>
      </c>
      <c r="N34" s="13">
        <v>18</v>
      </c>
      <c r="O34" s="13">
        <v>423</v>
      </c>
      <c r="P34" s="10">
        <v>1999</v>
      </c>
      <c r="Q34" s="13" t="e">
        <v>#N/A</v>
      </c>
    </row>
    <row r="35" spans="1:17" x14ac:dyDescent="0.25">
      <c r="A35" s="23">
        <v>40130000</v>
      </c>
      <c r="B35" s="23" t="s">
        <v>1395</v>
      </c>
      <c r="C35" s="23" t="s">
        <v>1396</v>
      </c>
      <c r="D35" s="23">
        <v>18</v>
      </c>
      <c r="E35" s="23">
        <v>423</v>
      </c>
      <c r="F35" s="23">
        <v>0</v>
      </c>
      <c r="G35" s="23">
        <v>37320</v>
      </c>
      <c r="H35" s="23"/>
      <c r="I35" s="23"/>
      <c r="J35" s="13" t="s">
        <v>2083</v>
      </c>
      <c r="K35" s="24">
        <v>40130000</v>
      </c>
      <c r="L35" s="24" t="s">
        <v>1395</v>
      </c>
      <c r="M35" s="24" t="s">
        <v>1396</v>
      </c>
      <c r="N35" s="13">
        <v>18</v>
      </c>
      <c r="O35" s="13">
        <v>423</v>
      </c>
      <c r="P35" s="10">
        <v>37320</v>
      </c>
      <c r="Q35" s="13" t="e">
        <v>#N/A</v>
      </c>
    </row>
    <row r="36" spans="1:17" x14ac:dyDescent="0.25">
      <c r="A36" s="23">
        <v>40130000</v>
      </c>
      <c r="B36" s="23" t="s">
        <v>976</v>
      </c>
      <c r="C36" s="23" t="s">
        <v>977</v>
      </c>
      <c r="D36" s="23">
        <v>18</v>
      </c>
      <c r="E36" s="23">
        <v>423</v>
      </c>
      <c r="F36" s="23">
        <v>0</v>
      </c>
      <c r="G36" s="23">
        <v>32544</v>
      </c>
      <c r="H36" s="23"/>
      <c r="I36" s="23"/>
      <c r="J36" s="13" t="s">
        <v>2084</v>
      </c>
      <c r="K36" s="24">
        <v>40130000</v>
      </c>
      <c r="L36" s="24" t="s">
        <v>976</v>
      </c>
      <c r="M36" s="24" t="s">
        <v>977</v>
      </c>
      <c r="N36" s="13">
        <v>18</v>
      </c>
      <c r="O36" s="13">
        <v>423</v>
      </c>
      <c r="P36" s="10">
        <v>32544</v>
      </c>
      <c r="Q36" s="13" t="e">
        <v>#N/A</v>
      </c>
    </row>
    <row r="37" spans="1:17" x14ac:dyDescent="0.25">
      <c r="A37" s="23">
        <v>40130000</v>
      </c>
      <c r="B37" s="23" t="s">
        <v>1416</v>
      </c>
      <c r="C37" s="23" t="s">
        <v>1417</v>
      </c>
      <c r="D37" s="23">
        <v>18</v>
      </c>
      <c r="E37" s="23">
        <v>423</v>
      </c>
      <c r="F37" s="23">
        <v>0</v>
      </c>
      <c r="G37" s="23">
        <v>16476</v>
      </c>
      <c r="H37" s="23"/>
      <c r="I37" s="23"/>
      <c r="J37" s="13" t="s">
        <v>2085</v>
      </c>
      <c r="K37" s="24">
        <v>40130000</v>
      </c>
      <c r="L37" s="24" t="s">
        <v>1416</v>
      </c>
      <c r="M37" s="24" t="s">
        <v>1417</v>
      </c>
      <c r="N37" s="13">
        <v>18</v>
      </c>
      <c r="O37" s="13">
        <v>423</v>
      </c>
      <c r="P37" s="10">
        <v>16476</v>
      </c>
      <c r="Q37" s="13" t="e">
        <v>#N/A</v>
      </c>
    </row>
    <row r="38" spans="1:17" x14ac:dyDescent="0.25">
      <c r="A38" s="23">
        <v>40130000</v>
      </c>
      <c r="B38" s="23" t="s">
        <v>1471</v>
      </c>
      <c r="C38" s="23" t="s">
        <v>1472</v>
      </c>
      <c r="D38" s="23">
        <v>18</v>
      </c>
      <c r="E38" s="23">
        <v>423</v>
      </c>
      <c r="F38" s="23">
        <v>0</v>
      </c>
      <c r="G38" s="23">
        <v>2000</v>
      </c>
      <c r="H38" s="23"/>
      <c r="I38" s="23"/>
      <c r="J38" s="13" t="s">
        <v>2086</v>
      </c>
      <c r="K38" s="24">
        <v>40130000</v>
      </c>
      <c r="L38" s="24" t="s">
        <v>1471</v>
      </c>
      <c r="M38" s="24" t="s">
        <v>1472</v>
      </c>
      <c r="N38" s="13">
        <v>18</v>
      </c>
      <c r="O38" s="13">
        <v>423</v>
      </c>
      <c r="P38" s="10">
        <v>2000</v>
      </c>
      <c r="Q38" s="13" t="e">
        <v>#N/A</v>
      </c>
    </row>
    <row r="39" spans="1:17" x14ac:dyDescent="0.25">
      <c r="A39" s="23">
        <v>40130000</v>
      </c>
      <c r="B39" s="23" t="s">
        <v>132</v>
      </c>
      <c r="C39" s="23" t="s">
        <v>685</v>
      </c>
      <c r="D39" s="23">
        <v>17</v>
      </c>
      <c r="E39" s="23">
        <v>425</v>
      </c>
      <c r="F39" s="23">
        <v>0</v>
      </c>
      <c r="G39" s="23">
        <v>7960</v>
      </c>
      <c r="H39" s="23"/>
      <c r="I39" s="23"/>
      <c r="J39" s="13" t="s">
        <v>2087</v>
      </c>
      <c r="K39" s="24">
        <v>40130000</v>
      </c>
      <c r="L39" s="24" t="s">
        <v>132</v>
      </c>
      <c r="M39" s="24" t="s">
        <v>685</v>
      </c>
      <c r="N39" s="13">
        <v>17</v>
      </c>
      <c r="O39" s="13">
        <v>425</v>
      </c>
      <c r="P39" s="10">
        <v>7960</v>
      </c>
      <c r="Q39" s="13" t="e">
        <v>#N/A</v>
      </c>
    </row>
    <row r="40" spans="1:17" ht="25.5" x14ac:dyDescent="0.25">
      <c r="A40" s="23">
        <v>40130000</v>
      </c>
      <c r="B40" s="23" t="s">
        <v>659</v>
      </c>
      <c r="C40" s="23" t="s">
        <v>658</v>
      </c>
      <c r="D40" s="23">
        <v>15</v>
      </c>
      <c r="E40" s="23">
        <v>426</v>
      </c>
      <c r="F40" s="23">
        <v>0</v>
      </c>
      <c r="G40" s="23">
        <v>8112</v>
      </c>
      <c r="H40" s="23"/>
      <c r="I40" s="23"/>
      <c r="J40" s="13" t="s">
        <v>2088</v>
      </c>
      <c r="K40" s="24">
        <v>40130000</v>
      </c>
      <c r="L40" s="24" t="s">
        <v>659</v>
      </c>
      <c r="M40" s="24" t="s">
        <v>658</v>
      </c>
      <c r="N40" s="13">
        <v>15</v>
      </c>
      <c r="O40" s="13">
        <v>426</v>
      </c>
      <c r="P40" s="10">
        <v>8112</v>
      </c>
      <c r="Q40" s="13" t="e">
        <v>#N/A</v>
      </c>
    </row>
    <row r="41" spans="1:17" x14ac:dyDescent="0.25">
      <c r="A41" s="23">
        <v>40130000</v>
      </c>
      <c r="B41" s="23" t="s">
        <v>686</v>
      </c>
      <c r="C41" s="23" t="s">
        <v>687</v>
      </c>
      <c r="D41" s="23">
        <v>17</v>
      </c>
      <c r="E41" s="23">
        <v>426</v>
      </c>
      <c r="F41" s="23">
        <v>0</v>
      </c>
      <c r="G41" s="23">
        <v>1000</v>
      </c>
      <c r="H41" s="23"/>
      <c r="I41" s="23"/>
      <c r="J41" s="13" t="s">
        <v>2089</v>
      </c>
      <c r="K41" s="24">
        <v>40130000</v>
      </c>
      <c r="L41" s="24" t="s">
        <v>686</v>
      </c>
      <c r="M41" s="24" t="s">
        <v>687</v>
      </c>
      <c r="N41" s="13">
        <v>17</v>
      </c>
      <c r="O41" s="13">
        <v>426</v>
      </c>
      <c r="P41" s="10">
        <v>1000</v>
      </c>
      <c r="Q41" s="13" t="s">
        <v>1532</v>
      </c>
    </row>
    <row r="42" spans="1:17" x14ac:dyDescent="0.25">
      <c r="A42" s="23">
        <v>40130000</v>
      </c>
      <c r="B42" s="23" t="s">
        <v>1473</v>
      </c>
      <c r="C42" s="23" t="s">
        <v>1474</v>
      </c>
      <c r="D42" s="23">
        <v>18</v>
      </c>
      <c r="E42" s="23">
        <v>432</v>
      </c>
      <c r="F42" s="23">
        <v>0</v>
      </c>
      <c r="G42" s="23">
        <v>12768</v>
      </c>
      <c r="H42" s="23"/>
      <c r="I42" s="23"/>
      <c r="J42" s="13" t="s">
        <v>2090</v>
      </c>
      <c r="K42" s="24">
        <v>40130000</v>
      </c>
      <c r="L42" s="24" t="s">
        <v>1473</v>
      </c>
      <c r="M42" s="24" t="s">
        <v>1474</v>
      </c>
      <c r="N42" s="13">
        <v>18</v>
      </c>
      <c r="O42" s="13">
        <v>432</v>
      </c>
      <c r="P42" s="10">
        <v>12768</v>
      </c>
      <c r="Q42" s="13" t="e">
        <v>#N/A</v>
      </c>
    </row>
    <row r="43" spans="1:17" ht="25.5" x14ac:dyDescent="0.25">
      <c r="A43" s="23">
        <v>40130000</v>
      </c>
      <c r="B43" s="23" t="s">
        <v>1407</v>
      </c>
      <c r="C43" s="23" t="s">
        <v>1408</v>
      </c>
      <c r="D43" s="23">
        <v>18</v>
      </c>
      <c r="E43" s="23">
        <v>601</v>
      </c>
      <c r="F43" s="23">
        <v>0</v>
      </c>
      <c r="G43" s="23">
        <v>9581.06</v>
      </c>
      <c r="H43" s="23"/>
      <c r="I43" s="23"/>
      <c r="J43" s="13" t="s">
        <v>2091</v>
      </c>
      <c r="K43" s="24">
        <v>40130000</v>
      </c>
      <c r="L43" s="24" t="s">
        <v>1407</v>
      </c>
      <c r="M43" s="24" t="s">
        <v>1408</v>
      </c>
      <c r="N43" s="13">
        <v>18</v>
      </c>
      <c r="O43" s="13">
        <v>601</v>
      </c>
      <c r="P43" s="10">
        <v>9581.06</v>
      </c>
      <c r="Q43" s="13" t="s">
        <v>1530</v>
      </c>
    </row>
    <row r="44" spans="1:17" x14ac:dyDescent="0.25">
      <c r="A44" s="23">
        <v>40130000</v>
      </c>
      <c r="B44" s="23" t="s">
        <v>1475</v>
      </c>
      <c r="C44" s="23" t="s">
        <v>1476</v>
      </c>
      <c r="D44" s="23">
        <v>18</v>
      </c>
      <c r="E44" s="23">
        <v>601</v>
      </c>
      <c r="F44" s="23">
        <v>0</v>
      </c>
      <c r="G44" s="23">
        <v>3510.5</v>
      </c>
      <c r="H44" s="23"/>
      <c r="I44" s="23"/>
      <c r="J44" s="13" t="s">
        <v>2092</v>
      </c>
      <c r="K44" s="24">
        <v>40130000</v>
      </c>
      <c r="L44" s="24" t="s">
        <v>1475</v>
      </c>
      <c r="M44" s="24" t="s">
        <v>1476</v>
      </c>
      <c r="N44" s="13">
        <v>18</v>
      </c>
      <c r="O44" s="13">
        <v>601</v>
      </c>
      <c r="P44" s="10">
        <v>3510.5</v>
      </c>
      <c r="Q44" s="13" t="e">
        <v>#N/A</v>
      </c>
    </row>
    <row r="45" spans="1:17" x14ac:dyDescent="0.25">
      <c r="A45" s="23">
        <v>40130000</v>
      </c>
      <c r="B45" s="23" t="s">
        <v>675</v>
      </c>
      <c r="C45" s="23" t="s">
        <v>676</v>
      </c>
      <c r="D45" s="23">
        <v>18</v>
      </c>
      <c r="E45" s="23">
        <v>601</v>
      </c>
      <c r="F45" s="23">
        <v>0</v>
      </c>
      <c r="G45" s="23">
        <v>11715.98</v>
      </c>
      <c r="H45" s="23"/>
      <c r="I45" s="23"/>
      <c r="J45" s="13" t="s">
        <v>2093</v>
      </c>
      <c r="K45" s="24">
        <v>40130000</v>
      </c>
      <c r="L45" s="24" t="s">
        <v>675</v>
      </c>
      <c r="M45" s="24" t="s">
        <v>676</v>
      </c>
      <c r="N45" s="13">
        <v>18</v>
      </c>
      <c r="O45" s="13">
        <v>601</v>
      </c>
      <c r="P45" s="10">
        <v>11715.98</v>
      </c>
      <c r="Q45" s="13" t="e">
        <v>#N/A</v>
      </c>
    </row>
    <row r="46" spans="1:17" x14ac:dyDescent="0.25">
      <c r="A46" s="23">
        <v>40130000</v>
      </c>
      <c r="B46" s="23" t="s">
        <v>1422</v>
      </c>
      <c r="C46" s="23" t="s">
        <v>1422</v>
      </c>
      <c r="D46" s="23">
        <v>18</v>
      </c>
      <c r="E46" s="23">
        <v>601</v>
      </c>
      <c r="F46" s="23">
        <v>0</v>
      </c>
      <c r="G46" s="23">
        <v>3600</v>
      </c>
      <c r="H46" s="23"/>
      <c r="I46" s="23"/>
      <c r="J46" s="13" t="s">
        <v>2094</v>
      </c>
      <c r="K46" s="24">
        <v>40130000</v>
      </c>
      <c r="L46" s="24" t="s">
        <v>1422</v>
      </c>
      <c r="M46" s="24" t="s">
        <v>1422</v>
      </c>
      <c r="N46" s="13">
        <v>18</v>
      </c>
      <c r="O46" s="13">
        <v>601</v>
      </c>
      <c r="P46" s="10">
        <v>3600</v>
      </c>
      <c r="Q46" s="13" t="e">
        <v>#N/A</v>
      </c>
    </row>
    <row r="47" spans="1:17" x14ac:dyDescent="0.25">
      <c r="A47" s="23">
        <v>40130000</v>
      </c>
      <c r="B47" s="23" t="s">
        <v>1423</v>
      </c>
      <c r="C47" s="23" t="s">
        <v>1424</v>
      </c>
      <c r="D47" s="23">
        <v>17</v>
      </c>
      <c r="E47" s="23">
        <v>702</v>
      </c>
      <c r="F47" s="23">
        <v>0</v>
      </c>
      <c r="G47" s="23">
        <v>14400</v>
      </c>
      <c r="H47" s="23"/>
      <c r="I47" s="23"/>
      <c r="J47" s="13" t="s">
        <v>2095</v>
      </c>
      <c r="K47" s="24">
        <v>40130000</v>
      </c>
      <c r="L47" s="24" t="s">
        <v>1423</v>
      </c>
      <c r="M47" s="24" t="s">
        <v>1424</v>
      </c>
      <c r="N47" s="13">
        <v>17</v>
      </c>
      <c r="O47" s="13">
        <v>702</v>
      </c>
      <c r="P47" s="10">
        <v>14400</v>
      </c>
      <c r="Q47" s="13" t="e">
        <v>#N/A</v>
      </c>
    </row>
    <row r="48" spans="1:17" x14ac:dyDescent="0.25">
      <c r="A48" s="23">
        <v>40130000</v>
      </c>
      <c r="B48" s="23" t="s">
        <v>742</v>
      </c>
      <c r="C48" s="23" t="s">
        <v>743</v>
      </c>
      <c r="D48" s="23">
        <v>17</v>
      </c>
      <c r="E48" s="23">
        <v>702</v>
      </c>
      <c r="F48" s="23">
        <v>0</v>
      </c>
      <c r="G48" s="23">
        <v>13200</v>
      </c>
      <c r="H48" s="23"/>
      <c r="I48" s="23"/>
      <c r="J48" s="13" t="s">
        <v>2096</v>
      </c>
      <c r="K48" s="24">
        <v>40130000</v>
      </c>
      <c r="L48" s="24" t="s">
        <v>742</v>
      </c>
      <c r="M48" s="24" t="s">
        <v>743</v>
      </c>
      <c r="N48" s="13">
        <v>17</v>
      </c>
      <c r="O48" s="13">
        <v>702</v>
      </c>
      <c r="P48" s="10">
        <v>13200</v>
      </c>
      <c r="Q48" s="13" t="e">
        <v>#N/A</v>
      </c>
    </row>
    <row r="49" spans="1:17" x14ac:dyDescent="0.25">
      <c r="A49" s="23">
        <v>40130000</v>
      </c>
      <c r="B49" s="23" t="s">
        <v>726</v>
      </c>
      <c r="C49" s="23" t="s">
        <v>727</v>
      </c>
      <c r="D49" s="23">
        <v>16</v>
      </c>
      <c r="E49" s="23">
        <v>703</v>
      </c>
      <c r="F49" s="23">
        <v>861.56</v>
      </c>
      <c r="G49" s="23">
        <v>0</v>
      </c>
      <c r="H49" s="23"/>
      <c r="I49" s="23"/>
      <c r="J49" s="13" t="s">
        <v>2097</v>
      </c>
      <c r="K49" s="24">
        <v>40130000</v>
      </c>
      <c r="L49" s="24" t="s">
        <v>726</v>
      </c>
      <c r="M49" s="24" t="s">
        <v>727</v>
      </c>
      <c r="N49" s="13">
        <v>16</v>
      </c>
      <c r="O49" s="13">
        <v>703</v>
      </c>
      <c r="P49" s="10">
        <v>0</v>
      </c>
      <c r="Q49" s="13" t="e">
        <v>#N/A</v>
      </c>
    </row>
    <row r="50" spans="1:17" ht="25.5" x14ac:dyDescent="0.25">
      <c r="A50" s="23">
        <v>40130000</v>
      </c>
      <c r="B50" s="23" t="s">
        <v>715</v>
      </c>
      <c r="C50" s="23" t="s">
        <v>716</v>
      </c>
      <c r="D50" s="23">
        <v>13</v>
      </c>
      <c r="E50" s="23">
        <v>704</v>
      </c>
      <c r="F50" s="23">
        <v>850</v>
      </c>
      <c r="G50" s="23">
        <v>0</v>
      </c>
      <c r="H50" s="23"/>
      <c r="I50" s="23"/>
      <c r="J50" s="13" t="s">
        <v>2098</v>
      </c>
      <c r="K50" s="24">
        <v>40130000</v>
      </c>
      <c r="L50" s="24" t="s">
        <v>715</v>
      </c>
      <c r="M50" s="24" t="s">
        <v>716</v>
      </c>
      <c r="N50" s="13">
        <v>13</v>
      </c>
      <c r="O50" s="13">
        <v>704</v>
      </c>
      <c r="P50" s="10">
        <v>0</v>
      </c>
      <c r="Q50" s="13" t="e">
        <v>#N/A</v>
      </c>
    </row>
    <row r="51" spans="1:17" x14ac:dyDescent="0.25">
      <c r="A51" s="23">
        <v>40130000</v>
      </c>
      <c r="B51" s="23" t="s">
        <v>648</v>
      </c>
      <c r="C51" s="23" t="s">
        <v>649</v>
      </c>
      <c r="D51" s="23">
        <v>16</v>
      </c>
      <c r="E51" s="23">
        <v>704</v>
      </c>
      <c r="F51" s="23">
        <v>0</v>
      </c>
      <c r="G51" s="23">
        <v>7000</v>
      </c>
      <c r="H51" s="23"/>
      <c r="I51" s="23"/>
      <c r="J51" s="13" t="s">
        <v>2099</v>
      </c>
      <c r="K51" s="24">
        <v>40130000</v>
      </c>
      <c r="L51" s="24" t="s">
        <v>648</v>
      </c>
      <c r="M51" s="24" t="s">
        <v>649</v>
      </c>
      <c r="N51" s="13">
        <v>16</v>
      </c>
      <c r="O51" s="13">
        <v>704</v>
      </c>
      <c r="P51" s="10">
        <v>7000</v>
      </c>
      <c r="Q51" s="13" t="e">
        <v>#N/A</v>
      </c>
    </row>
    <row r="52" spans="1:17" x14ac:dyDescent="0.25">
      <c r="A52" s="23">
        <v>40130000</v>
      </c>
      <c r="B52" s="23" t="s">
        <v>728</v>
      </c>
      <c r="C52" s="23" t="s">
        <v>729</v>
      </c>
      <c r="D52" s="23">
        <v>16</v>
      </c>
      <c r="E52" s="23">
        <v>704</v>
      </c>
      <c r="F52" s="23">
        <v>0</v>
      </c>
      <c r="G52" s="23">
        <v>18000</v>
      </c>
      <c r="H52" s="23"/>
      <c r="I52" s="23"/>
      <c r="J52" s="13" t="s">
        <v>2100</v>
      </c>
      <c r="K52" s="24">
        <v>40130000</v>
      </c>
      <c r="L52" s="24" t="s">
        <v>728</v>
      </c>
      <c r="M52" s="24" t="s">
        <v>729</v>
      </c>
      <c r="N52" s="13">
        <v>16</v>
      </c>
      <c r="O52" s="13">
        <v>704</v>
      </c>
      <c r="P52" s="10">
        <v>18000</v>
      </c>
      <c r="Q52" s="13" t="s">
        <v>1523</v>
      </c>
    </row>
    <row r="53" spans="1:17" ht="38.25" x14ac:dyDescent="0.25">
      <c r="A53" s="23">
        <v>40130000</v>
      </c>
      <c r="B53" s="23" t="s">
        <v>666</v>
      </c>
      <c r="C53" s="23" t="s">
        <v>667</v>
      </c>
      <c r="D53" s="23">
        <v>16</v>
      </c>
      <c r="E53" s="23">
        <v>704</v>
      </c>
      <c r="F53" s="23">
        <v>0</v>
      </c>
      <c r="G53" s="23">
        <v>2650</v>
      </c>
      <c r="H53" s="23"/>
      <c r="I53" s="23"/>
      <c r="J53" s="13" t="s">
        <v>2101</v>
      </c>
      <c r="K53" s="24">
        <v>40130000</v>
      </c>
      <c r="L53" s="24" t="s">
        <v>666</v>
      </c>
      <c r="M53" s="24" t="s">
        <v>667</v>
      </c>
      <c r="N53" s="13">
        <v>16</v>
      </c>
      <c r="O53" s="13">
        <v>704</v>
      </c>
      <c r="P53" s="10">
        <v>2650</v>
      </c>
      <c r="Q53" s="13" t="e">
        <v>#N/A</v>
      </c>
    </row>
    <row r="54" spans="1:17" x14ac:dyDescent="0.25">
      <c r="A54" s="23">
        <v>40130000</v>
      </c>
      <c r="B54" s="23" t="s">
        <v>1477</v>
      </c>
      <c r="C54" s="23" t="s">
        <v>1478</v>
      </c>
      <c r="D54" s="23">
        <v>17</v>
      </c>
      <c r="E54" s="23">
        <v>704</v>
      </c>
      <c r="F54" s="23">
        <v>0</v>
      </c>
      <c r="G54" s="23">
        <v>8000</v>
      </c>
      <c r="H54" s="23"/>
      <c r="I54" s="23"/>
      <c r="J54" s="13" t="s">
        <v>2102</v>
      </c>
      <c r="K54" s="24">
        <v>40130000</v>
      </c>
      <c r="L54" s="24" t="s">
        <v>1477</v>
      </c>
      <c r="M54" s="24" t="s">
        <v>1478</v>
      </c>
      <c r="N54" s="13">
        <v>17</v>
      </c>
      <c r="O54" s="13">
        <v>704</v>
      </c>
      <c r="P54" s="10">
        <v>8000</v>
      </c>
      <c r="Q54" s="13" t="e">
        <v>#N/A</v>
      </c>
    </row>
    <row r="55" spans="1:17" x14ac:dyDescent="0.25">
      <c r="A55" s="23">
        <v>40130000</v>
      </c>
      <c r="B55" s="23" t="s">
        <v>746</v>
      </c>
      <c r="C55" s="23" t="s">
        <v>747</v>
      </c>
      <c r="D55" s="23">
        <v>17</v>
      </c>
      <c r="E55" s="23">
        <v>704</v>
      </c>
      <c r="F55" s="23">
        <v>0</v>
      </c>
      <c r="G55" s="23">
        <v>4788</v>
      </c>
      <c r="H55" s="23"/>
      <c r="I55" s="23"/>
      <c r="J55" s="13" t="s">
        <v>2103</v>
      </c>
      <c r="K55" s="24">
        <v>40130000</v>
      </c>
      <c r="L55" s="24" t="s">
        <v>746</v>
      </c>
      <c r="M55" s="24" t="s">
        <v>747</v>
      </c>
      <c r="N55" s="13">
        <v>17</v>
      </c>
      <c r="O55" s="13">
        <v>704</v>
      </c>
      <c r="P55" s="10">
        <v>4788</v>
      </c>
      <c r="Q55" s="13" t="e">
        <v>#N/A</v>
      </c>
    </row>
    <row r="56" spans="1:17" ht="25.5" x14ac:dyDescent="0.25">
      <c r="A56" s="23">
        <v>40130000</v>
      </c>
      <c r="B56" s="23" t="s">
        <v>766</v>
      </c>
      <c r="C56" s="23" t="s">
        <v>767</v>
      </c>
      <c r="D56" s="23">
        <v>18</v>
      </c>
      <c r="E56" s="23">
        <v>704</v>
      </c>
      <c r="F56" s="23">
        <v>0</v>
      </c>
      <c r="G56" s="23">
        <v>24400</v>
      </c>
      <c r="H56" s="23"/>
      <c r="I56" s="23"/>
      <c r="J56" s="13" t="s">
        <v>2104</v>
      </c>
      <c r="K56" s="24">
        <v>40130000</v>
      </c>
      <c r="L56" s="24" t="s">
        <v>766</v>
      </c>
      <c r="M56" s="24" t="s">
        <v>767</v>
      </c>
      <c r="N56" s="13">
        <v>18</v>
      </c>
      <c r="O56" s="13">
        <v>704</v>
      </c>
      <c r="P56" s="10">
        <v>24400</v>
      </c>
      <c r="Q56" s="13" t="e">
        <v>#N/A</v>
      </c>
    </row>
    <row r="57" spans="1:17" x14ac:dyDescent="0.25">
      <c r="A57" s="23">
        <v>40130000</v>
      </c>
      <c r="B57" s="23" t="s">
        <v>1427</v>
      </c>
      <c r="C57" s="23" t="s">
        <v>1428</v>
      </c>
      <c r="D57" s="23">
        <v>17</v>
      </c>
      <c r="E57" s="23">
        <v>711</v>
      </c>
      <c r="F57" s="23">
        <v>0</v>
      </c>
      <c r="G57" s="23">
        <v>62100</v>
      </c>
      <c r="H57" s="23"/>
      <c r="I57" s="23"/>
      <c r="J57" s="13" t="s">
        <v>2105</v>
      </c>
      <c r="K57" s="24">
        <v>40130000</v>
      </c>
      <c r="L57" s="24" t="s">
        <v>1427</v>
      </c>
      <c r="M57" s="24" t="s">
        <v>1428</v>
      </c>
      <c r="N57" s="13">
        <v>17</v>
      </c>
      <c r="O57" s="13">
        <v>711</v>
      </c>
      <c r="P57" s="10">
        <v>62100</v>
      </c>
      <c r="Q57" s="13" t="e">
        <v>#N/A</v>
      </c>
    </row>
    <row r="58" spans="1:17" x14ac:dyDescent="0.25">
      <c r="A58" s="23">
        <v>40130000</v>
      </c>
      <c r="B58" s="23" t="s">
        <v>854</v>
      </c>
      <c r="C58" s="23" t="s">
        <v>855</v>
      </c>
      <c r="D58" s="23">
        <v>17</v>
      </c>
      <c r="E58" s="23">
        <v>711</v>
      </c>
      <c r="F58" s="23">
        <v>0</v>
      </c>
      <c r="G58" s="23">
        <v>5250</v>
      </c>
      <c r="H58" s="23"/>
      <c r="I58" s="23"/>
      <c r="J58" s="13" t="s">
        <v>2106</v>
      </c>
      <c r="K58" s="24">
        <v>40130000</v>
      </c>
      <c r="L58" s="24" t="s">
        <v>854</v>
      </c>
      <c r="M58" s="24" t="s">
        <v>855</v>
      </c>
      <c r="N58" s="13">
        <v>17</v>
      </c>
      <c r="O58" s="13">
        <v>711</v>
      </c>
      <c r="P58" s="10">
        <v>5250</v>
      </c>
      <c r="Q58" s="13" t="s">
        <v>1529</v>
      </c>
    </row>
    <row r="59" spans="1:17" x14ac:dyDescent="0.25">
      <c r="A59" s="23">
        <v>40130000</v>
      </c>
      <c r="B59" s="23" t="s">
        <v>710</v>
      </c>
      <c r="C59" s="23" t="s">
        <v>711</v>
      </c>
      <c r="D59" s="23">
        <v>8</v>
      </c>
      <c r="E59" s="23">
        <v>712</v>
      </c>
      <c r="F59" s="23">
        <v>0</v>
      </c>
      <c r="G59" s="23">
        <v>28</v>
      </c>
      <c r="H59" s="23"/>
      <c r="I59" s="23"/>
      <c r="J59" s="13" t="s">
        <v>2107</v>
      </c>
      <c r="K59" s="24">
        <v>40130000</v>
      </c>
      <c r="L59" s="24" t="s">
        <v>710</v>
      </c>
      <c r="M59" s="24" t="s">
        <v>711</v>
      </c>
      <c r="N59" s="13">
        <v>8</v>
      </c>
      <c r="O59" s="13">
        <v>712</v>
      </c>
      <c r="P59" s="10">
        <v>28</v>
      </c>
      <c r="Q59" s="13" t="e">
        <v>#N/A</v>
      </c>
    </row>
    <row r="60" spans="1:17" ht="25.5" x14ac:dyDescent="0.25">
      <c r="A60" s="23">
        <v>40130000</v>
      </c>
      <c r="B60" s="23" t="s">
        <v>723</v>
      </c>
      <c r="C60" s="23" t="s">
        <v>724</v>
      </c>
      <c r="D60" s="23">
        <v>15</v>
      </c>
      <c r="E60" s="23">
        <v>712</v>
      </c>
      <c r="F60" s="23">
        <v>0</v>
      </c>
      <c r="G60" s="23">
        <v>3912</v>
      </c>
      <c r="H60" s="23"/>
      <c r="I60" s="23"/>
      <c r="J60" s="13" t="s">
        <v>2108</v>
      </c>
      <c r="K60" s="24">
        <v>40130000</v>
      </c>
      <c r="L60" s="24" t="s">
        <v>723</v>
      </c>
      <c r="M60" s="24" t="s">
        <v>724</v>
      </c>
      <c r="N60" s="13">
        <v>15</v>
      </c>
      <c r="O60" s="13">
        <v>712</v>
      </c>
      <c r="P60" s="10">
        <v>3912</v>
      </c>
      <c r="Q60" s="13" t="e">
        <v>#N/A</v>
      </c>
    </row>
    <row r="61" spans="1:17" ht="30" x14ac:dyDescent="0.25">
      <c r="A61" s="17" t="s">
        <v>1582</v>
      </c>
      <c r="B61" s="16" t="s">
        <v>1581</v>
      </c>
      <c r="C61" s="16" t="s">
        <v>1519</v>
      </c>
      <c r="D61" s="16"/>
      <c r="E61" s="111">
        <v>2342.4699999999998</v>
      </c>
      <c r="F61" s="16" t="s">
        <v>1520</v>
      </c>
      <c r="G61" s="16" t="s">
        <v>1583</v>
      </c>
      <c r="H61" s="48"/>
      <c r="I61" s="50" t="e">
        <v>#N/A</v>
      </c>
      <c r="J61" s="48" t="s">
        <v>2109</v>
      </c>
      <c r="K61" s="24">
        <v>40130000</v>
      </c>
      <c r="L61" s="54"/>
      <c r="M61" s="55" t="s">
        <v>1582</v>
      </c>
      <c r="N61" s="48" t="s">
        <v>1581</v>
      </c>
      <c r="O61" s="48" t="s">
        <v>1519</v>
      </c>
      <c r="P61" s="113">
        <v>2342.4699999999998</v>
      </c>
      <c r="Q61" s="48" t="s">
        <v>1520</v>
      </c>
    </row>
    <row r="62" spans="1:17" ht="45" x14ac:dyDescent="0.25">
      <c r="A62" s="17" t="s">
        <v>1584</v>
      </c>
      <c r="B62" s="16" t="s">
        <v>1522</v>
      </c>
      <c r="C62" s="16" t="s">
        <v>1521</v>
      </c>
      <c r="D62" s="16"/>
      <c r="E62" s="111">
        <v>1136.2</v>
      </c>
      <c r="F62" s="16" t="s">
        <v>1523</v>
      </c>
      <c r="G62" s="16" t="s">
        <v>1585</v>
      </c>
      <c r="H62" s="48"/>
      <c r="I62" s="50" t="e">
        <v>#N/A</v>
      </c>
      <c r="J62" s="48" t="s">
        <v>2110</v>
      </c>
      <c r="K62" s="24">
        <v>40130000</v>
      </c>
      <c r="L62" s="54"/>
      <c r="M62" s="55" t="s">
        <v>1584</v>
      </c>
      <c r="N62" s="48" t="s">
        <v>1522</v>
      </c>
      <c r="O62" s="48" t="s">
        <v>1521</v>
      </c>
      <c r="P62" s="113">
        <v>1136.2</v>
      </c>
      <c r="Q62" s="48" t="s">
        <v>1523</v>
      </c>
    </row>
    <row r="63" spans="1:17" ht="90" x14ac:dyDescent="0.25">
      <c r="A63" s="17" t="s">
        <v>1587</v>
      </c>
      <c r="B63" s="16" t="s">
        <v>1522</v>
      </c>
      <c r="C63" s="16" t="s">
        <v>1586</v>
      </c>
      <c r="D63" s="16"/>
      <c r="E63" s="111">
        <v>4020</v>
      </c>
      <c r="F63" s="16" t="s">
        <v>1520</v>
      </c>
      <c r="G63" s="16" t="s">
        <v>1588</v>
      </c>
      <c r="H63" s="48"/>
      <c r="I63" s="50" t="e">
        <v>#N/A</v>
      </c>
      <c r="J63" s="48" t="s">
        <v>2111</v>
      </c>
      <c r="K63" s="24">
        <v>40130000</v>
      </c>
      <c r="L63" s="54"/>
      <c r="M63" s="55" t="s">
        <v>1587</v>
      </c>
      <c r="N63" s="48" t="s">
        <v>1522</v>
      </c>
      <c r="O63" s="48" t="s">
        <v>1586</v>
      </c>
      <c r="P63" s="113">
        <v>4020</v>
      </c>
      <c r="Q63" s="48" t="s">
        <v>1520</v>
      </c>
    </row>
    <row r="64" spans="1:17" ht="30" x14ac:dyDescent="0.25">
      <c r="A64" s="17" t="s">
        <v>1589</v>
      </c>
      <c r="B64" s="16" t="s">
        <v>1522</v>
      </c>
      <c r="C64" s="16" t="s">
        <v>1524</v>
      </c>
      <c r="D64" s="16"/>
      <c r="E64" s="111">
        <v>700</v>
      </c>
      <c r="F64" s="16" t="s">
        <v>1520</v>
      </c>
      <c r="G64" s="16" t="s">
        <v>1590</v>
      </c>
      <c r="H64" s="48"/>
      <c r="I64" s="50" t="e">
        <v>#N/A</v>
      </c>
      <c r="J64" s="48" t="s">
        <v>2112</v>
      </c>
      <c r="K64" s="24">
        <v>40130000</v>
      </c>
      <c r="L64" s="54"/>
      <c r="M64" s="55" t="s">
        <v>1589</v>
      </c>
      <c r="N64" s="48" t="s">
        <v>1522</v>
      </c>
      <c r="O64" s="48" t="s">
        <v>1524</v>
      </c>
      <c r="P64" s="113">
        <v>700</v>
      </c>
      <c r="Q64" s="48" t="s">
        <v>1520</v>
      </c>
    </row>
    <row r="65" spans="1:17" ht="30" x14ac:dyDescent="0.25">
      <c r="A65" s="17" t="s">
        <v>1591</v>
      </c>
      <c r="B65" s="16" t="s">
        <v>1579</v>
      </c>
      <c r="C65" s="16" t="s">
        <v>1586</v>
      </c>
      <c r="D65" s="16"/>
      <c r="E65" s="111">
        <v>2383.1999999999998</v>
      </c>
      <c r="F65" s="16" t="s">
        <v>1520</v>
      </c>
      <c r="G65" s="16" t="s">
        <v>1588</v>
      </c>
      <c r="H65" s="48"/>
      <c r="I65" s="50" t="e">
        <v>#N/A</v>
      </c>
      <c r="J65" s="48" t="s">
        <v>2113</v>
      </c>
      <c r="K65" s="24">
        <v>40130000</v>
      </c>
      <c r="L65" s="54"/>
      <c r="M65" s="55" t="s">
        <v>1591</v>
      </c>
      <c r="N65" s="48" t="s">
        <v>1579</v>
      </c>
      <c r="O65" s="48" t="s">
        <v>1586</v>
      </c>
      <c r="P65" s="113">
        <v>2383.1999999999998</v>
      </c>
      <c r="Q65" s="48" t="s">
        <v>1520</v>
      </c>
    </row>
    <row r="66" spans="1:17" ht="60" x14ac:dyDescent="0.25">
      <c r="A66" s="17" t="s">
        <v>1593</v>
      </c>
      <c r="B66" s="16" t="s">
        <v>1522</v>
      </c>
      <c r="C66" s="16" t="s">
        <v>1592</v>
      </c>
      <c r="D66" s="16"/>
      <c r="E66" s="111">
        <v>47.4</v>
      </c>
      <c r="F66" s="16" t="s">
        <v>1520</v>
      </c>
      <c r="G66" s="16" t="s">
        <v>1594</v>
      </c>
      <c r="H66" s="48"/>
      <c r="I66" s="50" t="e">
        <v>#N/A</v>
      </c>
      <c r="J66" s="48" t="s">
        <v>2114</v>
      </c>
      <c r="K66" s="24">
        <v>40130000</v>
      </c>
      <c r="L66" s="54"/>
      <c r="M66" s="55" t="s">
        <v>1593</v>
      </c>
      <c r="N66" s="48" t="s">
        <v>1522</v>
      </c>
      <c r="O66" s="48" t="s">
        <v>1592</v>
      </c>
      <c r="P66" s="113">
        <v>47.4</v>
      </c>
      <c r="Q66" s="48" t="s">
        <v>1520</v>
      </c>
    </row>
    <row r="67" spans="1:17" ht="60" x14ac:dyDescent="0.25">
      <c r="A67" s="17" t="s">
        <v>1593</v>
      </c>
      <c r="B67" s="16" t="s">
        <v>1522</v>
      </c>
      <c r="C67" s="16" t="s">
        <v>1595</v>
      </c>
      <c r="D67" s="16"/>
      <c r="E67" s="111">
        <v>23.71</v>
      </c>
      <c r="F67" s="16" t="s">
        <v>1596</v>
      </c>
      <c r="G67" s="16" t="s">
        <v>1594</v>
      </c>
      <c r="H67" s="48"/>
      <c r="I67" s="50" t="e">
        <v>#N/A</v>
      </c>
      <c r="J67" s="48" t="s">
        <v>2115</v>
      </c>
      <c r="K67" s="24">
        <v>40130000</v>
      </c>
      <c r="L67" s="54"/>
      <c r="M67" s="55" t="s">
        <v>1593</v>
      </c>
      <c r="N67" s="48" t="s">
        <v>1522</v>
      </c>
      <c r="O67" s="48" t="s">
        <v>1595</v>
      </c>
      <c r="P67" s="113">
        <v>23.71</v>
      </c>
      <c r="Q67" s="48" t="s">
        <v>1596</v>
      </c>
    </row>
    <row r="68" spans="1:17" ht="45" x14ac:dyDescent="0.25">
      <c r="A68" s="17" t="s">
        <v>1584</v>
      </c>
      <c r="B68" s="16" t="s">
        <v>1522</v>
      </c>
      <c r="C68" s="16" t="s">
        <v>1597</v>
      </c>
      <c r="D68" s="16"/>
      <c r="E68" s="111">
        <v>6960</v>
      </c>
      <c r="F68" s="16" t="s">
        <v>1596</v>
      </c>
      <c r="G68" s="16" t="s">
        <v>1598</v>
      </c>
      <c r="H68" s="48"/>
      <c r="I68" s="50" t="e">
        <v>#N/A</v>
      </c>
      <c r="J68" s="48" t="s">
        <v>2116</v>
      </c>
      <c r="K68" s="24">
        <v>40130000</v>
      </c>
      <c r="L68" s="54"/>
      <c r="M68" s="55" t="s">
        <v>1584</v>
      </c>
      <c r="N68" s="48" t="s">
        <v>1522</v>
      </c>
      <c r="O68" s="48" t="s">
        <v>1597</v>
      </c>
      <c r="P68" s="113">
        <v>6960</v>
      </c>
      <c r="Q68" s="48" t="s">
        <v>1596</v>
      </c>
    </row>
    <row r="69" spans="1:17" ht="60" x14ac:dyDescent="0.25">
      <c r="A69" s="17" t="s">
        <v>1600</v>
      </c>
      <c r="B69" s="16" t="s">
        <v>1599</v>
      </c>
      <c r="C69" s="16" t="s">
        <v>1586</v>
      </c>
      <c r="D69" s="16"/>
      <c r="E69" s="111">
        <v>191.28</v>
      </c>
      <c r="F69" s="16" t="s">
        <v>1525</v>
      </c>
      <c r="G69" s="16" t="s">
        <v>1601</v>
      </c>
      <c r="H69" s="48"/>
      <c r="I69" s="50" t="e">
        <v>#N/A</v>
      </c>
      <c r="J69" s="48" t="s">
        <v>2117</v>
      </c>
      <c r="K69" s="24">
        <v>40130000</v>
      </c>
      <c r="L69" s="54"/>
      <c r="M69" s="55" t="s">
        <v>1600</v>
      </c>
      <c r="N69" s="48" t="s">
        <v>1599</v>
      </c>
      <c r="O69" s="48" t="s">
        <v>1586</v>
      </c>
      <c r="P69" s="113">
        <v>191.28</v>
      </c>
      <c r="Q69" s="48" t="s">
        <v>1525</v>
      </c>
    </row>
    <row r="70" spans="1:17" ht="45" x14ac:dyDescent="0.25">
      <c r="A70" s="17" t="s">
        <v>1603</v>
      </c>
      <c r="B70" s="16" t="s">
        <v>1522</v>
      </c>
      <c r="C70" s="16" t="s">
        <v>1602</v>
      </c>
      <c r="D70" s="16"/>
      <c r="E70" s="111">
        <v>9720</v>
      </c>
      <c r="F70" s="16" t="s">
        <v>1520</v>
      </c>
      <c r="G70" s="16" t="s">
        <v>1604</v>
      </c>
      <c r="H70" s="48"/>
      <c r="I70" s="50" t="e">
        <v>#N/A</v>
      </c>
      <c r="J70" s="48" t="s">
        <v>2118</v>
      </c>
      <c r="K70" s="24">
        <v>40130000</v>
      </c>
      <c r="L70" s="54"/>
      <c r="M70" s="55" t="s">
        <v>1603</v>
      </c>
      <c r="N70" s="48" t="s">
        <v>1522</v>
      </c>
      <c r="O70" s="48" t="s">
        <v>1602</v>
      </c>
      <c r="P70" s="113">
        <v>9720</v>
      </c>
      <c r="Q70" s="48" t="s">
        <v>1520</v>
      </c>
    </row>
    <row r="71" spans="1:17" ht="30" x14ac:dyDescent="0.25">
      <c r="A71" s="17" t="s">
        <v>1584</v>
      </c>
      <c r="B71" s="16" t="s">
        <v>1579</v>
      </c>
      <c r="C71" s="16" t="s">
        <v>1605</v>
      </c>
      <c r="D71" s="16"/>
      <c r="E71" s="111">
        <v>82.73</v>
      </c>
      <c r="F71" s="16" t="s">
        <v>1520</v>
      </c>
      <c r="G71" s="16" t="s">
        <v>1606</v>
      </c>
      <c r="H71" s="48"/>
      <c r="I71" s="50" t="e">
        <v>#N/A</v>
      </c>
      <c r="J71" s="48" t="s">
        <v>2119</v>
      </c>
      <c r="K71" s="24">
        <v>40130000</v>
      </c>
      <c r="L71" s="54"/>
      <c r="M71" s="55" t="s">
        <v>1584</v>
      </c>
      <c r="N71" s="48" t="s">
        <v>1579</v>
      </c>
      <c r="O71" s="48" t="s">
        <v>1605</v>
      </c>
      <c r="P71" s="113">
        <v>82.73</v>
      </c>
      <c r="Q71" s="48" t="s">
        <v>1520</v>
      </c>
    </row>
    <row r="72" spans="1:17" ht="60" x14ac:dyDescent="0.25">
      <c r="A72" s="17" t="s">
        <v>1600</v>
      </c>
      <c r="B72" s="16" t="s">
        <v>1599</v>
      </c>
      <c r="C72" s="16" t="s">
        <v>1586</v>
      </c>
      <c r="D72" s="16"/>
      <c r="E72" s="111">
        <v>230.56</v>
      </c>
      <c r="F72" s="16" t="s">
        <v>1520</v>
      </c>
      <c r="G72" s="16" t="s">
        <v>1601</v>
      </c>
      <c r="H72" s="48"/>
      <c r="I72" s="50" t="e">
        <v>#N/A</v>
      </c>
      <c r="J72" s="48" t="s">
        <v>2117</v>
      </c>
      <c r="K72" s="24">
        <v>40130000</v>
      </c>
      <c r="L72" s="54"/>
      <c r="M72" s="55" t="s">
        <v>1600</v>
      </c>
      <c r="N72" s="48" t="s">
        <v>1599</v>
      </c>
      <c r="O72" s="48" t="s">
        <v>1586</v>
      </c>
      <c r="P72" s="113">
        <v>230.56</v>
      </c>
      <c r="Q72" s="48" t="s">
        <v>1520</v>
      </c>
    </row>
    <row r="73" spans="1:17" ht="45" x14ac:dyDescent="0.25">
      <c r="A73" s="17" t="s">
        <v>1608</v>
      </c>
      <c r="B73" s="16" t="s">
        <v>1526</v>
      </c>
      <c r="C73" s="16" t="s">
        <v>1607</v>
      </c>
      <c r="D73" s="16"/>
      <c r="E73" s="111">
        <v>11972.1</v>
      </c>
      <c r="F73" s="16" t="s">
        <v>1596</v>
      </c>
      <c r="G73" s="16" t="s">
        <v>1609</v>
      </c>
      <c r="H73" s="48"/>
      <c r="I73" s="50" t="e">
        <v>#N/A</v>
      </c>
      <c r="J73" s="48" t="s">
        <v>2120</v>
      </c>
      <c r="K73" s="24">
        <v>40130000</v>
      </c>
      <c r="L73" s="54"/>
      <c r="M73" s="55" t="s">
        <v>1608</v>
      </c>
      <c r="N73" s="48" t="s">
        <v>1526</v>
      </c>
      <c r="O73" s="48" t="s">
        <v>1607</v>
      </c>
      <c r="P73" s="113">
        <v>11972.1</v>
      </c>
      <c r="Q73" s="48" t="s">
        <v>1596</v>
      </c>
    </row>
    <row r="74" spans="1:17" ht="30" x14ac:dyDescent="0.25">
      <c r="A74" s="17" t="s">
        <v>1610</v>
      </c>
      <c r="B74" s="16" t="s">
        <v>1581</v>
      </c>
      <c r="C74" s="16" t="s">
        <v>1527</v>
      </c>
      <c r="D74" s="16"/>
      <c r="E74" s="111">
        <v>2930.2</v>
      </c>
      <c r="F74" s="16" t="s">
        <v>1520</v>
      </c>
      <c r="G74" s="16" t="s">
        <v>1611</v>
      </c>
      <c r="H74" s="48"/>
      <c r="I74" s="50" t="e">
        <v>#N/A</v>
      </c>
      <c r="J74" s="48" t="s">
        <v>2121</v>
      </c>
      <c r="K74" s="24">
        <v>40130000</v>
      </c>
      <c r="L74" s="54"/>
      <c r="M74" s="55" t="s">
        <v>1610</v>
      </c>
      <c r="N74" s="48" t="s">
        <v>1581</v>
      </c>
      <c r="O74" s="48" t="s">
        <v>1527</v>
      </c>
      <c r="P74" s="113">
        <v>2930.2</v>
      </c>
      <c r="Q74" s="48" t="s">
        <v>1520</v>
      </c>
    </row>
    <row r="75" spans="1:17" ht="60" x14ac:dyDescent="0.25">
      <c r="A75" s="17" t="s">
        <v>1593</v>
      </c>
      <c r="B75" s="16" t="s">
        <v>1522</v>
      </c>
      <c r="C75" s="16" t="s">
        <v>1607</v>
      </c>
      <c r="D75" s="16"/>
      <c r="E75" s="111">
        <v>40.29</v>
      </c>
      <c r="F75" s="16" t="s">
        <v>1523</v>
      </c>
      <c r="G75" s="16" t="s">
        <v>1612</v>
      </c>
      <c r="H75" s="48"/>
      <c r="I75" s="50" t="e">
        <v>#N/A</v>
      </c>
      <c r="J75" s="48" t="s">
        <v>2122</v>
      </c>
      <c r="K75" s="24">
        <v>40130000</v>
      </c>
      <c r="L75" s="54"/>
      <c r="M75" s="55" t="s">
        <v>1593</v>
      </c>
      <c r="N75" s="48" t="s">
        <v>1522</v>
      </c>
      <c r="O75" s="48" t="s">
        <v>1607</v>
      </c>
      <c r="P75" s="113">
        <v>40.29</v>
      </c>
      <c r="Q75" s="48" t="s">
        <v>1523</v>
      </c>
    </row>
    <row r="76" spans="1:17" ht="60" x14ac:dyDescent="0.25">
      <c r="A76" s="17" t="s">
        <v>1593</v>
      </c>
      <c r="B76" s="16" t="s">
        <v>1526</v>
      </c>
      <c r="C76" s="16" t="s">
        <v>1528</v>
      </c>
      <c r="D76" s="16"/>
      <c r="E76" s="111">
        <v>235.37</v>
      </c>
      <c r="F76" s="16" t="s">
        <v>1523</v>
      </c>
      <c r="G76" s="16" t="s">
        <v>1613</v>
      </c>
      <c r="H76" s="48"/>
      <c r="I76" s="50" t="e">
        <v>#N/A</v>
      </c>
      <c r="J76" s="48" t="s">
        <v>2123</v>
      </c>
      <c r="K76" s="24">
        <v>40130000</v>
      </c>
      <c r="L76" s="54"/>
      <c r="M76" s="55" t="s">
        <v>1593</v>
      </c>
      <c r="N76" s="48" t="s">
        <v>1526</v>
      </c>
      <c r="O76" s="48" t="s">
        <v>1528</v>
      </c>
      <c r="P76" s="113">
        <v>235.37</v>
      </c>
      <c r="Q76" s="48" t="s">
        <v>1523</v>
      </c>
    </row>
    <row r="77" spans="1:17" ht="75" x14ac:dyDescent="0.25">
      <c r="A77" s="17" t="s">
        <v>1615</v>
      </c>
      <c r="B77" s="16" t="s">
        <v>1599</v>
      </c>
      <c r="C77" s="16" t="s">
        <v>1614</v>
      </c>
      <c r="D77" s="16"/>
      <c r="E77" s="111">
        <v>184.8</v>
      </c>
      <c r="F77" s="16" t="s">
        <v>1529</v>
      </c>
      <c r="G77" s="16" t="s">
        <v>1616</v>
      </c>
      <c r="H77" s="48"/>
      <c r="I77" s="50" t="e">
        <v>#N/A</v>
      </c>
      <c r="J77" s="48" t="s">
        <v>2124</v>
      </c>
      <c r="K77" s="24">
        <v>40130000</v>
      </c>
      <c r="L77" s="54"/>
      <c r="M77" s="55" t="s">
        <v>1615</v>
      </c>
      <c r="N77" s="48" t="s">
        <v>1599</v>
      </c>
      <c r="O77" s="48" t="s">
        <v>1614</v>
      </c>
      <c r="P77" s="113">
        <v>184.8</v>
      </c>
      <c r="Q77" s="48" t="s">
        <v>1529</v>
      </c>
    </row>
    <row r="78" spans="1:17" ht="45" x14ac:dyDescent="0.25">
      <c r="A78" s="17" t="s">
        <v>1584</v>
      </c>
      <c r="B78" s="16" t="s">
        <v>1522</v>
      </c>
      <c r="C78" s="16" t="s">
        <v>1617</v>
      </c>
      <c r="D78" s="16"/>
      <c r="E78" s="111">
        <v>362.05</v>
      </c>
      <c r="F78" s="16" t="s">
        <v>1530</v>
      </c>
      <c r="G78" s="16" t="s">
        <v>1618</v>
      </c>
      <c r="H78" s="48"/>
      <c r="I78" s="50" t="e">
        <v>#N/A</v>
      </c>
      <c r="J78" s="48" t="s">
        <v>2125</v>
      </c>
      <c r="K78" s="24">
        <v>40130000</v>
      </c>
      <c r="L78" s="54"/>
      <c r="M78" s="55" t="s">
        <v>1584</v>
      </c>
      <c r="N78" s="48" t="s">
        <v>1522</v>
      </c>
      <c r="O78" s="48" t="s">
        <v>1617</v>
      </c>
      <c r="P78" s="113">
        <v>362.05</v>
      </c>
      <c r="Q78" s="48" t="s">
        <v>1530</v>
      </c>
    </row>
    <row r="79" spans="1:17" ht="45" x14ac:dyDescent="0.25">
      <c r="A79" s="17" t="s">
        <v>1584</v>
      </c>
      <c r="B79" s="16" t="s">
        <v>1526</v>
      </c>
      <c r="C79" s="16" t="s">
        <v>1619</v>
      </c>
      <c r="D79" s="16"/>
      <c r="E79" s="111">
        <v>603.41999999999996</v>
      </c>
      <c r="F79" s="16" t="s">
        <v>1531</v>
      </c>
      <c r="G79" s="16" t="s">
        <v>1620</v>
      </c>
      <c r="H79" s="48"/>
      <c r="I79" s="50" t="e">
        <v>#N/A</v>
      </c>
      <c r="J79" s="48" t="s">
        <v>2126</v>
      </c>
      <c r="K79" s="24">
        <v>40130000</v>
      </c>
      <c r="L79" s="54"/>
      <c r="M79" s="55" t="s">
        <v>1584</v>
      </c>
      <c r="N79" s="48" t="s">
        <v>1526</v>
      </c>
      <c r="O79" s="48" t="s">
        <v>1619</v>
      </c>
      <c r="P79" s="113">
        <v>603.41999999999996</v>
      </c>
      <c r="Q79" s="48" t="s">
        <v>1531</v>
      </c>
    </row>
    <row r="80" spans="1:17" ht="45" x14ac:dyDescent="0.25">
      <c r="A80" s="17" t="s">
        <v>1621</v>
      </c>
      <c r="B80" s="16" t="s">
        <v>1526</v>
      </c>
      <c r="C80" s="16" t="s">
        <v>1607</v>
      </c>
      <c r="D80" s="16"/>
      <c r="E80" s="111">
        <v>559.24</v>
      </c>
      <c r="F80" s="16" t="s">
        <v>1520</v>
      </c>
      <c r="G80" s="16" t="s">
        <v>1622</v>
      </c>
      <c r="H80" s="48"/>
      <c r="I80" s="50" t="e">
        <v>#N/A</v>
      </c>
      <c r="J80" s="48" t="s">
        <v>2127</v>
      </c>
      <c r="K80" s="24">
        <v>40130000</v>
      </c>
      <c r="L80" s="54"/>
      <c r="M80" s="55" t="s">
        <v>1621</v>
      </c>
      <c r="N80" s="48" t="s">
        <v>1526</v>
      </c>
      <c r="O80" s="48" t="s">
        <v>1607</v>
      </c>
      <c r="P80" s="113">
        <v>559.24</v>
      </c>
      <c r="Q80" s="48" t="s">
        <v>1520</v>
      </c>
    </row>
    <row r="81" spans="1:17" ht="60" x14ac:dyDescent="0.25">
      <c r="A81" s="17" t="s">
        <v>1593</v>
      </c>
      <c r="B81" s="16" t="s">
        <v>1522</v>
      </c>
      <c r="C81" s="16" t="s">
        <v>1519</v>
      </c>
      <c r="D81" s="16"/>
      <c r="E81" s="111">
        <v>736.54</v>
      </c>
      <c r="F81" s="16" t="s">
        <v>1523</v>
      </c>
      <c r="G81" s="16" t="s">
        <v>1623</v>
      </c>
      <c r="H81" s="48"/>
      <c r="I81" s="50" t="e">
        <v>#N/A</v>
      </c>
      <c r="J81" s="48" t="s">
        <v>2128</v>
      </c>
      <c r="K81" s="24">
        <v>40130000</v>
      </c>
      <c r="L81" s="54"/>
      <c r="M81" s="55" t="s">
        <v>1593</v>
      </c>
      <c r="N81" s="48" t="s">
        <v>1522</v>
      </c>
      <c r="O81" s="48" t="s">
        <v>1519</v>
      </c>
      <c r="P81" s="113">
        <v>736.54</v>
      </c>
      <c r="Q81" s="48" t="s">
        <v>1523</v>
      </c>
    </row>
    <row r="82" spans="1:17" ht="120" x14ac:dyDescent="0.25">
      <c r="A82" s="17" t="s">
        <v>1625</v>
      </c>
      <c r="B82" s="16" t="s">
        <v>1526</v>
      </c>
      <c r="C82" s="16" t="s">
        <v>1624</v>
      </c>
      <c r="D82" s="16"/>
      <c r="E82" s="111">
        <v>300.02999999999997</v>
      </c>
      <c r="F82" s="16" t="s">
        <v>1520</v>
      </c>
      <c r="G82" s="16" t="s">
        <v>1626</v>
      </c>
      <c r="H82" s="48"/>
      <c r="I82" s="50" t="e">
        <v>#N/A</v>
      </c>
      <c r="J82" s="48" t="s">
        <v>2129</v>
      </c>
      <c r="K82" s="24">
        <v>40130000</v>
      </c>
      <c r="L82" s="54"/>
      <c r="M82" s="55" t="s">
        <v>1625</v>
      </c>
      <c r="N82" s="48" t="s">
        <v>1526</v>
      </c>
      <c r="O82" s="48" t="s">
        <v>1624</v>
      </c>
      <c r="P82" s="113">
        <v>300.02999999999997</v>
      </c>
      <c r="Q82" s="48" t="s">
        <v>1520</v>
      </c>
    </row>
    <row r="83" spans="1:17" ht="60" x14ac:dyDescent="0.25">
      <c r="A83" s="17" t="s">
        <v>1593</v>
      </c>
      <c r="B83" s="16" t="s">
        <v>1579</v>
      </c>
      <c r="C83" s="16" t="s">
        <v>1627</v>
      </c>
      <c r="D83" s="16"/>
      <c r="E83" s="111">
        <v>73.599999999999994</v>
      </c>
      <c r="F83" s="16" t="s">
        <v>1520</v>
      </c>
      <c r="G83" s="16" t="s">
        <v>1623</v>
      </c>
      <c r="H83" s="48"/>
      <c r="I83" s="50" t="e">
        <v>#N/A</v>
      </c>
      <c r="J83" s="48" t="s">
        <v>2130</v>
      </c>
      <c r="K83" s="24">
        <v>40130000</v>
      </c>
      <c r="L83" s="54"/>
      <c r="M83" s="55" t="s">
        <v>1593</v>
      </c>
      <c r="N83" s="48" t="s">
        <v>1579</v>
      </c>
      <c r="O83" s="48" t="s">
        <v>1627</v>
      </c>
      <c r="P83" s="113">
        <v>73.599999999999994</v>
      </c>
      <c r="Q83" s="48" t="s">
        <v>1520</v>
      </c>
    </row>
    <row r="84" spans="1:17" ht="45" x14ac:dyDescent="0.25">
      <c r="A84" s="17" t="s">
        <v>913</v>
      </c>
      <c r="B84" s="16" t="s">
        <v>1579</v>
      </c>
      <c r="C84" s="16" t="s">
        <v>1628</v>
      </c>
      <c r="D84" s="16"/>
      <c r="E84" s="111">
        <v>18000</v>
      </c>
      <c r="F84" s="16" t="s">
        <v>1520</v>
      </c>
      <c r="G84" s="16" t="s">
        <v>1629</v>
      </c>
      <c r="H84" s="48"/>
      <c r="I84" s="50" t="e">
        <v>#N/A</v>
      </c>
      <c r="J84" s="48" t="s">
        <v>2131</v>
      </c>
      <c r="K84" s="24">
        <v>40130000</v>
      </c>
      <c r="L84" s="54"/>
      <c r="M84" s="55" t="s">
        <v>913</v>
      </c>
      <c r="N84" s="48" t="s">
        <v>1579</v>
      </c>
      <c r="O84" s="48" t="s">
        <v>1628</v>
      </c>
      <c r="P84" s="113">
        <v>18000</v>
      </c>
      <c r="Q84" s="48" t="s">
        <v>1520</v>
      </c>
    </row>
    <row r="85" spans="1:17" ht="30" x14ac:dyDescent="0.25">
      <c r="A85" s="17" t="s">
        <v>1610</v>
      </c>
      <c r="B85" s="16" t="s">
        <v>1581</v>
      </c>
      <c r="C85" s="16" t="s">
        <v>1519</v>
      </c>
      <c r="D85" s="16"/>
      <c r="E85" s="111">
        <v>1489.02</v>
      </c>
      <c r="F85" s="16" t="s">
        <v>1520</v>
      </c>
      <c r="G85" s="16" t="s">
        <v>1630</v>
      </c>
      <c r="H85" s="48"/>
      <c r="I85" s="50" t="e">
        <v>#N/A</v>
      </c>
      <c r="J85" s="48" t="s">
        <v>2132</v>
      </c>
      <c r="K85" s="24">
        <v>40130000</v>
      </c>
      <c r="L85" s="54"/>
      <c r="M85" s="55" t="s">
        <v>1610</v>
      </c>
      <c r="N85" s="48" t="s">
        <v>1581</v>
      </c>
      <c r="O85" s="48" t="s">
        <v>1519</v>
      </c>
      <c r="P85" s="113">
        <v>1489.02</v>
      </c>
      <c r="Q85" s="48" t="s">
        <v>1520</v>
      </c>
    </row>
    <row r="86" spans="1:17" ht="30" x14ac:dyDescent="0.25">
      <c r="A86" s="17" t="s">
        <v>1584</v>
      </c>
      <c r="B86" s="16" t="s">
        <v>1526</v>
      </c>
      <c r="C86" s="16" t="s">
        <v>1627</v>
      </c>
      <c r="D86" s="16"/>
      <c r="E86" s="111">
        <v>525.46</v>
      </c>
      <c r="F86" s="16" t="s">
        <v>1520</v>
      </c>
      <c r="G86" s="16" t="s">
        <v>1631</v>
      </c>
      <c r="H86" s="48"/>
      <c r="I86" s="50" t="e">
        <v>#N/A</v>
      </c>
      <c r="J86" s="48" t="s">
        <v>2133</v>
      </c>
      <c r="K86" s="24">
        <v>40130000</v>
      </c>
      <c r="L86" s="54"/>
      <c r="M86" s="55" t="s">
        <v>1584</v>
      </c>
      <c r="N86" s="48" t="s">
        <v>1526</v>
      </c>
      <c r="O86" s="48" t="s">
        <v>1627</v>
      </c>
      <c r="P86" s="113">
        <v>525.46</v>
      </c>
      <c r="Q86" s="48" t="s">
        <v>1520</v>
      </c>
    </row>
    <row r="87" spans="1:17" ht="30" x14ac:dyDescent="0.25">
      <c r="A87" s="17" t="s">
        <v>1610</v>
      </c>
      <c r="B87" s="16" t="s">
        <v>1522</v>
      </c>
      <c r="C87" s="16" t="s">
        <v>1586</v>
      </c>
      <c r="D87" s="16"/>
      <c r="E87" s="111">
        <v>1566</v>
      </c>
      <c r="F87" s="16" t="s">
        <v>1520</v>
      </c>
      <c r="G87" s="16" t="s">
        <v>1632</v>
      </c>
      <c r="H87" s="48"/>
      <c r="I87" s="50" t="e">
        <v>#N/A</v>
      </c>
      <c r="J87" s="48" t="s">
        <v>2134</v>
      </c>
      <c r="K87" s="24">
        <v>40130000</v>
      </c>
      <c r="L87" s="54"/>
      <c r="M87" s="55" t="s">
        <v>1610</v>
      </c>
      <c r="N87" s="48" t="s">
        <v>1522</v>
      </c>
      <c r="O87" s="48" t="s">
        <v>1586</v>
      </c>
      <c r="P87" s="113">
        <v>1566</v>
      </c>
      <c r="Q87" s="48" t="s">
        <v>1520</v>
      </c>
    </row>
    <row r="88" spans="1:17" ht="75" x14ac:dyDescent="0.25">
      <c r="A88" s="17" t="s">
        <v>1633</v>
      </c>
      <c r="B88" s="16" t="s">
        <v>1599</v>
      </c>
      <c r="C88" s="16" t="s">
        <v>1528</v>
      </c>
      <c r="D88" s="16"/>
      <c r="E88" s="111">
        <v>1354.5</v>
      </c>
      <c r="F88" s="16" t="s">
        <v>1532</v>
      </c>
      <c r="G88" s="16" t="s">
        <v>1634</v>
      </c>
      <c r="H88" s="48"/>
      <c r="I88" s="50" t="e">
        <v>#N/A</v>
      </c>
      <c r="J88" s="48" t="s">
        <v>2135</v>
      </c>
      <c r="K88" s="24">
        <v>40130000</v>
      </c>
      <c r="L88" s="54"/>
      <c r="M88" s="55" t="s">
        <v>1633</v>
      </c>
      <c r="N88" s="48" t="s">
        <v>1599</v>
      </c>
      <c r="O88" s="48" t="s">
        <v>1528</v>
      </c>
      <c r="P88" s="113">
        <v>1354.5</v>
      </c>
      <c r="Q88" s="48" t="s">
        <v>1532</v>
      </c>
    </row>
    <row r="89" spans="1:17" ht="45" x14ac:dyDescent="0.25">
      <c r="A89" s="17" t="s">
        <v>1636</v>
      </c>
      <c r="B89" s="16" t="s">
        <v>1599</v>
      </c>
      <c r="C89" s="16" t="s">
        <v>1635</v>
      </c>
      <c r="D89" s="16"/>
      <c r="E89" s="111">
        <v>2000</v>
      </c>
      <c r="F89" s="16" t="s">
        <v>1523</v>
      </c>
      <c r="G89" s="16" t="s">
        <v>1637</v>
      </c>
      <c r="H89" s="48"/>
      <c r="I89" s="50" t="e">
        <v>#N/A</v>
      </c>
      <c r="J89" s="48" t="s">
        <v>2136</v>
      </c>
      <c r="K89" s="24">
        <v>40130000</v>
      </c>
      <c r="L89" s="54"/>
      <c r="M89" s="55" t="s">
        <v>1636</v>
      </c>
      <c r="N89" s="48" t="s">
        <v>1599</v>
      </c>
      <c r="O89" s="48" t="s">
        <v>1635</v>
      </c>
      <c r="P89" s="113">
        <v>2000</v>
      </c>
      <c r="Q89" s="48" t="s">
        <v>1523</v>
      </c>
    </row>
    <row r="90" spans="1:17" ht="60" x14ac:dyDescent="0.25">
      <c r="A90" s="17" t="s">
        <v>1593</v>
      </c>
      <c r="B90" s="16" t="s">
        <v>1599</v>
      </c>
      <c r="C90" s="16" t="s">
        <v>1614</v>
      </c>
      <c r="D90" s="16"/>
      <c r="E90" s="111">
        <v>105.33</v>
      </c>
      <c r="F90" s="16" t="s">
        <v>1520</v>
      </c>
      <c r="G90" s="16" t="s">
        <v>1638</v>
      </c>
      <c r="H90" s="48"/>
      <c r="I90" s="50" t="e">
        <v>#N/A</v>
      </c>
      <c r="J90" s="48" t="s">
        <v>2137</v>
      </c>
      <c r="K90" s="24">
        <v>40130000</v>
      </c>
      <c r="L90" s="54"/>
      <c r="M90" s="55" t="s">
        <v>1593</v>
      </c>
      <c r="N90" s="48" t="s">
        <v>1599</v>
      </c>
      <c r="O90" s="48" t="s">
        <v>1614</v>
      </c>
      <c r="P90" s="113">
        <v>105.33</v>
      </c>
      <c r="Q90" s="48" t="s">
        <v>1520</v>
      </c>
    </row>
    <row r="91" spans="1:17" ht="60" x14ac:dyDescent="0.25">
      <c r="A91" s="17" t="s">
        <v>1640</v>
      </c>
      <c r="B91" s="16" t="s">
        <v>1579</v>
      </c>
      <c r="C91" s="16" t="s">
        <v>1639</v>
      </c>
      <c r="D91" s="16"/>
      <c r="E91" s="111">
        <v>135.6</v>
      </c>
      <c r="F91" s="16" t="s">
        <v>1533</v>
      </c>
      <c r="G91" s="16" t="s">
        <v>1641</v>
      </c>
      <c r="H91" s="48"/>
      <c r="I91" s="50" t="e">
        <v>#N/A</v>
      </c>
      <c r="J91" s="48" t="s">
        <v>2138</v>
      </c>
      <c r="K91" s="24">
        <v>40130000</v>
      </c>
      <c r="L91" s="54"/>
      <c r="M91" s="55" t="s">
        <v>1640</v>
      </c>
      <c r="N91" s="48" t="s">
        <v>1579</v>
      </c>
      <c r="O91" s="48" t="s">
        <v>1639</v>
      </c>
      <c r="P91" s="113">
        <v>135.6</v>
      </c>
      <c r="Q91" s="48" t="s">
        <v>1533</v>
      </c>
    </row>
    <row r="92" spans="1:17" ht="45" x14ac:dyDescent="0.25">
      <c r="A92" s="17" t="s">
        <v>1534</v>
      </c>
      <c r="B92" s="16" t="s">
        <v>1579</v>
      </c>
      <c r="C92" s="16" t="s">
        <v>1524</v>
      </c>
      <c r="D92" s="16"/>
      <c r="E92" s="111">
        <v>8000</v>
      </c>
      <c r="F92" s="16" t="s">
        <v>1520</v>
      </c>
      <c r="G92" s="16" t="s">
        <v>1535</v>
      </c>
      <c r="H92" s="48"/>
      <c r="I92" s="50">
        <v>1</v>
      </c>
      <c r="J92" s="48" t="s">
        <v>2139</v>
      </c>
      <c r="K92" s="24">
        <v>40130000</v>
      </c>
      <c r="L92" s="54"/>
      <c r="M92" s="55" t="s">
        <v>1534</v>
      </c>
      <c r="N92" s="48" t="s">
        <v>1579</v>
      </c>
      <c r="O92" s="48" t="s">
        <v>1524</v>
      </c>
      <c r="P92" s="113">
        <v>8000</v>
      </c>
      <c r="Q92" s="48" t="s">
        <v>1520</v>
      </c>
    </row>
    <row r="93" spans="1:17" ht="45" x14ac:dyDescent="0.25">
      <c r="A93" s="17" t="s">
        <v>1642</v>
      </c>
      <c r="B93" s="16" t="s">
        <v>1579</v>
      </c>
      <c r="C93" s="16" t="s">
        <v>1586</v>
      </c>
      <c r="D93" s="16"/>
      <c r="E93" s="111">
        <v>3025</v>
      </c>
      <c r="F93" s="16" t="s">
        <v>1520</v>
      </c>
      <c r="G93" s="16" t="s">
        <v>1643</v>
      </c>
      <c r="H93" s="48"/>
      <c r="I93" s="50" t="e">
        <v>#N/A</v>
      </c>
      <c r="J93" s="48" t="s">
        <v>2140</v>
      </c>
      <c r="K93" s="24">
        <v>40130000</v>
      </c>
      <c r="L93" s="54"/>
      <c r="M93" s="55" t="s">
        <v>1642</v>
      </c>
      <c r="N93" s="48" t="s">
        <v>1579</v>
      </c>
      <c r="O93" s="48" t="s">
        <v>1586</v>
      </c>
      <c r="P93" s="113">
        <v>3025</v>
      </c>
      <c r="Q93" s="48" t="s">
        <v>1520</v>
      </c>
    </row>
    <row r="94" spans="1:17" ht="45" x14ac:dyDescent="0.25">
      <c r="A94" s="17" t="s">
        <v>729</v>
      </c>
      <c r="B94" s="16" t="s">
        <v>1599</v>
      </c>
      <c r="C94" s="16" t="s">
        <v>1528</v>
      </c>
      <c r="D94" s="16"/>
      <c r="E94" s="111">
        <v>18000</v>
      </c>
      <c r="F94" s="16" t="s">
        <v>1523</v>
      </c>
      <c r="G94" s="16" t="s">
        <v>1644</v>
      </c>
      <c r="H94" s="48"/>
      <c r="I94" s="50" t="e">
        <v>#N/A</v>
      </c>
      <c r="J94" s="48" t="s">
        <v>2100</v>
      </c>
      <c r="K94" s="24">
        <v>40130000</v>
      </c>
      <c r="L94" s="54"/>
      <c r="M94" s="55" t="s">
        <v>729</v>
      </c>
      <c r="N94" s="48" t="s">
        <v>1599</v>
      </c>
      <c r="O94" s="48" t="s">
        <v>1528</v>
      </c>
      <c r="P94" s="113">
        <v>18000</v>
      </c>
      <c r="Q94" s="48" t="s">
        <v>1523</v>
      </c>
    </row>
    <row r="95" spans="1:17" ht="45" x14ac:dyDescent="0.25">
      <c r="A95" s="17" t="s">
        <v>1645</v>
      </c>
      <c r="B95" s="16" t="s">
        <v>1579</v>
      </c>
      <c r="C95" s="16" t="s">
        <v>1503</v>
      </c>
      <c r="D95" s="16"/>
      <c r="E95" s="111">
        <v>272.88</v>
      </c>
      <c r="F95" s="16" t="s">
        <v>1531</v>
      </c>
      <c r="G95" s="16" t="s">
        <v>1646</v>
      </c>
      <c r="H95" s="48"/>
      <c r="I95" s="50" t="e">
        <v>#N/A</v>
      </c>
      <c r="J95" s="48" t="s">
        <v>2141</v>
      </c>
      <c r="K95" s="24">
        <v>40130000</v>
      </c>
      <c r="L95" s="54"/>
      <c r="M95" s="55" t="s">
        <v>1645</v>
      </c>
      <c r="N95" s="48" t="s">
        <v>1579</v>
      </c>
      <c r="O95" s="48" t="s">
        <v>1503</v>
      </c>
      <c r="P95" s="113">
        <v>272.88</v>
      </c>
      <c r="Q95" s="48" t="s">
        <v>1531</v>
      </c>
    </row>
    <row r="96" spans="1:17" ht="45" x14ac:dyDescent="0.25">
      <c r="A96" s="17" t="s">
        <v>1648</v>
      </c>
      <c r="B96" s="16" t="s">
        <v>1599</v>
      </c>
      <c r="C96" s="16" t="s">
        <v>1647</v>
      </c>
      <c r="D96" s="16"/>
      <c r="E96" s="111">
        <v>6270</v>
      </c>
      <c r="F96" s="16" t="s">
        <v>1596</v>
      </c>
      <c r="G96" s="16" t="s">
        <v>1649</v>
      </c>
      <c r="H96" s="48"/>
      <c r="I96" s="50" t="e">
        <v>#N/A</v>
      </c>
      <c r="J96" s="48" t="s">
        <v>2142</v>
      </c>
      <c r="K96" s="24">
        <v>40130000</v>
      </c>
      <c r="L96" s="54"/>
      <c r="M96" s="55" t="s">
        <v>1648</v>
      </c>
      <c r="N96" s="48" t="s">
        <v>1599</v>
      </c>
      <c r="O96" s="48" t="s">
        <v>1647</v>
      </c>
      <c r="P96" s="113">
        <v>6270</v>
      </c>
      <c r="Q96" s="48" t="s">
        <v>1596</v>
      </c>
    </row>
    <row r="97" spans="1:17" ht="30" x14ac:dyDescent="0.25">
      <c r="A97" s="17" t="s">
        <v>1650</v>
      </c>
      <c r="B97" s="16" t="s">
        <v>1579</v>
      </c>
      <c r="C97" s="16" t="s">
        <v>1536</v>
      </c>
      <c r="D97" s="16"/>
      <c r="E97" s="111">
        <v>9337.2000000000007</v>
      </c>
      <c r="F97" s="16" t="s">
        <v>1520</v>
      </c>
      <c r="G97" s="16" t="s">
        <v>1651</v>
      </c>
      <c r="H97" s="48"/>
      <c r="I97" s="50" t="e">
        <v>#N/A</v>
      </c>
      <c r="J97" s="48" t="s">
        <v>2143</v>
      </c>
      <c r="K97" s="24">
        <v>40130000</v>
      </c>
      <c r="L97" s="54"/>
      <c r="M97" s="55" t="s">
        <v>1650</v>
      </c>
      <c r="N97" s="48" t="s">
        <v>1579</v>
      </c>
      <c r="O97" s="48" t="s">
        <v>1536</v>
      </c>
      <c r="P97" s="113">
        <v>9337.2000000000007</v>
      </c>
      <c r="Q97" s="48" t="s">
        <v>1520</v>
      </c>
    </row>
    <row r="98" spans="1:17" ht="45" x14ac:dyDescent="0.25">
      <c r="A98" s="17" t="s">
        <v>1652</v>
      </c>
      <c r="B98" s="16" t="s">
        <v>1579</v>
      </c>
      <c r="C98" s="16" t="s">
        <v>1586</v>
      </c>
      <c r="D98" s="16"/>
      <c r="E98" s="111">
        <v>15866</v>
      </c>
      <c r="F98" s="16" t="s">
        <v>1520</v>
      </c>
      <c r="G98" s="16" t="s">
        <v>1653</v>
      </c>
      <c r="H98" s="48"/>
      <c r="I98" s="50" t="e">
        <v>#N/A</v>
      </c>
      <c r="J98" s="48" t="s">
        <v>2144</v>
      </c>
      <c r="K98" s="24">
        <v>40130000</v>
      </c>
      <c r="L98" s="54"/>
      <c r="M98" s="55" t="s">
        <v>1652</v>
      </c>
      <c r="N98" s="48" t="s">
        <v>1579</v>
      </c>
      <c r="O98" s="48" t="s">
        <v>1586</v>
      </c>
      <c r="P98" s="113">
        <v>15866</v>
      </c>
      <c r="Q98" s="48" t="s">
        <v>1520</v>
      </c>
    </row>
    <row r="99" spans="1:17" ht="60" x14ac:dyDescent="0.25">
      <c r="A99" s="17" t="s">
        <v>1654</v>
      </c>
      <c r="B99" s="16" t="s">
        <v>1579</v>
      </c>
      <c r="C99" s="16" t="s">
        <v>1519</v>
      </c>
      <c r="D99" s="16"/>
      <c r="E99" s="111">
        <v>104</v>
      </c>
      <c r="F99" s="16" t="s">
        <v>1533</v>
      </c>
      <c r="G99" s="16" t="s">
        <v>1655</v>
      </c>
      <c r="H99" s="48"/>
      <c r="I99" s="50" t="e">
        <v>#N/A</v>
      </c>
      <c r="J99" s="48" t="s">
        <v>2145</v>
      </c>
      <c r="K99" s="24">
        <v>40130000</v>
      </c>
      <c r="L99" s="54"/>
      <c r="M99" s="55" t="s">
        <v>1654</v>
      </c>
      <c r="N99" s="48" t="s">
        <v>1579</v>
      </c>
      <c r="O99" s="48" t="s">
        <v>1519</v>
      </c>
      <c r="P99" s="113">
        <v>104</v>
      </c>
      <c r="Q99" s="48" t="s">
        <v>1533</v>
      </c>
    </row>
    <row r="100" spans="1:17" ht="60" x14ac:dyDescent="0.25">
      <c r="A100" s="17" t="s">
        <v>1593</v>
      </c>
      <c r="B100" s="16" t="s">
        <v>1537</v>
      </c>
      <c r="C100" s="16" t="s">
        <v>1527</v>
      </c>
      <c r="D100" s="16"/>
      <c r="E100" s="111">
        <v>73.319999999999993</v>
      </c>
      <c r="F100" s="16" t="s">
        <v>1520</v>
      </c>
      <c r="G100" s="16" t="s">
        <v>1656</v>
      </c>
      <c r="H100" s="48"/>
      <c r="I100" s="50" t="e">
        <v>#N/A</v>
      </c>
      <c r="J100" s="48" t="s">
        <v>2146</v>
      </c>
      <c r="K100" s="24">
        <v>40130000</v>
      </c>
      <c r="L100" s="54"/>
      <c r="M100" s="55" t="s">
        <v>1593</v>
      </c>
      <c r="N100" s="48" t="s">
        <v>1537</v>
      </c>
      <c r="O100" s="48" t="s">
        <v>1527</v>
      </c>
      <c r="P100" s="113">
        <v>73.319999999999993</v>
      </c>
      <c r="Q100" s="48" t="s">
        <v>1520</v>
      </c>
    </row>
    <row r="101" spans="1:17" ht="45" x14ac:dyDescent="0.25">
      <c r="A101" s="17" t="s">
        <v>570</v>
      </c>
      <c r="B101" s="16" t="s">
        <v>1579</v>
      </c>
      <c r="C101" s="16" t="s">
        <v>1528</v>
      </c>
      <c r="D101" s="16"/>
      <c r="E101" s="111">
        <v>8700</v>
      </c>
      <c r="F101" s="16" t="s">
        <v>1520</v>
      </c>
      <c r="G101" s="16" t="s">
        <v>1538</v>
      </c>
      <c r="H101" s="48"/>
      <c r="I101" s="50">
        <v>1</v>
      </c>
      <c r="J101" s="48" t="s">
        <v>2147</v>
      </c>
      <c r="K101" s="24">
        <v>40130000</v>
      </c>
      <c r="L101" s="54"/>
      <c r="M101" s="55" t="s">
        <v>570</v>
      </c>
      <c r="N101" s="48" t="s">
        <v>1579</v>
      </c>
      <c r="O101" s="48" t="s">
        <v>1528</v>
      </c>
      <c r="P101" s="113">
        <v>8700</v>
      </c>
      <c r="Q101" s="48" t="s">
        <v>1520</v>
      </c>
    </row>
    <row r="102" spans="1:17" ht="75" x14ac:dyDescent="0.25">
      <c r="A102" s="17" t="s">
        <v>43</v>
      </c>
      <c r="B102" s="16" t="s">
        <v>1579</v>
      </c>
      <c r="C102" s="16" t="s">
        <v>1539</v>
      </c>
      <c r="D102" s="16"/>
      <c r="E102" s="111">
        <v>5304</v>
      </c>
      <c r="F102" s="16" t="s">
        <v>1532</v>
      </c>
      <c r="G102" s="16" t="s">
        <v>1540</v>
      </c>
      <c r="H102" s="48"/>
      <c r="I102" s="50">
        <v>1</v>
      </c>
      <c r="J102" s="48" t="s">
        <v>2148</v>
      </c>
      <c r="K102" s="24">
        <v>40130000</v>
      </c>
      <c r="L102" s="54"/>
      <c r="M102" s="55" t="s">
        <v>43</v>
      </c>
      <c r="N102" s="48" t="s">
        <v>1579</v>
      </c>
      <c r="O102" s="48" t="s">
        <v>1539</v>
      </c>
      <c r="P102" s="113">
        <v>5304</v>
      </c>
      <c r="Q102" s="48" t="s">
        <v>1532</v>
      </c>
    </row>
    <row r="103" spans="1:17" ht="60" x14ac:dyDescent="0.25">
      <c r="A103" s="17" t="s">
        <v>1593</v>
      </c>
      <c r="B103" s="16" t="s">
        <v>1537</v>
      </c>
      <c r="C103" s="16" t="s">
        <v>1607</v>
      </c>
      <c r="D103" s="16"/>
      <c r="E103" s="111">
        <v>17810.34</v>
      </c>
      <c r="F103" s="16" t="s">
        <v>1520</v>
      </c>
      <c r="G103" s="16" t="s">
        <v>1657</v>
      </c>
      <c r="H103" s="48"/>
      <c r="I103" s="50" t="e">
        <v>#N/A</v>
      </c>
      <c r="J103" s="48" t="s">
        <v>2149</v>
      </c>
      <c r="K103" s="24">
        <v>40130000</v>
      </c>
      <c r="L103" s="54"/>
      <c r="M103" s="55" t="s">
        <v>1593</v>
      </c>
      <c r="N103" s="48" t="s">
        <v>1537</v>
      </c>
      <c r="O103" s="48" t="s">
        <v>1607</v>
      </c>
      <c r="P103" s="113">
        <v>17810.34</v>
      </c>
      <c r="Q103" s="48" t="s">
        <v>1520</v>
      </c>
    </row>
    <row r="104" spans="1:17" ht="45" x14ac:dyDescent="0.25">
      <c r="A104" s="17" t="s">
        <v>1659</v>
      </c>
      <c r="B104" s="16" t="s">
        <v>1579</v>
      </c>
      <c r="C104" s="16" t="s">
        <v>1658</v>
      </c>
      <c r="D104" s="16"/>
      <c r="E104" s="111">
        <v>18997.919999999998</v>
      </c>
      <c r="F104" s="16" t="s">
        <v>1520</v>
      </c>
      <c r="G104" s="16" t="s">
        <v>1660</v>
      </c>
      <c r="H104" s="48"/>
      <c r="I104" s="50" t="e">
        <v>#N/A</v>
      </c>
      <c r="J104" s="48" t="s">
        <v>2150</v>
      </c>
      <c r="K104" s="24">
        <v>40130000</v>
      </c>
      <c r="L104" s="54"/>
      <c r="M104" s="55" t="s">
        <v>1659</v>
      </c>
      <c r="N104" s="48" t="s">
        <v>1579</v>
      </c>
      <c r="O104" s="48" t="s">
        <v>1658</v>
      </c>
      <c r="P104" s="113">
        <v>18997.919999999998</v>
      </c>
      <c r="Q104" s="48" t="s">
        <v>1520</v>
      </c>
    </row>
    <row r="105" spans="1:17" ht="45" x14ac:dyDescent="0.25">
      <c r="A105" s="17" t="s">
        <v>1659</v>
      </c>
      <c r="B105" s="16" t="s">
        <v>1599</v>
      </c>
      <c r="C105" s="16" t="s">
        <v>1658</v>
      </c>
      <c r="D105" s="16"/>
      <c r="E105" s="111">
        <v>40378.449999999997</v>
      </c>
      <c r="F105" s="16" t="s">
        <v>1525</v>
      </c>
      <c r="G105" s="16" t="s">
        <v>1661</v>
      </c>
      <c r="H105" s="48"/>
      <c r="I105" s="50" t="e">
        <v>#N/A</v>
      </c>
      <c r="J105" s="48" t="s">
        <v>2151</v>
      </c>
      <c r="K105" s="24">
        <v>40130000</v>
      </c>
      <c r="L105" s="54"/>
      <c r="M105" s="55" t="s">
        <v>1659</v>
      </c>
      <c r="N105" s="48" t="s">
        <v>1599</v>
      </c>
      <c r="O105" s="48" t="s">
        <v>1658</v>
      </c>
      <c r="P105" s="113">
        <v>40378.449999999997</v>
      </c>
      <c r="Q105" s="48" t="s">
        <v>1525</v>
      </c>
    </row>
    <row r="106" spans="1:17" ht="45" x14ac:dyDescent="0.25">
      <c r="A106" s="17" t="s">
        <v>1541</v>
      </c>
      <c r="B106" s="16" t="s">
        <v>1522</v>
      </c>
      <c r="C106" s="16" t="s">
        <v>1528</v>
      </c>
      <c r="D106" s="16"/>
      <c r="E106" s="111">
        <v>5040</v>
      </c>
      <c r="F106" s="16" t="s">
        <v>1520</v>
      </c>
      <c r="G106" s="16" t="s">
        <v>1542</v>
      </c>
      <c r="H106" s="48"/>
      <c r="I106" s="50">
        <v>1</v>
      </c>
      <c r="J106" s="48" t="s">
        <v>2152</v>
      </c>
      <c r="K106" s="24">
        <v>40130000</v>
      </c>
      <c r="L106" s="54"/>
      <c r="M106" s="55" t="s">
        <v>1541</v>
      </c>
      <c r="N106" s="48" t="s">
        <v>1522</v>
      </c>
      <c r="O106" s="48" t="s">
        <v>1528</v>
      </c>
      <c r="P106" s="113">
        <v>5040</v>
      </c>
      <c r="Q106" s="48" t="s">
        <v>1520</v>
      </c>
    </row>
    <row r="107" spans="1:17" ht="45" x14ac:dyDescent="0.25">
      <c r="A107" s="17" t="s">
        <v>950</v>
      </c>
      <c r="B107" s="16" t="s">
        <v>1537</v>
      </c>
      <c r="C107" s="16" t="s">
        <v>1543</v>
      </c>
      <c r="D107" s="16"/>
      <c r="E107" s="111">
        <v>19800</v>
      </c>
      <c r="F107" s="16" t="s">
        <v>1523</v>
      </c>
      <c r="G107" s="16" t="s">
        <v>1544</v>
      </c>
      <c r="H107" s="48"/>
      <c r="I107" s="50">
        <v>1</v>
      </c>
      <c r="J107" s="48" t="s">
        <v>2153</v>
      </c>
      <c r="K107" s="24">
        <v>40130000</v>
      </c>
      <c r="L107" s="54"/>
      <c r="M107" s="55" t="s">
        <v>950</v>
      </c>
      <c r="N107" s="48" t="s">
        <v>1537</v>
      </c>
      <c r="O107" s="48" t="s">
        <v>1543</v>
      </c>
      <c r="P107" s="113">
        <v>19800</v>
      </c>
      <c r="Q107" s="48" t="s">
        <v>1523</v>
      </c>
    </row>
    <row r="108" spans="1:17" ht="45" x14ac:dyDescent="0.25">
      <c r="A108" s="17" t="s">
        <v>1541</v>
      </c>
      <c r="B108" s="16" t="s">
        <v>1526</v>
      </c>
      <c r="C108" s="16" t="s">
        <v>1528</v>
      </c>
      <c r="D108" s="16"/>
      <c r="E108" s="111">
        <v>5166</v>
      </c>
      <c r="F108" s="16" t="s">
        <v>1520</v>
      </c>
      <c r="G108" s="16" t="s">
        <v>1542</v>
      </c>
      <c r="H108" s="48"/>
      <c r="I108" s="50">
        <v>1</v>
      </c>
      <c r="J108" s="48" t="s">
        <v>2154</v>
      </c>
      <c r="K108" s="24">
        <v>40130000</v>
      </c>
      <c r="L108" s="54"/>
      <c r="M108" s="55" t="s">
        <v>1541</v>
      </c>
      <c r="N108" s="48" t="s">
        <v>1526</v>
      </c>
      <c r="O108" s="48" t="s">
        <v>1528</v>
      </c>
      <c r="P108" s="113">
        <v>5166</v>
      </c>
      <c r="Q108" s="48" t="s">
        <v>1520</v>
      </c>
    </row>
    <row r="109" spans="1:17" ht="60" x14ac:dyDescent="0.25">
      <c r="A109" s="17" t="s">
        <v>1663</v>
      </c>
      <c r="B109" s="16" t="s">
        <v>1537</v>
      </c>
      <c r="C109" s="16" t="s">
        <v>1662</v>
      </c>
      <c r="D109" s="16"/>
      <c r="E109" s="111">
        <v>1000</v>
      </c>
      <c r="F109" s="16" t="s">
        <v>1533</v>
      </c>
      <c r="G109" s="16" t="s">
        <v>1664</v>
      </c>
      <c r="H109" s="48"/>
      <c r="I109" s="50" t="e">
        <v>#N/A</v>
      </c>
      <c r="J109" s="48" t="s">
        <v>2155</v>
      </c>
      <c r="K109" s="24">
        <v>40130000</v>
      </c>
      <c r="L109" s="54"/>
      <c r="M109" s="55" t="s">
        <v>1663</v>
      </c>
      <c r="N109" s="48" t="s">
        <v>1537</v>
      </c>
      <c r="O109" s="48" t="s">
        <v>1662</v>
      </c>
      <c r="P109" s="113">
        <v>1000</v>
      </c>
      <c r="Q109" s="48" t="s">
        <v>1533</v>
      </c>
    </row>
    <row r="110" spans="1:17" ht="30" x14ac:dyDescent="0.25">
      <c r="A110" s="17" t="s">
        <v>1666</v>
      </c>
      <c r="B110" s="16" t="s">
        <v>1579</v>
      </c>
      <c r="C110" s="16" t="s">
        <v>1665</v>
      </c>
      <c r="D110" s="16"/>
      <c r="E110" s="111">
        <v>4752.5600000000004</v>
      </c>
      <c r="F110" s="16" t="s">
        <v>1520</v>
      </c>
      <c r="G110" s="16" t="s">
        <v>1667</v>
      </c>
      <c r="H110" s="48"/>
      <c r="I110" s="50" t="e">
        <v>#N/A</v>
      </c>
      <c r="J110" s="48" t="s">
        <v>2156</v>
      </c>
      <c r="K110" s="24">
        <v>40130000</v>
      </c>
      <c r="L110" s="54"/>
      <c r="M110" s="55" t="s">
        <v>1666</v>
      </c>
      <c r="N110" s="48" t="s">
        <v>1579</v>
      </c>
      <c r="O110" s="48" t="s">
        <v>1665</v>
      </c>
      <c r="P110" s="113">
        <v>4752.5600000000004</v>
      </c>
      <c r="Q110" s="48" t="s">
        <v>1520</v>
      </c>
    </row>
    <row r="111" spans="1:17" ht="75" x14ac:dyDescent="0.25">
      <c r="A111" s="17" t="s">
        <v>687</v>
      </c>
      <c r="B111" s="16" t="s">
        <v>1537</v>
      </c>
      <c r="C111" s="16" t="s">
        <v>1545</v>
      </c>
      <c r="D111" s="16"/>
      <c r="E111" s="111">
        <v>3380</v>
      </c>
      <c r="F111" s="16" t="s">
        <v>1532</v>
      </c>
      <c r="G111" s="16" t="s">
        <v>1546</v>
      </c>
      <c r="H111" s="48"/>
      <c r="I111" s="50">
        <v>1</v>
      </c>
      <c r="J111" s="48" t="s">
        <v>2089</v>
      </c>
      <c r="K111" s="24">
        <v>40130000</v>
      </c>
      <c r="L111" s="54"/>
      <c r="M111" s="55" t="s">
        <v>687</v>
      </c>
      <c r="N111" s="48" t="s">
        <v>1537</v>
      </c>
      <c r="O111" s="48" t="s">
        <v>1545</v>
      </c>
      <c r="P111" s="113">
        <v>3380</v>
      </c>
      <c r="Q111" s="48" t="s">
        <v>1532</v>
      </c>
    </row>
    <row r="112" spans="1:17" ht="30" x14ac:dyDescent="0.25">
      <c r="A112" s="17" t="s">
        <v>1668</v>
      </c>
      <c r="B112" s="16" t="s">
        <v>1537</v>
      </c>
      <c r="C112" s="16" t="s">
        <v>1524</v>
      </c>
      <c r="D112" s="16"/>
      <c r="E112" s="111">
        <v>3000</v>
      </c>
      <c r="F112" s="16" t="s">
        <v>1520</v>
      </c>
      <c r="G112" s="16" t="s">
        <v>1669</v>
      </c>
      <c r="H112" s="48"/>
      <c r="I112" s="50" t="e">
        <v>#N/A</v>
      </c>
      <c r="J112" s="48" t="s">
        <v>2157</v>
      </c>
      <c r="K112" s="24">
        <v>40130000</v>
      </c>
      <c r="L112" s="54"/>
      <c r="M112" s="55" t="s">
        <v>1668</v>
      </c>
      <c r="N112" s="48" t="s">
        <v>1537</v>
      </c>
      <c r="O112" s="48" t="s">
        <v>1524</v>
      </c>
      <c r="P112" s="113">
        <v>3000</v>
      </c>
      <c r="Q112" s="48" t="s">
        <v>1520</v>
      </c>
    </row>
    <row r="113" spans="1:17" ht="45" x14ac:dyDescent="0.25">
      <c r="A113" s="17" t="s">
        <v>815</v>
      </c>
      <c r="B113" s="16" t="s">
        <v>1537</v>
      </c>
      <c r="C113" s="16" t="s">
        <v>1547</v>
      </c>
      <c r="D113" s="16"/>
      <c r="E113" s="111">
        <v>11988</v>
      </c>
      <c r="F113" s="16" t="s">
        <v>1520</v>
      </c>
      <c r="G113" s="16" t="s">
        <v>1548</v>
      </c>
      <c r="H113" s="48"/>
      <c r="I113" s="50">
        <v>1</v>
      </c>
      <c r="J113" s="48" t="s">
        <v>2158</v>
      </c>
      <c r="K113" s="24">
        <v>40130000</v>
      </c>
      <c r="L113" s="54"/>
      <c r="M113" s="55" t="s">
        <v>815</v>
      </c>
      <c r="N113" s="48" t="s">
        <v>1537</v>
      </c>
      <c r="O113" s="48" t="s">
        <v>1547</v>
      </c>
      <c r="P113" s="113">
        <v>11988</v>
      </c>
      <c r="Q113" s="48" t="s">
        <v>1520</v>
      </c>
    </row>
    <row r="114" spans="1:17" ht="75" x14ac:dyDescent="0.25">
      <c r="A114" s="17" t="s">
        <v>1549</v>
      </c>
      <c r="B114" s="16" t="s">
        <v>1537</v>
      </c>
      <c r="C114" s="16" t="s">
        <v>1547</v>
      </c>
      <c r="D114" s="16"/>
      <c r="E114" s="111">
        <v>7188</v>
      </c>
      <c r="F114" s="16" t="s">
        <v>1520</v>
      </c>
      <c r="G114" s="16" t="s">
        <v>1550</v>
      </c>
      <c r="H114" s="48"/>
      <c r="I114" s="50">
        <v>1</v>
      </c>
      <c r="J114" s="48" t="s">
        <v>2159</v>
      </c>
      <c r="K114" s="24">
        <v>40130000</v>
      </c>
      <c r="L114" s="54"/>
      <c r="M114" s="55" t="s">
        <v>1549</v>
      </c>
      <c r="N114" s="48" t="s">
        <v>1537</v>
      </c>
      <c r="O114" s="48" t="s">
        <v>1547</v>
      </c>
      <c r="P114" s="113">
        <v>7188</v>
      </c>
      <c r="Q114" s="48" t="s">
        <v>1520</v>
      </c>
    </row>
    <row r="115" spans="1:17" ht="45" x14ac:dyDescent="0.25">
      <c r="A115" s="17" t="s">
        <v>1671</v>
      </c>
      <c r="B115" s="16" t="s">
        <v>1579</v>
      </c>
      <c r="C115" s="16" t="s">
        <v>1670</v>
      </c>
      <c r="D115" s="16"/>
      <c r="E115" s="111">
        <v>54</v>
      </c>
      <c r="F115" s="16" t="s">
        <v>1520</v>
      </c>
      <c r="G115" s="16" t="s">
        <v>1672</v>
      </c>
      <c r="H115" s="48"/>
      <c r="I115" s="50" t="e">
        <v>#N/A</v>
      </c>
      <c r="J115" s="48" t="s">
        <v>2160</v>
      </c>
      <c r="K115" s="24">
        <v>40130000</v>
      </c>
      <c r="L115" s="54"/>
      <c r="M115" s="55" t="s">
        <v>1671</v>
      </c>
      <c r="N115" s="48" t="s">
        <v>1579</v>
      </c>
      <c r="O115" s="48" t="s">
        <v>1670</v>
      </c>
      <c r="P115" s="113">
        <v>54</v>
      </c>
      <c r="Q115" s="48" t="s">
        <v>1520</v>
      </c>
    </row>
    <row r="116" spans="1:17" ht="45" x14ac:dyDescent="0.25">
      <c r="A116" s="17" t="s">
        <v>1674</v>
      </c>
      <c r="B116" s="16" t="s">
        <v>1526</v>
      </c>
      <c r="C116" s="16" t="s">
        <v>1673</v>
      </c>
      <c r="D116" s="16"/>
      <c r="E116" s="111">
        <v>14.43</v>
      </c>
      <c r="F116" s="16" t="s">
        <v>1675</v>
      </c>
      <c r="G116" s="16" t="s">
        <v>1676</v>
      </c>
      <c r="H116" s="48"/>
      <c r="I116" s="50" t="e">
        <v>#N/A</v>
      </c>
      <c r="J116" s="48" t="s">
        <v>2161</v>
      </c>
      <c r="K116" s="24">
        <v>40130000</v>
      </c>
      <c r="L116" s="54"/>
      <c r="M116" s="55" t="s">
        <v>1674</v>
      </c>
      <c r="N116" s="48" t="s">
        <v>1526</v>
      </c>
      <c r="O116" s="48" t="s">
        <v>1673</v>
      </c>
      <c r="P116" s="113">
        <v>14.43</v>
      </c>
      <c r="Q116" s="48" t="s">
        <v>1675</v>
      </c>
    </row>
    <row r="117" spans="1:17" ht="45" x14ac:dyDescent="0.25">
      <c r="A117" s="17" t="s">
        <v>676</v>
      </c>
      <c r="B117" s="16" t="s">
        <v>1579</v>
      </c>
      <c r="C117" s="16" t="s">
        <v>1528</v>
      </c>
      <c r="D117" s="16"/>
      <c r="E117" s="111">
        <v>6850.91</v>
      </c>
      <c r="F117" s="16" t="s">
        <v>1520</v>
      </c>
      <c r="G117" s="16" t="s">
        <v>1548</v>
      </c>
      <c r="H117" s="48"/>
      <c r="I117" s="50">
        <v>1</v>
      </c>
      <c r="J117" s="48" t="s">
        <v>2162</v>
      </c>
      <c r="K117" s="24">
        <v>40130000</v>
      </c>
      <c r="L117" s="54"/>
      <c r="M117" s="55" t="s">
        <v>676</v>
      </c>
      <c r="N117" s="48" t="s">
        <v>1579</v>
      </c>
      <c r="O117" s="48" t="s">
        <v>1528</v>
      </c>
      <c r="P117" s="113">
        <v>6850.91</v>
      </c>
      <c r="Q117" s="48" t="s">
        <v>1520</v>
      </c>
    </row>
    <row r="118" spans="1:17" ht="30" x14ac:dyDescent="0.25">
      <c r="A118" s="17" t="s">
        <v>1677</v>
      </c>
      <c r="B118" s="16" t="s">
        <v>1537</v>
      </c>
      <c r="C118" s="16" t="s">
        <v>1627</v>
      </c>
      <c r="D118" s="16"/>
      <c r="E118" s="111">
        <v>4200</v>
      </c>
      <c r="F118" s="16" t="s">
        <v>1520</v>
      </c>
      <c r="G118" s="16" t="s">
        <v>1678</v>
      </c>
      <c r="H118" s="48"/>
      <c r="I118" s="50" t="e">
        <v>#N/A</v>
      </c>
      <c r="J118" s="48" t="s">
        <v>2163</v>
      </c>
      <c r="K118" s="24">
        <v>40130000</v>
      </c>
      <c r="L118" s="54"/>
      <c r="M118" s="55" t="s">
        <v>1677</v>
      </c>
      <c r="N118" s="48" t="s">
        <v>1537</v>
      </c>
      <c r="O118" s="48" t="s">
        <v>1627</v>
      </c>
      <c r="P118" s="113">
        <v>4200</v>
      </c>
      <c r="Q118" s="48" t="s">
        <v>1520</v>
      </c>
    </row>
    <row r="119" spans="1:17" ht="45" x14ac:dyDescent="0.25">
      <c r="A119" s="17" t="s">
        <v>1679</v>
      </c>
      <c r="B119" s="16" t="s">
        <v>1579</v>
      </c>
      <c r="C119" s="16" t="s">
        <v>1627</v>
      </c>
      <c r="D119" s="16"/>
      <c r="E119" s="111">
        <v>1500</v>
      </c>
      <c r="F119" s="16" t="s">
        <v>1520</v>
      </c>
      <c r="G119" s="16" t="s">
        <v>1680</v>
      </c>
      <c r="H119" s="48"/>
      <c r="I119" s="50" t="e">
        <v>#N/A</v>
      </c>
      <c r="J119" s="48" t="s">
        <v>2164</v>
      </c>
      <c r="K119" s="24">
        <v>40130000</v>
      </c>
      <c r="L119" s="54"/>
      <c r="M119" s="55" t="s">
        <v>1679</v>
      </c>
      <c r="N119" s="48" t="s">
        <v>1579</v>
      </c>
      <c r="O119" s="48" t="s">
        <v>1627</v>
      </c>
      <c r="P119" s="113">
        <v>1500</v>
      </c>
      <c r="Q119" s="48" t="s">
        <v>1520</v>
      </c>
    </row>
    <row r="120" spans="1:17" ht="30" x14ac:dyDescent="0.25">
      <c r="A120" s="17" t="s">
        <v>1666</v>
      </c>
      <c r="B120" s="16" t="s">
        <v>1579</v>
      </c>
      <c r="C120" s="16" t="s">
        <v>1665</v>
      </c>
      <c r="D120" s="16"/>
      <c r="E120" s="111">
        <v>140.38999999999999</v>
      </c>
      <c r="F120" s="16" t="s">
        <v>1520</v>
      </c>
      <c r="G120" s="16" t="s">
        <v>1681</v>
      </c>
      <c r="H120" s="48"/>
      <c r="I120" s="50" t="e">
        <v>#N/A</v>
      </c>
      <c r="J120" s="48" t="s">
        <v>2156</v>
      </c>
      <c r="K120" s="24">
        <v>40130000</v>
      </c>
      <c r="L120" s="54"/>
      <c r="M120" s="55" t="s">
        <v>1666</v>
      </c>
      <c r="N120" s="48" t="s">
        <v>1579</v>
      </c>
      <c r="O120" s="48" t="s">
        <v>1665</v>
      </c>
      <c r="P120" s="113">
        <v>140.38999999999999</v>
      </c>
      <c r="Q120" s="48" t="s">
        <v>1520</v>
      </c>
    </row>
    <row r="121" spans="1:17" ht="75" x14ac:dyDescent="0.25">
      <c r="A121" s="17" t="s">
        <v>1654</v>
      </c>
      <c r="B121" s="16" t="s">
        <v>1579</v>
      </c>
      <c r="C121" s="16" t="s">
        <v>1484</v>
      </c>
      <c r="D121" s="16"/>
      <c r="E121" s="111">
        <v>92.86</v>
      </c>
      <c r="F121" s="16" t="s">
        <v>1532</v>
      </c>
      <c r="G121" s="16" t="s">
        <v>1682</v>
      </c>
      <c r="H121" s="48"/>
      <c r="I121" s="50" t="e">
        <v>#N/A</v>
      </c>
      <c r="J121" s="48" t="s">
        <v>2165</v>
      </c>
      <c r="K121" s="24">
        <v>40130000</v>
      </c>
      <c r="L121" s="54"/>
      <c r="M121" s="55" t="s">
        <v>1654</v>
      </c>
      <c r="N121" s="48" t="s">
        <v>1579</v>
      </c>
      <c r="O121" s="48" t="s">
        <v>1484</v>
      </c>
      <c r="P121" s="113">
        <v>92.86</v>
      </c>
      <c r="Q121" s="48" t="s">
        <v>1532</v>
      </c>
    </row>
    <row r="122" spans="1:17" ht="30" x14ac:dyDescent="0.25">
      <c r="A122" s="17" t="s">
        <v>1684</v>
      </c>
      <c r="B122" s="16" t="s">
        <v>1537</v>
      </c>
      <c r="C122" s="16" t="s">
        <v>1683</v>
      </c>
      <c r="D122" s="16"/>
      <c r="E122" s="111">
        <v>720</v>
      </c>
      <c r="F122" s="16" t="s">
        <v>1520</v>
      </c>
      <c r="G122" s="16" t="s">
        <v>1685</v>
      </c>
      <c r="H122" s="48"/>
      <c r="I122" s="50" t="e">
        <v>#N/A</v>
      </c>
      <c r="J122" s="48" t="s">
        <v>2166</v>
      </c>
      <c r="K122" s="24">
        <v>40130000</v>
      </c>
      <c r="L122" s="54"/>
      <c r="M122" s="55" t="s">
        <v>1684</v>
      </c>
      <c r="N122" s="48" t="s">
        <v>1537</v>
      </c>
      <c r="O122" s="48" t="s">
        <v>1683</v>
      </c>
      <c r="P122" s="113">
        <v>720</v>
      </c>
      <c r="Q122" s="48" t="s">
        <v>1520</v>
      </c>
    </row>
    <row r="123" spans="1:17" ht="30" x14ac:dyDescent="0.25">
      <c r="A123" s="17" t="s">
        <v>1686</v>
      </c>
      <c r="B123" s="16" t="s">
        <v>1579</v>
      </c>
      <c r="C123" s="16" t="s">
        <v>1524</v>
      </c>
      <c r="D123" s="16"/>
      <c r="E123" s="111">
        <v>1200</v>
      </c>
      <c r="F123" s="16" t="s">
        <v>1520</v>
      </c>
      <c r="G123" s="16" t="s">
        <v>1687</v>
      </c>
      <c r="H123" s="48"/>
      <c r="I123" s="50" t="e">
        <v>#N/A</v>
      </c>
      <c r="J123" s="48" t="s">
        <v>2167</v>
      </c>
      <c r="K123" s="24">
        <v>40130000</v>
      </c>
      <c r="L123" s="54"/>
      <c r="M123" s="55" t="s">
        <v>1686</v>
      </c>
      <c r="N123" s="48" t="s">
        <v>1579</v>
      </c>
      <c r="O123" s="48" t="s">
        <v>1524</v>
      </c>
      <c r="P123" s="113">
        <v>1200</v>
      </c>
      <c r="Q123" s="48" t="s">
        <v>1520</v>
      </c>
    </row>
    <row r="124" spans="1:17" ht="75" x14ac:dyDescent="0.25">
      <c r="A124" s="17" t="s">
        <v>1610</v>
      </c>
      <c r="B124" s="16" t="s">
        <v>1579</v>
      </c>
      <c r="C124" s="16" t="s">
        <v>1539</v>
      </c>
      <c r="D124" s="16"/>
      <c r="E124" s="111">
        <v>7230</v>
      </c>
      <c r="F124" s="16" t="s">
        <v>1532</v>
      </c>
      <c r="G124" s="16" t="s">
        <v>1688</v>
      </c>
      <c r="H124" s="48"/>
      <c r="I124" s="50" t="e">
        <v>#N/A</v>
      </c>
      <c r="J124" s="48" t="s">
        <v>2168</v>
      </c>
      <c r="K124" s="24">
        <v>40130000</v>
      </c>
      <c r="L124" s="54"/>
      <c r="M124" s="55" t="s">
        <v>1610</v>
      </c>
      <c r="N124" s="48" t="s">
        <v>1579</v>
      </c>
      <c r="O124" s="48" t="s">
        <v>1539</v>
      </c>
      <c r="P124" s="113">
        <v>7230</v>
      </c>
      <c r="Q124" s="48" t="s">
        <v>1532</v>
      </c>
    </row>
    <row r="125" spans="1:17" ht="75" x14ac:dyDescent="0.25">
      <c r="A125" s="17" t="s">
        <v>1610</v>
      </c>
      <c r="B125" s="16" t="s">
        <v>1579</v>
      </c>
      <c r="C125" s="16" t="s">
        <v>1539</v>
      </c>
      <c r="D125" s="16"/>
      <c r="E125" s="111">
        <v>1422</v>
      </c>
      <c r="F125" s="16" t="s">
        <v>1532</v>
      </c>
      <c r="G125" s="16" t="s">
        <v>1688</v>
      </c>
      <c r="H125" s="48"/>
      <c r="I125" s="50" t="e">
        <v>#N/A</v>
      </c>
      <c r="J125" s="48" t="s">
        <v>2168</v>
      </c>
      <c r="K125" s="24">
        <v>40130000</v>
      </c>
      <c r="L125" s="54"/>
      <c r="M125" s="55" t="s">
        <v>1610</v>
      </c>
      <c r="N125" s="48" t="s">
        <v>1579</v>
      </c>
      <c r="O125" s="48" t="s">
        <v>1539</v>
      </c>
      <c r="P125" s="113">
        <v>1422</v>
      </c>
      <c r="Q125" s="48" t="s">
        <v>1532</v>
      </c>
    </row>
    <row r="126" spans="1:17" ht="45" x14ac:dyDescent="0.25">
      <c r="A126" s="17" t="s">
        <v>1691</v>
      </c>
      <c r="B126" s="16" t="s">
        <v>1690</v>
      </c>
      <c r="C126" s="16" t="s">
        <v>1689</v>
      </c>
      <c r="D126" s="16"/>
      <c r="E126" s="111">
        <v>3848</v>
      </c>
      <c r="F126" s="16" t="s">
        <v>1596</v>
      </c>
      <c r="G126" s="16" t="s">
        <v>1692</v>
      </c>
      <c r="H126" s="48"/>
      <c r="I126" s="50" t="e">
        <v>#N/A</v>
      </c>
      <c r="J126" s="48" t="s">
        <v>2169</v>
      </c>
      <c r="K126" s="24">
        <v>40130000</v>
      </c>
      <c r="L126" s="54"/>
      <c r="M126" s="55" t="s">
        <v>1691</v>
      </c>
      <c r="N126" s="48" t="s">
        <v>1690</v>
      </c>
      <c r="O126" s="48" t="s">
        <v>1689</v>
      </c>
      <c r="P126" s="113">
        <v>3848</v>
      </c>
      <c r="Q126" s="48" t="s">
        <v>1596</v>
      </c>
    </row>
    <row r="127" spans="1:17" ht="45" x14ac:dyDescent="0.25">
      <c r="A127" s="17" t="s">
        <v>1691</v>
      </c>
      <c r="B127" s="16" t="s">
        <v>1690</v>
      </c>
      <c r="C127" s="16" t="s">
        <v>1689</v>
      </c>
      <c r="D127" s="16"/>
      <c r="E127" s="111">
        <v>3108</v>
      </c>
      <c r="F127" s="16" t="s">
        <v>1596</v>
      </c>
      <c r="G127" s="16" t="s">
        <v>1692</v>
      </c>
      <c r="H127" s="48"/>
      <c r="I127" s="50" t="e">
        <v>#N/A</v>
      </c>
      <c r="J127" s="48" t="s">
        <v>2169</v>
      </c>
      <c r="K127" s="24">
        <v>40130000</v>
      </c>
      <c r="L127" s="54"/>
      <c r="M127" s="55" t="s">
        <v>1691</v>
      </c>
      <c r="N127" s="48" t="s">
        <v>1690</v>
      </c>
      <c r="O127" s="48" t="s">
        <v>1689</v>
      </c>
      <c r="P127" s="113">
        <v>3108</v>
      </c>
      <c r="Q127" s="48" t="s">
        <v>1596</v>
      </c>
    </row>
    <row r="128" spans="1:17" ht="60" x14ac:dyDescent="0.25">
      <c r="A128" s="17" t="s">
        <v>1663</v>
      </c>
      <c r="B128" s="16" t="s">
        <v>1537</v>
      </c>
      <c r="C128" s="16" t="s">
        <v>1524</v>
      </c>
      <c r="D128" s="16"/>
      <c r="E128" s="111">
        <v>2300</v>
      </c>
      <c r="F128" s="16" t="s">
        <v>1533</v>
      </c>
      <c r="G128" s="16" t="s">
        <v>1693</v>
      </c>
      <c r="H128" s="48"/>
      <c r="I128" s="50" t="e">
        <v>#N/A</v>
      </c>
      <c r="J128" s="48" t="s">
        <v>2170</v>
      </c>
      <c r="K128" s="24">
        <v>40130000</v>
      </c>
      <c r="L128" s="54"/>
      <c r="M128" s="55" t="s">
        <v>1663</v>
      </c>
      <c r="N128" s="48" t="s">
        <v>1537</v>
      </c>
      <c r="O128" s="48" t="s">
        <v>1524</v>
      </c>
      <c r="P128" s="113">
        <v>2300</v>
      </c>
      <c r="Q128" s="48" t="s">
        <v>1533</v>
      </c>
    </row>
    <row r="129" spans="1:17" ht="45" x14ac:dyDescent="0.25">
      <c r="A129" s="17" t="s">
        <v>1695</v>
      </c>
      <c r="B129" s="16" t="s">
        <v>1537</v>
      </c>
      <c r="C129" s="16" t="s">
        <v>1694</v>
      </c>
      <c r="D129" s="16"/>
      <c r="E129" s="111">
        <v>214.2</v>
      </c>
      <c r="F129" s="16" t="s">
        <v>1523</v>
      </c>
      <c r="G129" s="16" t="s">
        <v>1696</v>
      </c>
      <c r="H129" s="48"/>
      <c r="I129" s="50" t="e">
        <v>#N/A</v>
      </c>
      <c r="J129" s="48" t="s">
        <v>2171</v>
      </c>
      <c r="K129" s="24">
        <v>40130000</v>
      </c>
      <c r="L129" s="54"/>
      <c r="M129" s="55" t="s">
        <v>1695</v>
      </c>
      <c r="N129" s="48" t="s">
        <v>1537</v>
      </c>
      <c r="O129" s="48" t="s">
        <v>1694</v>
      </c>
      <c r="P129" s="113">
        <v>214.2</v>
      </c>
      <c r="Q129" s="48" t="s">
        <v>1523</v>
      </c>
    </row>
    <row r="130" spans="1:17" ht="45" x14ac:dyDescent="0.25">
      <c r="A130" s="17" t="s">
        <v>1551</v>
      </c>
      <c r="B130" s="16" t="s">
        <v>1579</v>
      </c>
      <c r="C130" s="16" t="s">
        <v>1524</v>
      </c>
      <c r="D130" s="16"/>
      <c r="E130" s="111">
        <v>6000</v>
      </c>
      <c r="F130" s="16" t="s">
        <v>1531</v>
      </c>
      <c r="G130" s="16" t="s">
        <v>1552</v>
      </c>
      <c r="H130" s="48"/>
      <c r="I130" s="50">
        <v>1</v>
      </c>
      <c r="J130" s="48" t="s">
        <v>2172</v>
      </c>
      <c r="K130" s="24">
        <v>40130000</v>
      </c>
      <c r="L130" s="54"/>
      <c r="M130" s="55" t="s">
        <v>1551</v>
      </c>
      <c r="N130" s="48" t="s">
        <v>1579</v>
      </c>
      <c r="O130" s="48" t="s">
        <v>1524</v>
      </c>
      <c r="P130" s="113">
        <v>6000</v>
      </c>
      <c r="Q130" s="48" t="s">
        <v>1531</v>
      </c>
    </row>
    <row r="131" spans="1:17" ht="45" x14ac:dyDescent="0.25">
      <c r="A131" s="17" t="s">
        <v>1553</v>
      </c>
      <c r="B131" s="16" t="s">
        <v>1579</v>
      </c>
      <c r="C131" s="16" t="s">
        <v>1503</v>
      </c>
      <c r="D131" s="16"/>
      <c r="E131" s="111">
        <v>9200</v>
      </c>
      <c r="F131" s="16" t="s">
        <v>1531</v>
      </c>
      <c r="G131" s="16" t="s">
        <v>1554</v>
      </c>
      <c r="H131" s="48"/>
      <c r="I131" s="50">
        <v>1</v>
      </c>
      <c r="J131" s="48" t="s">
        <v>2173</v>
      </c>
      <c r="K131" s="24">
        <v>40130000</v>
      </c>
      <c r="L131" s="54"/>
      <c r="M131" s="55" t="s">
        <v>1553</v>
      </c>
      <c r="N131" s="48" t="s">
        <v>1579</v>
      </c>
      <c r="O131" s="48" t="s">
        <v>1503</v>
      </c>
      <c r="P131" s="113">
        <v>9200</v>
      </c>
      <c r="Q131" s="48" t="s">
        <v>1531</v>
      </c>
    </row>
    <row r="132" spans="1:17" ht="60" x14ac:dyDescent="0.25">
      <c r="A132" s="17" t="s">
        <v>1697</v>
      </c>
      <c r="B132" s="16" t="s">
        <v>1555</v>
      </c>
      <c r="C132" s="16" t="s">
        <v>1662</v>
      </c>
      <c r="D132" s="16"/>
      <c r="E132" s="111">
        <v>1148.92</v>
      </c>
      <c r="F132" s="16" t="s">
        <v>1533</v>
      </c>
      <c r="G132" s="16" t="s">
        <v>1698</v>
      </c>
      <c r="H132" s="48"/>
      <c r="I132" s="50" t="e">
        <v>#N/A</v>
      </c>
      <c r="J132" s="48" t="s">
        <v>2174</v>
      </c>
      <c r="K132" s="24">
        <v>40130000</v>
      </c>
      <c r="L132" s="54"/>
      <c r="M132" s="55" t="s">
        <v>1697</v>
      </c>
      <c r="N132" s="48" t="s">
        <v>1555</v>
      </c>
      <c r="O132" s="48" t="s">
        <v>1662</v>
      </c>
      <c r="P132" s="113">
        <v>1148.92</v>
      </c>
      <c r="Q132" s="48" t="s">
        <v>1533</v>
      </c>
    </row>
    <row r="133" spans="1:17" ht="75" x14ac:dyDescent="0.25">
      <c r="A133" s="17" t="s">
        <v>1556</v>
      </c>
      <c r="B133" s="16" t="s">
        <v>1579</v>
      </c>
      <c r="C133" s="16" t="s">
        <v>1519</v>
      </c>
      <c r="D133" s="16"/>
      <c r="E133" s="111">
        <v>3000</v>
      </c>
      <c r="F133" s="16" t="s">
        <v>1532</v>
      </c>
      <c r="G133" s="16" t="s">
        <v>1557</v>
      </c>
      <c r="H133" s="48"/>
      <c r="I133" s="50">
        <v>1</v>
      </c>
      <c r="J133" s="48" t="s">
        <v>2175</v>
      </c>
      <c r="K133" s="24">
        <v>40130000</v>
      </c>
      <c r="L133" s="54"/>
      <c r="M133" s="55" t="s">
        <v>1556</v>
      </c>
      <c r="N133" s="48" t="s">
        <v>1579</v>
      </c>
      <c r="O133" s="48" t="s">
        <v>1519</v>
      </c>
      <c r="P133" s="113">
        <v>3000</v>
      </c>
      <c r="Q133" s="48" t="s">
        <v>1532</v>
      </c>
    </row>
    <row r="134" spans="1:17" ht="75" x14ac:dyDescent="0.25">
      <c r="A134" s="17" t="s">
        <v>323</v>
      </c>
      <c r="B134" s="16" t="s">
        <v>1579</v>
      </c>
      <c r="C134" s="16" t="s">
        <v>1539</v>
      </c>
      <c r="D134" s="16"/>
      <c r="E134" s="111">
        <v>7230</v>
      </c>
      <c r="F134" s="16" t="s">
        <v>1532</v>
      </c>
      <c r="G134" s="16" t="s">
        <v>1558</v>
      </c>
      <c r="H134" s="48"/>
      <c r="I134" s="50">
        <v>1</v>
      </c>
      <c r="J134" s="48" t="s">
        <v>2176</v>
      </c>
      <c r="K134" s="24">
        <v>40130000</v>
      </c>
      <c r="L134" s="54"/>
      <c r="M134" s="55" t="s">
        <v>323</v>
      </c>
      <c r="N134" s="48" t="s">
        <v>1579</v>
      </c>
      <c r="O134" s="48" t="s">
        <v>1539</v>
      </c>
      <c r="P134" s="113">
        <v>7230</v>
      </c>
      <c r="Q134" s="48" t="s">
        <v>1532</v>
      </c>
    </row>
    <row r="135" spans="1:17" ht="30" x14ac:dyDescent="0.25">
      <c r="A135" s="17" t="s">
        <v>1700</v>
      </c>
      <c r="B135" s="16" t="s">
        <v>1555</v>
      </c>
      <c r="C135" s="16" t="s">
        <v>1699</v>
      </c>
      <c r="D135" s="16"/>
      <c r="E135" s="111">
        <v>172.8</v>
      </c>
      <c r="F135" s="16" t="s">
        <v>1520</v>
      </c>
      <c r="G135" s="16" t="s">
        <v>1701</v>
      </c>
      <c r="H135" s="48"/>
      <c r="I135" s="50" t="e">
        <v>#N/A</v>
      </c>
      <c r="J135" s="48" t="s">
        <v>2177</v>
      </c>
      <c r="K135" s="24">
        <v>40130000</v>
      </c>
      <c r="L135" s="54"/>
      <c r="M135" s="55" t="s">
        <v>1700</v>
      </c>
      <c r="N135" s="48" t="s">
        <v>1555</v>
      </c>
      <c r="O135" s="48" t="s">
        <v>1699</v>
      </c>
      <c r="P135" s="113">
        <v>172.8</v>
      </c>
      <c r="Q135" s="48" t="s">
        <v>1520</v>
      </c>
    </row>
    <row r="136" spans="1:17" ht="75" x14ac:dyDescent="0.25">
      <c r="A136" s="17" t="s">
        <v>1674</v>
      </c>
      <c r="B136" s="16" t="s">
        <v>1526</v>
      </c>
      <c r="C136" s="16" t="s">
        <v>1673</v>
      </c>
      <c r="D136" s="16"/>
      <c r="E136" s="111">
        <v>0.14000000000000001</v>
      </c>
      <c r="F136" s="16" t="s">
        <v>1702</v>
      </c>
      <c r="G136" s="16" t="s">
        <v>1703</v>
      </c>
      <c r="H136" s="48"/>
      <c r="I136" s="50" t="e">
        <v>#N/A</v>
      </c>
      <c r="J136" s="48" t="s">
        <v>2161</v>
      </c>
      <c r="K136" s="24">
        <v>40130000</v>
      </c>
      <c r="L136" s="54"/>
      <c r="M136" s="55" t="s">
        <v>1674</v>
      </c>
      <c r="N136" s="48" t="s">
        <v>1526</v>
      </c>
      <c r="O136" s="48" t="s">
        <v>1673</v>
      </c>
      <c r="P136" s="113">
        <v>0.14000000000000001</v>
      </c>
      <c r="Q136" s="48" t="s">
        <v>1702</v>
      </c>
    </row>
    <row r="137" spans="1:17" ht="75" x14ac:dyDescent="0.25">
      <c r="A137" s="17" t="s">
        <v>1674</v>
      </c>
      <c r="B137" s="16" t="s">
        <v>1526</v>
      </c>
      <c r="C137" s="16" t="s">
        <v>1673</v>
      </c>
      <c r="D137" s="16"/>
      <c r="E137" s="111">
        <v>7.88</v>
      </c>
      <c r="F137" s="16" t="s">
        <v>1702</v>
      </c>
      <c r="G137" s="16" t="s">
        <v>1703</v>
      </c>
      <c r="H137" s="48"/>
      <c r="I137" s="50" t="e">
        <v>#N/A</v>
      </c>
      <c r="J137" s="48" t="s">
        <v>2161</v>
      </c>
      <c r="K137" s="24">
        <v>40130000</v>
      </c>
      <c r="L137" s="54"/>
      <c r="M137" s="55" t="s">
        <v>1674</v>
      </c>
      <c r="N137" s="48" t="s">
        <v>1526</v>
      </c>
      <c r="O137" s="48" t="s">
        <v>1673</v>
      </c>
      <c r="P137" s="113">
        <v>7.88</v>
      </c>
      <c r="Q137" s="48" t="s">
        <v>1702</v>
      </c>
    </row>
    <row r="138" spans="1:17" ht="75" x14ac:dyDescent="0.25">
      <c r="A138" s="17" t="s">
        <v>1610</v>
      </c>
      <c r="B138" s="16" t="s">
        <v>1579</v>
      </c>
      <c r="C138" s="16" t="s">
        <v>1539</v>
      </c>
      <c r="D138" s="16"/>
      <c r="E138" s="111">
        <v>12.59</v>
      </c>
      <c r="F138" s="16" t="s">
        <v>1532</v>
      </c>
      <c r="G138" s="16" t="s">
        <v>1704</v>
      </c>
      <c r="H138" s="48"/>
      <c r="I138" s="50" t="e">
        <v>#N/A</v>
      </c>
      <c r="J138" s="48" t="s">
        <v>2168</v>
      </c>
      <c r="K138" s="24">
        <v>40130000</v>
      </c>
      <c r="L138" s="54"/>
      <c r="M138" s="55" t="s">
        <v>1610</v>
      </c>
      <c r="N138" s="48" t="s">
        <v>1579</v>
      </c>
      <c r="O138" s="48" t="s">
        <v>1539</v>
      </c>
      <c r="P138" s="113">
        <v>12.59</v>
      </c>
      <c r="Q138" s="48" t="s">
        <v>1532</v>
      </c>
    </row>
    <row r="139" spans="1:17" ht="75" x14ac:dyDescent="0.25">
      <c r="A139" s="17" t="s">
        <v>1593</v>
      </c>
      <c r="B139" s="16" t="s">
        <v>1522</v>
      </c>
      <c r="C139" s="16" t="s">
        <v>1614</v>
      </c>
      <c r="D139" s="16"/>
      <c r="E139" s="111">
        <v>23.7</v>
      </c>
      <c r="F139" s="16" t="s">
        <v>1702</v>
      </c>
      <c r="G139" s="16" t="s">
        <v>1705</v>
      </c>
      <c r="H139" s="48"/>
      <c r="I139" s="50" t="e">
        <v>#N/A</v>
      </c>
      <c r="J139" s="48" t="s">
        <v>2178</v>
      </c>
      <c r="K139" s="24">
        <v>40130000</v>
      </c>
      <c r="L139" s="54"/>
      <c r="M139" s="55" t="s">
        <v>1593</v>
      </c>
      <c r="N139" s="48" t="s">
        <v>1522</v>
      </c>
      <c r="O139" s="48" t="s">
        <v>1614</v>
      </c>
      <c r="P139" s="113">
        <v>23.7</v>
      </c>
      <c r="Q139" s="48" t="s">
        <v>1702</v>
      </c>
    </row>
    <row r="140" spans="1:17" ht="75" x14ac:dyDescent="0.25">
      <c r="A140" s="17" t="s">
        <v>1707</v>
      </c>
      <c r="B140" s="16" t="s">
        <v>1555</v>
      </c>
      <c r="C140" s="16" t="s">
        <v>1706</v>
      </c>
      <c r="D140" s="16"/>
      <c r="E140" s="111">
        <v>655.84</v>
      </c>
      <c r="F140" s="16" t="s">
        <v>1596</v>
      </c>
      <c r="G140" s="16" t="s">
        <v>1708</v>
      </c>
      <c r="H140" s="48"/>
      <c r="I140" s="50" t="e">
        <v>#N/A</v>
      </c>
      <c r="J140" s="48" t="s">
        <v>2179</v>
      </c>
      <c r="K140" s="24">
        <v>40130000</v>
      </c>
      <c r="L140" s="54"/>
      <c r="M140" s="55" t="s">
        <v>1707</v>
      </c>
      <c r="N140" s="48" t="s">
        <v>1555</v>
      </c>
      <c r="O140" s="48" t="s">
        <v>1706</v>
      </c>
      <c r="P140" s="113">
        <v>655.84</v>
      </c>
      <c r="Q140" s="48" t="s">
        <v>1596</v>
      </c>
    </row>
    <row r="141" spans="1:17" ht="75" x14ac:dyDescent="0.25">
      <c r="A141" s="17" t="s">
        <v>1674</v>
      </c>
      <c r="B141" s="16" t="s">
        <v>1526</v>
      </c>
      <c r="C141" s="16" t="s">
        <v>1673</v>
      </c>
      <c r="D141" s="16"/>
      <c r="E141" s="111">
        <v>6.41</v>
      </c>
      <c r="F141" s="16" t="s">
        <v>1702</v>
      </c>
      <c r="G141" s="16" t="s">
        <v>1703</v>
      </c>
      <c r="H141" s="48"/>
      <c r="I141" s="50" t="e">
        <v>#N/A</v>
      </c>
      <c r="J141" s="48" t="s">
        <v>2161</v>
      </c>
      <c r="K141" s="24">
        <v>40130000</v>
      </c>
      <c r="L141" s="54"/>
      <c r="M141" s="55" t="s">
        <v>1674</v>
      </c>
      <c r="N141" s="48" t="s">
        <v>1526</v>
      </c>
      <c r="O141" s="48" t="s">
        <v>1673</v>
      </c>
      <c r="P141" s="113">
        <v>6.41</v>
      </c>
      <c r="Q141" s="48" t="s">
        <v>1702</v>
      </c>
    </row>
    <row r="142" spans="1:17" ht="45" x14ac:dyDescent="0.25">
      <c r="A142" s="17" t="s">
        <v>1710</v>
      </c>
      <c r="B142" s="16" t="s">
        <v>1537</v>
      </c>
      <c r="C142" s="16" t="s">
        <v>1709</v>
      </c>
      <c r="D142" s="16"/>
      <c r="E142" s="111">
        <v>31917.37</v>
      </c>
      <c r="F142" s="16" t="s">
        <v>1596</v>
      </c>
      <c r="G142" s="16" t="s">
        <v>1711</v>
      </c>
      <c r="H142" s="48"/>
      <c r="I142" s="50" t="e">
        <v>#N/A</v>
      </c>
      <c r="J142" s="48" t="s">
        <v>2180</v>
      </c>
      <c r="K142" s="24">
        <v>40130000</v>
      </c>
      <c r="L142" s="54"/>
      <c r="M142" s="55" t="s">
        <v>1710</v>
      </c>
      <c r="N142" s="48" t="s">
        <v>1537</v>
      </c>
      <c r="O142" s="48" t="s">
        <v>1709</v>
      </c>
      <c r="P142" s="113">
        <v>31917.37</v>
      </c>
      <c r="Q142" s="48" t="s">
        <v>1596</v>
      </c>
    </row>
    <row r="143" spans="1:17" ht="45" x14ac:dyDescent="0.25">
      <c r="A143" s="17" t="s">
        <v>1710</v>
      </c>
      <c r="B143" s="16" t="s">
        <v>1537</v>
      </c>
      <c r="C143" s="16" t="s">
        <v>1709</v>
      </c>
      <c r="D143" s="16"/>
      <c r="E143" s="111">
        <v>31917.37</v>
      </c>
      <c r="F143" s="16" t="s">
        <v>1596</v>
      </c>
      <c r="G143" s="16" t="s">
        <v>1711</v>
      </c>
      <c r="H143" s="48"/>
      <c r="I143" s="50" t="e">
        <v>#N/A</v>
      </c>
      <c r="J143" s="48" t="s">
        <v>2180</v>
      </c>
      <c r="K143" s="24">
        <v>40130000</v>
      </c>
      <c r="L143" s="54"/>
      <c r="M143" s="55" t="s">
        <v>1710</v>
      </c>
      <c r="N143" s="48" t="s">
        <v>1537</v>
      </c>
      <c r="O143" s="48" t="s">
        <v>1709</v>
      </c>
      <c r="P143" s="113">
        <v>31917.37</v>
      </c>
      <c r="Q143" s="48" t="s">
        <v>1596</v>
      </c>
    </row>
    <row r="144" spans="1:17" ht="60" x14ac:dyDescent="0.25">
      <c r="A144" s="17" t="s">
        <v>1712</v>
      </c>
      <c r="B144" s="16" t="s">
        <v>1555</v>
      </c>
      <c r="C144" s="16" t="s">
        <v>1586</v>
      </c>
      <c r="D144" s="16"/>
      <c r="E144" s="111">
        <v>85</v>
      </c>
      <c r="F144" s="16" t="s">
        <v>1523</v>
      </c>
      <c r="G144" s="16" t="s">
        <v>1713</v>
      </c>
      <c r="H144" s="48"/>
      <c r="I144" s="50" t="e">
        <v>#N/A</v>
      </c>
      <c r="J144" s="48" t="s">
        <v>2181</v>
      </c>
      <c r="K144" s="24">
        <v>40130000</v>
      </c>
      <c r="L144" s="54"/>
      <c r="M144" s="55" t="s">
        <v>1712</v>
      </c>
      <c r="N144" s="48" t="s">
        <v>1555</v>
      </c>
      <c r="O144" s="48" t="s">
        <v>1586</v>
      </c>
      <c r="P144" s="113">
        <v>85</v>
      </c>
      <c r="Q144" s="48" t="s">
        <v>1523</v>
      </c>
    </row>
    <row r="145" spans="1:17" ht="60" x14ac:dyDescent="0.25">
      <c r="A145" s="17" t="s">
        <v>1559</v>
      </c>
      <c r="B145" s="16" t="s">
        <v>1579</v>
      </c>
      <c r="C145" s="16" t="s">
        <v>1519</v>
      </c>
      <c r="D145" s="16"/>
      <c r="E145" s="111">
        <v>1200</v>
      </c>
      <c r="F145" s="16" t="s">
        <v>1533</v>
      </c>
      <c r="G145" s="16" t="s">
        <v>1560</v>
      </c>
      <c r="H145" s="48"/>
      <c r="I145" s="50">
        <v>1</v>
      </c>
      <c r="J145" s="48" t="s">
        <v>2182</v>
      </c>
      <c r="K145" s="24">
        <v>40130000</v>
      </c>
      <c r="L145" s="54"/>
      <c r="M145" s="55" t="s">
        <v>1559</v>
      </c>
      <c r="N145" s="48" t="s">
        <v>1579</v>
      </c>
      <c r="O145" s="48" t="s">
        <v>1519</v>
      </c>
      <c r="P145" s="113">
        <v>1200</v>
      </c>
      <c r="Q145" s="48" t="s">
        <v>1533</v>
      </c>
    </row>
    <row r="146" spans="1:17" ht="30" x14ac:dyDescent="0.25">
      <c r="A146" s="17" t="s">
        <v>1714</v>
      </c>
      <c r="B146" s="16" t="s">
        <v>1555</v>
      </c>
      <c r="C146" s="16" t="s">
        <v>1586</v>
      </c>
      <c r="D146" s="16"/>
      <c r="E146" s="111">
        <v>263.86</v>
      </c>
      <c r="F146" s="16" t="s">
        <v>1525</v>
      </c>
      <c r="G146" s="16" t="s">
        <v>1715</v>
      </c>
      <c r="H146" s="48"/>
      <c r="I146" s="50" t="e">
        <v>#N/A</v>
      </c>
      <c r="J146" s="48" t="s">
        <v>2183</v>
      </c>
      <c r="K146" s="24">
        <v>40130000</v>
      </c>
      <c r="L146" s="54"/>
      <c r="M146" s="55" t="s">
        <v>1714</v>
      </c>
      <c r="N146" s="48" t="s">
        <v>1555</v>
      </c>
      <c r="O146" s="48" t="s">
        <v>1586</v>
      </c>
      <c r="P146" s="113">
        <v>263.86</v>
      </c>
      <c r="Q146" s="48" t="s">
        <v>1525</v>
      </c>
    </row>
    <row r="147" spans="1:17" ht="75" x14ac:dyDescent="0.25">
      <c r="A147" s="17" t="s">
        <v>1707</v>
      </c>
      <c r="B147" s="16" t="s">
        <v>1555</v>
      </c>
      <c r="C147" s="16" t="s">
        <v>1706</v>
      </c>
      <c r="D147" s="16"/>
      <c r="E147" s="111">
        <v>655.84</v>
      </c>
      <c r="F147" s="16" t="s">
        <v>1596</v>
      </c>
      <c r="G147" s="16" t="s">
        <v>1716</v>
      </c>
      <c r="H147" s="48"/>
      <c r="I147" s="50" t="e">
        <v>#N/A</v>
      </c>
      <c r="J147" s="48" t="s">
        <v>2179</v>
      </c>
      <c r="K147" s="24">
        <v>40130000</v>
      </c>
      <c r="L147" s="54"/>
      <c r="M147" s="55" t="s">
        <v>1707</v>
      </c>
      <c r="N147" s="48" t="s">
        <v>1555</v>
      </c>
      <c r="O147" s="48" t="s">
        <v>1706</v>
      </c>
      <c r="P147" s="113">
        <v>655.84</v>
      </c>
      <c r="Q147" s="48" t="s">
        <v>1596</v>
      </c>
    </row>
    <row r="148" spans="1:17" ht="75" x14ac:dyDescent="0.25">
      <c r="A148" s="17" t="s">
        <v>1717</v>
      </c>
      <c r="B148" s="16" t="s">
        <v>1579</v>
      </c>
      <c r="C148" s="16" t="s">
        <v>1639</v>
      </c>
      <c r="D148" s="16"/>
      <c r="E148" s="111">
        <v>7200</v>
      </c>
      <c r="F148" s="16" t="s">
        <v>1532</v>
      </c>
      <c r="G148" s="16" t="s">
        <v>1718</v>
      </c>
      <c r="H148" s="48"/>
      <c r="I148" s="50" t="e">
        <v>#N/A</v>
      </c>
      <c r="J148" s="48" t="s">
        <v>2184</v>
      </c>
      <c r="K148" s="24">
        <v>40130000</v>
      </c>
      <c r="L148" s="54"/>
      <c r="M148" s="55" t="s">
        <v>1717</v>
      </c>
      <c r="N148" s="48" t="s">
        <v>1579</v>
      </c>
      <c r="O148" s="48" t="s">
        <v>1639</v>
      </c>
      <c r="P148" s="113">
        <v>7200</v>
      </c>
      <c r="Q148" s="48" t="s">
        <v>1532</v>
      </c>
    </row>
    <row r="149" spans="1:17" ht="45" x14ac:dyDescent="0.25">
      <c r="A149" s="17" t="s">
        <v>1710</v>
      </c>
      <c r="B149" s="16" t="s">
        <v>1537</v>
      </c>
      <c r="C149" s="16" t="s">
        <v>1709</v>
      </c>
      <c r="D149" s="16"/>
      <c r="E149" s="111">
        <v>31917.37</v>
      </c>
      <c r="F149" s="16" t="s">
        <v>1596</v>
      </c>
      <c r="G149" s="16" t="s">
        <v>1719</v>
      </c>
      <c r="H149" s="48"/>
      <c r="I149" s="50" t="e">
        <v>#N/A</v>
      </c>
      <c r="J149" s="48" t="s">
        <v>2180</v>
      </c>
      <c r="K149" s="24">
        <v>40130000</v>
      </c>
      <c r="L149" s="54"/>
      <c r="M149" s="55" t="s">
        <v>1710</v>
      </c>
      <c r="N149" s="48" t="s">
        <v>1537</v>
      </c>
      <c r="O149" s="48" t="s">
        <v>1709</v>
      </c>
      <c r="P149" s="113">
        <v>31917.37</v>
      </c>
      <c r="Q149" s="48" t="s">
        <v>1596</v>
      </c>
    </row>
    <row r="150" spans="1:17" ht="45" x14ac:dyDescent="0.25">
      <c r="A150" s="17" t="s">
        <v>1720</v>
      </c>
      <c r="B150" s="16" t="s">
        <v>1579</v>
      </c>
      <c r="C150" s="16" t="s">
        <v>1545</v>
      </c>
      <c r="D150" s="16"/>
      <c r="E150" s="111">
        <v>818.2</v>
      </c>
      <c r="F150" s="16" t="s">
        <v>1531</v>
      </c>
      <c r="G150" s="16" t="s">
        <v>1721</v>
      </c>
      <c r="H150" s="48"/>
      <c r="I150" s="50" t="e">
        <v>#N/A</v>
      </c>
      <c r="J150" s="48" t="s">
        <v>2185</v>
      </c>
      <c r="K150" s="24">
        <v>40130000</v>
      </c>
      <c r="L150" s="54"/>
      <c r="M150" s="55" t="s">
        <v>1720</v>
      </c>
      <c r="N150" s="48" t="s">
        <v>1579</v>
      </c>
      <c r="O150" s="48" t="s">
        <v>1545</v>
      </c>
      <c r="P150" s="113">
        <v>818.2</v>
      </c>
      <c r="Q150" s="48" t="s">
        <v>1531</v>
      </c>
    </row>
    <row r="151" spans="1:17" ht="45" x14ac:dyDescent="0.25">
      <c r="A151" s="17" t="s">
        <v>1722</v>
      </c>
      <c r="B151" s="16" t="s">
        <v>1537</v>
      </c>
      <c r="C151" s="16" t="s">
        <v>1561</v>
      </c>
      <c r="D151" s="16"/>
      <c r="E151" s="111">
        <v>0</v>
      </c>
      <c r="F151" s="16" t="s">
        <v>1530</v>
      </c>
      <c r="G151" s="16" t="s">
        <v>1723</v>
      </c>
      <c r="H151" s="48"/>
      <c r="I151" s="50" t="e">
        <v>#N/A</v>
      </c>
      <c r="J151" s="48" t="s">
        <v>2186</v>
      </c>
      <c r="K151" s="24">
        <v>40130000</v>
      </c>
      <c r="L151" s="54"/>
      <c r="M151" s="55" t="s">
        <v>1722</v>
      </c>
      <c r="N151" s="48" t="s">
        <v>1537</v>
      </c>
      <c r="O151" s="48" t="s">
        <v>1561</v>
      </c>
      <c r="P151" s="113">
        <v>0</v>
      </c>
      <c r="Q151" s="48" t="s">
        <v>1530</v>
      </c>
    </row>
    <row r="152" spans="1:17" ht="45" x14ac:dyDescent="0.25">
      <c r="A152" s="17" t="s">
        <v>1710</v>
      </c>
      <c r="B152" s="16" t="s">
        <v>1555</v>
      </c>
      <c r="C152" s="16" t="s">
        <v>1709</v>
      </c>
      <c r="D152" s="16"/>
      <c r="E152" s="111">
        <v>1313610.1299999999</v>
      </c>
      <c r="F152" s="16" t="s">
        <v>1525</v>
      </c>
      <c r="G152" s="16" t="s">
        <v>1724</v>
      </c>
      <c r="H152" s="48"/>
      <c r="I152" s="50" t="e">
        <v>#N/A</v>
      </c>
      <c r="J152" s="48" t="s">
        <v>2187</v>
      </c>
      <c r="K152" s="24">
        <v>40130000</v>
      </c>
      <c r="L152" s="54"/>
      <c r="M152" s="55" t="s">
        <v>1710</v>
      </c>
      <c r="N152" s="48" t="s">
        <v>1555</v>
      </c>
      <c r="O152" s="48" t="s">
        <v>1709</v>
      </c>
      <c r="P152" s="113">
        <v>1313610.1299999999</v>
      </c>
      <c r="Q152" s="48" t="s">
        <v>1525</v>
      </c>
    </row>
    <row r="153" spans="1:17" ht="45" x14ac:dyDescent="0.25">
      <c r="A153" s="17" t="s">
        <v>1615</v>
      </c>
      <c r="B153" s="16" t="s">
        <v>1555</v>
      </c>
      <c r="C153" s="16" t="s">
        <v>1561</v>
      </c>
      <c r="D153" s="16"/>
      <c r="E153" s="111">
        <v>1228.8</v>
      </c>
      <c r="F153" s="16" t="s">
        <v>1530</v>
      </c>
      <c r="G153" s="16" t="s">
        <v>1725</v>
      </c>
      <c r="H153" s="48"/>
      <c r="I153" s="50" t="e">
        <v>#N/A</v>
      </c>
      <c r="J153" s="48" t="s">
        <v>2188</v>
      </c>
      <c r="K153" s="24">
        <v>40130000</v>
      </c>
      <c r="L153" s="54"/>
      <c r="M153" s="55" t="s">
        <v>1615</v>
      </c>
      <c r="N153" s="48" t="s">
        <v>1555</v>
      </c>
      <c r="O153" s="48" t="s">
        <v>1561</v>
      </c>
      <c r="P153" s="113">
        <v>1228.8</v>
      </c>
      <c r="Q153" s="48" t="s">
        <v>1530</v>
      </c>
    </row>
    <row r="154" spans="1:17" ht="75" x14ac:dyDescent="0.25">
      <c r="A154" s="17" t="s">
        <v>1727</v>
      </c>
      <c r="B154" s="16" t="s">
        <v>1555</v>
      </c>
      <c r="C154" s="16" t="s">
        <v>1726</v>
      </c>
      <c r="D154" s="16"/>
      <c r="E154" s="111">
        <v>10080</v>
      </c>
      <c r="F154" s="16" t="s">
        <v>1532</v>
      </c>
      <c r="G154" s="16" t="s">
        <v>1728</v>
      </c>
      <c r="H154" s="48"/>
      <c r="I154" s="50" t="e">
        <v>#N/A</v>
      </c>
      <c r="J154" s="48" t="s">
        <v>2189</v>
      </c>
      <c r="K154" s="24">
        <v>40130000</v>
      </c>
      <c r="L154" s="54"/>
      <c r="M154" s="55" t="s">
        <v>1727</v>
      </c>
      <c r="N154" s="48" t="s">
        <v>1555</v>
      </c>
      <c r="O154" s="48" t="s">
        <v>1726</v>
      </c>
      <c r="P154" s="113">
        <v>10080</v>
      </c>
      <c r="Q154" s="48" t="s">
        <v>1532</v>
      </c>
    </row>
    <row r="155" spans="1:17" ht="45" x14ac:dyDescent="0.25">
      <c r="A155" s="17" t="s">
        <v>1714</v>
      </c>
      <c r="B155" s="16" t="s">
        <v>1579</v>
      </c>
      <c r="C155" s="16" t="s">
        <v>1586</v>
      </c>
      <c r="D155" s="16"/>
      <c r="E155" s="111">
        <v>154</v>
      </c>
      <c r="F155" s="16" t="s">
        <v>1531</v>
      </c>
      <c r="G155" s="16" t="s">
        <v>1729</v>
      </c>
      <c r="H155" s="48"/>
      <c r="I155" s="50" t="e">
        <v>#N/A</v>
      </c>
      <c r="J155" s="48" t="s">
        <v>2190</v>
      </c>
      <c r="K155" s="24">
        <v>40130000</v>
      </c>
      <c r="L155" s="54"/>
      <c r="M155" s="55" t="s">
        <v>1714</v>
      </c>
      <c r="N155" s="48" t="s">
        <v>1579</v>
      </c>
      <c r="O155" s="48" t="s">
        <v>1586</v>
      </c>
      <c r="P155" s="113">
        <v>154</v>
      </c>
      <c r="Q155" s="48" t="s">
        <v>1531</v>
      </c>
    </row>
    <row r="156" spans="1:17" ht="75" x14ac:dyDescent="0.25">
      <c r="A156" s="17" t="s">
        <v>1730</v>
      </c>
      <c r="B156" s="16" t="s">
        <v>1599</v>
      </c>
      <c r="C156" s="16" t="s">
        <v>1586</v>
      </c>
      <c r="D156" s="16"/>
      <c r="E156" s="111">
        <v>139</v>
      </c>
      <c r="F156" s="16" t="s">
        <v>1702</v>
      </c>
      <c r="G156" s="16" t="s">
        <v>1731</v>
      </c>
      <c r="H156" s="48"/>
      <c r="I156" s="50" t="e">
        <v>#N/A</v>
      </c>
      <c r="J156" s="48" t="s">
        <v>2191</v>
      </c>
      <c r="K156" s="24">
        <v>40130000</v>
      </c>
      <c r="L156" s="54"/>
      <c r="M156" s="55" t="s">
        <v>1730</v>
      </c>
      <c r="N156" s="48" t="s">
        <v>1599</v>
      </c>
      <c r="O156" s="48" t="s">
        <v>1586</v>
      </c>
      <c r="P156" s="113">
        <v>139</v>
      </c>
      <c r="Q156" s="48" t="s">
        <v>1702</v>
      </c>
    </row>
    <row r="157" spans="1:17" ht="45" x14ac:dyDescent="0.25">
      <c r="A157" s="17" t="s">
        <v>1710</v>
      </c>
      <c r="B157" s="16" t="s">
        <v>1555</v>
      </c>
      <c r="C157" s="16" t="s">
        <v>1709</v>
      </c>
      <c r="D157" s="16"/>
      <c r="E157" s="111">
        <v>180194.52</v>
      </c>
      <c r="F157" s="16" t="s">
        <v>1525</v>
      </c>
      <c r="G157" s="16" t="s">
        <v>1732</v>
      </c>
      <c r="H157" s="48"/>
      <c r="I157" s="50" t="e">
        <v>#N/A</v>
      </c>
      <c r="J157" s="48" t="s">
        <v>2187</v>
      </c>
      <c r="K157" s="24">
        <v>40130000</v>
      </c>
      <c r="L157" s="54"/>
      <c r="M157" s="55" t="s">
        <v>1710</v>
      </c>
      <c r="N157" s="48" t="s">
        <v>1555</v>
      </c>
      <c r="O157" s="48" t="s">
        <v>1709</v>
      </c>
      <c r="P157" s="113">
        <v>180194.52</v>
      </c>
      <c r="Q157" s="48" t="s">
        <v>1525</v>
      </c>
    </row>
    <row r="158" spans="1:17" ht="75" x14ac:dyDescent="0.25">
      <c r="A158" s="17" t="s">
        <v>1674</v>
      </c>
      <c r="B158" s="16" t="s">
        <v>1555</v>
      </c>
      <c r="C158" s="16" t="s">
        <v>1614</v>
      </c>
      <c r="D158" s="16"/>
      <c r="E158" s="111">
        <v>49.79</v>
      </c>
      <c r="F158" s="16" t="s">
        <v>1529</v>
      </c>
      <c r="G158" s="16" t="s">
        <v>1733</v>
      </c>
      <c r="H158" s="48"/>
      <c r="I158" s="50" t="e">
        <v>#N/A</v>
      </c>
      <c r="J158" s="48" t="s">
        <v>2192</v>
      </c>
      <c r="K158" s="24">
        <v>40130000</v>
      </c>
      <c r="L158" s="54"/>
      <c r="M158" s="55" t="s">
        <v>1674</v>
      </c>
      <c r="N158" s="48" t="s">
        <v>1555</v>
      </c>
      <c r="O158" s="48" t="s">
        <v>1614</v>
      </c>
      <c r="P158" s="113">
        <v>49.79</v>
      </c>
      <c r="Q158" s="48" t="s">
        <v>1529</v>
      </c>
    </row>
    <row r="159" spans="1:17" ht="75" x14ac:dyDescent="0.25">
      <c r="A159" s="17" t="s">
        <v>1610</v>
      </c>
      <c r="B159" s="16" t="s">
        <v>1579</v>
      </c>
      <c r="C159" s="16" t="s">
        <v>1734</v>
      </c>
      <c r="D159" s="16"/>
      <c r="E159" s="111">
        <v>342</v>
      </c>
      <c r="F159" s="16" t="s">
        <v>1532</v>
      </c>
      <c r="G159" s="16" t="s">
        <v>1735</v>
      </c>
      <c r="H159" s="48"/>
      <c r="I159" s="50" t="e">
        <v>#N/A</v>
      </c>
      <c r="J159" s="48" t="s">
        <v>2193</v>
      </c>
      <c r="K159" s="24">
        <v>40130000</v>
      </c>
      <c r="L159" s="54"/>
      <c r="M159" s="55" t="s">
        <v>1610</v>
      </c>
      <c r="N159" s="48" t="s">
        <v>1579</v>
      </c>
      <c r="O159" s="48" t="s">
        <v>1734</v>
      </c>
      <c r="P159" s="113">
        <v>342</v>
      </c>
      <c r="Q159" s="48" t="s">
        <v>1532</v>
      </c>
    </row>
    <row r="160" spans="1:17" ht="75" x14ac:dyDescent="0.25">
      <c r="A160" s="17" t="s">
        <v>1610</v>
      </c>
      <c r="B160" s="16" t="s">
        <v>1579</v>
      </c>
      <c r="C160" s="16" t="s">
        <v>1539</v>
      </c>
      <c r="D160" s="16"/>
      <c r="E160" s="111">
        <v>30.14</v>
      </c>
      <c r="F160" s="16" t="s">
        <v>1532</v>
      </c>
      <c r="G160" s="16" t="s">
        <v>1736</v>
      </c>
      <c r="H160" s="48"/>
      <c r="I160" s="50" t="e">
        <v>#N/A</v>
      </c>
      <c r="J160" s="48" t="s">
        <v>2168</v>
      </c>
      <c r="K160" s="24">
        <v>40130000</v>
      </c>
      <c r="L160" s="54"/>
      <c r="M160" s="55" t="s">
        <v>1610</v>
      </c>
      <c r="N160" s="48" t="s">
        <v>1579</v>
      </c>
      <c r="O160" s="48" t="s">
        <v>1539</v>
      </c>
      <c r="P160" s="113">
        <v>30.14</v>
      </c>
      <c r="Q160" s="48" t="s">
        <v>1532</v>
      </c>
    </row>
    <row r="161" spans="1:17" ht="60" x14ac:dyDescent="0.25">
      <c r="A161" s="17" t="s">
        <v>1737</v>
      </c>
      <c r="B161" s="16" t="s">
        <v>1537</v>
      </c>
      <c r="C161" s="16" t="s">
        <v>1607</v>
      </c>
      <c r="D161" s="16"/>
      <c r="E161" s="111">
        <v>10800</v>
      </c>
      <c r="F161" s="16" t="s">
        <v>1520</v>
      </c>
      <c r="G161" s="16" t="s">
        <v>1738</v>
      </c>
      <c r="H161" s="48"/>
      <c r="I161" s="50" t="e">
        <v>#N/A</v>
      </c>
      <c r="J161" s="48" t="s">
        <v>2194</v>
      </c>
      <c r="K161" s="24">
        <v>40130000</v>
      </c>
      <c r="L161" s="54"/>
      <c r="M161" s="55" t="s">
        <v>1737</v>
      </c>
      <c r="N161" s="48" t="s">
        <v>1537</v>
      </c>
      <c r="O161" s="48" t="s">
        <v>1607</v>
      </c>
      <c r="P161" s="113">
        <v>10800</v>
      </c>
      <c r="Q161" s="48" t="s">
        <v>1520</v>
      </c>
    </row>
    <row r="162" spans="1:17" ht="45" x14ac:dyDescent="0.25">
      <c r="A162" s="17" t="s">
        <v>1714</v>
      </c>
      <c r="B162" s="16" t="s">
        <v>1555</v>
      </c>
      <c r="C162" s="16" t="s">
        <v>1528</v>
      </c>
      <c r="D162" s="16"/>
      <c r="E162" s="111">
        <v>277.43</v>
      </c>
      <c r="F162" s="16" t="s">
        <v>1530</v>
      </c>
      <c r="G162" s="16" t="s">
        <v>1739</v>
      </c>
      <c r="H162" s="48"/>
      <c r="I162" s="50" t="e">
        <v>#N/A</v>
      </c>
      <c r="J162" s="48" t="s">
        <v>2195</v>
      </c>
      <c r="K162" s="24">
        <v>40130000</v>
      </c>
      <c r="L162" s="54"/>
      <c r="M162" s="55" t="s">
        <v>1714</v>
      </c>
      <c r="N162" s="48" t="s">
        <v>1555</v>
      </c>
      <c r="O162" s="48" t="s">
        <v>1528</v>
      </c>
      <c r="P162" s="113">
        <v>277.43</v>
      </c>
      <c r="Q162" s="48" t="s">
        <v>1530</v>
      </c>
    </row>
    <row r="163" spans="1:17" ht="30" x14ac:dyDescent="0.25">
      <c r="A163" s="17" t="s">
        <v>1714</v>
      </c>
      <c r="B163" s="16" t="s">
        <v>1579</v>
      </c>
      <c r="C163" s="16" t="s">
        <v>1586</v>
      </c>
      <c r="D163" s="16"/>
      <c r="E163" s="111">
        <v>237</v>
      </c>
      <c r="F163" s="16" t="s">
        <v>1562</v>
      </c>
      <c r="G163" s="16" t="s">
        <v>1740</v>
      </c>
      <c r="H163" s="48"/>
      <c r="I163" s="50" t="e">
        <v>#N/A</v>
      </c>
      <c r="J163" s="48" t="s">
        <v>2190</v>
      </c>
      <c r="K163" s="24">
        <v>40130000</v>
      </c>
      <c r="L163" s="54"/>
      <c r="M163" s="55" t="s">
        <v>1714</v>
      </c>
      <c r="N163" s="48" t="s">
        <v>1579</v>
      </c>
      <c r="O163" s="48" t="s">
        <v>1586</v>
      </c>
      <c r="P163" s="113">
        <v>237</v>
      </c>
      <c r="Q163" s="48" t="s">
        <v>1562</v>
      </c>
    </row>
    <row r="164" spans="1:17" ht="75" x14ac:dyDescent="0.25">
      <c r="A164" s="17" t="s">
        <v>1741</v>
      </c>
      <c r="B164" s="16" t="s">
        <v>1522</v>
      </c>
      <c r="C164" s="16" t="s">
        <v>1586</v>
      </c>
      <c r="D164" s="16"/>
      <c r="E164" s="111">
        <v>20.5</v>
      </c>
      <c r="F164" s="16" t="s">
        <v>1532</v>
      </c>
      <c r="G164" s="16" t="s">
        <v>1742</v>
      </c>
      <c r="H164" s="48"/>
      <c r="I164" s="50" t="e">
        <v>#N/A</v>
      </c>
      <c r="J164" s="48" t="s">
        <v>2196</v>
      </c>
      <c r="K164" s="24">
        <v>40130000</v>
      </c>
      <c r="L164" s="54"/>
      <c r="M164" s="55" t="s">
        <v>1741</v>
      </c>
      <c r="N164" s="48" t="s">
        <v>1522</v>
      </c>
      <c r="O164" s="48" t="s">
        <v>1586</v>
      </c>
      <c r="P164" s="113">
        <v>20.5</v>
      </c>
      <c r="Q164" s="48" t="s">
        <v>1532</v>
      </c>
    </row>
    <row r="165" spans="1:17" ht="75" x14ac:dyDescent="0.25">
      <c r="A165" s="17" t="s">
        <v>1741</v>
      </c>
      <c r="B165" s="16" t="s">
        <v>1537</v>
      </c>
      <c r="C165" s="16" t="s">
        <v>1743</v>
      </c>
      <c r="D165" s="16"/>
      <c r="E165" s="111">
        <v>41.3</v>
      </c>
      <c r="F165" s="16" t="s">
        <v>1532</v>
      </c>
      <c r="G165" s="16" t="s">
        <v>1742</v>
      </c>
      <c r="H165" s="48"/>
      <c r="I165" s="50" t="e">
        <v>#N/A</v>
      </c>
      <c r="J165" s="48" t="s">
        <v>2197</v>
      </c>
      <c r="K165" s="24">
        <v>40130000</v>
      </c>
      <c r="L165" s="54"/>
      <c r="M165" s="55" t="s">
        <v>1741</v>
      </c>
      <c r="N165" s="48" t="s">
        <v>1537</v>
      </c>
      <c r="O165" s="48" t="s">
        <v>1743</v>
      </c>
      <c r="P165" s="113">
        <v>41.3</v>
      </c>
      <c r="Q165" s="48" t="s">
        <v>1532</v>
      </c>
    </row>
    <row r="166" spans="1:17" ht="75" x14ac:dyDescent="0.25">
      <c r="A166" s="17" t="s">
        <v>1741</v>
      </c>
      <c r="B166" s="16" t="s">
        <v>1599</v>
      </c>
      <c r="C166" s="16" t="s">
        <v>1543</v>
      </c>
      <c r="D166" s="16"/>
      <c r="E166" s="111">
        <v>21.09</v>
      </c>
      <c r="F166" s="16" t="s">
        <v>1532</v>
      </c>
      <c r="G166" s="16" t="s">
        <v>1742</v>
      </c>
      <c r="H166" s="48"/>
      <c r="I166" s="50" t="e">
        <v>#N/A</v>
      </c>
      <c r="J166" s="48" t="s">
        <v>2198</v>
      </c>
      <c r="K166" s="24">
        <v>40130000</v>
      </c>
      <c r="L166" s="54"/>
      <c r="M166" s="55" t="s">
        <v>1741</v>
      </c>
      <c r="N166" s="48" t="s">
        <v>1599</v>
      </c>
      <c r="O166" s="48" t="s">
        <v>1543</v>
      </c>
      <c r="P166" s="113">
        <v>21.09</v>
      </c>
      <c r="Q166" s="48" t="s">
        <v>1532</v>
      </c>
    </row>
    <row r="167" spans="1:17" ht="30" x14ac:dyDescent="0.25">
      <c r="A167" s="17" t="s">
        <v>1744</v>
      </c>
      <c r="B167" s="16" t="s">
        <v>1579</v>
      </c>
      <c r="C167" s="16" t="s">
        <v>1527</v>
      </c>
      <c r="D167" s="16"/>
      <c r="E167" s="111">
        <v>240</v>
      </c>
      <c r="F167" s="16" t="s">
        <v>1520</v>
      </c>
      <c r="G167" s="16" t="s">
        <v>1745</v>
      </c>
      <c r="H167" s="48"/>
      <c r="I167" s="50" t="e">
        <v>#N/A</v>
      </c>
      <c r="J167" s="48" t="s">
        <v>2199</v>
      </c>
      <c r="K167" s="24">
        <v>40130000</v>
      </c>
      <c r="L167" s="54"/>
      <c r="M167" s="55" t="s">
        <v>1744</v>
      </c>
      <c r="N167" s="48" t="s">
        <v>1579</v>
      </c>
      <c r="O167" s="48" t="s">
        <v>1527</v>
      </c>
      <c r="P167" s="113">
        <v>240</v>
      </c>
      <c r="Q167" s="48" t="s">
        <v>1520</v>
      </c>
    </row>
    <row r="168" spans="1:17" ht="30" x14ac:dyDescent="0.25">
      <c r="A168" s="17" t="s">
        <v>1747</v>
      </c>
      <c r="B168" s="16" t="s">
        <v>1579</v>
      </c>
      <c r="C168" s="16" t="s">
        <v>1746</v>
      </c>
      <c r="D168" s="16"/>
      <c r="E168" s="111">
        <v>299.83</v>
      </c>
      <c r="F168" s="16" t="s">
        <v>1520</v>
      </c>
      <c r="G168" s="16" t="s">
        <v>1748</v>
      </c>
      <c r="H168" s="48"/>
      <c r="I168" s="50" t="e">
        <v>#N/A</v>
      </c>
      <c r="J168" s="48" t="s">
        <v>2200</v>
      </c>
      <c r="K168" s="24">
        <v>40130000</v>
      </c>
      <c r="L168" s="54"/>
      <c r="M168" s="55" t="s">
        <v>1747</v>
      </c>
      <c r="N168" s="48" t="s">
        <v>1579</v>
      </c>
      <c r="O168" s="48" t="s">
        <v>1746</v>
      </c>
      <c r="P168" s="113">
        <v>299.83</v>
      </c>
      <c r="Q168" s="48" t="s">
        <v>1520</v>
      </c>
    </row>
    <row r="169" spans="1:17" ht="75" x14ac:dyDescent="0.25">
      <c r="A169" s="17" t="s">
        <v>1749</v>
      </c>
      <c r="B169" s="16" t="s">
        <v>1579</v>
      </c>
      <c r="C169" s="16" t="s">
        <v>1699</v>
      </c>
      <c r="D169" s="16"/>
      <c r="E169" s="111">
        <v>77182.91</v>
      </c>
      <c r="F169" s="16" t="s">
        <v>1532</v>
      </c>
      <c r="G169" s="16" t="s">
        <v>1750</v>
      </c>
      <c r="H169" s="48"/>
      <c r="I169" s="50" t="e">
        <v>#N/A</v>
      </c>
      <c r="J169" s="48" t="s">
        <v>2201</v>
      </c>
      <c r="K169" s="24">
        <v>40130000</v>
      </c>
      <c r="L169" s="54"/>
      <c r="M169" s="55" t="s">
        <v>1749</v>
      </c>
      <c r="N169" s="48" t="s">
        <v>1579</v>
      </c>
      <c r="O169" s="48" t="s">
        <v>1699</v>
      </c>
      <c r="P169" s="113">
        <v>77182.91</v>
      </c>
      <c r="Q169" s="48" t="s">
        <v>1532</v>
      </c>
    </row>
    <row r="170" spans="1:17" ht="75" x14ac:dyDescent="0.25">
      <c r="A170" s="17" t="s">
        <v>1674</v>
      </c>
      <c r="B170" s="16" t="s">
        <v>1555</v>
      </c>
      <c r="C170" s="16" t="s">
        <v>1614</v>
      </c>
      <c r="D170" s="16"/>
      <c r="E170" s="111">
        <v>0.2</v>
      </c>
      <c r="F170" s="16" t="s">
        <v>1529</v>
      </c>
      <c r="G170" s="16" t="s">
        <v>1733</v>
      </c>
      <c r="H170" s="48"/>
      <c r="I170" s="50" t="e">
        <v>#N/A</v>
      </c>
      <c r="J170" s="48" t="s">
        <v>2192</v>
      </c>
      <c r="K170" s="24">
        <v>40130000</v>
      </c>
      <c r="L170" s="54"/>
      <c r="M170" s="55" t="s">
        <v>1674</v>
      </c>
      <c r="N170" s="48" t="s">
        <v>1555</v>
      </c>
      <c r="O170" s="48" t="s">
        <v>1614</v>
      </c>
      <c r="P170" s="113">
        <v>0.2</v>
      </c>
      <c r="Q170" s="48" t="s">
        <v>1529</v>
      </c>
    </row>
    <row r="171" spans="1:17" ht="75" x14ac:dyDescent="0.25">
      <c r="A171" s="17" t="s">
        <v>1610</v>
      </c>
      <c r="B171" s="16" t="s">
        <v>1579</v>
      </c>
      <c r="C171" s="16" t="s">
        <v>1734</v>
      </c>
      <c r="D171" s="16"/>
      <c r="E171" s="111">
        <v>1038</v>
      </c>
      <c r="F171" s="16" t="s">
        <v>1532</v>
      </c>
      <c r="G171" s="16" t="s">
        <v>1736</v>
      </c>
      <c r="H171" s="48"/>
      <c r="I171" s="50" t="e">
        <v>#N/A</v>
      </c>
      <c r="J171" s="48" t="s">
        <v>2193</v>
      </c>
      <c r="K171" s="24">
        <v>40130000</v>
      </c>
      <c r="L171" s="54"/>
      <c r="M171" s="55" t="s">
        <v>1610</v>
      </c>
      <c r="N171" s="48" t="s">
        <v>1579</v>
      </c>
      <c r="O171" s="48" t="s">
        <v>1734</v>
      </c>
      <c r="P171" s="113">
        <v>1038</v>
      </c>
      <c r="Q171" s="48" t="s">
        <v>1532</v>
      </c>
    </row>
    <row r="172" spans="1:17" ht="75" x14ac:dyDescent="0.25">
      <c r="A172" s="17" t="s">
        <v>1610</v>
      </c>
      <c r="B172" s="16" t="s">
        <v>1579</v>
      </c>
      <c r="C172" s="16" t="s">
        <v>1539</v>
      </c>
      <c r="D172" s="16"/>
      <c r="E172" s="111">
        <v>30.9</v>
      </c>
      <c r="F172" s="16" t="s">
        <v>1532</v>
      </c>
      <c r="G172" s="16" t="s">
        <v>1736</v>
      </c>
      <c r="H172" s="48"/>
      <c r="I172" s="50" t="e">
        <v>#N/A</v>
      </c>
      <c r="J172" s="48" t="s">
        <v>2168</v>
      </c>
      <c r="K172" s="24">
        <v>40130000</v>
      </c>
      <c r="L172" s="54"/>
      <c r="M172" s="55" t="s">
        <v>1610</v>
      </c>
      <c r="N172" s="48" t="s">
        <v>1579</v>
      </c>
      <c r="O172" s="48" t="s">
        <v>1539</v>
      </c>
      <c r="P172" s="113">
        <v>30.9</v>
      </c>
      <c r="Q172" s="48" t="s">
        <v>1532</v>
      </c>
    </row>
    <row r="173" spans="1:17" ht="45" x14ac:dyDescent="0.25">
      <c r="A173" s="17" t="s">
        <v>1751</v>
      </c>
      <c r="B173" s="16" t="s">
        <v>1579</v>
      </c>
      <c r="C173" s="16" t="s">
        <v>1528</v>
      </c>
      <c r="D173" s="16"/>
      <c r="E173" s="111">
        <v>22.93</v>
      </c>
      <c r="F173" s="16" t="s">
        <v>1562</v>
      </c>
      <c r="G173" s="16" t="s">
        <v>1752</v>
      </c>
      <c r="H173" s="48"/>
      <c r="I173" s="50" t="e">
        <v>#N/A</v>
      </c>
      <c r="J173" s="48" t="s">
        <v>2202</v>
      </c>
      <c r="K173" s="24">
        <v>40130000</v>
      </c>
      <c r="L173" s="54"/>
      <c r="M173" s="55" t="s">
        <v>1751</v>
      </c>
      <c r="N173" s="48" t="s">
        <v>1579</v>
      </c>
      <c r="O173" s="48" t="s">
        <v>1528</v>
      </c>
      <c r="P173" s="113">
        <v>22.93</v>
      </c>
      <c r="Q173" s="48" t="s">
        <v>1562</v>
      </c>
    </row>
    <row r="174" spans="1:17" ht="75" x14ac:dyDescent="0.25">
      <c r="A174" s="17" t="s">
        <v>1564</v>
      </c>
      <c r="B174" s="16" t="s">
        <v>1579</v>
      </c>
      <c r="C174" s="16" t="s">
        <v>1563</v>
      </c>
      <c r="D174" s="16"/>
      <c r="E174" s="111">
        <v>6528</v>
      </c>
      <c r="F174" s="16" t="s">
        <v>1532</v>
      </c>
      <c r="G174" s="16" t="s">
        <v>1565</v>
      </c>
      <c r="H174" s="48"/>
      <c r="I174" s="50">
        <v>1</v>
      </c>
      <c r="J174" s="48" t="s">
        <v>2203</v>
      </c>
      <c r="K174" s="24">
        <v>40130000</v>
      </c>
      <c r="L174" s="54"/>
      <c r="M174" s="55" t="s">
        <v>1564</v>
      </c>
      <c r="N174" s="48" t="s">
        <v>1579</v>
      </c>
      <c r="O174" s="48" t="s">
        <v>1563</v>
      </c>
      <c r="P174" s="113">
        <v>6528</v>
      </c>
      <c r="Q174" s="48" t="s">
        <v>1532</v>
      </c>
    </row>
    <row r="175" spans="1:17" ht="30" x14ac:dyDescent="0.25">
      <c r="A175" s="17" t="s">
        <v>1714</v>
      </c>
      <c r="B175" s="16" t="s">
        <v>1555</v>
      </c>
      <c r="C175" s="16" t="s">
        <v>1753</v>
      </c>
      <c r="D175" s="16"/>
      <c r="E175" s="111">
        <v>4.8</v>
      </c>
      <c r="F175" s="16" t="s">
        <v>1525</v>
      </c>
      <c r="G175" s="16" t="s">
        <v>1754</v>
      </c>
      <c r="H175" s="48"/>
      <c r="I175" s="50" t="e">
        <v>#N/A</v>
      </c>
      <c r="J175" s="48" t="s">
        <v>2204</v>
      </c>
      <c r="K175" s="24">
        <v>40130000</v>
      </c>
      <c r="L175" s="54"/>
      <c r="M175" s="55" t="s">
        <v>1714</v>
      </c>
      <c r="N175" s="48" t="s">
        <v>1555</v>
      </c>
      <c r="O175" s="48" t="s">
        <v>1753</v>
      </c>
      <c r="P175" s="113">
        <v>4.8</v>
      </c>
      <c r="Q175" s="48" t="s">
        <v>1525</v>
      </c>
    </row>
    <row r="176" spans="1:17" ht="30" x14ac:dyDescent="0.25">
      <c r="A176" s="17" t="s">
        <v>1730</v>
      </c>
      <c r="B176" s="16" t="s">
        <v>1555</v>
      </c>
      <c r="C176" s="16" t="s">
        <v>1521</v>
      </c>
      <c r="D176" s="16"/>
      <c r="E176" s="111">
        <v>239</v>
      </c>
      <c r="F176" s="16" t="s">
        <v>1525</v>
      </c>
      <c r="G176" s="16" t="s">
        <v>1755</v>
      </c>
      <c r="H176" s="48"/>
      <c r="I176" s="50" t="e">
        <v>#N/A</v>
      </c>
      <c r="J176" s="48" t="s">
        <v>2205</v>
      </c>
      <c r="K176" s="24">
        <v>40130000</v>
      </c>
      <c r="L176" s="54"/>
      <c r="M176" s="55" t="s">
        <v>1730</v>
      </c>
      <c r="N176" s="48" t="s">
        <v>1555</v>
      </c>
      <c r="O176" s="48" t="s">
        <v>1521</v>
      </c>
      <c r="P176" s="113">
        <v>239</v>
      </c>
      <c r="Q176" s="48" t="s">
        <v>1525</v>
      </c>
    </row>
    <row r="177" spans="1:17" ht="45" x14ac:dyDescent="0.25">
      <c r="A177" s="17" t="s">
        <v>1757</v>
      </c>
      <c r="B177" s="16" t="s">
        <v>1555</v>
      </c>
      <c r="C177" s="16" t="s">
        <v>1756</v>
      </c>
      <c r="D177" s="16"/>
      <c r="E177" s="111">
        <v>4527.6000000000004</v>
      </c>
      <c r="F177" s="16" t="s">
        <v>1530</v>
      </c>
      <c r="G177" s="16" t="s">
        <v>1758</v>
      </c>
      <c r="H177" s="48"/>
      <c r="I177" s="50" t="e">
        <v>#N/A</v>
      </c>
      <c r="J177" s="48" t="s">
        <v>2206</v>
      </c>
      <c r="K177" s="24">
        <v>40130000</v>
      </c>
      <c r="L177" s="54"/>
      <c r="M177" s="55" t="s">
        <v>1757</v>
      </c>
      <c r="N177" s="48" t="s">
        <v>1555</v>
      </c>
      <c r="O177" s="48" t="s">
        <v>1756</v>
      </c>
      <c r="P177" s="113">
        <v>4527.6000000000004</v>
      </c>
      <c r="Q177" s="48" t="s">
        <v>1530</v>
      </c>
    </row>
    <row r="178" spans="1:17" ht="30" x14ac:dyDescent="0.25">
      <c r="A178" s="17" t="s">
        <v>1730</v>
      </c>
      <c r="B178" s="16" t="s">
        <v>1579</v>
      </c>
      <c r="C178" s="16" t="s">
        <v>1528</v>
      </c>
      <c r="D178" s="16"/>
      <c r="E178" s="111">
        <v>133.82</v>
      </c>
      <c r="F178" s="16" t="s">
        <v>1562</v>
      </c>
      <c r="G178" s="16" t="s">
        <v>1758</v>
      </c>
      <c r="H178" s="48"/>
      <c r="I178" s="50" t="e">
        <v>#N/A</v>
      </c>
      <c r="J178" s="48" t="s">
        <v>2207</v>
      </c>
      <c r="K178" s="24">
        <v>40130000</v>
      </c>
      <c r="L178" s="54"/>
      <c r="M178" s="55" t="s">
        <v>1730</v>
      </c>
      <c r="N178" s="48" t="s">
        <v>1579</v>
      </c>
      <c r="O178" s="48" t="s">
        <v>1528</v>
      </c>
      <c r="P178" s="113">
        <v>133.82</v>
      </c>
      <c r="Q178" s="48" t="s">
        <v>1562</v>
      </c>
    </row>
    <row r="179" spans="1:17" ht="45" x14ac:dyDescent="0.25">
      <c r="A179" s="17" t="s">
        <v>1710</v>
      </c>
      <c r="B179" s="16" t="s">
        <v>1537</v>
      </c>
      <c r="C179" s="16" t="s">
        <v>1709</v>
      </c>
      <c r="D179" s="16"/>
      <c r="E179" s="111">
        <v>31917.37</v>
      </c>
      <c r="F179" s="16" t="s">
        <v>1596</v>
      </c>
      <c r="G179" s="16" t="s">
        <v>1759</v>
      </c>
      <c r="H179" s="48"/>
      <c r="I179" s="50" t="e">
        <v>#N/A</v>
      </c>
      <c r="J179" s="48" t="s">
        <v>2180</v>
      </c>
      <c r="K179" s="24">
        <v>40130000</v>
      </c>
      <c r="L179" s="54"/>
      <c r="M179" s="55" t="s">
        <v>1710</v>
      </c>
      <c r="N179" s="48" t="s">
        <v>1537</v>
      </c>
      <c r="O179" s="48" t="s">
        <v>1709</v>
      </c>
      <c r="P179" s="113">
        <v>31917.37</v>
      </c>
      <c r="Q179" s="48" t="s">
        <v>1596</v>
      </c>
    </row>
    <row r="180" spans="1:17" ht="75" x14ac:dyDescent="0.25">
      <c r="A180" s="17" t="s">
        <v>1760</v>
      </c>
      <c r="B180" s="16" t="s">
        <v>1555</v>
      </c>
      <c r="C180" s="16" t="s">
        <v>1521</v>
      </c>
      <c r="D180" s="16"/>
      <c r="E180" s="111">
        <v>3508.5</v>
      </c>
      <c r="F180" s="16" t="s">
        <v>1532</v>
      </c>
      <c r="G180" s="16" t="s">
        <v>1761</v>
      </c>
      <c r="H180" s="48"/>
      <c r="I180" s="50" t="e">
        <v>#N/A</v>
      </c>
      <c r="J180" s="48" t="s">
        <v>2208</v>
      </c>
      <c r="K180" s="24">
        <v>40130000</v>
      </c>
      <c r="L180" s="54"/>
      <c r="M180" s="55" t="s">
        <v>1760</v>
      </c>
      <c r="N180" s="48" t="s">
        <v>1555</v>
      </c>
      <c r="O180" s="48" t="s">
        <v>1521</v>
      </c>
      <c r="P180" s="113">
        <v>3508.5</v>
      </c>
      <c r="Q180" s="48" t="s">
        <v>1532</v>
      </c>
    </row>
    <row r="181" spans="1:17" ht="75" x14ac:dyDescent="0.25">
      <c r="A181" s="17" t="s">
        <v>1760</v>
      </c>
      <c r="B181" s="16" t="s">
        <v>1555</v>
      </c>
      <c r="C181" s="16" t="s">
        <v>1521</v>
      </c>
      <c r="D181" s="16"/>
      <c r="E181" s="111">
        <v>699.08</v>
      </c>
      <c r="F181" s="16" t="s">
        <v>1532</v>
      </c>
      <c r="G181" s="16" t="s">
        <v>1761</v>
      </c>
      <c r="H181" s="48"/>
      <c r="I181" s="50" t="e">
        <v>#N/A</v>
      </c>
      <c r="J181" s="48" t="s">
        <v>2208</v>
      </c>
      <c r="K181" s="24">
        <v>40130000</v>
      </c>
      <c r="L181" s="54"/>
      <c r="M181" s="55" t="s">
        <v>1760</v>
      </c>
      <c r="N181" s="48" t="s">
        <v>1555</v>
      </c>
      <c r="O181" s="48" t="s">
        <v>1521</v>
      </c>
      <c r="P181" s="113">
        <v>699.08</v>
      </c>
      <c r="Q181" s="48" t="s">
        <v>1532</v>
      </c>
    </row>
    <row r="182" spans="1:17" ht="75" x14ac:dyDescent="0.25">
      <c r="A182" s="17" t="s">
        <v>1760</v>
      </c>
      <c r="B182" s="16" t="s">
        <v>1555</v>
      </c>
      <c r="C182" s="16" t="s">
        <v>1521</v>
      </c>
      <c r="D182" s="16"/>
      <c r="E182" s="111">
        <v>459.18</v>
      </c>
      <c r="F182" s="16" t="s">
        <v>1532</v>
      </c>
      <c r="G182" s="16" t="s">
        <v>1761</v>
      </c>
      <c r="H182" s="48"/>
      <c r="I182" s="50" t="e">
        <v>#N/A</v>
      </c>
      <c r="J182" s="48" t="s">
        <v>2208</v>
      </c>
      <c r="K182" s="24">
        <v>40130000</v>
      </c>
      <c r="L182" s="54"/>
      <c r="M182" s="55" t="s">
        <v>1760</v>
      </c>
      <c r="N182" s="48" t="s">
        <v>1555</v>
      </c>
      <c r="O182" s="48" t="s">
        <v>1521</v>
      </c>
      <c r="P182" s="113">
        <v>459.18</v>
      </c>
      <c r="Q182" s="48" t="s">
        <v>1532</v>
      </c>
    </row>
    <row r="183" spans="1:17" ht="30" x14ac:dyDescent="0.25">
      <c r="A183" s="17" t="s">
        <v>1762</v>
      </c>
      <c r="B183" s="16" t="s">
        <v>1579</v>
      </c>
      <c r="C183" s="16" t="s">
        <v>1528</v>
      </c>
      <c r="D183" s="16"/>
      <c r="E183" s="111">
        <v>37.64</v>
      </c>
      <c r="F183" s="16" t="s">
        <v>1562</v>
      </c>
      <c r="G183" s="16" t="s">
        <v>1763</v>
      </c>
      <c r="H183" s="48"/>
      <c r="I183" s="50" t="e">
        <v>#N/A</v>
      </c>
      <c r="J183" s="48" t="s">
        <v>2209</v>
      </c>
      <c r="K183" s="24">
        <v>40130000</v>
      </c>
      <c r="L183" s="54"/>
      <c r="M183" s="55" t="s">
        <v>1762</v>
      </c>
      <c r="N183" s="48" t="s">
        <v>1579</v>
      </c>
      <c r="O183" s="48" t="s">
        <v>1528</v>
      </c>
      <c r="P183" s="113">
        <v>37.64</v>
      </c>
      <c r="Q183" s="48" t="s">
        <v>1562</v>
      </c>
    </row>
    <row r="184" spans="1:17" ht="45" x14ac:dyDescent="0.25">
      <c r="A184" s="17" t="s">
        <v>1765</v>
      </c>
      <c r="B184" s="16" t="s">
        <v>1555</v>
      </c>
      <c r="C184" s="16" t="s">
        <v>1764</v>
      </c>
      <c r="D184" s="16"/>
      <c r="E184" s="111">
        <v>747.96</v>
      </c>
      <c r="F184" s="16" t="s">
        <v>1530</v>
      </c>
      <c r="G184" s="16" t="s">
        <v>1766</v>
      </c>
      <c r="H184" s="48"/>
      <c r="I184" s="50" t="e">
        <v>#N/A</v>
      </c>
      <c r="J184" s="48" t="s">
        <v>2210</v>
      </c>
      <c r="K184" s="24">
        <v>40130000</v>
      </c>
      <c r="L184" s="54"/>
      <c r="M184" s="55" t="s">
        <v>1765</v>
      </c>
      <c r="N184" s="48" t="s">
        <v>1555</v>
      </c>
      <c r="O184" s="48" t="s">
        <v>1764</v>
      </c>
      <c r="P184" s="113">
        <v>747.96</v>
      </c>
      <c r="Q184" s="48" t="s">
        <v>1530</v>
      </c>
    </row>
    <row r="185" spans="1:17" ht="45" x14ac:dyDescent="0.25">
      <c r="A185" s="17" t="s">
        <v>1714</v>
      </c>
      <c r="B185" s="16" t="s">
        <v>1555</v>
      </c>
      <c r="C185" s="16" t="s">
        <v>1528</v>
      </c>
      <c r="D185" s="16"/>
      <c r="E185" s="111">
        <v>72.8</v>
      </c>
      <c r="F185" s="16" t="s">
        <v>1530</v>
      </c>
      <c r="G185" s="16" t="s">
        <v>1767</v>
      </c>
      <c r="H185" s="48"/>
      <c r="I185" s="50" t="e">
        <v>#N/A</v>
      </c>
      <c r="J185" s="48" t="s">
        <v>2195</v>
      </c>
      <c r="K185" s="24">
        <v>40130000</v>
      </c>
      <c r="L185" s="54"/>
      <c r="M185" s="55" t="s">
        <v>1714</v>
      </c>
      <c r="N185" s="48" t="s">
        <v>1555</v>
      </c>
      <c r="O185" s="48" t="s">
        <v>1528</v>
      </c>
      <c r="P185" s="113">
        <v>72.8</v>
      </c>
      <c r="Q185" s="48" t="s">
        <v>1530</v>
      </c>
    </row>
    <row r="186" spans="1:17" ht="45" x14ac:dyDescent="0.25">
      <c r="A186" s="17" t="s">
        <v>1714</v>
      </c>
      <c r="B186" s="16" t="s">
        <v>1555</v>
      </c>
      <c r="C186" s="16" t="s">
        <v>1528</v>
      </c>
      <c r="D186" s="16"/>
      <c r="E186" s="111">
        <v>144.88</v>
      </c>
      <c r="F186" s="16" t="s">
        <v>1530</v>
      </c>
      <c r="G186" s="16" t="s">
        <v>1768</v>
      </c>
      <c r="H186" s="48"/>
      <c r="I186" s="50" t="e">
        <v>#N/A</v>
      </c>
      <c r="J186" s="48" t="s">
        <v>2195</v>
      </c>
      <c r="K186" s="24">
        <v>40130000</v>
      </c>
      <c r="L186" s="54"/>
      <c r="M186" s="55" t="s">
        <v>1714</v>
      </c>
      <c r="N186" s="48" t="s">
        <v>1555</v>
      </c>
      <c r="O186" s="48" t="s">
        <v>1528</v>
      </c>
      <c r="P186" s="113">
        <v>144.88</v>
      </c>
      <c r="Q186" s="48" t="s">
        <v>1530</v>
      </c>
    </row>
    <row r="187" spans="1:17" ht="60" x14ac:dyDescent="0.25">
      <c r="A187" s="17" t="s">
        <v>1671</v>
      </c>
      <c r="B187" s="16" t="s">
        <v>1579</v>
      </c>
      <c r="C187" s="16" t="s">
        <v>1639</v>
      </c>
      <c r="D187" s="16"/>
      <c r="E187" s="111">
        <v>36.92</v>
      </c>
      <c r="F187" s="16" t="s">
        <v>1533</v>
      </c>
      <c r="G187" s="16" t="s">
        <v>1769</v>
      </c>
      <c r="H187" s="48"/>
      <c r="I187" s="50" t="e">
        <v>#N/A</v>
      </c>
      <c r="J187" s="48" t="s">
        <v>2211</v>
      </c>
      <c r="K187" s="24">
        <v>40130000</v>
      </c>
      <c r="L187" s="54"/>
      <c r="M187" s="55" t="s">
        <v>1671</v>
      </c>
      <c r="N187" s="48" t="s">
        <v>1579</v>
      </c>
      <c r="O187" s="48" t="s">
        <v>1639</v>
      </c>
      <c r="P187" s="113">
        <v>36.92</v>
      </c>
      <c r="Q187" s="48" t="s">
        <v>1533</v>
      </c>
    </row>
    <row r="188" spans="1:17" ht="45" x14ac:dyDescent="0.25">
      <c r="A188" s="17" t="s">
        <v>1770</v>
      </c>
      <c r="B188" s="16" t="s">
        <v>1579</v>
      </c>
      <c r="C188" s="16" t="s">
        <v>1563</v>
      </c>
      <c r="D188" s="16"/>
      <c r="E188" s="111">
        <v>399</v>
      </c>
      <c r="F188" s="16" t="s">
        <v>1531</v>
      </c>
      <c r="G188" s="16" t="s">
        <v>1771</v>
      </c>
      <c r="H188" s="48"/>
      <c r="I188" s="50" t="e">
        <v>#N/A</v>
      </c>
      <c r="J188" s="48" t="s">
        <v>2212</v>
      </c>
      <c r="K188" s="24">
        <v>40130000</v>
      </c>
      <c r="L188" s="54"/>
      <c r="M188" s="55" t="s">
        <v>1770</v>
      </c>
      <c r="N188" s="48" t="s">
        <v>1579</v>
      </c>
      <c r="O188" s="48" t="s">
        <v>1563</v>
      </c>
      <c r="P188" s="113">
        <v>399</v>
      </c>
      <c r="Q188" s="48" t="s">
        <v>1531</v>
      </c>
    </row>
    <row r="189" spans="1:17" ht="30" x14ac:dyDescent="0.25">
      <c r="A189" s="17" t="s">
        <v>1714</v>
      </c>
      <c r="B189" s="16" t="s">
        <v>1555</v>
      </c>
      <c r="C189" s="16" t="s">
        <v>1658</v>
      </c>
      <c r="D189" s="16"/>
      <c r="E189" s="111">
        <v>227.5</v>
      </c>
      <c r="F189" s="16" t="s">
        <v>1525</v>
      </c>
      <c r="G189" s="16" t="s">
        <v>1772</v>
      </c>
      <c r="H189" s="48"/>
      <c r="I189" s="50" t="e">
        <v>#N/A</v>
      </c>
      <c r="J189" s="48" t="s">
        <v>2213</v>
      </c>
      <c r="K189" s="24">
        <v>40130000</v>
      </c>
      <c r="L189" s="54"/>
      <c r="M189" s="55" t="s">
        <v>1714</v>
      </c>
      <c r="N189" s="48" t="s">
        <v>1555</v>
      </c>
      <c r="O189" s="48" t="s">
        <v>1658</v>
      </c>
      <c r="P189" s="113">
        <v>227.5</v>
      </c>
      <c r="Q189" s="48" t="s">
        <v>1525</v>
      </c>
    </row>
    <row r="190" spans="1:17" ht="30" x14ac:dyDescent="0.25">
      <c r="A190" s="17" t="s">
        <v>1714</v>
      </c>
      <c r="B190" s="16" t="s">
        <v>1555</v>
      </c>
      <c r="C190" s="16" t="s">
        <v>1753</v>
      </c>
      <c r="D190" s="16"/>
      <c r="E190" s="111">
        <v>146.4</v>
      </c>
      <c r="F190" s="16" t="s">
        <v>1525</v>
      </c>
      <c r="G190" s="16" t="s">
        <v>1772</v>
      </c>
      <c r="H190" s="48"/>
      <c r="I190" s="50" t="e">
        <v>#N/A</v>
      </c>
      <c r="J190" s="48" t="s">
        <v>2204</v>
      </c>
      <c r="K190" s="24">
        <v>40130000</v>
      </c>
      <c r="L190" s="54"/>
      <c r="M190" s="55" t="s">
        <v>1714</v>
      </c>
      <c r="N190" s="48" t="s">
        <v>1555</v>
      </c>
      <c r="O190" s="48" t="s">
        <v>1753</v>
      </c>
      <c r="P190" s="113">
        <v>146.4</v>
      </c>
      <c r="Q190" s="48" t="s">
        <v>1525</v>
      </c>
    </row>
    <row r="191" spans="1:17" ht="30" x14ac:dyDescent="0.25">
      <c r="A191" s="17" t="s">
        <v>1714</v>
      </c>
      <c r="B191" s="16" t="s">
        <v>1579</v>
      </c>
      <c r="C191" s="16" t="s">
        <v>1773</v>
      </c>
      <c r="D191" s="16"/>
      <c r="E191" s="111">
        <v>466</v>
      </c>
      <c r="F191" s="16" t="s">
        <v>1562</v>
      </c>
      <c r="G191" s="16" t="s">
        <v>1774</v>
      </c>
      <c r="H191" s="48"/>
      <c r="I191" s="50" t="e">
        <v>#N/A</v>
      </c>
      <c r="J191" s="48" t="s">
        <v>2214</v>
      </c>
      <c r="K191" s="24">
        <v>40130000</v>
      </c>
      <c r="L191" s="54"/>
      <c r="M191" s="55" t="s">
        <v>1714</v>
      </c>
      <c r="N191" s="48" t="s">
        <v>1579</v>
      </c>
      <c r="O191" s="48" t="s">
        <v>1773</v>
      </c>
      <c r="P191" s="113">
        <v>466</v>
      </c>
      <c r="Q191" s="48" t="s">
        <v>1562</v>
      </c>
    </row>
    <row r="192" spans="1:17" ht="75" x14ac:dyDescent="0.25">
      <c r="A192" s="17" t="s">
        <v>1714</v>
      </c>
      <c r="B192" s="16" t="s">
        <v>1555</v>
      </c>
      <c r="C192" s="16" t="s">
        <v>1753</v>
      </c>
      <c r="D192" s="16"/>
      <c r="E192" s="111">
        <v>127.6</v>
      </c>
      <c r="F192" s="16" t="s">
        <v>1702</v>
      </c>
      <c r="G192" s="16" t="s">
        <v>1775</v>
      </c>
      <c r="H192" s="48"/>
      <c r="I192" s="50" t="e">
        <v>#N/A</v>
      </c>
      <c r="J192" s="48" t="s">
        <v>2204</v>
      </c>
      <c r="K192" s="24">
        <v>40130000</v>
      </c>
      <c r="L192" s="54"/>
      <c r="M192" s="55" t="s">
        <v>1714</v>
      </c>
      <c r="N192" s="48" t="s">
        <v>1555</v>
      </c>
      <c r="O192" s="48" t="s">
        <v>1753</v>
      </c>
      <c r="P192" s="113">
        <v>127.6</v>
      </c>
      <c r="Q192" s="48" t="s">
        <v>1702</v>
      </c>
    </row>
    <row r="193" spans="1:17" ht="30" x14ac:dyDescent="0.25">
      <c r="A193" s="17" t="s">
        <v>1714</v>
      </c>
      <c r="B193" s="16" t="s">
        <v>1555</v>
      </c>
      <c r="C193" s="16" t="s">
        <v>1753</v>
      </c>
      <c r="D193" s="16"/>
      <c r="E193" s="111">
        <v>123.6</v>
      </c>
      <c r="F193" s="16" t="s">
        <v>1525</v>
      </c>
      <c r="G193" s="16" t="s">
        <v>1775</v>
      </c>
      <c r="H193" s="48"/>
      <c r="I193" s="50" t="e">
        <v>#N/A</v>
      </c>
      <c r="J193" s="48" t="s">
        <v>2204</v>
      </c>
      <c r="K193" s="24">
        <v>40130000</v>
      </c>
      <c r="L193" s="54"/>
      <c r="M193" s="55" t="s">
        <v>1714</v>
      </c>
      <c r="N193" s="48" t="s">
        <v>1555</v>
      </c>
      <c r="O193" s="48" t="s">
        <v>1753</v>
      </c>
      <c r="P193" s="113">
        <v>123.6</v>
      </c>
      <c r="Q193" s="48" t="s">
        <v>1525</v>
      </c>
    </row>
    <row r="194" spans="1:17" ht="30" x14ac:dyDescent="0.25">
      <c r="A194" s="17" t="s">
        <v>1730</v>
      </c>
      <c r="B194" s="16" t="s">
        <v>1579</v>
      </c>
      <c r="C194" s="16" t="s">
        <v>1607</v>
      </c>
      <c r="D194" s="16"/>
      <c r="E194" s="111">
        <v>129.43</v>
      </c>
      <c r="F194" s="16" t="s">
        <v>1562</v>
      </c>
      <c r="G194" s="16" t="s">
        <v>1776</v>
      </c>
      <c r="H194" s="48"/>
      <c r="I194" s="50" t="e">
        <v>#N/A</v>
      </c>
      <c r="J194" s="48" t="s">
        <v>2215</v>
      </c>
      <c r="K194" s="24">
        <v>40130000</v>
      </c>
      <c r="L194" s="54"/>
      <c r="M194" s="55" t="s">
        <v>1730</v>
      </c>
      <c r="N194" s="48" t="s">
        <v>1579</v>
      </c>
      <c r="O194" s="48" t="s">
        <v>1607</v>
      </c>
      <c r="P194" s="113">
        <v>129.43</v>
      </c>
      <c r="Q194" s="48" t="s">
        <v>1562</v>
      </c>
    </row>
    <row r="195" spans="1:17" ht="45" x14ac:dyDescent="0.25">
      <c r="A195" s="17" t="s">
        <v>1730</v>
      </c>
      <c r="B195" s="16" t="s">
        <v>1579</v>
      </c>
      <c r="C195" s="16" t="s">
        <v>1627</v>
      </c>
      <c r="D195" s="16"/>
      <c r="E195" s="111">
        <v>146.47</v>
      </c>
      <c r="F195" s="16" t="s">
        <v>1531</v>
      </c>
      <c r="G195" s="16" t="s">
        <v>1776</v>
      </c>
      <c r="H195" s="48"/>
      <c r="I195" s="50" t="e">
        <v>#N/A</v>
      </c>
      <c r="J195" s="48" t="s">
        <v>2216</v>
      </c>
      <c r="K195" s="24">
        <v>40130000</v>
      </c>
      <c r="L195" s="54"/>
      <c r="M195" s="55" t="s">
        <v>1730</v>
      </c>
      <c r="N195" s="48" t="s">
        <v>1579</v>
      </c>
      <c r="O195" s="48" t="s">
        <v>1627</v>
      </c>
      <c r="P195" s="113">
        <v>146.47</v>
      </c>
      <c r="Q195" s="48" t="s">
        <v>1531</v>
      </c>
    </row>
    <row r="196" spans="1:17" ht="75" x14ac:dyDescent="0.25">
      <c r="A196" s="17" t="s">
        <v>1777</v>
      </c>
      <c r="B196" s="16" t="s">
        <v>1579</v>
      </c>
      <c r="C196" s="16" t="s">
        <v>1586</v>
      </c>
      <c r="D196" s="16"/>
      <c r="E196" s="111">
        <v>7710</v>
      </c>
      <c r="F196" s="16" t="s">
        <v>1532</v>
      </c>
      <c r="G196" s="16" t="s">
        <v>1778</v>
      </c>
      <c r="H196" s="48"/>
      <c r="I196" s="50" t="e">
        <v>#N/A</v>
      </c>
      <c r="J196" s="48" t="s">
        <v>2217</v>
      </c>
      <c r="K196" s="24">
        <v>40130000</v>
      </c>
      <c r="L196" s="54"/>
      <c r="M196" s="55" t="s">
        <v>1777</v>
      </c>
      <c r="N196" s="48" t="s">
        <v>1579</v>
      </c>
      <c r="O196" s="48" t="s">
        <v>1586</v>
      </c>
      <c r="P196" s="113">
        <v>7710</v>
      </c>
      <c r="Q196" s="48" t="s">
        <v>1532</v>
      </c>
    </row>
    <row r="197" spans="1:17" ht="30" x14ac:dyDescent="0.25">
      <c r="A197" s="17" t="s">
        <v>1780</v>
      </c>
      <c r="B197" s="16" t="s">
        <v>1555</v>
      </c>
      <c r="C197" s="16" t="s">
        <v>1779</v>
      </c>
      <c r="D197" s="16"/>
      <c r="E197" s="111">
        <v>1572.6</v>
      </c>
      <c r="F197" s="16" t="s">
        <v>1520</v>
      </c>
      <c r="G197" s="16" t="s">
        <v>1781</v>
      </c>
      <c r="H197" s="48"/>
      <c r="I197" s="50" t="e">
        <v>#N/A</v>
      </c>
      <c r="J197" s="48" t="s">
        <v>2218</v>
      </c>
      <c r="K197" s="24">
        <v>40130000</v>
      </c>
      <c r="L197" s="54"/>
      <c r="M197" s="55" t="s">
        <v>1780</v>
      </c>
      <c r="N197" s="48" t="s">
        <v>1555</v>
      </c>
      <c r="O197" s="48" t="s">
        <v>1779</v>
      </c>
      <c r="P197" s="113">
        <v>1572.6</v>
      </c>
      <c r="Q197" s="48" t="s">
        <v>1520</v>
      </c>
    </row>
    <row r="198" spans="1:17" ht="60" x14ac:dyDescent="0.25">
      <c r="A198" s="17" t="s">
        <v>1780</v>
      </c>
      <c r="B198" s="16" t="s">
        <v>1555</v>
      </c>
      <c r="C198" s="16" t="s">
        <v>1782</v>
      </c>
      <c r="D198" s="16"/>
      <c r="E198" s="111">
        <v>18127.98</v>
      </c>
      <c r="F198" s="16" t="s">
        <v>1533</v>
      </c>
      <c r="G198" s="16" t="s">
        <v>1781</v>
      </c>
      <c r="H198" s="48"/>
      <c r="I198" s="50" t="e">
        <v>#N/A</v>
      </c>
      <c r="J198" s="48" t="s">
        <v>2219</v>
      </c>
      <c r="K198" s="24">
        <v>40130000</v>
      </c>
      <c r="L198" s="54"/>
      <c r="M198" s="55" t="s">
        <v>1780</v>
      </c>
      <c r="N198" s="48" t="s">
        <v>1555</v>
      </c>
      <c r="O198" s="48" t="s">
        <v>1782</v>
      </c>
      <c r="P198" s="113">
        <v>18127.98</v>
      </c>
      <c r="Q198" s="48" t="s">
        <v>1533</v>
      </c>
    </row>
    <row r="199" spans="1:17" ht="30" x14ac:dyDescent="0.25">
      <c r="A199" s="17" t="s">
        <v>1714</v>
      </c>
      <c r="B199" s="16" t="s">
        <v>1579</v>
      </c>
      <c r="C199" s="16" t="s">
        <v>1527</v>
      </c>
      <c r="D199" s="16"/>
      <c r="E199" s="111">
        <v>3202.88</v>
      </c>
      <c r="F199" s="16" t="s">
        <v>1562</v>
      </c>
      <c r="G199" s="16" t="s">
        <v>1772</v>
      </c>
      <c r="H199" s="48"/>
      <c r="I199" s="50" t="e">
        <v>#N/A</v>
      </c>
      <c r="J199" s="48" t="s">
        <v>2220</v>
      </c>
      <c r="K199" s="24">
        <v>40130000</v>
      </c>
      <c r="L199" s="54"/>
      <c r="M199" s="55" t="s">
        <v>1714</v>
      </c>
      <c r="N199" s="48" t="s">
        <v>1579</v>
      </c>
      <c r="O199" s="48" t="s">
        <v>1527</v>
      </c>
      <c r="P199" s="113">
        <v>3202.88</v>
      </c>
      <c r="Q199" s="48" t="s">
        <v>1562</v>
      </c>
    </row>
    <row r="200" spans="1:17" ht="60" x14ac:dyDescent="0.25">
      <c r="A200" s="17" t="s">
        <v>924</v>
      </c>
      <c r="B200" s="16" t="s">
        <v>1555</v>
      </c>
      <c r="C200" s="16" t="s">
        <v>1527</v>
      </c>
      <c r="D200" s="16"/>
      <c r="E200" s="111">
        <v>10752</v>
      </c>
      <c r="F200" s="16" t="s">
        <v>1533</v>
      </c>
      <c r="G200" s="16" t="s">
        <v>1783</v>
      </c>
      <c r="H200" s="48"/>
      <c r="I200" s="50" t="e">
        <v>#N/A</v>
      </c>
      <c r="J200" s="48" t="s">
        <v>2221</v>
      </c>
      <c r="K200" s="24">
        <v>40130000</v>
      </c>
      <c r="L200" s="54"/>
      <c r="M200" s="55" t="s">
        <v>924</v>
      </c>
      <c r="N200" s="48" t="s">
        <v>1555</v>
      </c>
      <c r="O200" s="48" t="s">
        <v>1527</v>
      </c>
      <c r="P200" s="113">
        <v>10752</v>
      </c>
      <c r="Q200" s="48" t="s">
        <v>1533</v>
      </c>
    </row>
    <row r="201" spans="1:17" ht="60" x14ac:dyDescent="0.25">
      <c r="A201" s="17" t="s">
        <v>1785</v>
      </c>
      <c r="B201" s="16" t="s">
        <v>1579</v>
      </c>
      <c r="C201" s="16" t="s">
        <v>1784</v>
      </c>
      <c r="D201" s="16"/>
      <c r="E201" s="111">
        <v>165</v>
      </c>
      <c r="F201" s="16" t="s">
        <v>1533</v>
      </c>
      <c r="G201" s="16" t="s">
        <v>1786</v>
      </c>
      <c r="H201" s="48"/>
      <c r="I201" s="50" t="e">
        <v>#N/A</v>
      </c>
      <c r="J201" s="48" t="s">
        <v>2222</v>
      </c>
      <c r="K201" s="24">
        <v>40130000</v>
      </c>
      <c r="L201" s="54"/>
      <c r="M201" s="55" t="s">
        <v>1785</v>
      </c>
      <c r="N201" s="48" t="s">
        <v>1579</v>
      </c>
      <c r="O201" s="48" t="s">
        <v>1784</v>
      </c>
      <c r="P201" s="113">
        <v>165</v>
      </c>
      <c r="Q201" s="48" t="s">
        <v>1533</v>
      </c>
    </row>
    <row r="202" spans="1:17" ht="75" x14ac:dyDescent="0.25">
      <c r="A202" s="17" t="s">
        <v>1760</v>
      </c>
      <c r="B202" s="16" t="s">
        <v>1555</v>
      </c>
      <c r="C202" s="16" t="s">
        <v>1521</v>
      </c>
      <c r="D202" s="16"/>
      <c r="E202" s="111">
        <v>188.18</v>
      </c>
      <c r="F202" s="16" t="s">
        <v>1532</v>
      </c>
      <c r="G202" s="16" t="s">
        <v>1761</v>
      </c>
      <c r="H202" s="48"/>
      <c r="I202" s="50" t="e">
        <v>#N/A</v>
      </c>
      <c r="J202" s="48" t="s">
        <v>2208</v>
      </c>
      <c r="K202" s="24">
        <v>40130000</v>
      </c>
      <c r="L202" s="54"/>
      <c r="M202" s="55" t="s">
        <v>1760</v>
      </c>
      <c r="N202" s="48" t="s">
        <v>1555</v>
      </c>
      <c r="O202" s="48" t="s">
        <v>1521</v>
      </c>
      <c r="P202" s="113">
        <v>188.18</v>
      </c>
      <c r="Q202" s="48" t="s">
        <v>1532</v>
      </c>
    </row>
    <row r="203" spans="1:17" ht="75" x14ac:dyDescent="0.25">
      <c r="A203" s="17" t="s">
        <v>1760</v>
      </c>
      <c r="B203" s="16" t="s">
        <v>1555</v>
      </c>
      <c r="C203" s="16" t="s">
        <v>1521</v>
      </c>
      <c r="D203" s="16"/>
      <c r="E203" s="111">
        <v>188.18</v>
      </c>
      <c r="F203" s="16" t="s">
        <v>1532</v>
      </c>
      <c r="G203" s="16" t="s">
        <v>1761</v>
      </c>
      <c r="H203" s="48"/>
      <c r="I203" s="50" t="e">
        <v>#N/A</v>
      </c>
      <c r="J203" s="48" t="s">
        <v>2208</v>
      </c>
      <c r="K203" s="24">
        <v>40130000</v>
      </c>
      <c r="L203" s="54"/>
      <c r="M203" s="55" t="s">
        <v>1760</v>
      </c>
      <c r="N203" s="48" t="s">
        <v>1555</v>
      </c>
      <c r="O203" s="48" t="s">
        <v>1521</v>
      </c>
      <c r="P203" s="113">
        <v>188.18</v>
      </c>
      <c r="Q203" s="48" t="s">
        <v>1532</v>
      </c>
    </row>
    <row r="204" spans="1:17" ht="75" x14ac:dyDescent="0.25">
      <c r="A204" s="17" t="s">
        <v>1760</v>
      </c>
      <c r="B204" s="16" t="s">
        <v>1555</v>
      </c>
      <c r="C204" s="16" t="s">
        <v>1521</v>
      </c>
      <c r="D204" s="16"/>
      <c r="E204" s="111">
        <v>188.18</v>
      </c>
      <c r="F204" s="16" t="s">
        <v>1532</v>
      </c>
      <c r="G204" s="16" t="s">
        <v>1761</v>
      </c>
      <c r="H204" s="48"/>
      <c r="I204" s="50" t="e">
        <v>#N/A</v>
      </c>
      <c r="J204" s="48" t="s">
        <v>2208</v>
      </c>
      <c r="K204" s="24">
        <v>40130000</v>
      </c>
      <c r="L204" s="54"/>
      <c r="M204" s="55" t="s">
        <v>1760</v>
      </c>
      <c r="N204" s="48" t="s">
        <v>1555</v>
      </c>
      <c r="O204" s="48" t="s">
        <v>1521</v>
      </c>
      <c r="P204" s="113">
        <v>188.18</v>
      </c>
      <c r="Q204" s="48" t="s">
        <v>1532</v>
      </c>
    </row>
    <row r="205" spans="1:17" ht="75" x14ac:dyDescent="0.25">
      <c r="A205" s="17" t="s">
        <v>1760</v>
      </c>
      <c r="B205" s="16" t="s">
        <v>1555</v>
      </c>
      <c r="C205" s="16" t="s">
        <v>1521</v>
      </c>
      <c r="D205" s="16"/>
      <c r="E205" s="111">
        <v>1749.08</v>
      </c>
      <c r="F205" s="16" t="s">
        <v>1532</v>
      </c>
      <c r="G205" s="16" t="s">
        <v>1761</v>
      </c>
      <c r="H205" s="48"/>
      <c r="I205" s="50" t="e">
        <v>#N/A</v>
      </c>
      <c r="J205" s="48" t="s">
        <v>2208</v>
      </c>
      <c r="K205" s="24">
        <v>40130000</v>
      </c>
      <c r="L205" s="54"/>
      <c r="M205" s="55" t="s">
        <v>1760</v>
      </c>
      <c r="N205" s="48" t="s">
        <v>1555</v>
      </c>
      <c r="O205" s="48" t="s">
        <v>1521</v>
      </c>
      <c r="P205" s="113">
        <v>1749.08</v>
      </c>
      <c r="Q205" s="48" t="s">
        <v>1532</v>
      </c>
    </row>
    <row r="206" spans="1:17" ht="75" x14ac:dyDescent="0.25">
      <c r="A206" s="17" t="s">
        <v>1760</v>
      </c>
      <c r="B206" s="16" t="s">
        <v>1555</v>
      </c>
      <c r="C206" s="16" t="s">
        <v>1521</v>
      </c>
      <c r="D206" s="16"/>
      <c r="E206" s="111">
        <v>466.57</v>
      </c>
      <c r="F206" s="16" t="s">
        <v>1532</v>
      </c>
      <c r="G206" s="16" t="s">
        <v>1761</v>
      </c>
      <c r="H206" s="48"/>
      <c r="I206" s="50" t="e">
        <v>#N/A</v>
      </c>
      <c r="J206" s="48" t="s">
        <v>2208</v>
      </c>
      <c r="K206" s="24">
        <v>40130000</v>
      </c>
      <c r="L206" s="54"/>
      <c r="M206" s="55" t="s">
        <v>1760</v>
      </c>
      <c r="N206" s="48" t="s">
        <v>1555</v>
      </c>
      <c r="O206" s="48" t="s">
        <v>1521</v>
      </c>
      <c r="P206" s="113">
        <v>466.57</v>
      </c>
      <c r="Q206" s="48" t="s">
        <v>1532</v>
      </c>
    </row>
    <row r="207" spans="1:17" ht="75" x14ac:dyDescent="0.25">
      <c r="A207" s="17" t="s">
        <v>1760</v>
      </c>
      <c r="B207" s="16" t="s">
        <v>1555</v>
      </c>
      <c r="C207" s="16" t="s">
        <v>1521</v>
      </c>
      <c r="D207" s="16"/>
      <c r="E207" s="111">
        <v>188.18</v>
      </c>
      <c r="F207" s="16" t="s">
        <v>1532</v>
      </c>
      <c r="G207" s="16" t="s">
        <v>1761</v>
      </c>
      <c r="H207" s="48"/>
      <c r="I207" s="50" t="e">
        <v>#N/A</v>
      </c>
      <c r="J207" s="48" t="s">
        <v>2208</v>
      </c>
      <c r="K207" s="24">
        <v>40130000</v>
      </c>
      <c r="L207" s="54"/>
      <c r="M207" s="55" t="s">
        <v>1760</v>
      </c>
      <c r="N207" s="48" t="s">
        <v>1555</v>
      </c>
      <c r="O207" s="48" t="s">
        <v>1521</v>
      </c>
      <c r="P207" s="113">
        <v>188.18</v>
      </c>
      <c r="Q207" s="48" t="s">
        <v>1532</v>
      </c>
    </row>
    <row r="208" spans="1:17" ht="75" x14ac:dyDescent="0.25">
      <c r="A208" s="17" t="s">
        <v>1760</v>
      </c>
      <c r="B208" s="16" t="s">
        <v>1555</v>
      </c>
      <c r="C208" s="16" t="s">
        <v>1521</v>
      </c>
      <c r="D208" s="16"/>
      <c r="E208" s="111">
        <v>188.18</v>
      </c>
      <c r="F208" s="16" t="s">
        <v>1532</v>
      </c>
      <c r="G208" s="16" t="s">
        <v>1787</v>
      </c>
      <c r="H208" s="48"/>
      <c r="I208" s="50" t="e">
        <v>#N/A</v>
      </c>
      <c r="J208" s="48" t="s">
        <v>2208</v>
      </c>
      <c r="K208" s="24">
        <v>40130000</v>
      </c>
      <c r="L208" s="54"/>
      <c r="M208" s="55" t="s">
        <v>1760</v>
      </c>
      <c r="N208" s="48" t="s">
        <v>1555</v>
      </c>
      <c r="O208" s="48" t="s">
        <v>1521</v>
      </c>
      <c r="P208" s="113">
        <v>188.18</v>
      </c>
      <c r="Q208" s="48" t="s">
        <v>1532</v>
      </c>
    </row>
    <row r="209" spans="1:17" ht="75" x14ac:dyDescent="0.25">
      <c r="A209" s="17" t="s">
        <v>1760</v>
      </c>
      <c r="B209" s="16" t="s">
        <v>1555</v>
      </c>
      <c r="C209" s="16" t="s">
        <v>1521</v>
      </c>
      <c r="D209" s="16"/>
      <c r="E209" s="111">
        <v>459.84</v>
      </c>
      <c r="F209" s="16" t="s">
        <v>1532</v>
      </c>
      <c r="G209" s="16" t="s">
        <v>1761</v>
      </c>
      <c r="H209" s="48"/>
      <c r="I209" s="50" t="e">
        <v>#N/A</v>
      </c>
      <c r="J209" s="48" t="s">
        <v>2208</v>
      </c>
      <c r="K209" s="24">
        <v>40130000</v>
      </c>
      <c r="L209" s="54"/>
      <c r="M209" s="55" t="s">
        <v>1760</v>
      </c>
      <c r="N209" s="48" t="s">
        <v>1555</v>
      </c>
      <c r="O209" s="48" t="s">
        <v>1521</v>
      </c>
      <c r="P209" s="113">
        <v>459.84</v>
      </c>
      <c r="Q209" s="48" t="s">
        <v>1532</v>
      </c>
    </row>
    <row r="210" spans="1:17" ht="75" x14ac:dyDescent="0.25">
      <c r="A210" s="17" t="s">
        <v>1760</v>
      </c>
      <c r="B210" s="16" t="s">
        <v>1555</v>
      </c>
      <c r="C210" s="16" t="s">
        <v>1521</v>
      </c>
      <c r="D210" s="16"/>
      <c r="E210" s="111">
        <v>12058.93</v>
      </c>
      <c r="F210" s="16" t="s">
        <v>1532</v>
      </c>
      <c r="G210" s="16" t="s">
        <v>1787</v>
      </c>
      <c r="H210" s="48"/>
      <c r="I210" s="50" t="e">
        <v>#N/A</v>
      </c>
      <c r="J210" s="48" t="s">
        <v>2208</v>
      </c>
      <c r="K210" s="24">
        <v>40130000</v>
      </c>
      <c r="L210" s="54"/>
      <c r="M210" s="55" t="s">
        <v>1760</v>
      </c>
      <c r="N210" s="48" t="s">
        <v>1555</v>
      </c>
      <c r="O210" s="48" t="s">
        <v>1521</v>
      </c>
      <c r="P210" s="113">
        <v>12058.93</v>
      </c>
      <c r="Q210" s="48" t="s">
        <v>1532</v>
      </c>
    </row>
    <row r="211" spans="1:17" ht="45" x14ac:dyDescent="0.25">
      <c r="A211" s="17" t="s">
        <v>1714</v>
      </c>
      <c r="B211" s="16" t="s">
        <v>1579</v>
      </c>
      <c r="C211" s="16" t="s">
        <v>1528</v>
      </c>
      <c r="D211" s="16"/>
      <c r="E211" s="111">
        <v>157.05000000000001</v>
      </c>
      <c r="F211" s="16" t="s">
        <v>1531</v>
      </c>
      <c r="G211" s="16" t="s">
        <v>1788</v>
      </c>
      <c r="H211" s="48"/>
      <c r="I211" s="50" t="e">
        <v>#N/A</v>
      </c>
      <c r="J211" s="48" t="s">
        <v>2223</v>
      </c>
      <c r="K211" s="24">
        <v>40130000</v>
      </c>
      <c r="L211" s="54"/>
      <c r="M211" s="55" t="s">
        <v>1714</v>
      </c>
      <c r="N211" s="48" t="s">
        <v>1579</v>
      </c>
      <c r="O211" s="48" t="s">
        <v>1528</v>
      </c>
      <c r="P211" s="113">
        <v>157.05000000000001</v>
      </c>
      <c r="Q211" s="48" t="s">
        <v>1531</v>
      </c>
    </row>
    <row r="212" spans="1:17" ht="30" x14ac:dyDescent="0.25">
      <c r="A212" s="17" t="s">
        <v>1714</v>
      </c>
      <c r="B212" s="16" t="s">
        <v>1579</v>
      </c>
      <c r="C212" s="16" t="s">
        <v>1586</v>
      </c>
      <c r="D212" s="16"/>
      <c r="E212" s="111">
        <v>18.5</v>
      </c>
      <c r="F212" s="16" t="s">
        <v>1562</v>
      </c>
      <c r="G212" s="16" t="s">
        <v>1789</v>
      </c>
      <c r="H212" s="48"/>
      <c r="I212" s="50" t="e">
        <v>#N/A</v>
      </c>
      <c r="J212" s="48" t="s">
        <v>2190</v>
      </c>
      <c r="K212" s="24">
        <v>40130000</v>
      </c>
      <c r="L212" s="54"/>
      <c r="M212" s="55" t="s">
        <v>1714</v>
      </c>
      <c r="N212" s="48" t="s">
        <v>1579</v>
      </c>
      <c r="O212" s="48" t="s">
        <v>1586</v>
      </c>
      <c r="P212" s="113">
        <v>18.5</v>
      </c>
      <c r="Q212" s="48" t="s">
        <v>1562</v>
      </c>
    </row>
    <row r="213" spans="1:17" ht="45" x14ac:dyDescent="0.25">
      <c r="A213" s="17" t="s">
        <v>1790</v>
      </c>
      <c r="B213" s="16" t="s">
        <v>1555</v>
      </c>
      <c r="C213" s="16" t="s">
        <v>1764</v>
      </c>
      <c r="D213" s="16"/>
      <c r="E213" s="111">
        <v>7974.68</v>
      </c>
      <c r="F213" s="16" t="s">
        <v>1530</v>
      </c>
      <c r="G213" s="16" t="s">
        <v>1791</v>
      </c>
      <c r="H213" s="48"/>
      <c r="I213" s="50" t="e">
        <v>#N/A</v>
      </c>
      <c r="J213" s="48" t="s">
        <v>2224</v>
      </c>
      <c r="K213" s="24">
        <v>40130000</v>
      </c>
      <c r="L213" s="54"/>
      <c r="M213" s="55" t="s">
        <v>1790</v>
      </c>
      <c r="N213" s="48" t="s">
        <v>1555</v>
      </c>
      <c r="O213" s="48" t="s">
        <v>1764</v>
      </c>
      <c r="P213" s="113">
        <v>7974.68</v>
      </c>
      <c r="Q213" s="48" t="s">
        <v>1530</v>
      </c>
    </row>
    <row r="214" spans="1:17" ht="45" x14ac:dyDescent="0.25">
      <c r="A214" s="17" t="s">
        <v>1793</v>
      </c>
      <c r="B214" s="16" t="s">
        <v>1555</v>
      </c>
      <c r="C214" s="16" t="s">
        <v>1792</v>
      </c>
      <c r="D214" s="16"/>
      <c r="E214" s="111">
        <v>248236.98</v>
      </c>
      <c r="F214" s="16" t="s">
        <v>1562</v>
      </c>
      <c r="G214" s="16" t="s">
        <v>1794</v>
      </c>
      <c r="H214" s="48"/>
      <c r="I214" s="50" t="e">
        <v>#N/A</v>
      </c>
      <c r="J214" s="48" t="s">
        <v>2225</v>
      </c>
      <c r="K214" s="24">
        <v>40130000</v>
      </c>
      <c r="L214" s="54"/>
      <c r="M214" s="55" t="s">
        <v>1793</v>
      </c>
      <c r="N214" s="48" t="s">
        <v>1555</v>
      </c>
      <c r="O214" s="48" t="s">
        <v>1792</v>
      </c>
      <c r="P214" s="113">
        <v>248236.98</v>
      </c>
      <c r="Q214" s="48" t="s">
        <v>1562</v>
      </c>
    </row>
    <row r="215" spans="1:17" ht="75" x14ac:dyDescent="0.25">
      <c r="A215" s="17" t="s">
        <v>1760</v>
      </c>
      <c r="B215" s="16" t="s">
        <v>1555</v>
      </c>
      <c r="C215" s="16" t="s">
        <v>1521</v>
      </c>
      <c r="D215" s="16"/>
      <c r="E215" s="111">
        <v>2206.42</v>
      </c>
      <c r="F215" s="16" t="s">
        <v>1532</v>
      </c>
      <c r="G215" s="16" t="s">
        <v>1761</v>
      </c>
      <c r="H215" s="48"/>
      <c r="I215" s="50" t="e">
        <v>#N/A</v>
      </c>
      <c r="J215" s="48" t="s">
        <v>2208</v>
      </c>
      <c r="K215" s="24">
        <v>40130000</v>
      </c>
      <c r="L215" s="54"/>
      <c r="M215" s="55" t="s">
        <v>1760</v>
      </c>
      <c r="N215" s="48" t="s">
        <v>1555</v>
      </c>
      <c r="O215" s="48" t="s">
        <v>1521</v>
      </c>
      <c r="P215" s="113">
        <v>2206.42</v>
      </c>
      <c r="Q215" s="48" t="s">
        <v>1532</v>
      </c>
    </row>
    <row r="216" spans="1:17" ht="30" x14ac:dyDescent="0.25">
      <c r="A216" s="17" t="s">
        <v>1730</v>
      </c>
      <c r="B216" s="16" t="s">
        <v>1599</v>
      </c>
      <c r="C216" s="16" t="s">
        <v>1607</v>
      </c>
      <c r="D216" s="16"/>
      <c r="E216" s="111">
        <v>1136.1500000000001</v>
      </c>
      <c r="F216" s="16" t="s">
        <v>1525</v>
      </c>
      <c r="G216" s="16" t="s">
        <v>1795</v>
      </c>
      <c r="H216" s="48"/>
      <c r="I216" s="50" t="e">
        <v>#N/A</v>
      </c>
      <c r="J216" s="48" t="s">
        <v>2226</v>
      </c>
      <c r="K216" s="24">
        <v>40130000</v>
      </c>
      <c r="L216" s="54"/>
      <c r="M216" s="55" t="s">
        <v>1730</v>
      </c>
      <c r="N216" s="48" t="s">
        <v>1599</v>
      </c>
      <c r="O216" s="48" t="s">
        <v>1607</v>
      </c>
      <c r="P216" s="113">
        <v>1136.1500000000001</v>
      </c>
      <c r="Q216" s="48" t="s">
        <v>1525</v>
      </c>
    </row>
    <row r="217" spans="1:17" ht="30" x14ac:dyDescent="0.25">
      <c r="A217" s="17" t="s">
        <v>1714</v>
      </c>
      <c r="B217" s="16" t="s">
        <v>1579</v>
      </c>
      <c r="C217" s="16" t="s">
        <v>1527</v>
      </c>
      <c r="D217" s="16"/>
      <c r="E217" s="111">
        <v>3673.88</v>
      </c>
      <c r="F217" s="16" t="s">
        <v>1562</v>
      </c>
      <c r="G217" s="16" t="s">
        <v>1772</v>
      </c>
      <c r="H217" s="48"/>
      <c r="I217" s="50" t="e">
        <v>#N/A</v>
      </c>
      <c r="J217" s="48" t="s">
        <v>2220</v>
      </c>
      <c r="K217" s="24">
        <v>40130000</v>
      </c>
      <c r="L217" s="54"/>
      <c r="M217" s="55" t="s">
        <v>1714</v>
      </c>
      <c r="N217" s="48" t="s">
        <v>1579</v>
      </c>
      <c r="O217" s="48" t="s">
        <v>1527</v>
      </c>
      <c r="P217" s="113">
        <v>3673.88</v>
      </c>
      <c r="Q217" s="48" t="s">
        <v>1562</v>
      </c>
    </row>
    <row r="218" spans="1:17" ht="60" x14ac:dyDescent="0.25">
      <c r="A218" s="17" t="s">
        <v>1714</v>
      </c>
      <c r="B218" s="16" t="s">
        <v>1797</v>
      </c>
      <c r="C218" s="16" t="s">
        <v>1796</v>
      </c>
      <c r="D218" s="16"/>
      <c r="E218" s="111">
        <v>902.37</v>
      </c>
      <c r="F218" s="16" t="s">
        <v>1533</v>
      </c>
      <c r="G218" s="16" t="s">
        <v>1798</v>
      </c>
      <c r="H218" s="48"/>
      <c r="I218" s="50" t="e">
        <v>#N/A</v>
      </c>
      <c r="J218" s="48" t="s">
        <v>2227</v>
      </c>
      <c r="K218" s="24">
        <v>40130000</v>
      </c>
      <c r="L218" s="54"/>
      <c r="M218" s="55" t="s">
        <v>1714</v>
      </c>
      <c r="N218" s="48" t="s">
        <v>1797</v>
      </c>
      <c r="O218" s="48" t="s">
        <v>1796</v>
      </c>
      <c r="P218" s="113">
        <v>902.37</v>
      </c>
      <c r="Q218" s="48" t="s">
        <v>1533</v>
      </c>
    </row>
    <row r="219" spans="1:17" ht="45" x14ac:dyDescent="0.25">
      <c r="A219" s="17" t="s">
        <v>1799</v>
      </c>
      <c r="B219" s="16" t="s">
        <v>1555</v>
      </c>
      <c r="C219" s="16" t="s">
        <v>1734</v>
      </c>
      <c r="D219" s="16"/>
      <c r="E219" s="111">
        <v>344.7</v>
      </c>
      <c r="F219" s="16" t="s">
        <v>1530</v>
      </c>
      <c r="G219" s="16" t="s">
        <v>1800</v>
      </c>
      <c r="H219" s="48"/>
      <c r="I219" s="50" t="e">
        <v>#N/A</v>
      </c>
      <c r="J219" s="48" t="s">
        <v>2228</v>
      </c>
      <c r="K219" s="24">
        <v>40130000</v>
      </c>
      <c r="L219" s="54"/>
      <c r="M219" s="55" t="s">
        <v>1799</v>
      </c>
      <c r="N219" s="48" t="s">
        <v>1555</v>
      </c>
      <c r="O219" s="48" t="s">
        <v>1734</v>
      </c>
      <c r="P219" s="113">
        <v>344.7</v>
      </c>
      <c r="Q219" s="48" t="s">
        <v>1530</v>
      </c>
    </row>
    <row r="220" spans="1:17" ht="45" x14ac:dyDescent="0.25">
      <c r="A220" s="17" t="s">
        <v>1802</v>
      </c>
      <c r="B220" s="16" t="s">
        <v>1555</v>
      </c>
      <c r="C220" s="16" t="s">
        <v>1801</v>
      </c>
      <c r="D220" s="16"/>
      <c r="E220" s="111">
        <v>59640.02</v>
      </c>
      <c r="F220" s="16" t="s">
        <v>1523</v>
      </c>
      <c r="G220" s="16" t="s">
        <v>1803</v>
      </c>
      <c r="H220" s="48"/>
      <c r="I220" s="50" t="e">
        <v>#N/A</v>
      </c>
      <c r="J220" s="48" t="s">
        <v>2229</v>
      </c>
      <c r="K220" s="24">
        <v>40130000</v>
      </c>
      <c r="L220" s="54"/>
      <c r="M220" s="55" t="s">
        <v>1802</v>
      </c>
      <c r="N220" s="48" t="s">
        <v>1555</v>
      </c>
      <c r="O220" s="48" t="s">
        <v>1801</v>
      </c>
      <c r="P220" s="113">
        <v>59640.02</v>
      </c>
      <c r="Q220" s="48" t="s">
        <v>1523</v>
      </c>
    </row>
    <row r="221" spans="1:17" ht="45" x14ac:dyDescent="0.25">
      <c r="A221" s="17" t="s">
        <v>1714</v>
      </c>
      <c r="B221" s="16" t="s">
        <v>1579</v>
      </c>
      <c r="C221" s="16" t="s">
        <v>1524</v>
      </c>
      <c r="D221" s="16"/>
      <c r="E221" s="111">
        <v>2398.1</v>
      </c>
      <c r="F221" s="16" t="s">
        <v>1531</v>
      </c>
      <c r="G221" s="16" t="s">
        <v>1772</v>
      </c>
      <c r="H221" s="48"/>
      <c r="I221" s="50" t="e">
        <v>#N/A</v>
      </c>
      <c r="J221" s="48" t="s">
        <v>2230</v>
      </c>
      <c r="K221" s="24">
        <v>40130000</v>
      </c>
      <c r="L221" s="54"/>
      <c r="M221" s="55" t="s">
        <v>1714</v>
      </c>
      <c r="N221" s="48" t="s">
        <v>1579</v>
      </c>
      <c r="O221" s="48" t="s">
        <v>1524</v>
      </c>
      <c r="P221" s="113">
        <v>2398.1</v>
      </c>
      <c r="Q221" s="48" t="s">
        <v>1531</v>
      </c>
    </row>
    <row r="222" spans="1:17" ht="30" x14ac:dyDescent="0.25">
      <c r="A222" s="17" t="s">
        <v>1714</v>
      </c>
      <c r="B222" s="16" t="s">
        <v>1579</v>
      </c>
      <c r="C222" s="16" t="s">
        <v>1528</v>
      </c>
      <c r="D222" s="16"/>
      <c r="E222" s="111">
        <v>2345.33</v>
      </c>
      <c r="F222" s="16" t="s">
        <v>1562</v>
      </c>
      <c r="G222" s="16" t="s">
        <v>1772</v>
      </c>
      <c r="H222" s="48"/>
      <c r="I222" s="50" t="e">
        <v>#N/A</v>
      </c>
      <c r="J222" s="48" t="s">
        <v>2223</v>
      </c>
      <c r="K222" s="24">
        <v>40130000</v>
      </c>
      <c r="L222" s="54"/>
      <c r="M222" s="55" t="s">
        <v>1714</v>
      </c>
      <c r="N222" s="48" t="s">
        <v>1579</v>
      </c>
      <c r="O222" s="48" t="s">
        <v>1528</v>
      </c>
      <c r="P222" s="113">
        <v>2345.33</v>
      </c>
      <c r="Q222" s="48" t="s">
        <v>1562</v>
      </c>
    </row>
    <row r="223" spans="1:17" ht="60" x14ac:dyDescent="0.25">
      <c r="A223" s="17" t="s">
        <v>1714</v>
      </c>
      <c r="B223" s="16" t="s">
        <v>1555</v>
      </c>
      <c r="C223" s="16" t="s">
        <v>1528</v>
      </c>
      <c r="D223" s="16"/>
      <c r="E223" s="111">
        <v>224.73</v>
      </c>
      <c r="F223" s="16" t="s">
        <v>1533</v>
      </c>
      <c r="G223" s="16" t="s">
        <v>1798</v>
      </c>
      <c r="H223" s="48"/>
      <c r="I223" s="50" t="e">
        <v>#N/A</v>
      </c>
      <c r="J223" s="48" t="s">
        <v>2195</v>
      </c>
      <c r="K223" s="24">
        <v>40130000</v>
      </c>
      <c r="L223" s="54"/>
      <c r="M223" s="55" t="s">
        <v>1714</v>
      </c>
      <c r="N223" s="48" t="s">
        <v>1555</v>
      </c>
      <c r="O223" s="48" t="s">
        <v>1528</v>
      </c>
      <c r="P223" s="113">
        <v>224.73</v>
      </c>
      <c r="Q223" s="48" t="s">
        <v>1533</v>
      </c>
    </row>
    <row r="224" spans="1:17" ht="30" x14ac:dyDescent="0.25">
      <c r="A224" s="17" t="s">
        <v>1714</v>
      </c>
      <c r="B224" s="16" t="s">
        <v>1579</v>
      </c>
      <c r="C224" s="16" t="s">
        <v>1528</v>
      </c>
      <c r="D224" s="16"/>
      <c r="E224" s="111">
        <v>47</v>
      </c>
      <c r="F224" s="16" t="s">
        <v>1562</v>
      </c>
      <c r="G224" s="16" t="s">
        <v>1804</v>
      </c>
      <c r="H224" s="48"/>
      <c r="I224" s="50" t="e">
        <v>#N/A</v>
      </c>
      <c r="J224" s="48" t="s">
        <v>2223</v>
      </c>
      <c r="K224" s="24">
        <v>40130000</v>
      </c>
      <c r="L224" s="54"/>
      <c r="M224" s="55" t="s">
        <v>1714</v>
      </c>
      <c r="N224" s="48" t="s">
        <v>1579</v>
      </c>
      <c r="O224" s="48" t="s">
        <v>1528</v>
      </c>
      <c r="P224" s="113">
        <v>47</v>
      </c>
      <c r="Q224" s="48" t="s">
        <v>1562</v>
      </c>
    </row>
    <row r="225" spans="1:17" ht="45" x14ac:dyDescent="0.25">
      <c r="A225" s="17" t="s">
        <v>1806</v>
      </c>
      <c r="B225" s="16" t="s">
        <v>1555</v>
      </c>
      <c r="C225" s="16" t="s">
        <v>1805</v>
      </c>
      <c r="D225" s="16"/>
      <c r="E225" s="111">
        <v>31942.22</v>
      </c>
      <c r="F225" s="16" t="s">
        <v>1531</v>
      </c>
      <c r="G225" s="16" t="s">
        <v>1807</v>
      </c>
      <c r="H225" s="48"/>
      <c r="I225" s="50" t="e">
        <v>#N/A</v>
      </c>
      <c r="J225" s="48" t="s">
        <v>2231</v>
      </c>
      <c r="K225" s="24">
        <v>40130000</v>
      </c>
      <c r="L225" s="54"/>
      <c r="M225" s="55" t="s">
        <v>1806</v>
      </c>
      <c r="N225" s="48" t="s">
        <v>1555</v>
      </c>
      <c r="O225" s="48" t="s">
        <v>1805</v>
      </c>
      <c r="P225" s="113">
        <v>31942.22</v>
      </c>
      <c r="Q225" s="48" t="s">
        <v>1531</v>
      </c>
    </row>
    <row r="226" spans="1:17" ht="45" x14ac:dyDescent="0.25">
      <c r="A226" s="17" t="s">
        <v>1757</v>
      </c>
      <c r="B226" s="16" t="s">
        <v>1555</v>
      </c>
      <c r="C226" s="16" t="s">
        <v>1614</v>
      </c>
      <c r="D226" s="16"/>
      <c r="E226" s="111">
        <v>3360</v>
      </c>
      <c r="F226" s="16" t="s">
        <v>1530</v>
      </c>
      <c r="G226" s="16" t="s">
        <v>1808</v>
      </c>
      <c r="H226" s="48"/>
      <c r="I226" s="50" t="e">
        <v>#N/A</v>
      </c>
      <c r="J226" s="48" t="s">
        <v>2232</v>
      </c>
      <c r="K226" s="24">
        <v>40130000</v>
      </c>
      <c r="L226" s="54"/>
      <c r="M226" s="55" t="s">
        <v>1757</v>
      </c>
      <c r="N226" s="48" t="s">
        <v>1555</v>
      </c>
      <c r="O226" s="48" t="s">
        <v>1614</v>
      </c>
      <c r="P226" s="113">
        <v>3360</v>
      </c>
      <c r="Q226" s="48" t="s">
        <v>1530</v>
      </c>
    </row>
    <row r="227" spans="1:17" ht="45" x14ac:dyDescent="0.25">
      <c r="A227" s="17" t="s">
        <v>1408</v>
      </c>
      <c r="B227" s="16" t="s">
        <v>1555</v>
      </c>
      <c r="C227" s="16" t="s">
        <v>1521</v>
      </c>
      <c r="D227" s="16"/>
      <c r="E227" s="111">
        <v>9581.06</v>
      </c>
      <c r="F227" s="16" t="s">
        <v>1530</v>
      </c>
      <c r="G227" s="16" t="s">
        <v>1807</v>
      </c>
      <c r="H227" s="48"/>
      <c r="I227" s="50" t="e">
        <v>#N/A</v>
      </c>
      <c r="J227" s="48" t="s">
        <v>2091</v>
      </c>
      <c r="K227" s="24">
        <v>40130000</v>
      </c>
      <c r="L227" s="54"/>
      <c r="M227" s="55" t="s">
        <v>1408</v>
      </c>
      <c r="N227" s="48" t="s">
        <v>1555</v>
      </c>
      <c r="O227" s="48" t="s">
        <v>1521</v>
      </c>
      <c r="P227" s="113">
        <v>9581.06</v>
      </c>
      <c r="Q227" s="48" t="s">
        <v>1530</v>
      </c>
    </row>
    <row r="228" spans="1:17" ht="45" x14ac:dyDescent="0.25">
      <c r="A228" s="17" t="s">
        <v>1809</v>
      </c>
      <c r="B228" s="16" t="s">
        <v>1555</v>
      </c>
      <c r="C228" s="16" t="s">
        <v>1627</v>
      </c>
      <c r="D228" s="16"/>
      <c r="E228" s="111">
        <v>1323</v>
      </c>
      <c r="F228" s="16" t="s">
        <v>1530</v>
      </c>
      <c r="G228" s="16" t="s">
        <v>1810</v>
      </c>
      <c r="H228" s="48"/>
      <c r="I228" s="50" t="e">
        <v>#N/A</v>
      </c>
      <c r="J228" s="48" t="s">
        <v>2233</v>
      </c>
      <c r="K228" s="24">
        <v>40130000</v>
      </c>
      <c r="L228" s="54"/>
      <c r="M228" s="55" t="s">
        <v>1809</v>
      </c>
      <c r="N228" s="48" t="s">
        <v>1555</v>
      </c>
      <c r="O228" s="48" t="s">
        <v>1627</v>
      </c>
      <c r="P228" s="113">
        <v>1323</v>
      </c>
      <c r="Q228" s="48" t="s">
        <v>1530</v>
      </c>
    </row>
    <row r="229" spans="1:17" ht="30" x14ac:dyDescent="0.25">
      <c r="A229" s="17" t="s">
        <v>1714</v>
      </c>
      <c r="B229" s="16" t="s">
        <v>1555</v>
      </c>
      <c r="C229" s="16" t="s">
        <v>1658</v>
      </c>
      <c r="D229" s="16"/>
      <c r="E229" s="111">
        <v>58.2</v>
      </c>
      <c r="F229" s="16" t="s">
        <v>1525</v>
      </c>
      <c r="G229" s="16" t="s">
        <v>1772</v>
      </c>
      <c r="H229" s="48"/>
      <c r="I229" s="50" t="e">
        <v>#N/A</v>
      </c>
      <c r="J229" s="48" t="s">
        <v>2213</v>
      </c>
      <c r="K229" s="24">
        <v>40130000</v>
      </c>
      <c r="L229" s="54"/>
      <c r="M229" s="55" t="s">
        <v>1714</v>
      </c>
      <c r="N229" s="48" t="s">
        <v>1555</v>
      </c>
      <c r="O229" s="48" t="s">
        <v>1658</v>
      </c>
      <c r="P229" s="113">
        <v>58.2</v>
      </c>
      <c r="Q229" s="48" t="s">
        <v>1525</v>
      </c>
    </row>
    <row r="230" spans="1:17" ht="45" x14ac:dyDescent="0.25">
      <c r="A230" s="17" t="s">
        <v>1710</v>
      </c>
      <c r="B230" s="16" t="s">
        <v>1555</v>
      </c>
      <c r="C230" s="16" t="s">
        <v>1709</v>
      </c>
      <c r="D230" s="16"/>
      <c r="E230" s="111">
        <v>22400.29</v>
      </c>
      <c r="F230" s="16" t="s">
        <v>1525</v>
      </c>
      <c r="G230" s="16" t="s">
        <v>1811</v>
      </c>
      <c r="H230" s="48"/>
      <c r="I230" s="50" t="e">
        <v>#N/A</v>
      </c>
      <c r="J230" s="48" t="s">
        <v>2187</v>
      </c>
      <c r="K230" s="24">
        <v>40130000</v>
      </c>
      <c r="L230" s="54"/>
      <c r="M230" s="55" t="s">
        <v>1710</v>
      </c>
      <c r="N230" s="48" t="s">
        <v>1555</v>
      </c>
      <c r="O230" s="48" t="s">
        <v>1709</v>
      </c>
      <c r="P230" s="113">
        <v>22400.29</v>
      </c>
      <c r="Q230" s="48" t="s">
        <v>1525</v>
      </c>
    </row>
    <row r="231" spans="1:17" ht="60" x14ac:dyDescent="0.25">
      <c r="A231" s="17" t="s">
        <v>1812</v>
      </c>
      <c r="B231" s="16" t="s">
        <v>1537</v>
      </c>
      <c r="C231" s="16" t="s">
        <v>1595</v>
      </c>
      <c r="D231" s="16"/>
      <c r="E231" s="111">
        <v>2143.3000000000002</v>
      </c>
      <c r="F231" s="16" t="s">
        <v>1530</v>
      </c>
      <c r="G231" s="16" t="s">
        <v>1813</v>
      </c>
      <c r="H231" s="48"/>
      <c r="I231" s="50" t="e">
        <v>#N/A</v>
      </c>
      <c r="J231" s="48" t="s">
        <v>2234</v>
      </c>
      <c r="K231" s="24">
        <v>40130000</v>
      </c>
      <c r="L231" s="54"/>
      <c r="M231" s="55" t="s">
        <v>1812</v>
      </c>
      <c r="N231" s="48" t="s">
        <v>1537</v>
      </c>
      <c r="O231" s="48" t="s">
        <v>1595</v>
      </c>
      <c r="P231" s="113">
        <v>2143.3000000000002</v>
      </c>
      <c r="Q231" s="48" t="s">
        <v>1530</v>
      </c>
    </row>
    <row r="232" spans="1:17" ht="45" x14ac:dyDescent="0.25">
      <c r="A232" s="17" t="s">
        <v>1714</v>
      </c>
      <c r="B232" s="16" t="s">
        <v>1579</v>
      </c>
      <c r="C232" s="16" t="s">
        <v>1586</v>
      </c>
      <c r="D232" s="16"/>
      <c r="E232" s="111">
        <v>39</v>
      </c>
      <c r="F232" s="16" t="s">
        <v>1531</v>
      </c>
      <c r="G232" s="16" t="s">
        <v>1814</v>
      </c>
      <c r="H232" s="48"/>
      <c r="I232" s="50" t="e">
        <v>#N/A</v>
      </c>
      <c r="J232" s="48" t="s">
        <v>2190</v>
      </c>
      <c r="K232" s="24">
        <v>40130000</v>
      </c>
      <c r="L232" s="54"/>
      <c r="M232" s="55" t="s">
        <v>1714</v>
      </c>
      <c r="N232" s="48" t="s">
        <v>1579</v>
      </c>
      <c r="O232" s="48" t="s">
        <v>1586</v>
      </c>
      <c r="P232" s="113">
        <v>39</v>
      </c>
      <c r="Q232" s="48" t="s">
        <v>1531</v>
      </c>
    </row>
    <row r="233" spans="1:17" ht="30" x14ac:dyDescent="0.25">
      <c r="A233" s="17" t="s">
        <v>1714</v>
      </c>
      <c r="B233" s="16" t="s">
        <v>1579</v>
      </c>
      <c r="C233" s="16" t="s">
        <v>1586</v>
      </c>
      <c r="D233" s="16"/>
      <c r="E233" s="111">
        <v>96</v>
      </c>
      <c r="F233" s="16" t="s">
        <v>1562</v>
      </c>
      <c r="G233" s="16" t="s">
        <v>1815</v>
      </c>
      <c r="H233" s="48"/>
      <c r="I233" s="50" t="e">
        <v>#N/A</v>
      </c>
      <c r="J233" s="48" t="s">
        <v>2190</v>
      </c>
      <c r="K233" s="24">
        <v>40130000</v>
      </c>
      <c r="L233" s="54"/>
      <c r="M233" s="55" t="s">
        <v>1714</v>
      </c>
      <c r="N233" s="48" t="s">
        <v>1579</v>
      </c>
      <c r="O233" s="48" t="s">
        <v>1586</v>
      </c>
      <c r="P233" s="113">
        <v>96</v>
      </c>
      <c r="Q233" s="48" t="s">
        <v>1562</v>
      </c>
    </row>
    <row r="234" spans="1:17" ht="30" x14ac:dyDescent="0.25">
      <c r="A234" s="17" t="s">
        <v>1714</v>
      </c>
      <c r="B234" s="16" t="s">
        <v>1579</v>
      </c>
      <c r="C234" s="16" t="s">
        <v>1586</v>
      </c>
      <c r="D234" s="16"/>
      <c r="E234" s="111">
        <v>162</v>
      </c>
      <c r="F234" s="16" t="s">
        <v>1562</v>
      </c>
      <c r="G234" s="16" t="s">
        <v>1815</v>
      </c>
      <c r="H234" s="48"/>
      <c r="I234" s="50" t="e">
        <v>#N/A</v>
      </c>
      <c r="J234" s="48" t="s">
        <v>2190</v>
      </c>
      <c r="K234" s="24">
        <v>40130000</v>
      </c>
      <c r="L234" s="54"/>
      <c r="M234" s="55" t="s">
        <v>1714</v>
      </c>
      <c r="N234" s="48" t="s">
        <v>1579</v>
      </c>
      <c r="O234" s="48" t="s">
        <v>1586</v>
      </c>
      <c r="P234" s="113">
        <v>162</v>
      </c>
      <c r="Q234" s="48" t="s">
        <v>1562</v>
      </c>
    </row>
    <row r="235" spans="1:17" ht="45" x14ac:dyDescent="0.25">
      <c r="A235" s="17" t="s">
        <v>1757</v>
      </c>
      <c r="B235" s="16" t="s">
        <v>1555</v>
      </c>
      <c r="C235" s="16" t="s">
        <v>1614</v>
      </c>
      <c r="D235" s="16"/>
      <c r="E235" s="111">
        <v>3360</v>
      </c>
      <c r="F235" s="16" t="s">
        <v>1530</v>
      </c>
      <c r="G235" s="16" t="s">
        <v>1816</v>
      </c>
      <c r="H235" s="48"/>
      <c r="I235" s="50" t="e">
        <v>#N/A</v>
      </c>
      <c r="J235" s="48" t="s">
        <v>2232</v>
      </c>
      <c r="K235" s="24">
        <v>40130000</v>
      </c>
      <c r="L235" s="54"/>
      <c r="M235" s="55" t="s">
        <v>1757</v>
      </c>
      <c r="N235" s="48" t="s">
        <v>1555</v>
      </c>
      <c r="O235" s="48" t="s">
        <v>1614</v>
      </c>
      <c r="P235" s="113">
        <v>3360</v>
      </c>
      <c r="Q235" s="48" t="s">
        <v>1530</v>
      </c>
    </row>
    <row r="236" spans="1:17" ht="45" x14ac:dyDescent="0.25">
      <c r="A236" s="17" t="s">
        <v>1566</v>
      </c>
      <c r="B236" s="16" t="s">
        <v>1579</v>
      </c>
      <c r="C236" s="16" t="s">
        <v>1563</v>
      </c>
      <c r="D236" s="16"/>
      <c r="E236" s="111">
        <v>24000</v>
      </c>
      <c r="F236" s="16" t="s">
        <v>1531</v>
      </c>
      <c r="G236" s="16" t="s">
        <v>1567</v>
      </c>
      <c r="H236" s="48"/>
      <c r="I236" s="50">
        <v>1</v>
      </c>
      <c r="J236" s="48" t="s">
        <v>2235</v>
      </c>
      <c r="K236" s="24">
        <v>40130000</v>
      </c>
      <c r="L236" s="54"/>
      <c r="M236" s="55" t="s">
        <v>1566</v>
      </c>
      <c r="N236" s="48" t="s">
        <v>1579</v>
      </c>
      <c r="O236" s="48" t="s">
        <v>1563</v>
      </c>
      <c r="P236" s="113">
        <v>24000</v>
      </c>
      <c r="Q236" s="48" t="s">
        <v>1531</v>
      </c>
    </row>
    <row r="237" spans="1:17" ht="75" x14ac:dyDescent="0.25">
      <c r="A237" s="17" t="s">
        <v>969</v>
      </c>
      <c r="B237" s="16" t="s">
        <v>1579</v>
      </c>
      <c r="C237" s="16" t="s">
        <v>1484</v>
      </c>
      <c r="D237" s="16"/>
      <c r="E237" s="111">
        <v>6000</v>
      </c>
      <c r="F237" s="16" t="s">
        <v>1702</v>
      </c>
      <c r="G237" s="16" t="s">
        <v>1817</v>
      </c>
      <c r="H237" s="48"/>
      <c r="I237" s="50" t="e">
        <v>#N/A</v>
      </c>
      <c r="J237" s="48" t="s">
        <v>2236</v>
      </c>
      <c r="K237" s="24">
        <v>40130000</v>
      </c>
      <c r="L237" s="54"/>
      <c r="M237" s="55" t="s">
        <v>969</v>
      </c>
      <c r="N237" s="48" t="s">
        <v>1579</v>
      </c>
      <c r="O237" s="48" t="s">
        <v>1484</v>
      </c>
      <c r="P237" s="113">
        <v>6000</v>
      </c>
      <c r="Q237" s="48" t="s">
        <v>1702</v>
      </c>
    </row>
    <row r="238" spans="1:17" ht="45" x14ac:dyDescent="0.25">
      <c r="A238" s="17" t="s">
        <v>1714</v>
      </c>
      <c r="B238" s="16" t="s">
        <v>1555</v>
      </c>
      <c r="C238" s="16" t="s">
        <v>1524</v>
      </c>
      <c r="D238" s="16"/>
      <c r="E238" s="111">
        <v>174.22</v>
      </c>
      <c r="F238" s="16" t="s">
        <v>1530</v>
      </c>
      <c r="G238" s="16" t="s">
        <v>1818</v>
      </c>
      <c r="H238" s="48"/>
      <c r="I238" s="50" t="e">
        <v>#N/A</v>
      </c>
      <c r="J238" s="48" t="s">
        <v>2237</v>
      </c>
      <c r="K238" s="24">
        <v>40130000</v>
      </c>
      <c r="L238" s="54"/>
      <c r="M238" s="55" t="s">
        <v>1714</v>
      </c>
      <c r="N238" s="48" t="s">
        <v>1555</v>
      </c>
      <c r="O238" s="48" t="s">
        <v>1524</v>
      </c>
      <c r="P238" s="113">
        <v>174.22</v>
      </c>
      <c r="Q238" s="48" t="s">
        <v>1530</v>
      </c>
    </row>
    <row r="239" spans="1:17" ht="75" x14ac:dyDescent="0.25">
      <c r="A239" s="17" t="s">
        <v>1564</v>
      </c>
      <c r="B239" s="16" t="s">
        <v>1579</v>
      </c>
      <c r="C239" s="16" t="s">
        <v>1563</v>
      </c>
      <c r="D239" s="16"/>
      <c r="E239" s="111">
        <v>6528</v>
      </c>
      <c r="F239" s="16" t="s">
        <v>1532</v>
      </c>
      <c r="G239" s="16" t="s">
        <v>1565</v>
      </c>
      <c r="H239" s="48"/>
      <c r="I239" s="50">
        <v>1</v>
      </c>
      <c r="J239" s="48" t="s">
        <v>2203</v>
      </c>
      <c r="K239" s="24">
        <v>40130000</v>
      </c>
      <c r="L239" s="54"/>
      <c r="M239" s="55" t="s">
        <v>1564</v>
      </c>
      <c r="N239" s="48" t="s">
        <v>1579</v>
      </c>
      <c r="O239" s="48" t="s">
        <v>1563</v>
      </c>
      <c r="P239" s="113">
        <v>6528</v>
      </c>
      <c r="Q239" s="48" t="s">
        <v>1532</v>
      </c>
    </row>
    <row r="240" spans="1:17" ht="75" x14ac:dyDescent="0.25">
      <c r="A240" s="17" t="s">
        <v>1564</v>
      </c>
      <c r="B240" s="16" t="s">
        <v>1579</v>
      </c>
      <c r="C240" s="16" t="s">
        <v>1563</v>
      </c>
      <c r="D240" s="16"/>
      <c r="E240" s="111">
        <v>11791.2</v>
      </c>
      <c r="F240" s="16" t="s">
        <v>1532</v>
      </c>
      <c r="G240" s="16" t="s">
        <v>1565</v>
      </c>
      <c r="H240" s="48"/>
      <c r="I240" s="50">
        <v>1</v>
      </c>
      <c r="J240" s="48" t="s">
        <v>2203</v>
      </c>
      <c r="K240" s="24">
        <v>40130000</v>
      </c>
      <c r="L240" s="54"/>
      <c r="M240" s="55" t="s">
        <v>1564</v>
      </c>
      <c r="N240" s="48" t="s">
        <v>1579</v>
      </c>
      <c r="O240" s="48" t="s">
        <v>1563</v>
      </c>
      <c r="P240" s="113">
        <v>11791.2</v>
      </c>
      <c r="Q240" s="48" t="s">
        <v>1532</v>
      </c>
    </row>
    <row r="241" spans="1:17" ht="45" x14ac:dyDescent="0.25">
      <c r="A241" s="17" t="s">
        <v>662</v>
      </c>
      <c r="B241" s="16" t="s">
        <v>1819</v>
      </c>
      <c r="C241" s="16" t="s">
        <v>1524</v>
      </c>
      <c r="D241" s="16"/>
      <c r="E241" s="111">
        <v>37200</v>
      </c>
      <c r="F241" s="16" t="s">
        <v>1530</v>
      </c>
      <c r="G241" s="16" t="s">
        <v>1820</v>
      </c>
      <c r="H241" s="48"/>
      <c r="I241" s="50" t="e">
        <v>#N/A</v>
      </c>
      <c r="J241" s="48" t="s">
        <v>2238</v>
      </c>
      <c r="K241" s="24">
        <v>40130000</v>
      </c>
      <c r="L241" s="54"/>
      <c r="M241" s="55" t="s">
        <v>662</v>
      </c>
      <c r="N241" s="48" t="s">
        <v>1819</v>
      </c>
      <c r="O241" s="48" t="s">
        <v>1524</v>
      </c>
      <c r="P241" s="113">
        <v>37200</v>
      </c>
      <c r="Q241" s="48" t="s">
        <v>1530</v>
      </c>
    </row>
    <row r="242" spans="1:17" ht="30" x14ac:dyDescent="0.25">
      <c r="A242" s="17" t="s">
        <v>1730</v>
      </c>
      <c r="B242" s="16" t="s">
        <v>1555</v>
      </c>
      <c r="C242" s="16" t="s">
        <v>1586</v>
      </c>
      <c r="D242" s="16"/>
      <c r="E242" s="111">
        <v>74.56</v>
      </c>
      <c r="F242" s="16" t="s">
        <v>1525</v>
      </c>
      <c r="G242" s="16" t="s">
        <v>1821</v>
      </c>
      <c r="H242" s="48"/>
      <c r="I242" s="50" t="e">
        <v>#N/A</v>
      </c>
      <c r="J242" s="48" t="s">
        <v>2239</v>
      </c>
      <c r="K242" s="24">
        <v>40130000</v>
      </c>
      <c r="L242" s="54"/>
      <c r="M242" s="55" t="s">
        <v>1730</v>
      </c>
      <c r="N242" s="48" t="s">
        <v>1555</v>
      </c>
      <c r="O242" s="48" t="s">
        <v>1586</v>
      </c>
      <c r="P242" s="113">
        <v>74.56</v>
      </c>
      <c r="Q242" s="48" t="s">
        <v>1525</v>
      </c>
    </row>
    <row r="243" spans="1:17" ht="30" x14ac:dyDescent="0.25">
      <c r="A243" s="17" t="s">
        <v>1714</v>
      </c>
      <c r="B243" s="16" t="s">
        <v>1555</v>
      </c>
      <c r="C243" s="16" t="s">
        <v>1528</v>
      </c>
      <c r="D243" s="16"/>
      <c r="E243" s="111">
        <v>194.32</v>
      </c>
      <c r="F243" s="16" t="s">
        <v>1562</v>
      </c>
      <c r="G243" s="16" t="s">
        <v>1822</v>
      </c>
      <c r="H243" s="48"/>
      <c r="I243" s="50" t="e">
        <v>#N/A</v>
      </c>
      <c r="J243" s="48" t="s">
        <v>2195</v>
      </c>
      <c r="K243" s="24">
        <v>40130000</v>
      </c>
      <c r="L243" s="54"/>
      <c r="M243" s="55" t="s">
        <v>1714</v>
      </c>
      <c r="N243" s="48" t="s">
        <v>1555</v>
      </c>
      <c r="O243" s="48" t="s">
        <v>1528</v>
      </c>
      <c r="P243" s="113">
        <v>194.32</v>
      </c>
      <c r="Q243" s="48" t="s">
        <v>1562</v>
      </c>
    </row>
    <row r="244" spans="1:17" ht="60" x14ac:dyDescent="0.25">
      <c r="A244" s="17" t="s">
        <v>1714</v>
      </c>
      <c r="B244" s="16" t="s">
        <v>1555</v>
      </c>
      <c r="C244" s="16" t="s">
        <v>1627</v>
      </c>
      <c r="D244" s="16"/>
      <c r="E244" s="111">
        <v>324</v>
      </c>
      <c r="F244" s="16" t="s">
        <v>1533</v>
      </c>
      <c r="G244" s="16" t="s">
        <v>1822</v>
      </c>
      <c r="H244" s="48"/>
      <c r="I244" s="50" t="e">
        <v>#N/A</v>
      </c>
      <c r="J244" s="48" t="s">
        <v>2240</v>
      </c>
      <c r="K244" s="24">
        <v>40130000</v>
      </c>
      <c r="L244" s="54"/>
      <c r="M244" s="55" t="s">
        <v>1714</v>
      </c>
      <c r="N244" s="48" t="s">
        <v>1555</v>
      </c>
      <c r="O244" s="48" t="s">
        <v>1627</v>
      </c>
      <c r="P244" s="113">
        <v>324</v>
      </c>
      <c r="Q244" s="48" t="s">
        <v>1533</v>
      </c>
    </row>
    <row r="245" spans="1:17" ht="60" x14ac:dyDescent="0.25">
      <c r="A245" s="17" t="s">
        <v>1823</v>
      </c>
      <c r="B245" s="16" t="s">
        <v>1555</v>
      </c>
      <c r="C245" s="16" t="s">
        <v>1773</v>
      </c>
      <c r="D245" s="16"/>
      <c r="E245" s="111">
        <v>1459.2</v>
      </c>
      <c r="F245" s="16" t="s">
        <v>1533</v>
      </c>
      <c r="G245" s="16" t="s">
        <v>1763</v>
      </c>
      <c r="H245" s="48"/>
      <c r="I245" s="50" t="e">
        <v>#N/A</v>
      </c>
      <c r="J245" s="48" t="s">
        <v>2241</v>
      </c>
      <c r="K245" s="24">
        <v>40130000</v>
      </c>
      <c r="L245" s="54"/>
      <c r="M245" s="55" t="s">
        <v>1823</v>
      </c>
      <c r="N245" s="48" t="s">
        <v>1555</v>
      </c>
      <c r="O245" s="48" t="s">
        <v>1773</v>
      </c>
      <c r="P245" s="113">
        <v>1459.2</v>
      </c>
      <c r="Q245" s="48" t="s">
        <v>1533</v>
      </c>
    </row>
    <row r="246" spans="1:17" ht="45" x14ac:dyDescent="0.25">
      <c r="A246" s="17" t="s">
        <v>1765</v>
      </c>
      <c r="B246" s="16" t="s">
        <v>1555</v>
      </c>
      <c r="C246" s="16" t="s">
        <v>1824</v>
      </c>
      <c r="D246" s="16"/>
      <c r="E246" s="111">
        <v>13436.63</v>
      </c>
      <c r="F246" s="16" t="s">
        <v>1530</v>
      </c>
      <c r="G246" s="16" t="s">
        <v>1825</v>
      </c>
      <c r="H246" s="48"/>
      <c r="I246" s="50" t="e">
        <v>#N/A</v>
      </c>
      <c r="J246" s="48" t="s">
        <v>2242</v>
      </c>
      <c r="K246" s="24">
        <v>40130000</v>
      </c>
      <c r="L246" s="54"/>
      <c r="M246" s="55" t="s">
        <v>1765</v>
      </c>
      <c r="N246" s="48" t="s">
        <v>1555</v>
      </c>
      <c r="O246" s="48" t="s">
        <v>1824</v>
      </c>
      <c r="P246" s="113">
        <v>13436.63</v>
      </c>
      <c r="Q246" s="48" t="s">
        <v>1530</v>
      </c>
    </row>
    <row r="247" spans="1:17" ht="60" x14ac:dyDescent="0.25">
      <c r="A247" s="17" t="s">
        <v>1826</v>
      </c>
      <c r="B247" s="16" t="s">
        <v>1555</v>
      </c>
      <c r="C247" s="16" t="s">
        <v>1563</v>
      </c>
      <c r="D247" s="16"/>
      <c r="E247" s="111">
        <v>7022.4</v>
      </c>
      <c r="F247" s="16" t="s">
        <v>1596</v>
      </c>
      <c r="G247" s="16" t="s">
        <v>1827</v>
      </c>
      <c r="H247" s="48"/>
      <c r="I247" s="50" t="e">
        <v>#N/A</v>
      </c>
      <c r="J247" s="48" t="s">
        <v>2243</v>
      </c>
      <c r="K247" s="24">
        <v>40130000</v>
      </c>
      <c r="L247" s="54"/>
      <c r="M247" s="55" t="s">
        <v>1826</v>
      </c>
      <c r="N247" s="48" t="s">
        <v>1555</v>
      </c>
      <c r="O247" s="48" t="s">
        <v>1563</v>
      </c>
      <c r="P247" s="113">
        <v>7022.4</v>
      </c>
      <c r="Q247" s="48" t="s">
        <v>1596</v>
      </c>
    </row>
    <row r="248" spans="1:17" ht="30" x14ac:dyDescent="0.25">
      <c r="A248" s="17" t="s">
        <v>1714</v>
      </c>
      <c r="B248" s="16" t="s">
        <v>1579</v>
      </c>
      <c r="C248" s="16" t="s">
        <v>1528</v>
      </c>
      <c r="D248" s="16"/>
      <c r="E248" s="111">
        <v>206</v>
      </c>
      <c r="F248" s="16" t="s">
        <v>1562</v>
      </c>
      <c r="G248" s="16" t="s">
        <v>1804</v>
      </c>
      <c r="H248" s="48"/>
      <c r="I248" s="50" t="e">
        <v>#N/A</v>
      </c>
      <c r="J248" s="48" t="s">
        <v>2223</v>
      </c>
      <c r="K248" s="24">
        <v>40130000</v>
      </c>
      <c r="L248" s="54"/>
      <c r="M248" s="55" t="s">
        <v>1714</v>
      </c>
      <c r="N248" s="48" t="s">
        <v>1579</v>
      </c>
      <c r="O248" s="48" t="s">
        <v>1528</v>
      </c>
      <c r="P248" s="113">
        <v>206</v>
      </c>
      <c r="Q248" s="48" t="s">
        <v>1562</v>
      </c>
    </row>
    <row r="249" spans="1:17" ht="75" x14ac:dyDescent="0.25">
      <c r="A249" s="17" t="s">
        <v>1828</v>
      </c>
      <c r="B249" s="16" t="s">
        <v>1555</v>
      </c>
      <c r="C249" s="16" t="s">
        <v>1753</v>
      </c>
      <c r="D249" s="16"/>
      <c r="E249" s="111">
        <v>17664</v>
      </c>
      <c r="F249" s="16" t="s">
        <v>1532</v>
      </c>
      <c r="G249" s="16" t="s">
        <v>1829</v>
      </c>
      <c r="H249" s="48"/>
      <c r="I249" s="50" t="e">
        <v>#N/A</v>
      </c>
      <c r="J249" s="48" t="s">
        <v>2244</v>
      </c>
      <c r="K249" s="24">
        <v>40130000</v>
      </c>
      <c r="L249" s="54"/>
      <c r="M249" s="55" t="s">
        <v>1828</v>
      </c>
      <c r="N249" s="48" t="s">
        <v>1555</v>
      </c>
      <c r="O249" s="48" t="s">
        <v>1753</v>
      </c>
      <c r="P249" s="113">
        <v>17664</v>
      </c>
      <c r="Q249" s="48" t="s">
        <v>1532</v>
      </c>
    </row>
    <row r="250" spans="1:17" ht="75" x14ac:dyDescent="0.25">
      <c r="A250" s="17" t="s">
        <v>1830</v>
      </c>
      <c r="B250" s="16" t="s">
        <v>1579</v>
      </c>
      <c r="C250" s="16" t="s">
        <v>1784</v>
      </c>
      <c r="D250" s="16"/>
      <c r="E250" s="111">
        <v>8242.2999999999993</v>
      </c>
      <c r="F250" s="16" t="s">
        <v>1532</v>
      </c>
      <c r="G250" s="16" t="s">
        <v>1831</v>
      </c>
      <c r="H250" s="48"/>
      <c r="I250" s="50" t="e">
        <v>#N/A</v>
      </c>
      <c r="J250" s="48" t="s">
        <v>2245</v>
      </c>
      <c r="K250" s="24">
        <v>40130000</v>
      </c>
      <c r="L250" s="54"/>
      <c r="M250" s="55" t="s">
        <v>1830</v>
      </c>
      <c r="N250" s="48" t="s">
        <v>1579</v>
      </c>
      <c r="O250" s="48" t="s">
        <v>1784</v>
      </c>
      <c r="P250" s="113">
        <v>8242.2999999999993</v>
      </c>
      <c r="Q250" s="48" t="s">
        <v>1532</v>
      </c>
    </row>
    <row r="251" spans="1:17" ht="30" x14ac:dyDescent="0.25">
      <c r="A251" s="17" t="s">
        <v>1714</v>
      </c>
      <c r="B251" s="16" t="s">
        <v>1555</v>
      </c>
      <c r="C251" s="16" t="s">
        <v>1528</v>
      </c>
      <c r="D251" s="16"/>
      <c r="E251" s="111">
        <v>164.11</v>
      </c>
      <c r="F251" s="16" t="s">
        <v>1525</v>
      </c>
      <c r="G251" s="16" t="s">
        <v>1822</v>
      </c>
      <c r="H251" s="48"/>
      <c r="I251" s="50" t="e">
        <v>#N/A</v>
      </c>
      <c r="J251" s="48" t="s">
        <v>2195</v>
      </c>
      <c r="K251" s="24">
        <v>40130000</v>
      </c>
      <c r="L251" s="54"/>
      <c r="M251" s="55" t="s">
        <v>1714</v>
      </c>
      <c r="N251" s="48" t="s">
        <v>1555</v>
      </c>
      <c r="O251" s="48" t="s">
        <v>1528</v>
      </c>
      <c r="P251" s="113">
        <v>164.11</v>
      </c>
      <c r="Q251" s="48" t="s">
        <v>1525</v>
      </c>
    </row>
    <row r="252" spans="1:17" ht="45" x14ac:dyDescent="0.25">
      <c r="A252" s="17" t="s">
        <v>1714</v>
      </c>
      <c r="B252" s="16" t="s">
        <v>1555</v>
      </c>
      <c r="C252" s="16" t="s">
        <v>1527</v>
      </c>
      <c r="D252" s="16"/>
      <c r="E252" s="111">
        <v>508</v>
      </c>
      <c r="F252" s="16" t="s">
        <v>1531</v>
      </c>
      <c r="G252" s="16" t="s">
        <v>1768</v>
      </c>
      <c r="H252" s="48"/>
      <c r="I252" s="50" t="e">
        <v>#N/A</v>
      </c>
      <c r="J252" s="48" t="s">
        <v>2246</v>
      </c>
      <c r="K252" s="24">
        <v>40130000</v>
      </c>
      <c r="L252" s="54"/>
      <c r="M252" s="55" t="s">
        <v>1714</v>
      </c>
      <c r="N252" s="48" t="s">
        <v>1555</v>
      </c>
      <c r="O252" s="48" t="s">
        <v>1527</v>
      </c>
      <c r="P252" s="113">
        <v>508</v>
      </c>
      <c r="Q252" s="48" t="s">
        <v>1531</v>
      </c>
    </row>
    <row r="253" spans="1:17" ht="45" x14ac:dyDescent="0.25">
      <c r="A253" s="17" t="s">
        <v>1751</v>
      </c>
      <c r="B253" s="16" t="s">
        <v>1579</v>
      </c>
      <c r="C253" s="16" t="s">
        <v>1528</v>
      </c>
      <c r="D253" s="16"/>
      <c r="E253" s="111">
        <v>13.4</v>
      </c>
      <c r="F253" s="16" t="s">
        <v>1562</v>
      </c>
      <c r="G253" s="16" t="s">
        <v>1752</v>
      </c>
      <c r="H253" s="48"/>
      <c r="I253" s="50" t="e">
        <v>#N/A</v>
      </c>
      <c r="J253" s="48" t="s">
        <v>2202</v>
      </c>
      <c r="K253" s="24">
        <v>40130000</v>
      </c>
      <c r="L253" s="54"/>
      <c r="M253" s="55" t="s">
        <v>1751</v>
      </c>
      <c r="N253" s="48" t="s">
        <v>1579</v>
      </c>
      <c r="O253" s="48" t="s">
        <v>1528</v>
      </c>
      <c r="P253" s="113">
        <v>13.4</v>
      </c>
      <c r="Q253" s="48" t="s">
        <v>1562</v>
      </c>
    </row>
    <row r="254" spans="1:17" ht="45" x14ac:dyDescent="0.25">
      <c r="A254" s="17" t="s">
        <v>1751</v>
      </c>
      <c r="B254" s="16" t="s">
        <v>1579</v>
      </c>
      <c r="C254" s="16" t="s">
        <v>1528</v>
      </c>
      <c r="D254" s="16"/>
      <c r="E254" s="111">
        <v>56.33</v>
      </c>
      <c r="F254" s="16" t="s">
        <v>1562</v>
      </c>
      <c r="G254" s="16" t="s">
        <v>1752</v>
      </c>
      <c r="H254" s="48"/>
      <c r="I254" s="50" t="e">
        <v>#N/A</v>
      </c>
      <c r="J254" s="48" t="s">
        <v>2202</v>
      </c>
      <c r="K254" s="24">
        <v>40130000</v>
      </c>
      <c r="L254" s="54"/>
      <c r="M254" s="55" t="s">
        <v>1751</v>
      </c>
      <c r="N254" s="48" t="s">
        <v>1579</v>
      </c>
      <c r="O254" s="48" t="s">
        <v>1528</v>
      </c>
      <c r="P254" s="113">
        <v>56.33</v>
      </c>
      <c r="Q254" s="48" t="s">
        <v>1562</v>
      </c>
    </row>
    <row r="255" spans="1:17" ht="45" x14ac:dyDescent="0.25">
      <c r="A255" s="17" t="s">
        <v>1751</v>
      </c>
      <c r="B255" s="16" t="s">
        <v>1579</v>
      </c>
      <c r="C255" s="16" t="s">
        <v>1528</v>
      </c>
      <c r="D255" s="16"/>
      <c r="E255" s="111">
        <v>61.5</v>
      </c>
      <c r="F255" s="16" t="s">
        <v>1562</v>
      </c>
      <c r="G255" s="16" t="s">
        <v>1752</v>
      </c>
      <c r="H255" s="48"/>
      <c r="I255" s="50" t="e">
        <v>#N/A</v>
      </c>
      <c r="J255" s="48" t="s">
        <v>2202</v>
      </c>
      <c r="K255" s="24">
        <v>40130000</v>
      </c>
      <c r="L255" s="54"/>
      <c r="M255" s="55" t="s">
        <v>1751</v>
      </c>
      <c r="N255" s="48" t="s">
        <v>1579</v>
      </c>
      <c r="O255" s="48" t="s">
        <v>1528</v>
      </c>
      <c r="P255" s="113">
        <v>61.5</v>
      </c>
      <c r="Q255" s="48" t="s">
        <v>1562</v>
      </c>
    </row>
    <row r="256" spans="1:17" ht="45" x14ac:dyDescent="0.25">
      <c r="A256" s="17" t="s">
        <v>1751</v>
      </c>
      <c r="B256" s="16" t="s">
        <v>1579</v>
      </c>
      <c r="C256" s="16" t="s">
        <v>1528</v>
      </c>
      <c r="D256" s="16"/>
      <c r="E256" s="111">
        <v>17.88</v>
      </c>
      <c r="F256" s="16" t="s">
        <v>1562</v>
      </c>
      <c r="G256" s="16" t="s">
        <v>1752</v>
      </c>
      <c r="H256" s="48"/>
      <c r="I256" s="50" t="e">
        <v>#N/A</v>
      </c>
      <c r="J256" s="48" t="s">
        <v>2202</v>
      </c>
      <c r="K256" s="24">
        <v>40130000</v>
      </c>
      <c r="L256" s="54"/>
      <c r="M256" s="55" t="s">
        <v>1751</v>
      </c>
      <c r="N256" s="48" t="s">
        <v>1579</v>
      </c>
      <c r="O256" s="48" t="s">
        <v>1528</v>
      </c>
      <c r="P256" s="113">
        <v>17.88</v>
      </c>
      <c r="Q256" s="48" t="s">
        <v>1562</v>
      </c>
    </row>
    <row r="257" spans="1:17" ht="45" x14ac:dyDescent="0.25">
      <c r="A257" s="17" t="s">
        <v>1751</v>
      </c>
      <c r="B257" s="16" t="s">
        <v>1579</v>
      </c>
      <c r="C257" s="16" t="s">
        <v>1528</v>
      </c>
      <c r="D257" s="16"/>
      <c r="E257" s="111">
        <v>222</v>
      </c>
      <c r="F257" s="16" t="s">
        <v>1562</v>
      </c>
      <c r="G257" s="16" t="s">
        <v>1752</v>
      </c>
      <c r="H257" s="48"/>
      <c r="I257" s="50" t="e">
        <v>#N/A</v>
      </c>
      <c r="J257" s="48" t="s">
        <v>2202</v>
      </c>
      <c r="K257" s="24">
        <v>40130000</v>
      </c>
      <c r="L257" s="54"/>
      <c r="M257" s="55" t="s">
        <v>1751</v>
      </c>
      <c r="N257" s="48" t="s">
        <v>1579</v>
      </c>
      <c r="O257" s="48" t="s">
        <v>1528</v>
      </c>
      <c r="P257" s="113">
        <v>222</v>
      </c>
      <c r="Q257" s="48" t="s">
        <v>1562</v>
      </c>
    </row>
    <row r="258" spans="1:17" ht="75" x14ac:dyDescent="0.25">
      <c r="A258" s="17" t="s">
        <v>1832</v>
      </c>
      <c r="B258" s="16" t="s">
        <v>1579</v>
      </c>
      <c r="C258" s="16" t="s">
        <v>1586</v>
      </c>
      <c r="D258" s="16"/>
      <c r="E258" s="111">
        <v>31200</v>
      </c>
      <c r="F258" s="16" t="s">
        <v>1532</v>
      </c>
      <c r="G258" s="16" t="s">
        <v>1755</v>
      </c>
      <c r="H258" s="48"/>
      <c r="I258" s="50" t="e">
        <v>#N/A</v>
      </c>
      <c r="J258" s="48" t="s">
        <v>2247</v>
      </c>
      <c r="K258" s="24">
        <v>40130000</v>
      </c>
      <c r="L258" s="54"/>
      <c r="M258" s="55" t="s">
        <v>1832</v>
      </c>
      <c r="N258" s="48" t="s">
        <v>1579</v>
      </c>
      <c r="O258" s="48" t="s">
        <v>1586</v>
      </c>
      <c r="P258" s="113">
        <v>31200</v>
      </c>
      <c r="Q258" s="48" t="s">
        <v>1532</v>
      </c>
    </row>
    <row r="259" spans="1:17" ht="45" x14ac:dyDescent="0.25">
      <c r="A259" s="17" t="s">
        <v>1834</v>
      </c>
      <c r="B259" s="16" t="s">
        <v>1555</v>
      </c>
      <c r="C259" s="16" t="s">
        <v>1833</v>
      </c>
      <c r="D259" s="16"/>
      <c r="E259" s="111">
        <v>10296</v>
      </c>
      <c r="F259" s="16" t="s">
        <v>1530</v>
      </c>
      <c r="G259" s="16" t="s">
        <v>1835</v>
      </c>
      <c r="H259" s="48"/>
      <c r="I259" s="50" t="e">
        <v>#N/A</v>
      </c>
      <c r="J259" s="48" t="s">
        <v>2248</v>
      </c>
      <c r="K259" s="24">
        <v>40130000</v>
      </c>
      <c r="L259" s="54"/>
      <c r="M259" s="55" t="s">
        <v>1834</v>
      </c>
      <c r="N259" s="48" t="s">
        <v>1555</v>
      </c>
      <c r="O259" s="48" t="s">
        <v>1833</v>
      </c>
      <c r="P259" s="113">
        <v>10296</v>
      </c>
      <c r="Q259" s="48" t="s">
        <v>1530</v>
      </c>
    </row>
    <row r="260" spans="1:17" ht="90" x14ac:dyDescent="0.25">
      <c r="A260" s="17" t="s">
        <v>1836</v>
      </c>
      <c r="B260" s="16" t="s">
        <v>1537</v>
      </c>
      <c r="C260" s="16" t="s">
        <v>1528</v>
      </c>
      <c r="D260" s="16"/>
      <c r="E260" s="111">
        <v>340.27</v>
      </c>
      <c r="F260" s="16" t="s">
        <v>1530</v>
      </c>
      <c r="G260" s="16" t="s">
        <v>1837</v>
      </c>
      <c r="H260" s="48"/>
      <c r="I260" s="50" t="e">
        <v>#N/A</v>
      </c>
      <c r="J260" s="48" t="s">
        <v>2249</v>
      </c>
      <c r="K260" s="24">
        <v>40130000</v>
      </c>
      <c r="L260" s="54"/>
      <c r="M260" s="55" t="s">
        <v>1836</v>
      </c>
      <c r="N260" s="48" t="s">
        <v>1537</v>
      </c>
      <c r="O260" s="48" t="s">
        <v>1528</v>
      </c>
      <c r="P260" s="113">
        <v>340.27</v>
      </c>
      <c r="Q260" s="48" t="s">
        <v>1530</v>
      </c>
    </row>
    <row r="261" spans="1:17" ht="30" x14ac:dyDescent="0.25">
      <c r="A261" s="17" t="s">
        <v>1838</v>
      </c>
      <c r="B261" s="16" t="s">
        <v>1555</v>
      </c>
      <c r="C261" s="16" t="s">
        <v>1824</v>
      </c>
      <c r="D261" s="16"/>
      <c r="E261" s="111">
        <v>854.38</v>
      </c>
      <c r="F261" s="16" t="s">
        <v>1562</v>
      </c>
      <c r="G261" s="16" t="s">
        <v>1839</v>
      </c>
      <c r="H261" s="48"/>
      <c r="I261" s="50" t="e">
        <v>#N/A</v>
      </c>
      <c r="J261" s="48" t="s">
        <v>2250</v>
      </c>
      <c r="K261" s="24">
        <v>40130000</v>
      </c>
      <c r="L261" s="54"/>
      <c r="M261" s="55" t="s">
        <v>1838</v>
      </c>
      <c r="N261" s="48" t="s">
        <v>1555</v>
      </c>
      <c r="O261" s="48" t="s">
        <v>1824</v>
      </c>
      <c r="P261" s="113">
        <v>854.38</v>
      </c>
      <c r="Q261" s="48" t="s">
        <v>1562</v>
      </c>
    </row>
    <row r="262" spans="1:17" ht="30" x14ac:dyDescent="0.25">
      <c r="A262" s="17" t="s">
        <v>1841</v>
      </c>
      <c r="B262" s="16" t="s">
        <v>1555</v>
      </c>
      <c r="C262" s="16" t="s">
        <v>1840</v>
      </c>
      <c r="D262" s="16"/>
      <c r="E262" s="111">
        <v>600</v>
      </c>
      <c r="F262" s="16" t="s">
        <v>1525</v>
      </c>
      <c r="G262" s="16" t="s">
        <v>1842</v>
      </c>
      <c r="H262" s="48"/>
      <c r="I262" s="50" t="e">
        <v>#N/A</v>
      </c>
      <c r="J262" s="48" t="s">
        <v>2251</v>
      </c>
      <c r="K262" s="24">
        <v>40130000</v>
      </c>
      <c r="L262" s="54"/>
      <c r="M262" s="55" t="s">
        <v>1841</v>
      </c>
      <c r="N262" s="48" t="s">
        <v>1555</v>
      </c>
      <c r="O262" s="48" t="s">
        <v>1840</v>
      </c>
      <c r="P262" s="113">
        <v>600</v>
      </c>
      <c r="Q262" s="48" t="s">
        <v>1525</v>
      </c>
    </row>
    <row r="263" spans="1:17" ht="60" x14ac:dyDescent="0.25">
      <c r="A263" s="17" t="s">
        <v>1714</v>
      </c>
      <c r="B263" s="16" t="s">
        <v>1579</v>
      </c>
      <c r="C263" s="16" t="s">
        <v>1484</v>
      </c>
      <c r="D263" s="16"/>
      <c r="E263" s="111">
        <v>24.2</v>
      </c>
      <c r="F263" s="16" t="s">
        <v>1533</v>
      </c>
      <c r="G263" s="16" t="s">
        <v>1754</v>
      </c>
      <c r="H263" s="48"/>
      <c r="I263" s="50" t="e">
        <v>#N/A</v>
      </c>
      <c r="J263" s="48" t="s">
        <v>2252</v>
      </c>
      <c r="K263" s="24">
        <v>40130000</v>
      </c>
      <c r="L263" s="54"/>
      <c r="M263" s="55" t="s">
        <v>1714</v>
      </c>
      <c r="N263" s="48" t="s">
        <v>1579</v>
      </c>
      <c r="O263" s="48" t="s">
        <v>1484</v>
      </c>
      <c r="P263" s="113">
        <v>24.2</v>
      </c>
      <c r="Q263" s="48" t="s">
        <v>1533</v>
      </c>
    </row>
    <row r="264" spans="1:17" ht="45" x14ac:dyDescent="0.25">
      <c r="A264" s="17" t="s">
        <v>1843</v>
      </c>
      <c r="B264" s="16" t="s">
        <v>1555</v>
      </c>
      <c r="C264" s="16" t="s">
        <v>1824</v>
      </c>
      <c r="D264" s="16"/>
      <c r="E264" s="111">
        <v>17949.14</v>
      </c>
      <c r="F264" s="16" t="s">
        <v>1531</v>
      </c>
      <c r="G264" s="16" t="s">
        <v>1844</v>
      </c>
      <c r="H264" s="48"/>
      <c r="I264" s="50" t="e">
        <v>#N/A</v>
      </c>
      <c r="J264" s="48" t="s">
        <v>2253</v>
      </c>
      <c r="K264" s="24">
        <v>40130000</v>
      </c>
      <c r="L264" s="54"/>
      <c r="M264" s="55" t="s">
        <v>1843</v>
      </c>
      <c r="N264" s="48" t="s">
        <v>1555</v>
      </c>
      <c r="O264" s="48" t="s">
        <v>1824</v>
      </c>
      <c r="P264" s="113">
        <v>17949.14</v>
      </c>
      <c r="Q264" s="48" t="s">
        <v>1531</v>
      </c>
    </row>
    <row r="265" spans="1:17" ht="45" x14ac:dyDescent="0.25">
      <c r="A265" s="17" t="s">
        <v>1845</v>
      </c>
      <c r="B265" s="16" t="s">
        <v>1555</v>
      </c>
      <c r="C265" s="16" t="s">
        <v>1764</v>
      </c>
      <c r="D265" s="16"/>
      <c r="E265" s="111">
        <v>5794.8</v>
      </c>
      <c r="F265" s="16" t="s">
        <v>1530</v>
      </c>
      <c r="G265" s="16" t="s">
        <v>1846</v>
      </c>
      <c r="H265" s="48"/>
      <c r="I265" s="50" t="e">
        <v>#N/A</v>
      </c>
      <c r="J265" s="48" t="s">
        <v>2254</v>
      </c>
      <c r="K265" s="24">
        <v>40130000</v>
      </c>
      <c r="L265" s="54"/>
      <c r="M265" s="55" t="s">
        <v>1845</v>
      </c>
      <c r="N265" s="48" t="s">
        <v>1555</v>
      </c>
      <c r="O265" s="48" t="s">
        <v>1764</v>
      </c>
      <c r="P265" s="113">
        <v>5794.8</v>
      </c>
      <c r="Q265" s="48" t="s">
        <v>1530</v>
      </c>
    </row>
    <row r="266" spans="1:17" ht="45" x14ac:dyDescent="0.25">
      <c r="A266" s="17" t="s">
        <v>1568</v>
      </c>
      <c r="B266" s="16" t="s">
        <v>1579</v>
      </c>
      <c r="C266" s="16" t="s">
        <v>1528</v>
      </c>
      <c r="D266" s="16"/>
      <c r="E266" s="111">
        <v>13200</v>
      </c>
      <c r="F266" s="16" t="s">
        <v>1562</v>
      </c>
      <c r="G266" s="16" t="s">
        <v>1569</v>
      </c>
      <c r="H266" s="48"/>
      <c r="I266" s="50">
        <v>1</v>
      </c>
      <c r="J266" s="48" t="s">
        <v>2255</v>
      </c>
      <c r="K266" s="24">
        <v>40130000</v>
      </c>
      <c r="L266" s="54"/>
      <c r="M266" s="55" t="s">
        <v>1568</v>
      </c>
      <c r="N266" s="48" t="s">
        <v>1579</v>
      </c>
      <c r="O266" s="48" t="s">
        <v>1528</v>
      </c>
      <c r="P266" s="113">
        <v>13200</v>
      </c>
      <c r="Q266" s="48" t="s">
        <v>1562</v>
      </c>
    </row>
    <row r="267" spans="1:17" ht="45" x14ac:dyDescent="0.25">
      <c r="A267" s="17" t="s">
        <v>1847</v>
      </c>
      <c r="B267" s="16" t="s">
        <v>1555</v>
      </c>
      <c r="C267" s="16" t="s">
        <v>1521</v>
      </c>
      <c r="D267" s="16"/>
      <c r="E267" s="111">
        <v>660</v>
      </c>
      <c r="F267" s="16" t="s">
        <v>1531</v>
      </c>
      <c r="G267" s="16" t="s">
        <v>1846</v>
      </c>
      <c r="H267" s="48"/>
      <c r="I267" s="50" t="e">
        <v>#N/A</v>
      </c>
      <c r="J267" s="48" t="s">
        <v>2256</v>
      </c>
      <c r="K267" s="24">
        <v>40130000</v>
      </c>
      <c r="L267" s="54"/>
      <c r="M267" s="55" t="s">
        <v>1847</v>
      </c>
      <c r="N267" s="48" t="s">
        <v>1555</v>
      </c>
      <c r="O267" s="48" t="s">
        <v>1521</v>
      </c>
      <c r="P267" s="113">
        <v>660</v>
      </c>
      <c r="Q267" s="48" t="s">
        <v>1531</v>
      </c>
    </row>
    <row r="268" spans="1:17" ht="45" x14ac:dyDescent="0.25">
      <c r="A268" s="17" t="s">
        <v>662</v>
      </c>
      <c r="B268" s="16" t="s">
        <v>1579</v>
      </c>
      <c r="C268" s="16" t="s">
        <v>1563</v>
      </c>
      <c r="D268" s="16"/>
      <c r="E268" s="111">
        <v>25159.07</v>
      </c>
      <c r="F268" s="16" t="s">
        <v>1531</v>
      </c>
      <c r="G268" s="16" t="s">
        <v>1848</v>
      </c>
      <c r="H268" s="48"/>
      <c r="I268" s="50" t="e">
        <v>#N/A</v>
      </c>
      <c r="J268" s="48" t="s">
        <v>2257</v>
      </c>
      <c r="K268" s="24">
        <v>40130000</v>
      </c>
      <c r="L268" s="54"/>
      <c r="M268" s="55" t="s">
        <v>662</v>
      </c>
      <c r="N268" s="48" t="s">
        <v>1579</v>
      </c>
      <c r="O268" s="48" t="s">
        <v>1563</v>
      </c>
      <c r="P268" s="113">
        <v>25159.07</v>
      </c>
      <c r="Q268" s="48" t="s">
        <v>1531</v>
      </c>
    </row>
    <row r="269" spans="1:17" ht="45" x14ac:dyDescent="0.25">
      <c r="A269" s="17" t="s">
        <v>1570</v>
      </c>
      <c r="B269" s="16" t="s">
        <v>1555</v>
      </c>
      <c r="C269" s="16" t="s">
        <v>1563</v>
      </c>
      <c r="D269" s="16"/>
      <c r="E269" s="111">
        <v>8160</v>
      </c>
      <c r="F269" s="16" t="s">
        <v>1531</v>
      </c>
      <c r="G269" s="16" t="s">
        <v>1571</v>
      </c>
      <c r="H269" s="48"/>
      <c r="I269" s="50">
        <v>1</v>
      </c>
      <c r="J269" s="48" t="s">
        <v>2258</v>
      </c>
      <c r="K269" s="24">
        <v>40130000</v>
      </c>
      <c r="L269" s="54"/>
      <c r="M269" s="55" t="s">
        <v>1570</v>
      </c>
      <c r="N269" s="48" t="s">
        <v>1555</v>
      </c>
      <c r="O269" s="48" t="s">
        <v>1563</v>
      </c>
      <c r="P269" s="113">
        <v>8160</v>
      </c>
      <c r="Q269" s="48" t="s">
        <v>1531</v>
      </c>
    </row>
    <row r="270" spans="1:17" ht="45" x14ac:dyDescent="0.25">
      <c r="A270" s="17" t="s">
        <v>1570</v>
      </c>
      <c r="B270" s="16" t="s">
        <v>1555</v>
      </c>
      <c r="C270" s="16" t="s">
        <v>1563</v>
      </c>
      <c r="D270" s="16"/>
      <c r="E270" s="111">
        <v>15480</v>
      </c>
      <c r="F270" s="16" t="s">
        <v>1562</v>
      </c>
      <c r="G270" s="16" t="s">
        <v>1571</v>
      </c>
      <c r="H270" s="48"/>
      <c r="I270" s="50">
        <v>1</v>
      </c>
      <c r="J270" s="48" t="s">
        <v>2258</v>
      </c>
      <c r="K270" s="24">
        <v>40130000</v>
      </c>
      <c r="L270" s="54"/>
      <c r="M270" s="55" t="s">
        <v>1570</v>
      </c>
      <c r="N270" s="48" t="s">
        <v>1555</v>
      </c>
      <c r="O270" s="48" t="s">
        <v>1563</v>
      </c>
      <c r="P270" s="113">
        <v>15480</v>
      </c>
      <c r="Q270" s="48" t="s">
        <v>1562</v>
      </c>
    </row>
    <row r="271" spans="1:17" ht="45" x14ac:dyDescent="0.25">
      <c r="A271" s="17" t="s">
        <v>1570</v>
      </c>
      <c r="B271" s="16" t="s">
        <v>1555</v>
      </c>
      <c r="C271" s="16" t="s">
        <v>1563</v>
      </c>
      <c r="D271" s="16"/>
      <c r="E271" s="111">
        <v>6000</v>
      </c>
      <c r="F271" s="16" t="s">
        <v>1530</v>
      </c>
      <c r="G271" s="16" t="s">
        <v>1849</v>
      </c>
      <c r="H271" s="48"/>
      <c r="I271" s="50" t="e">
        <v>#N/A</v>
      </c>
      <c r="J271" s="48" t="s">
        <v>2258</v>
      </c>
      <c r="K271" s="24">
        <v>40130000</v>
      </c>
      <c r="L271" s="54"/>
      <c r="M271" s="55" t="s">
        <v>1570</v>
      </c>
      <c r="N271" s="48" t="s">
        <v>1555</v>
      </c>
      <c r="O271" s="48" t="s">
        <v>1563</v>
      </c>
      <c r="P271" s="113">
        <v>6000</v>
      </c>
      <c r="Q271" s="48" t="s">
        <v>1530</v>
      </c>
    </row>
    <row r="272" spans="1:17" ht="45" x14ac:dyDescent="0.25">
      <c r="A272" s="17" t="s">
        <v>1671</v>
      </c>
      <c r="B272" s="16" t="s">
        <v>1555</v>
      </c>
      <c r="C272" s="16" t="s">
        <v>1850</v>
      </c>
      <c r="D272" s="16"/>
      <c r="E272" s="111">
        <v>55.4</v>
      </c>
      <c r="F272" s="16" t="s">
        <v>1525</v>
      </c>
      <c r="G272" s="16" t="s">
        <v>1851</v>
      </c>
      <c r="H272" s="48"/>
      <c r="I272" s="50" t="e">
        <v>#N/A</v>
      </c>
      <c r="J272" s="48" t="s">
        <v>2259</v>
      </c>
      <c r="K272" s="24">
        <v>40130000</v>
      </c>
      <c r="L272" s="54"/>
      <c r="M272" s="55" t="s">
        <v>1671</v>
      </c>
      <c r="N272" s="48" t="s">
        <v>1555</v>
      </c>
      <c r="O272" s="48" t="s">
        <v>1850</v>
      </c>
      <c r="P272" s="113">
        <v>55.4</v>
      </c>
      <c r="Q272" s="48" t="s">
        <v>1525</v>
      </c>
    </row>
    <row r="273" spans="1:17" ht="45" x14ac:dyDescent="0.25">
      <c r="A273" s="17" t="s">
        <v>1671</v>
      </c>
      <c r="B273" s="16" t="s">
        <v>1579</v>
      </c>
      <c r="C273" s="16" t="s">
        <v>1528</v>
      </c>
      <c r="D273" s="16"/>
      <c r="E273" s="111">
        <v>41.84</v>
      </c>
      <c r="F273" s="16" t="s">
        <v>1562</v>
      </c>
      <c r="G273" s="16" t="s">
        <v>1769</v>
      </c>
      <c r="H273" s="48"/>
      <c r="I273" s="50" t="e">
        <v>#N/A</v>
      </c>
      <c r="J273" s="48" t="s">
        <v>2260</v>
      </c>
      <c r="K273" s="24">
        <v>40130000</v>
      </c>
      <c r="L273" s="54"/>
      <c r="M273" s="55" t="s">
        <v>1671</v>
      </c>
      <c r="N273" s="48" t="s">
        <v>1579</v>
      </c>
      <c r="O273" s="48" t="s">
        <v>1528</v>
      </c>
      <c r="P273" s="113">
        <v>41.84</v>
      </c>
      <c r="Q273" s="48" t="s">
        <v>1562</v>
      </c>
    </row>
    <row r="274" spans="1:17" ht="45" x14ac:dyDescent="0.25">
      <c r="A274" s="17" t="s">
        <v>1853</v>
      </c>
      <c r="B274" s="16" t="s">
        <v>1555</v>
      </c>
      <c r="C274" s="16" t="s">
        <v>1852</v>
      </c>
      <c r="D274" s="16"/>
      <c r="E274" s="111">
        <v>876</v>
      </c>
      <c r="F274" s="16" t="s">
        <v>1523</v>
      </c>
      <c r="G274" s="16" t="s">
        <v>1854</v>
      </c>
      <c r="H274" s="48"/>
      <c r="I274" s="50" t="e">
        <v>#N/A</v>
      </c>
      <c r="J274" s="48" t="s">
        <v>2261</v>
      </c>
      <c r="K274" s="24">
        <v>40130000</v>
      </c>
      <c r="L274" s="54"/>
      <c r="M274" s="55" t="s">
        <v>1853</v>
      </c>
      <c r="N274" s="48" t="s">
        <v>1555</v>
      </c>
      <c r="O274" s="48" t="s">
        <v>1852</v>
      </c>
      <c r="P274" s="113">
        <v>876</v>
      </c>
      <c r="Q274" s="48" t="s">
        <v>1523</v>
      </c>
    </row>
    <row r="275" spans="1:17" ht="30" x14ac:dyDescent="0.25">
      <c r="A275" s="17" t="s">
        <v>1730</v>
      </c>
      <c r="B275" s="16" t="s">
        <v>1579</v>
      </c>
      <c r="C275" s="16" t="s">
        <v>1586</v>
      </c>
      <c r="D275" s="16"/>
      <c r="E275" s="111">
        <v>633.6</v>
      </c>
      <c r="F275" s="16" t="s">
        <v>1562</v>
      </c>
      <c r="G275" s="16" t="s">
        <v>1795</v>
      </c>
      <c r="H275" s="48"/>
      <c r="I275" s="50" t="e">
        <v>#N/A</v>
      </c>
      <c r="J275" s="48" t="s">
        <v>2262</v>
      </c>
      <c r="K275" s="24">
        <v>40130000</v>
      </c>
      <c r="L275" s="54"/>
      <c r="M275" s="55" t="s">
        <v>1730</v>
      </c>
      <c r="N275" s="48" t="s">
        <v>1579</v>
      </c>
      <c r="O275" s="48" t="s">
        <v>1586</v>
      </c>
      <c r="P275" s="113">
        <v>633.6</v>
      </c>
      <c r="Q275" s="48" t="s">
        <v>1562</v>
      </c>
    </row>
    <row r="276" spans="1:17" ht="30" x14ac:dyDescent="0.25">
      <c r="A276" s="17" t="s">
        <v>1730</v>
      </c>
      <c r="B276" s="16" t="s">
        <v>1555</v>
      </c>
      <c r="C276" s="16" t="s">
        <v>1524</v>
      </c>
      <c r="D276" s="16"/>
      <c r="E276" s="111">
        <v>482.33</v>
      </c>
      <c r="F276" s="16" t="s">
        <v>1525</v>
      </c>
      <c r="G276" s="16" t="s">
        <v>1795</v>
      </c>
      <c r="H276" s="48"/>
      <c r="I276" s="50" t="e">
        <v>#N/A</v>
      </c>
      <c r="J276" s="48" t="s">
        <v>2263</v>
      </c>
      <c r="K276" s="24">
        <v>40130000</v>
      </c>
      <c r="L276" s="54"/>
      <c r="M276" s="55" t="s">
        <v>1730</v>
      </c>
      <c r="N276" s="48" t="s">
        <v>1555</v>
      </c>
      <c r="O276" s="48" t="s">
        <v>1524</v>
      </c>
      <c r="P276" s="113">
        <v>482.33</v>
      </c>
      <c r="Q276" s="48" t="s">
        <v>1525</v>
      </c>
    </row>
    <row r="277" spans="1:17" ht="30" x14ac:dyDescent="0.25">
      <c r="A277" s="17" t="s">
        <v>1730</v>
      </c>
      <c r="B277" s="16" t="s">
        <v>1599</v>
      </c>
      <c r="C277" s="16" t="s">
        <v>1586</v>
      </c>
      <c r="D277" s="16"/>
      <c r="E277" s="111">
        <v>890.09</v>
      </c>
      <c r="F277" s="16" t="s">
        <v>1525</v>
      </c>
      <c r="G277" s="16" t="s">
        <v>1795</v>
      </c>
      <c r="H277" s="48"/>
      <c r="I277" s="50" t="e">
        <v>#N/A</v>
      </c>
      <c r="J277" s="48" t="s">
        <v>2191</v>
      </c>
      <c r="K277" s="24">
        <v>40130000</v>
      </c>
      <c r="L277" s="54"/>
      <c r="M277" s="55" t="s">
        <v>1730</v>
      </c>
      <c r="N277" s="48" t="s">
        <v>1599</v>
      </c>
      <c r="O277" s="48" t="s">
        <v>1586</v>
      </c>
      <c r="P277" s="113">
        <v>890.09</v>
      </c>
      <c r="Q277" s="48" t="s">
        <v>1525</v>
      </c>
    </row>
    <row r="278" spans="1:17" ht="75" x14ac:dyDescent="0.25">
      <c r="A278" s="17" t="s">
        <v>1714</v>
      </c>
      <c r="B278" s="16" t="s">
        <v>1579</v>
      </c>
      <c r="C278" s="16" t="s">
        <v>1586</v>
      </c>
      <c r="D278" s="16"/>
      <c r="E278" s="111">
        <v>48</v>
      </c>
      <c r="F278" s="16" t="s">
        <v>1702</v>
      </c>
      <c r="G278" s="16" t="s">
        <v>1855</v>
      </c>
      <c r="H278" s="48"/>
      <c r="I278" s="50" t="e">
        <v>#N/A</v>
      </c>
      <c r="J278" s="48" t="s">
        <v>2190</v>
      </c>
      <c r="K278" s="24">
        <v>40130000</v>
      </c>
      <c r="L278" s="54"/>
      <c r="M278" s="55" t="s">
        <v>1714</v>
      </c>
      <c r="N278" s="48" t="s">
        <v>1579</v>
      </c>
      <c r="O278" s="48" t="s">
        <v>1586</v>
      </c>
      <c r="P278" s="113">
        <v>48</v>
      </c>
      <c r="Q278" s="48" t="s">
        <v>1702</v>
      </c>
    </row>
    <row r="279" spans="1:17" ht="60" x14ac:dyDescent="0.25">
      <c r="A279" s="17" t="s">
        <v>1714</v>
      </c>
      <c r="B279" s="16" t="s">
        <v>1579</v>
      </c>
      <c r="C279" s="16" t="s">
        <v>1586</v>
      </c>
      <c r="D279" s="16"/>
      <c r="E279" s="111">
        <v>83</v>
      </c>
      <c r="F279" s="16" t="s">
        <v>1533</v>
      </c>
      <c r="G279" s="16" t="s">
        <v>1814</v>
      </c>
      <c r="H279" s="48"/>
      <c r="I279" s="50" t="e">
        <v>#N/A</v>
      </c>
      <c r="J279" s="48" t="s">
        <v>2190</v>
      </c>
      <c r="K279" s="24">
        <v>40130000</v>
      </c>
      <c r="L279" s="54"/>
      <c r="M279" s="55" t="s">
        <v>1714</v>
      </c>
      <c r="N279" s="48" t="s">
        <v>1579</v>
      </c>
      <c r="O279" s="48" t="s">
        <v>1586</v>
      </c>
      <c r="P279" s="113">
        <v>83</v>
      </c>
      <c r="Q279" s="48" t="s">
        <v>1533</v>
      </c>
    </row>
    <row r="280" spans="1:17" ht="45" x14ac:dyDescent="0.25">
      <c r="A280" s="17" t="s">
        <v>1856</v>
      </c>
      <c r="B280" s="16" t="s">
        <v>1555</v>
      </c>
      <c r="C280" s="16" t="s">
        <v>1528</v>
      </c>
      <c r="D280" s="16"/>
      <c r="E280" s="111">
        <v>9474</v>
      </c>
      <c r="F280" s="16" t="s">
        <v>1530</v>
      </c>
      <c r="G280" s="16" t="s">
        <v>1857</v>
      </c>
      <c r="H280" s="48"/>
      <c r="I280" s="50" t="e">
        <v>#N/A</v>
      </c>
      <c r="J280" s="48" t="s">
        <v>2264</v>
      </c>
      <c r="K280" s="24">
        <v>40130000</v>
      </c>
      <c r="L280" s="54"/>
      <c r="M280" s="55" t="s">
        <v>1856</v>
      </c>
      <c r="N280" s="48" t="s">
        <v>1555</v>
      </c>
      <c r="O280" s="48" t="s">
        <v>1528</v>
      </c>
      <c r="P280" s="113">
        <v>9474</v>
      </c>
      <c r="Q280" s="48" t="s">
        <v>1530</v>
      </c>
    </row>
    <row r="281" spans="1:17" ht="45" x14ac:dyDescent="0.25">
      <c r="A281" s="17" t="s">
        <v>1858</v>
      </c>
      <c r="B281" s="16" t="s">
        <v>1555</v>
      </c>
      <c r="C281" s="16" t="s">
        <v>1528</v>
      </c>
      <c r="D281" s="16"/>
      <c r="E281" s="111">
        <v>628.75</v>
      </c>
      <c r="F281" s="16" t="s">
        <v>1530</v>
      </c>
      <c r="G281" s="16" t="s">
        <v>1859</v>
      </c>
      <c r="H281" s="48"/>
      <c r="I281" s="50" t="e">
        <v>#N/A</v>
      </c>
      <c r="J281" s="48" t="s">
        <v>2265</v>
      </c>
      <c r="K281" s="24">
        <v>40130000</v>
      </c>
      <c r="L281" s="54"/>
      <c r="M281" s="55" t="s">
        <v>1858</v>
      </c>
      <c r="N281" s="48" t="s">
        <v>1555</v>
      </c>
      <c r="O281" s="48" t="s">
        <v>1528</v>
      </c>
      <c r="P281" s="113">
        <v>628.75</v>
      </c>
      <c r="Q281" s="48" t="s">
        <v>1530</v>
      </c>
    </row>
    <row r="282" spans="1:17" ht="30" x14ac:dyDescent="0.25">
      <c r="A282" s="17" t="s">
        <v>1714</v>
      </c>
      <c r="B282" s="16" t="s">
        <v>1555</v>
      </c>
      <c r="C282" s="16" t="s">
        <v>1658</v>
      </c>
      <c r="D282" s="16"/>
      <c r="E282" s="111">
        <v>230</v>
      </c>
      <c r="F282" s="16" t="s">
        <v>1525</v>
      </c>
      <c r="G282" s="16" t="s">
        <v>1775</v>
      </c>
      <c r="H282" s="48"/>
      <c r="I282" s="50" t="e">
        <v>#N/A</v>
      </c>
      <c r="J282" s="48" t="s">
        <v>2213</v>
      </c>
      <c r="K282" s="24">
        <v>40130000</v>
      </c>
      <c r="L282" s="54"/>
      <c r="M282" s="55" t="s">
        <v>1714</v>
      </c>
      <c r="N282" s="48" t="s">
        <v>1555</v>
      </c>
      <c r="O282" s="48" t="s">
        <v>1658</v>
      </c>
      <c r="P282" s="113">
        <v>230</v>
      </c>
      <c r="Q282" s="48" t="s">
        <v>1525</v>
      </c>
    </row>
    <row r="283" spans="1:17" ht="30" x14ac:dyDescent="0.25">
      <c r="A283" s="17" t="s">
        <v>1860</v>
      </c>
      <c r="B283" s="16" t="s">
        <v>1579</v>
      </c>
      <c r="C283" s="16" t="s">
        <v>1756</v>
      </c>
      <c r="D283" s="16"/>
      <c r="E283" s="111">
        <v>2400</v>
      </c>
      <c r="F283" s="16" t="s">
        <v>1562</v>
      </c>
      <c r="G283" s="16" t="s">
        <v>1861</v>
      </c>
      <c r="H283" s="48"/>
      <c r="I283" s="50" t="e">
        <v>#N/A</v>
      </c>
      <c r="J283" s="48" t="s">
        <v>2266</v>
      </c>
      <c r="K283" s="24">
        <v>40130000</v>
      </c>
      <c r="L283" s="54"/>
      <c r="M283" s="55" t="s">
        <v>1860</v>
      </c>
      <c r="N283" s="48" t="s">
        <v>1579</v>
      </c>
      <c r="O283" s="48" t="s">
        <v>1756</v>
      </c>
      <c r="P283" s="113">
        <v>2400</v>
      </c>
      <c r="Q283" s="48" t="s">
        <v>1562</v>
      </c>
    </row>
    <row r="284" spans="1:17" ht="30" x14ac:dyDescent="0.25">
      <c r="A284" s="17" t="s">
        <v>1860</v>
      </c>
      <c r="B284" s="16" t="s">
        <v>1579</v>
      </c>
      <c r="C284" s="16" t="s">
        <v>1756</v>
      </c>
      <c r="D284" s="16"/>
      <c r="E284" s="111">
        <v>480</v>
      </c>
      <c r="F284" s="16" t="s">
        <v>1562</v>
      </c>
      <c r="G284" s="16" t="s">
        <v>1861</v>
      </c>
      <c r="H284" s="48"/>
      <c r="I284" s="50" t="e">
        <v>#N/A</v>
      </c>
      <c r="J284" s="48" t="s">
        <v>2266</v>
      </c>
      <c r="K284" s="24">
        <v>40130000</v>
      </c>
      <c r="L284" s="54"/>
      <c r="M284" s="55" t="s">
        <v>1860</v>
      </c>
      <c r="N284" s="48" t="s">
        <v>1579</v>
      </c>
      <c r="O284" s="48" t="s">
        <v>1756</v>
      </c>
      <c r="P284" s="113">
        <v>480</v>
      </c>
      <c r="Q284" s="48" t="s">
        <v>1562</v>
      </c>
    </row>
    <row r="285" spans="1:17" ht="45" x14ac:dyDescent="0.25">
      <c r="A285" s="17" t="s">
        <v>1863</v>
      </c>
      <c r="B285" s="16" t="s">
        <v>1555</v>
      </c>
      <c r="C285" s="16" t="s">
        <v>1862</v>
      </c>
      <c r="D285" s="16"/>
      <c r="E285" s="111">
        <v>564</v>
      </c>
      <c r="F285" s="16" t="s">
        <v>1530</v>
      </c>
      <c r="G285" s="16" t="s">
        <v>1861</v>
      </c>
      <c r="H285" s="48"/>
      <c r="I285" s="50" t="e">
        <v>#N/A</v>
      </c>
      <c r="J285" s="48" t="s">
        <v>2267</v>
      </c>
      <c r="K285" s="24">
        <v>40130000</v>
      </c>
      <c r="L285" s="54"/>
      <c r="M285" s="55" t="s">
        <v>1863</v>
      </c>
      <c r="N285" s="48" t="s">
        <v>1555</v>
      </c>
      <c r="O285" s="48" t="s">
        <v>1862</v>
      </c>
      <c r="P285" s="113">
        <v>564</v>
      </c>
      <c r="Q285" s="48" t="s">
        <v>1530</v>
      </c>
    </row>
    <row r="286" spans="1:17" ht="45" x14ac:dyDescent="0.25">
      <c r="A286" s="17" t="s">
        <v>1765</v>
      </c>
      <c r="B286" s="16" t="s">
        <v>1555</v>
      </c>
      <c r="C286" s="16" t="s">
        <v>1862</v>
      </c>
      <c r="D286" s="16"/>
      <c r="E286" s="111">
        <v>6086.52</v>
      </c>
      <c r="F286" s="16" t="s">
        <v>1530</v>
      </c>
      <c r="G286" s="16" t="s">
        <v>1864</v>
      </c>
      <c r="H286" s="48"/>
      <c r="I286" s="50" t="e">
        <v>#N/A</v>
      </c>
      <c r="J286" s="48" t="s">
        <v>2268</v>
      </c>
      <c r="K286" s="24">
        <v>40130000</v>
      </c>
      <c r="L286" s="54"/>
      <c r="M286" s="55" t="s">
        <v>1765</v>
      </c>
      <c r="N286" s="48" t="s">
        <v>1555</v>
      </c>
      <c r="O286" s="48" t="s">
        <v>1862</v>
      </c>
      <c r="P286" s="113">
        <v>6086.52</v>
      </c>
      <c r="Q286" s="48" t="s">
        <v>1530</v>
      </c>
    </row>
    <row r="287" spans="1:17" ht="45" x14ac:dyDescent="0.25">
      <c r="A287" s="17" t="s">
        <v>1765</v>
      </c>
      <c r="B287" s="16" t="s">
        <v>1555</v>
      </c>
      <c r="C287" s="16" t="s">
        <v>1862</v>
      </c>
      <c r="D287" s="16"/>
      <c r="E287" s="111">
        <v>1443.43</v>
      </c>
      <c r="F287" s="16" t="s">
        <v>1530</v>
      </c>
      <c r="G287" s="16" t="s">
        <v>1864</v>
      </c>
      <c r="H287" s="48"/>
      <c r="I287" s="50" t="e">
        <v>#N/A</v>
      </c>
      <c r="J287" s="48" t="s">
        <v>2268</v>
      </c>
      <c r="K287" s="24">
        <v>40130000</v>
      </c>
      <c r="L287" s="54"/>
      <c r="M287" s="55" t="s">
        <v>1765</v>
      </c>
      <c r="N287" s="48" t="s">
        <v>1555</v>
      </c>
      <c r="O287" s="48" t="s">
        <v>1862</v>
      </c>
      <c r="P287" s="113">
        <v>1443.43</v>
      </c>
      <c r="Q287" s="48" t="s">
        <v>1530</v>
      </c>
    </row>
    <row r="288" spans="1:17" ht="45" x14ac:dyDescent="0.25">
      <c r="A288" s="17" t="s">
        <v>1765</v>
      </c>
      <c r="B288" s="16" t="s">
        <v>1555</v>
      </c>
      <c r="C288" s="16" t="s">
        <v>1862</v>
      </c>
      <c r="D288" s="16"/>
      <c r="E288" s="111">
        <v>1409.12</v>
      </c>
      <c r="F288" s="16" t="s">
        <v>1530</v>
      </c>
      <c r="G288" s="16" t="s">
        <v>1864</v>
      </c>
      <c r="H288" s="48"/>
      <c r="I288" s="50" t="e">
        <v>#N/A</v>
      </c>
      <c r="J288" s="48" t="s">
        <v>2268</v>
      </c>
      <c r="K288" s="24">
        <v>40130000</v>
      </c>
      <c r="L288" s="54"/>
      <c r="M288" s="55" t="s">
        <v>1765</v>
      </c>
      <c r="N288" s="48" t="s">
        <v>1555</v>
      </c>
      <c r="O288" s="48" t="s">
        <v>1862</v>
      </c>
      <c r="P288" s="113">
        <v>1409.12</v>
      </c>
      <c r="Q288" s="48" t="s">
        <v>1530</v>
      </c>
    </row>
    <row r="289" spans="1:17" ht="45" x14ac:dyDescent="0.25">
      <c r="A289" s="17" t="s">
        <v>1765</v>
      </c>
      <c r="B289" s="16" t="s">
        <v>1555</v>
      </c>
      <c r="C289" s="16" t="s">
        <v>1862</v>
      </c>
      <c r="D289" s="16"/>
      <c r="E289" s="111">
        <v>129.46</v>
      </c>
      <c r="F289" s="16" t="s">
        <v>1530</v>
      </c>
      <c r="G289" s="16" t="s">
        <v>1864</v>
      </c>
      <c r="H289" s="48"/>
      <c r="I289" s="50" t="e">
        <v>#N/A</v>
      </c>
      <c r="J289" s="48" t="s">
        <v>2268</v>
      </c>
      <c r="K289" s="24">
        <v>40130000</v>
      </c>
      <c r="L289" s="54"/>
      <c r="M289" s="55" t="s">
        <v>1765</v>
      </c>
      <c r="N289" s="48" t="s">
        <v>1555</v>
      </c>
      <c r="O289" s="48" t="s">
        <v>1862</v>
      </c>
      <c r="P289" s="113">
        <v>129.46</v>
      </c>
      <c r="Q289" s="48" t="s">
        <v>1530</v>
      </c>
    </row>
    <row r="290" spans="1:17" ht="45" x14ac:dyDescent="0.25">
      <c r="A290" s="17" t="s">
        <v>1765</v>
      </c>
      <c r="B290" s="16" t="s">
        <v>1555</v>
      </c>
      <c r="C290" s="16" t="s">
        <v>1862</v>
      </c>
      <c r="D290" s="16"/>
      <c r="E290" s="111">
        <v>678</v>
      </c>
      <c r="F290" s="16" t="s">
        <v>1530</v>
      </c>
      <c r="G290" s="16" t="s">
        <v>1864</v>
      </c>
      <c r="H290" s="48"/>
      <c r="I290" s="50" t="e">
        <v>#N/A</v>
      </c>
      <c r="J290" s="48" t="s">
        <v>2268</v>
      </c>
      <c r="K290" s="24">
        <v>40130000</v>
      </c>
      <c r="L290" s="54"/>
      <c r="M290" s="55" t="s">
        <v>1765</v>
      </c>
      <c r="N290" s="48" t="s">
        <v>1555</v>
      </c>
      <c r="O290" s="48" t="s">
        <v>1862</v>
      </c>
      <c r="P290" s="113">
        <v>678</v>
      </c>
      <c r="Q290" s="48" t="s">
        <v>1530</v>
      </c>
    </row>
    <row r="291" spans="1:17" ht="45" x14ac:dyDescent="0.25">
      <c r="A291" s="17" t="s">
        <v>1765</v>
      </c>
      <c r="B291" s="16" t="s">
        <v>1555</v>
      </c>
      <c r="C291" s="16" t="s">
        <v>1862</v>
      </c>
      <c r="D291" s="16"/>
      <c r="E291" s="111">
        <v>7071.43</v>
      </c>
      <c r="F291" s="16" t="s">
        <v>1530</v>
      </c>
      <c r="G291" s="16" t="s">
        <v>1864</v>
      </c>
      <c r="H291" s="48"/>
      <c r="I291" s="50" t="e">
        <v>#N/A</v>
      </c>
      <c r="J291" s="48" t="s">
        <v>2268</v>
      </c>
      <c r="K291" s="24">
        <v>40130000</v>
      </c>
      <c r="L291" s="54"/>
      <c r="M291" s="55" t="s">
        <v>1765</v>
      </c>
      <c r="N291" s="48" t="s">
        <v>1555</v>
      </c>
      <c r="O291" s="48" t="s">
        <v>1862</v>
      </c>
      <c r="P291" s="113">
        <v>7071.43</v>
      </c>
      <c r="Q291" s="48" t="s">
        <v>1530</v>
      </c>
    </row>
    <row r="292" spans="1:17" ht="45" x14ac:dyDescent="0.25">
      <c r="A292" s="17" t="s">
        <v>1765</v>
      </c>
      <c r="B292" s="16" t="s">
        <v>1555</v>
      </c>
      <c r="C292" s="16" t="s">
        <v>1862</v>
      </c>
      <c r="D292" s="16"/>
      <c r="E292" s="111">
        <v>1339.77</v>
      </c>
      <c r="F292" s="16" t="s">
        <v>1530</v>
      </c>
      <c r="G292" s="16" t="s">
        <v>1864</v>
      </c>
      <c r="H292" s="48"/>
      <c r="I292" s="50" t="e">
        <v>#N/A</v>
      </c>
      <c r="J292" s="48" t="s">
        <v>2268</v>
      </c>
      <c r="K292" s="24">
        <v>40130000</v>
      </c>
      <c r="L292" s="54"/>
      <c r="M292" s="55" t="s">
        <v>1765</v>
      </c>
      <c r="N292" s="48" t="s">
        <v>1555</v>
      </c>
      <c r="O292" s="48" t="s">
        <v>1862</v>
      </c>
      <c r="P292" s="113">
        <v>1339.77</v>
      </c>
      <c r="Q292" s="48" t="s">
        <v>1530</v>
      </c>
    </row>
    <row r="293" spans="1:17" ht="30" x14ac:dyDescent="0.25">
      <c r="A293" s="17" t="s">
        <v>1866</v>
      </c>
      <c r="B293" s="16" t="s">
        <v>1579</v>
      </c>
      <c r="C293" s="16" t="s">
        <v>1865</v>
      </c>
      <c r="D293" s="16"/>
      <c r="E293" s="111">
        <v>24000</v>
      </c>
      <c r="F293" s="16" t="s">
        <v>1562</v>
      </c>
      <c r="G293" s="16" t="s">
        <v>1867</v>
      </c>
      <c r="H293" s="48"/>
      <c r="I293" s="50" t="e">
        <v>#N/A</v>
      </c>
      <c r="J293" s="48" t="s">
        <v>2269</v>
      </c>
      <c r="K293" s="24">
        <v>40130000</v>
      </c>
      <c r="L293" s="54"/>
      <c r="M293" s="55" t="s">
        <v>1866</v>
      </c>
      <c r="N293" s="48" t="s">
        <v>1579</v>
      </c>
      <c r="O293" s="48" t="s">
        <v>1865</v>
      </c>
      <c r="P293" s="113">
        <v>24000</v>
      </c>
      <c r="Q293" s="48" t="s">
        <v>1562</v>
      </c>
    </row>
    <row r="294" spans="1:17" ht="45" x14ac:dyDescent="0.25">
      <c r="A294" s="17" t="s">
        <v>1869</v>
      </c>
      <c r="B294" s="16" t="s">
        <v>1555</v>
      </c>
      <c r="C294" s="16" t="s">
        <v>1868</v>
      </c>
      <c r="D294" s="16"/>
      <c r="E294" s="111">
        <v>3891.91</v>
      </c>
      <c r="F294" s="16" t="s">
        <v>1530</v>
      </c>
      <c r="G294" s="16" t="s">
        <v>1870</v>
      </c>
      <c r="H294" s="48"/>
      <c r="I294" s="50" t="e">
        <v>#N/A</v>
      </c>
      <c r="J294" s="48" t="s">
        <v>2270</v>
      </c>
      <c r="K294" s="24">
        <v>40130000</v>
      </c>
      <c r="L294" s="54"/>
      <c r="M294" s="55" t="s">
        <v>1869</v>
      </c>
      <c r="N294" s="48" t="s">
        <v>1555</v>
      </c>
      <c r="O294" s="48" t="s">
        <v>1868</v>
      </c>
      <c r="P294" s="113">
        <v>3891.91</v>
      </c>
      <c r="Q294" s="48" t="s">
        <v>1530</v>
      </c>
    </row>
    <row r="295" spans="1:17" ht="45" x14ac:dyDescent="0.25">
      <c r="A295" s="17" t="s">
        <v>1869</v>
      </c>
      <c r="B295" s="16" t="s">
        <v>1555</v>
      </c>
      <c r="C295" s="16" t="s">
        <v>1868</v>
      </c>
      <c r="D295" s="16"/>
      <c r="E295" s="111">
        <v>81.16</v>
      </c>
      <c r="F295" s="16" t="s">
        <v>1530</v>
      </c>
      <c r="G295" s="16" t="s">
        <v>1871</v>
      </c>
      <c r="H295" s="48"/>
      <c r="I295" s="50" t="e">
        <v>#N/A</v>
      </c>
      <c r="J295" s="48" t="s">
        <v>2270</v>
      </c>
      <c r="K295" s="24">
        <v>40130000</v>
      </c>
      <c r="L295" s="54"/>
      <c r="M295" s="55" t="s">
        <v>1869</v>
      </c>
      <c r="N295" s="48" t="s">
        <v>1555</v>
      </c>
      <c r="O295" s="48" t="s">
        <v>1868</v>
      </c>
      <c r="P295" s="113">
        <v>81.16</v>
      </c>
      <c r="Q295" s="48" t="s">
        <v>1530</v>
      </c>
    </row>
    <row r="296" spans="1:17" ht="45" x14ac:dyDescent="0.25">
      <c r="A296" s="17" t="s">
        <v>1869</v>
      </c>
      <c r="B296" s="16" t="s">
        <v>1555</v>
      </c>
      <c r="C296" s="16" t="s">
        <v>1868</v>
      </c>
      <c r="D296" s="16"/>
      <c r="E296" s="111">
        <v>32.880000000000003</v>
      </c>
      <c r="F296" s="16" t="s">
        <v>1530</v>
      </c>
      <c r="G296" s="16" t="s">
        <v>1871</v>
      </c>
      <c r="H296" s="48"/>
      <c r="I296" s="50" t="e">
        <v>#N/A</v>
      </c>
      <c r="J296" s="48" t="s">
        <v>2270</v>
      </c>
      <c r="K296" s="24">
        <v>40130000</v>
      </c>
      <c r="L296" s="54"/>
      <c r="M296" s="55" t="s">
        <v>1869</v>
      </c>
      <c r="N296" s="48" t="s">
        <v>1555</v>
      </c>
      <c r="O296" s="48" t="s">
        <v>1868</v>
      </c>
      <c r="P296" s="113">
        <v>32.880000000000003</v>
      </c>
      <c r="Q296" s="48" t="s">
        <v>1530</v>
      </c>
    </row>
    <row r="297" spans="1:17" ht="75" x14ac:dyDescent="0.25">
      <c r="A297" s="17" t="s">
        <v>1872</v>
      </c>
      <c r="B297" s="16" t="s">
        <v>1579</v>
      </c>
      <c r="C297" s="16" t="s">
        <v>1547</v>
      </c>
      <c r="D297" s="16"/>
      <c r="E297" s="111">
        <v>4106.2</v>
      </c>
      <c r="F297" s="16" t="s">
        <v>1562</v>
      </c>
      <c r="G297" s="16" t="s">
        <v>1873</v>
      </c>
      <c r="H297" s="48"/>
      <c r="I297" s="50" t="e">
        <v>#N/A</v>
      </c>
      <c r="J297" s="48" t="s">
        <v>2271</v>
      </c>
      <c r="K297" s="24">
        <v>40130000</v>
      </c>
      <c r="L297" s="54"/>
      <c r="M297" s="55" t="s">
        <v>1872</v>
      </c>
      <c r="N297" s="48" t="s">
        <v>1579</v>
      </c>
      <c r="O297" s="48" t="s">
        <v>1547</v>
      </c>
      <c r="P297" s="113">
        <v>4106.2</v>
      </c>
      <c r="Q297" s="48" t="s">
        <v>1562</v>
      </c>
    </row>
    <row r="298" spans="1:17" ht="60" x14ac:dyDescent="0.25">
      <c r="A298" s="17" t="s">
        <v>1843</v>
      </c>
      <c r="B298" s="16" t="s">
        <v>1555</v>
      </c>
      <c r="C298" s="16" t="s">
        <v>1874</v>
      </c>
      <c r="D298" s="16"/>
      <c r="E298" s="111">
        <v>967.39</v>
      </c>
      <c r="F298" s="16" t="s">
        <v>1533</v>
      </c>
      <c r="G298" s="16" t="s">
        <v>1875</v>
      </c>
      <c r="H298" s="48"/>
      <c r="I298" s="50" t="e">
        <v>#N/A</v>
      </c>
      <c r="J298" s="48" t="s">
        <v>2272</v>
      </c>
      <c r="K298" s="24">
        <v>40130000</v>
      </c>
      <c r="L298" s="54"/>
      <c r="M298" s="55" t="s">
        <v>1843</v>
      </c>
      <c r="N298" s="48" t="s">
        <v>1555</v>
      </c>
      <c r="O298" s="48" t="s">
        <v>1874</v>
      </c>
      <c r="P298" s="113">
        <v>967.39</v>
      </c>
      <c r="Q298" s="48" t="s">
        <v>1533</v>
      </c>
    </row>
    <row r="299" spans="1:17" ht="45" x14ac:dyDescent="0.25">
      <c r="A299" s="17" t="s">
        <v>1793</v>
      </c>
      <c r="B299" s="16" t="s">
        <v>1555</v>
      </c>
      <c r="C299" s="16" t="s">
        <v>1792</v>
      </c>
      <c r="D299" s="16"/>
      <c r="E299" s="111">
        <v>2837.77</v>
      </c>
      <c r="F299" s="16" t="s">
        <v>1530</v>
      </c>
      <c r="G299" s="16" t="s">
        <v>1875</v>
      </c>
      <c r="H299" s="48"/>
      <c r="I299" s="50" t="e">
        <v>#N/A</v>
      </c>
      <c r="J299" s="48" t="s">
        <v>2225</v>
      </c>
      <c r="K299" s="24">
        <v>40130000</v>
      </c>
      <c r="L299" s="54"/>
      <c r="M299" s="55" t="s">
        <v>1793</v>
      </c>
      <c r="N299" s="48" t="s">
        <v>1555</v>
      </c>
      <c r="O299" s="48" t="s">
        <v>1792</v>
      </c>
      <c r="P299" s="113">
        <v>2837.77</v>
      </c>
      <c r="Q299" s="48" t="s">
        <v>1530</v>
      </c>
    </row>
    <row r="300" spans="1:17" ht="45" x14ac:dyDescent="0.25">
      <c r="A300" s="17" t="s">
        <v>1869</v>
      </c>
      <c r="B300" s="16" t="s">
        <v>1555</v>
      </c>
      <c r="C300" s="16" t="s">
        <v>1868</v>
      </c>
      <c r="D300" s="16"/>
      <c r="E300" s="111">
        <v>83.92</v>
      </c>
      <c r="F300" s="16" t="s">
        <v>1530</v>
      </c>
      <c r="G300" s="16" t="s">
        <v>1871</v>
      </c>
      <c r="H300" s="48"/>
      <c r="I300" s="50" t="e">
        <v>#N/A</v>
      </c>
      <c r="J300" s="48" t="s">
        <v>2270</v>
      </c>
      <c r="K300" s="24">
        <v>40130000</v>
      </c>
      <c r="L300" s="54"/>
      <c r="M300" s="55" t="s">
        <v>1869</v>
      </c>
      <c r="N300" s="48" t="s">
        <v>1555</v>
      </c>
      <c r="O300" s="48" t="s">
        <v>1868</v>
      </c>
      <c r="P300" s="113">
        <v>83.92</v>
      </c>
      <c r="Q300" s="48" t="s">
        <v>1530</v>
      </c>
    </row>
    <row r="301" spans="1:17" ht="45" x14ac:dyDescent="0.25">
      <c r="A301" s="17" t="s">
        <v>1765</v>
      </c>
      <c r="B301" s="16" t="s">
        <v>1555</v>
      </c>
      <c r="C301" s="16" t="s">
        <v>1862</v>
      </c>
      <c r="D301" s="16"/>
      <c r="E301" s="111">
        <v>649.22</v>
      </c>
      <c r="F301" s="16" t="s">
        <v>1530</v>
      </c>
      <c r="G301" s="16" t="s">
        <v>1864</v>
      </c>
      <c r="H301" s="48"/>
      <c r="I301" s="50" t="e">
        <v>#N/A</v>
      </c>
      <c r="J301" s="48" t="s">
        <v>2268</v>
      </c>
      <c r="K301" s="24">
        <v>40130000</v>
      </c>
      <c r="L301" s="54"/>
      <c r="M301" s="55" t="s">
        <v>1765</v>
      </c>
      <c r="N301" s="48" t="s">
        <v>1555</v>
      </c>
      <c r="O301" s="48" t="s">
        <v>1862</v>
      </c>
      <c r="P301" s="113">
        <v>649.22</v>
      </c>
      <c r="Q301" s="48" t="s">
        <v>1530</v>
      </c>
    </row>
    <row r="302" spans="1:17" ht="45" x14ac:dyDescent="0.25">
      <c r="A302" s="17" t="s">
        <v>1765</v>
      </c>
      <c r="B302" s="16" t="s">
        <v>1555</v>
      </c>
      <c r="C302" s="16" t="s">
        <v>1862</v>
      </c>
      <c r="D302" s="16"/>
      <c r="E302" s="111">
        <v>2053.1999999999998</v>
      </c>
      <c r="F302" s="16" t="s">
        <v>1530</v>
      </c>
      <c r="G302" s="16" t="s">
        <v>1864</v>
      </c>
      <c r="H302" s="48"/>
      <c r="I302" s="50" t="e">
        <v>#N/A</v>
      </c>
      <c r="J302" s="48" t="s">
        <v>2268</v>
      </c>
      <c r="K302" s="24">
        <v>40130000</v>
      </c>
      <c r="L302" s="54"/>
      <c r="M302" s="55" t="s">
        <v>1765</v>
      </c>
      <c r="N302" s="48" t="s">
        <v>1555</v>
      </c>
      <c r="O302" s="48" t="s">
        <v>1862</v>
      </c>
      <c r="P302" s="113">
        <v>2053.1999999999998</v>
      </c>
      <c r="Q302" s="48" t="s">
        <v>1530</v>
      </c>
    </row>
    <row r="303" spans="1:17" ht="75" x14ac:dyDescent="0.25">
      <c r="A303" s="17" t="s">
        <v>1765</v>
      </c>
      <c r="B303" s="16" t="s">
        <v>1555</v>
      </c>
      <c r="C303" s="16" t="s">
        <v>1862</v>
      </c>
      <c r="D303" s="16"/>
      <c r="E303" s="111">
        <v>365.2</v>
      </c>
      <c r="F303" s="16" t="s">
        <v>1532</v>
      </c>
      <c r="G303" s="16" t="s">
        <v>1864</v>
      </c>
      <c r="H303" s="48"/>
      <c r="I303" s="50" t="e">
        <v>#N/A</v>
      </c>
      <c r="J303" s="48" t="s">
        <v>2268</v>
      </c>
      <c r="K303" s="24">
        <v>40130000</v>
      </c>
      <c r="L303" s="54"/>
      <c r="M303" s="55" t="s">
        <v>1765</v>
      </c>
      <c r="N303" s="48" t="s">
        <v>1555</v>
      </c>
      <c r="O303" s="48" t="s">
        <v>1862</v>
      </c>
      <c r="P303" s="113">
        <v>365.2</v>
      </c>
      <c r="Q303" s="48" t="s">
        <v>1532</v>
      </c>
    </row>
    <row r="304" spans="1:17" ht="45" x14ac:dyDescent="0.25">
      <c r="A304" s="17" t="s">
        <v>1876</v>
      </c>
      <c r="B304" s="16" t="s">
        <v>1579</v>
      </c>
      <c r="C304" s="16" t="s">
        <v>1865</v>
      </c>
      <c r="D304" s="16"/>
      <c r="E304" s="111">
        <v>400</v>
      </c>
      <c r="F304" s="16" t="s">
        <v>1562</v>
      </c>
      <c r="G304" s="16" t="s">
        <v>1877</v>
      </c>
      <c r="H304" s="48"/>
      <c r="I304" s="50" t="e">
        <v>#N/A</v>
      </c>
      <c r="J304" s="48" t="s">
        <v>2273</v>
      </c>
      <c r="K304" s="24">
        <v>40130000</v>
      </c>
      <c r="L304" s="54"/>
      <c r="M304" s="55" t="s">
        <v>1876</v>
      </c>
      <c r="N304" s="48" t="s">
        <v>1579</v>
      </c>
      <c r="O304" s="48" t="s">
        <v>1865</v>
      </c>
      <c r="P304" s="113">
        <v>400</v>
      </c>
      <c r="Q304" s="48" t="s">
        <v>1562</v>
      </c>
    </row>
    <row r="305" spans="1:17" ht="60" x14ac:dyDescent="0.25">
      <c r="A305" s="17" t="s">
        <v>1878</v>
      </c>
      <c r="B305" s="16" t="s">
        <v>1579</v>
      </c>
      <c r="C305" s="16" t="s">
        <v>1865</v>
      </c>
      <c r="D305" s="16"/>
      <c r="E305" s="111">
        <v>3600</v>
      </c>
      <c r="F305" s="16" t="s">
        <v>1562</v>
      </c>
      <c r="G305" s="16" t="s">
        <v>1879</v>
      </c>
      <c r="H305" s="48"/>
      <c r="I305" s="50" t="e">
        <v>#N/A</v>
      </c>
      <c r="J305" s="48" t="s">
        <v>2274</v>
      </c>
      <c r="K305" s="24">
        <v>40130000</v>
      </c>
      <c r="L305" s="54"/>
      <c r="M305" s="55" t="s">
        <v>1878</v>
      </c>
      <c r="N305" s="48" t="s">
        <v>1579</v>
      </c>
      <c r="O305" s="48" t="s">
        <v>1865</v>
      </c>
      <c r="P305" s="113">
        <v>3600</v>
      </c>
      <c r="Q305" s="48" t="s">
        <v>1562</v>
      </c>
    </row>
    <row r="306" spans="1:17" ht="30" x14ac:dyDescent="0.25">
      <c r="A306" s="17" t="s">
        <v>1880</v>
      </c>
      <c r="B306" s="16" t="s">
        <v>1579</v>
      </c>
      <c r="C306" s="16" t="s">
        <v>1865</v>
      </c>
      <c r="D306" s="16"/>
      <c r="E306" s="111">
        <v>600</v>
      </c>
      <c r="F306" s="16" t="s">
        <v>1562</v>
      </c>
      <c r="G306" s="16" t="s">
        <v>1879</v>
      </c>
      <c r="H306" s="48"/>
      <c r="I306" s="50" t="e">
        <v>#N/A</v>
      </c>
      <c r="J306" s="48" t="s">
        <v>2275</v>
      </c>
      <c r="K306" s="24">
        <v>40130000</v>
      </c>
      <c r="L306" s="54"/>
      <c r="M306" s="55" t="s">
        <v>1880</v>
      </c>
      <c r="N306" s="48" t="s">
        <v>1579</v>
      </c>
      <c r="O306" s="48" t="s">
        <v>1865</v>
      </c>
      <c r="P306" s="113">
        <v>600</v>
      </c>
      <c r="Q306" s="48" t="s">
        <v>1562</v>
      </c>
    </row>
    <row r="307" spans="1:17" ht="45" x14ac:dyDescent="0.25">
      <c r="A307" s="17" t="s">
        <v>1881</v>
      </c>
      <c r="B307" s="16" t="s">
        <v>1537</v>
      </c>
      <c r="C307" s="16" t="s">
        <v>1524</v>
      </c>
      <c r="D307" s="16"/>
      <c r="E307" s="111">
        <v>5000</v>
      </c>
      <c r="F307" s="16" t="s">
        <v>1530</v>
      </c>
      <c r="G307" s="16" t="s">
        <v>1882</v>
      </c>
      <c r="H307" s="48"/>
      <c r="I307" s="50" t="e">
        <v>#N/A</v>
      </c>
      <c r="J307" s="48" t="s">
        <v>2276</v>
      </c>
      <c r="K307" s="24">
        <v>40130000</v>
      </c>
      <c r="L307" s="54"/>
      <c r="M307" s="55" t="s">
        <v>1881</v>
      </c>
      <c r="N307" s="48" t="s">
        <v>1537</v>
      </c>
      <c r="O307" s="48" t="s">
        <v>1524</v>
      </c>
      <c r="P307" s="113">
        <v>5000</v>
      </c>
      <c r="Q307" s="48" t="s">
        <v>1530</v>
      </c>
    </row>
    <row r="308" spans="1:17" ht="75" x14ac:dyDescent="0.25">
      <c r="A308" s="17" t="s">
        <v>720</v>
      </c>
      <c r="B308" s="16" t="s">
        <v>1579</v>
      </c>
      <c r="C308" s="16" t="s">
        <v>1484</v>
      </c>
      <c r="D308" s="16"/>
      <c r="E308" s="111">
        <v>6000</v>
      </c>
      <c r="F308" s="16" t="s">
        <v>1702</v>
      </c>
      <c r="G308" s="16" t="s">
        <v>1883</v>
      </c>
      <c r="H308" s="48"/>
      <c r="I308" s="50" t="e">
        <v>#N/A</v>
      </c>
      <c r="J308" s="48" t="s">
        <v>2277</v>
      </c>
      <c r="K308" s="24">
        <v>40130000</v>
      </c>
      <c r="L308" s="54"/>
      <c r="M308" s="55" t="s">
        <v>720</v>
      </c>
      <c r="N308" s="48" t="s">
        <v>1579</v>
      </c>
      <c r="O308" s="48" t="s">
        <v>1484</v>
      </c>
      <c r="P308" s="113">
        <v>6000</v>
      </c>
      <c r="Q308" s="48" t="s">
        <v>1702</v>
      </c>
    </row>
    <row r="309" spans="1:17" ht="30" x14ac:dyDescent="0.25">
      <c r="A309" s="17" t="s">
        <v>1885</v>
      </c>
      <c r="B309" s="16" t="s">
        <v>1579</v>
      </c>
      <c r="C309" s="16" t="s">
        <v>1884</v>
      </c>
      <c r="D309" s="16"/>
      <c r="E309" s="111">
        <v>8520</v>
      </c>
      <c r="F309" s="16" t="s">
        <v>1562</v>
      </c>
      <c r="G309" s="16" t="s">
        <v>1886</v>
      </c>
      <c r="H309" s="48"/>
      <c r="I309" s="50" t="e">
        <v>#N/A</v>
      </c>
      <c r="J309" s="48" t="s">
        <v>2278</v>
      </c>
      <c r="K309" s="24">
        <v>40130000</v>
      </c>
      <c r="L309" s="54"/>
      <c r="M309" s="55" t="s">
        <v>1885</v>
      </c>
      <c r="N309" s="48" t="s">
        <v>1579</v>
      </c>
      <c r="O309" s="48" t="s">
        <v>1884</v>
      </c>
      <c r="P309" s="113">
        <v>8520</v>
      </c>
      <c r="Q309" s="48" t="s">
        <v>1562</v>
      </c>
    </row>
    <row r="310" spans="1:17" ht="30" x14ac:dyDescent="0.25">
      <c r="A310" s="17" t="s">
        <v>1888</v>
      </c>
      <c r="B310" s="16" t="s">
        <v>1555</v>
      </c>
      <c r="C310" s="16" t="s">
        <v>1887</v>
      </c>
      <c r="D310" s="16"/>
      <c r="E310" s="111">
        <v>231.6</v>
      </c>
      <c r="F310" s="16" t="s">
        <v>1525</v>
      </c>
      <c r="G310" s="16" t="s">
        <v>1889</v>
      </c>
      <c r="H310" s="48"/>
      <c r="I310" s="50" t="e">
        <v>#N/A</v>
      </c>
      <c r="J310" s="48" t="s">
        <v>2279</v>
      </c>
      <c r="K310" s="24">
        <v>40130000</v>
      </c>
      <c r="L310" s="54"/>
      <c r="M310" s="55" t="s">
        <v>1888</v>
      </c>
      <c r="N310" s="48" t="s">
        <v>1555</v>
      </c>
      <c r="O310" s="48" t="s">
        <v>1887</v>
      </c>
      <c r="P310" s="113">
        <v>231.6</v>
      </c>
      <c r="Q310" s="48" t="s">
        <v>1525</v>
      </c>
    </row>
    <row r="311" spans="1:17" ht="45" x14ac:dyDescent="0.25">
      <c r="A311" s="17" t="s">
        <v>1841</v>
      </c>
      <c r="B311" s="16" t="s">
        <v>1555</v>
      </c>
      <c r="C311" s="16" t="s">
        <v>1840</v>
      </c>
      <c r="D311" s="16"/>
      <c r="E311" s="111">
        <v>600</v>
      </c>
      <c r="F311" s="16" t="s">
        <v>1525</v>
      </c>
      <c r="G311" s="16" t="s">
        <v>1890</v>
      </c>
      <c r="H311" s="48"/>
      <c r="I311" s="50" t="e">
        <v>#N/A</v>
      </c>
      <c r="J311" s="48" t="s">
        <v>2251</v>
      </c>
      <c r="K311" s="24">
        <v>40130000</v>
      </c>
      <c r="L311" s="54"/>
      <c r="M311" s="55" t="s">
        <v>1841</v>
      </c>
      <c r="N311" s="48" t="s">
        <v>1555</v>
      </c>
      <c r="O311" s="48" t="s">
        <v>1840</v>
      </c>
      <c r="P311" s="113">
        <v>600</v>
      </c>
      <c r="Q311" s="48" t="s">
        <v>1525</v>
      </c>
    </row>
    <row r="312" spans="1:17" ht="75" x14ac:dyDescent="0.25">
      <c r="A312" s="17" t="s">
        <v>1892</v>
      </c>
      <c r="B312" s="16" t="s">
        <v>1555</v>
      </c>
      <c r="C312" s="16" t="s">
        <v>1891</v>
      </c>
      <c r="D312" s="16"/>
      <c r="E312" s="111">
        <v>209.28</v>
      </c>
      <c r="F312" s="16" t="s">
        <v>1532</v>
      </c>
      <c r="G312" s="16" t="s">
        <v>1889</v>
      </c>
      <c r="H312" s="48"/>
      <c r="I312" s="50" t="e">
        <v>#N/A</v>
      </c>
      <c r="J312" s="48" t="s">
        <v>2280</v>
      </c>
      <c r="K312" s="24">
        <v>40130000</v>
      </c>
      <c r="L312" s="54"/>
      <c r="M312" s="55" t="s">
        <v>1892</v>
      </c>
      <c r="N312" s="48" t="s">
        <v>1555</v>
      </c>
      <c r="O312" s="48" t="s">
        <v>1891</v>
      </c>
      <c r="P312" s="113">
        <v>209.28</v>
      </c>
      <c r="Q312" s="48" t="s">
        <v>1532</v>
      </c>
    </row>
    <row r="313" spans="1:17" ht="75" x14ac:dyDescent="0.25">
      <c r="A313" s="17" t="s">
        <v>1894</v>
      </c>
      <c r="B313" s="16" t="s">
        <v>1555</v>
      </c>
      <c r="C313" s="16" t="s">
        <v>1893</v>
      </c>
      <c r="D313" s="16"/>
      <c r="E313" s="111">
        <v>2520</v>
      </c>
      <c r="F313" s="16" t="s">
        <v>1529</v>
      </c>
      <c r="G313" s="16" t="s">
        <v>1889</v>
      </c>
      <c r="H313" s="48"/>
      <c r="I313" s="50" t="e">
        <v>#N/A</v>
      </c>
      <c r="J313" s="48" t="s">
        <v>2281</v>
      </c>
      <c r="K313" s="24">
        <v>40130000</v>
      </c>
      <c r="L313" s="54"/>
      <c r="M313" s="55" t="s">
        <v>1894</v>
      </c>
      <c r="N313" s="48" t="s">
        <v>1555</v>
      </c>
      <c r="O313" s="48" t="s">
        <v>1893</v>
      </c>
      <c r="P313" s="113">
        <v>2520</v>
      </c>
      <c r="Q313" s="48" t="s">
        <v>1529</v>
      </c>
    </row>
    <row r="314" spans="1:17" ht="45" x14ac:dyDescent="0.25">
      <c r="A314" s="17" t="s">
        <v>1507</v>
      </c>
      <c r="B314" s="16" t="s">
        <v>1555</v>
      </c>
      <c r="C314" s="16" t="s">
        <v>1536</v>
      </c>
      <c r="D314" s="16"/>
      <c r="E314" s="111">
        <v>3600</v>
      </c>
      <c r="F314" s="16" t="s">
        <v>1530</v>
      </c>
      <c r="G314" s="16" t="s">
        <v>1572</v>
      </c>
      <c r="H314" s="48"/>
      <c r="I314" s="50">
        <v>1</v>
      </c>
      <c r="J314" s="48" t="s">
        <v>2074</v>
      </c>
      <c r="K314" s="24">
        <v>40130000</v>
      </c>
      <c r="L314" s="54"/>
      <c r="M314" s="55" t="s">
        <v>1507</v>
      </c>
      <c r="N314" s="48" t="s">
        <v>1555</v>
      </c>
      <c r="O314" s="48" t="s">
        <v>1536</v>
      </c>
      <c r="P314" s="113">
        <v>3600</v>
      </c>
      <c r="Q314" s="48" t="s">
        <v>1530</v>
      </c>
    </row>
    <row r="315" spans="1:17" ht="75" x14ac:dyDescent="0.25">
      <c r="A315" s="17" t="s">
        <v>43</v>
      </c>
      <c r="B315" s="16" t="s">
        <v>1579</v>
      </c>
      <c r="C315" s="16" t="s">
        <v>1503</v>
      </c>
      <c r="D315" s="16"/>
      <c r="E315" s="111">
        <v>26040</v>
      </c>
      <c r="F315" s="16" t="s">
        <v>1532</v>
      </c>
      <c r="G315" s="16" t="s">
        <v>1572</v>
      </c>
      <c r="H315" s="48"/>
      <c r="I315" s="50">
        <v>1</v>
      </c>
      <c r="J315" s="48" t="s">
        <v>2282</v>
      </c>
      <c r="K315" s="24">
        <v>40130000</v>
      </c>
      <c r="L315" s="54"/>
      <c r="M315" s="55" t="s">
        <v>43</v>
      </c>
      <c r="N315" s="48" t="s">
        <v>1579</v>
      </c>
      <c r="O315" s="48" t="s">
        <v>1503</v>
      </c>
      <c r="P315" s="113">
        <v>26040</v>
      </c>
      <c r="Q315" s="48" t="s">
        <v>1532</v>
      </c>
    </row>
    <row r="316" spans="1:17" ht="45" x14ac:dyDescent="0.25">
      <c r="A316" s="17" t="s">
        <v>1895</v>
      </c>
      <c r="B316" s="16" t="s">
        <v>1555</v>
      </c>
      <c r="C316" s="16" t="s">
        <v>1865</v>
      </c>
      <c r="D316" s="16"/>
      <c r="E316" s="111">
        <v>2450</v>
      </c>
      <c r="F316" s="16" t="s">
        <v>1530</v>
      </c>
      <c r="G316" s="16" t="s">
        <v>1889</v>
      </c>
      <c r="H316" s="48"/>
      <c r="I316" s="50" t="e">
        <v>#N/A</v>
      </c>
      <c r="J316" s="48" t="s">
        <v>2283</v>
      </c>
      <c r="K316" s="24">
        <v>40130000</v>
      </c>
      <c r="L316" s="54"/>
      <c r="M316" s="55" t="s">
        <v>1895</v>
      </c>
      <c r="N316" s="48" t="s">
        <v>1555</v>
      </c>
      <c r="O316" s="48" t="s">
        <v>1865</v>
      </c>
      <c r="P316" s="113">
        <v>2450</v>
      </c>
      <c r="Q316" s="48" t="s">
        <v>1530</v>
      </c>
    </row>
    <row r="317" spans="1:17" ht="75" x14ac:dyDescent="0.25">
      <c r="A317" s="17" t="s">
        <v>1730</v>
      </c>
      <c r="B317" s="16" t="s">
        <v>1579</v>
      </c>
      <c r="C317" s="16" t="s">
        <v>1484</v>
      </c>
      <c r="D317" s="16"/>
      <c r="E317" s="111">
        <v>18</v>
      </c>
      <c r="F317" s="16" t="s">
        <v>1532</v>
      </c>
      <c r="G317" s="16" t="s">
        <v>1882</v>
      </c>
      <c r="H317" s="48"/>
      <c r="I317" s="50" t="e">
        <v>#N/A</v>
      </c>
      <c r="J317" s="48" t="s">
        <v>2284</v>
      </c>
      <c r="K317" s="24">
        <v>40130000</v>
      </c>
      <c r="L317" s="54"/>
      <c r="M317" s="55" t="s">
        <v>1730</v>
      </c>
      <c r="N317" s="48" t="s">
        <v>1579</v>
      </c>
      <c r="O317" s="48" t="s">
        <v>1484</v>
      </c>
      <c r="P317" s="113">
        <v>18</v>
      </c>
      <c r="Q317" s="48" t="s">
        <v>1532</v>
      </c>
    </row>
    <row r="318" spans="1:17" ht="75" x14ac:dyDescent="0.25">
      <c r="A318" s="17" t="s">
        <v>940</v>
      </c>
      <c r="B318" s="16" t="s">
        <v>1579</v>
      </c>
      <c r="C318" s="16" t="s">
        <v>1484</v>
      </c>
      <c r="D318" s="16"/>
      <c r="E318" s="111">
        <v>13800</v>
      </c>
      <c r="F318" s="16" t="s">
        <v>1702</v>
      </c>
      <c r="G318" s="16" t="s">
        <v>1896</v>
      </c>
      <c r="H318" s="48"/>
      <c r="I318" s="50" t="e">
        <v>#N/A</v>
      </c>
      <c r="J318" s="48" t="s">
        <v>2285</v>
      </c>
      <c r="K318" s="24">
        <v>40130000</v>
      </c>
      <c r="L318" s="54"/>
      <c r="M318" s="55" t="s">
        <v>940</v>
      </c>
      <c r="N318" s="48" t="s">
        <v>1579</v>
      </c>
      <c r="O318" s="48" t="s">
        <v>1484</v>
      </c>
      <c r="P318" s="113">
        <v>13800</v>
      </c>
      <c r="Q318" s="48" t="s">
        <v>1702</v>
      </c>
    </row>
    <row r="319" spans="1:17" ht="75" x14ac:dyDescent="0.25">
      <c r="A319" s="17" t="s">
        <v>940</v>
      </c>
      <c r="B319" s="16" t="s">
        <v>1579</v>
      </c>
      <c r="C319" s="16" t="s">
        <v>1897</v>
      </c>
      <c r="D319" s="16"/>
      <c r="E319" s="111">
        <v>13800</v>
      </c>
      <c r="F319" s="16" t="s">
        <v>1532</v>
      </c>
      <c r="G319" s="16" t="s">
        <v>1898</v>
      </c>
      <c r="H319" s="48"/>
      <c r="I319" s="50" t="e">
        <v>#N/A</v>
      </c>
      <c r="J319" s="48" t="s">
        <v>2286</v>
      </c>
      <c r="K319" s="24">
        <v>40130000</v>
      </c>
      <c r="L319" s="54"/>
      <c r="M319" s="55" t="s">
        <v>940</v>
      </c>
      <c r="N319" s="48" t="s">
        <v>1579</v>
      </c>
      <c r="O319" s="48" t="s">
        <v>1897</v>
      </c>
      <c r="P319" s="113">
        <v>13800</v>
      </c>
      <c r="Q319" s="48" t="s">
        <v>1532</v>
      </c>
    </row>
    <row r="320" spans="1:17" ht="75" x14ac:dyDescent="0.25">
      <c r="A320" s="17" t="s">
        <v>1899</v>
      </c>
      <c r="B320" s="16" t="s">
        <v>1579</v>
      </c>
      <c r="C320" s="16" t="s">
        <v>1484</v>
      </c>
      <c r="D320" s="16"/>
      <c r="E320" s="111">
        <v>2400</v>
      </c>
      <c r="F320" s="16" t="s">
        <v>1702</v>
      </c>
      <c r="G320" s="16" t="s">
        <v>1896</v>
      </c>
      <c r="H320" s="48"/>
      <c r="I320" s="50" t="e">
        <v>#N/A</v>
      </c>
      <c r="J320" s="48" t="s">
        <v>2287</v>
      </c>
      <c r="K320" s="24">
        <v>40130000</v>
      </c>
      <c r="L320" s="54"/>
      <c r="M320" s="55" t="s">
        <v>1899</v>
      </c>
      <c r="N320" s="48" t="s">
        <v>1579</v>
      </c>
      <c r="O320" s="48" t="s">
        <v>1484</v>
      </c>
      <c r="P320" s="113">
        <v>2400</v>
      </c>
      <c r="Q320" s="48" t="s">
        <v>1702</v>
      </c>
    </row>
    <row r="321" spans="1:17" ht="75" x14ac:dyDescent="0.25">
      <c r="A321" s="17" t="s">
        <v>1714</v>
      </c>
      <c r="B321" s="16" t="s">
        <v>1579</v>
      </c>
      <c r="C321" s="16" t="s">
        <v>1900</v>
      </c>
      <c r="D321" s="16"/>
      <c r="E321" s="111">
        <v>164.8</v>
      </c>
      <c r="F321" s="16" t="s">
        <v>1702</v>
      </c>
      <c r="G321" s="16" t="s">
        <v>1896</v>
      </c>
      <c r="H321" s="48"/>
      <c r="I321" s="50" t="e">
        <v>#N/A</v>
      </c>
      <c r="J321" s="48" t="s">
        <v>2288</v>
      </c>
      <c r="K321" s="24">
        <v>40130000</v>
      </c>
      <c r="L321" s="54"/>
      <c r="M321" s="55" t="s">
        <v>1714</v>
      </c>
      <c r="N321" s="48" t="s">
        <v>1579</v>
      </c>
      <c r="O321" s="48" t="s">
        <v>1900</v>
      </c>
      <c r="P321" s="113">
        <v>164.8</v>
      </c>
      <c r="Q321" s="48" t="s">
        <v>1702</v>
      </c>
    </row>
    <row r="322" spans="1:17" ht="45" x14ac:dyDescent="0.25">
      <c r="A322" s="17" t="s">
        <v>1899</v>
      </c>
      <c r="B322" s="16" t="s">
        <v>1537</v>
      </c>
      <c r="C322" s="16" t="s">
        <v>1547</v>
      </c>
      <c r="D322" s="16"/>
      <c r="E322" s="111">
        <v>2400</v>
      </c>
      <c r="F322" s="16" t="s">
        <v>1530</v>
      </c>
      <c r="G322" s="16" t="s">
        <v>1898</v>
      </c>
      <c r="H322" s="48"/>
      <c r="I322" s="50" t="e">
        <v>#N/A</v>
      </c>
      <c r="J322" s="48" t="s">
        <v>2289</v>
      </c>
      <c r="K322" s="24">
        <v>40130000</v>
      </c>
      <c r="L322" s="54"/>
      <c r="M322" s="55" t="s">
        <v>1899</v>
      </c>
      <c r="N322" s="48" t="s">
        <v>1537</v>
      </c>
      <c r="O322" s="48" t="s">
        <v>1547</v>
      </c>
      <c r="P322" s="113">
        <v>2400</v>
      </c>
      <c r="Q322" s="48" t="s">
        <v>1530</v>
      </c>
    </row>
    <row r="323" spans="1:17" ht="75" x14ac:dyDescent="0.25">
      <c r="A323" s="17" t="s">
        <v>1899</v>
      </c>
      <c r="B323" s="16" t="s">
        <v>1579</v>
      </c>
      <c r="C323" s="16" t="s">
        <v>1547</v>
      </c>
      <c r="D323" s="16"/>
      <c r="E323" s="111">
        <v>2400</v>
      </c>
      <c r="F323" s="16" t="s">
        <v>1532</v>
      </c>
      <c r="G323" s="16" t="s">
        <v>1901</v>
      </c>
      <c r="H323" s="48"/>
      <c r="I323" s="50" t="e">
        <v>#N/A</v>
      </c>
      <c r="J323" s="48" t="s">
        <v>2290</v>
      </c>
      <c r="K323" s="24">
        <v>40130000</v>
      </c>
      <c r="L323" s="54"/>
      <c r="M323" s="55" t="s">
        <v>1899</v>
      </c>
      <c r="N323" s="48" t="s">
        <v>1579</v>
      </c>
      <c r="O323" s="48" t="s">
        <v>1547</v>
      </c>
      <c r="P323" s="113">
        <v>2400</v>
      </c>
      <c r="Q323" s="48" t="s">
        <v>1532</v>
      </c>
    </row>
    <row r="324" spans="1:17" ht="45" x14ac:dyDescent="0.25">
      <c r="A324" s="17" t="s">
        <v>1591</v>
      </c>
      <c r="B324" s="16" t="s">
        <v>1555</v>
      </c>
      <c r="C324" s="16" t="s">
        <v>1862</v>
      </c>
      <c r="D324" s="16"/>
      <c r="E324" s="111">
        <v>342</v>
      </c>
      <c r="F324" s="16" t="s">
        <v>1530</v>
      </c>
      <c r="G324" s="16" t="s">
        <v>1902</v>
      </c>
      <c r="H324" s="48"/>
      <c r="I324" s="50" t="e">
        <v>#N/A</v>
      </c>
      <c r="J324" s="48" t="s">
        <v>2291</v>
      </c>
      <c r="K324" s="24">
        <v>40130000</v>
      </c>
      <c r="L324" s="54"/>
      <c r="M324" s="55" t="s">
        <v>1591</v>
      </c>
      <c r="N324" s="48" t="s">
        <v>1555</v>
      </c>
      <c r="O324" s="48" t="s">
        <v>1862</v>
      </c>
      <c r="P324" s="113">
        <v>342</v>
      </c>
      <c r="Q324" s="48" t="s">
        <v>1530</v>
      </c>
    </row>
    <row r="325" spans="1:17" ht="45" x14ac:dyDescent="0.25">
      <c r="A325" s="17" t="s">
        <v>1591</v>
      </c>
      <c r="B325" s="16" t="s">
        <v>1555</v>
      </c>
      <c r="C325" s="16" t="s">
        <v>1862</v>
      </c>
      <c r="D325" s="16"/>
      <c r="E325" s="111">
        <v>5045.1000000000004</v>
      </c>
      <c r="F325" s="16" t="s">
        <v>1530</v>
      </c>
      <c r="G325" s="16" t="s">
        <v>1902</v>
      </c>
      <c r="H325" s="48"/>
      <c r="I325" s="50" t="e">
        <v>#N/A</v>
      </c>
      <c r="J325" s="48" t="s">
        <v>2291</v>
      </c>
      <c r="K325" s="24">
        <v>40130000</v>
      </c>
      <c r="L325" s="54"/>
      <c r="M325" s="55" t="s">
        <v>1591</v>
      </c>
      <c r="N325" s="48" t="s">
        <v>1555</v>
      </c>
      <c r="O325" s="48" t="s">
        <v>1862</v>
      </c>
      <c r="P325" s="113">
        <v>5045.1000000000004</v>
      </c>
      <c r="Q325" s="48" t="s">
        <v>1530</v>
      </c>
    </row>
    <row r="326" spans="1:17" ht="45" x14ac:dyDescent="0.25">
      <c r="A326" s="17" t="s">
        <v>1591</v>
      </c>
      <c r="B326" s="16" t="s">
        <v>1555</v>
      </c>
      <c r="C326" s="16" t="s">
        <v>1862</v>
      </c>
      <c r="D326" s="16"/>
      <c r="E326" s="111">
        <v>21124.14</v>
      </c>
      <c r="F326" s="16" t="s">
        <v>1530</v>
      </c>
      <c r="G326" s="16" t="s">
        <v>1902</v>
      </c>
      <c r="H326" s="48"/>
      <c r="I326" s="50" t="e">
        <v>#N/A</v>
      </c>
      <c r="J326" s="48" t="s">
        <v>2291</v>
      </c>
      <c r="K326" s="24">
        <v>40130000</v>
      </c>
      <c r="L326" s="54"/>
      <c r="M326" s="55" t="s">
        <v>1591</v>
      </c>
      <c r="N326" s="48" t="s">
        <v>1555</v>
      </c>
      <c r="O326" s="48" t="s">
        <v>1862</v>
      </c>
      <c r="P326" s="113">
        <v>21124.14</v>
      </c>
      <c r="Q326" s="48" t="s">
        <v>1530</v>
      </c>
    </row>
    <row r="327" spans="1:17" ht="45" x14ac:dyDescent="0.25">
      <c r="A327" s="17" t="s">
        <v>1903</v>
      </c>
      <c r="B327" s="16" t="s">
        <v>1555</v>
      </c>
      <c r="C327" s="16" t="s">
        <v>1536</v>
      </c>
      <c r="D327" s="16"/>
      <c r="E327" s="111">
        <v>5045.25</v>
      </c>
      <c r="F327" s="16" t="s">
        <v>1530</v>
      </c>
      <c r="G327" s="16" t="s">
        <v>1901</v>
      </c>
      <c r="H327" s="48"/>
      <c r="I327" s="50" t="e">
        <v>#N/A</v>
      </c>
      <c r="J327" s="48" t="s">
        <v>2292</v>
      </c>
      <c r="K327" s="24">
        <v>40130000</v>
      </c>
      <c r="L327" s="54"/>
      <c r="M327" s="55" t="s">
        <v>1903</v>
      </c>
      <c r="N327" s="48" t="s">
        <v>1555</v>
      </c>
      <c r="O327" s="48" t="s">
        <v>1536</v>
      </c>
      <c r="P327" s="113">
        <v>5045.25</v>
      </c>
      <c r="Q327" s="48" t="s">
        <v>1530</v>
      </c>
    </row>
    <row r="328" spans="1:17" ht="75" x14ac:dyDescent="0.25">
      <c r="A328" s="17" t="s">
        <v>1905</v>
      </c>
      <c r="B328" s="16" t="s">
        <v>1555</v>
      </c>
      <c r="C328" s="16" t="s">
        <v>1904</v>
      </c>
      <c r="D328" s="16"/>
      <c r="E328" s="111">
        <v>168</v>
      </c>
      <c r="F328" s="16" t="s">
        <v>1532</v>
      </c>
      <c r="G328" s="16" t="s">
        <v>1901</v>
      </c>
      <c r="H328" s="48"/>
      <c r="I328" s="50" t="e">
        <v>#N/A</v>
      </c>
      <c r="J328" s="48" t="s">
        <v>2293</v>
      </c>
      <c r="K328" s="24">
        <v>40130000</v>
      </c>
      <c r="L328" s="54"/>
      <c r="M328" s="55" t="s">
        <v>1905</v>
      </c>
      <c r="N328" s="48" t="s">
        <v>1555</v>
      </c>
      <c r="O328" s="48" t="s">
        <v>1904</v>
      </c>
      <c r="P328" s="113">
        <v>168</v>
      </c>
      <c r="Q328" s="48" t="s">
        <v>1532</v>
      </c>
    </row>
    <row r="329" spans="1:17" ht="75" x14ac:dyDescent="0.25">
      <c r="A329" s="17" t="s">
        <v>1905</v>
      </c>
      <c r="B329" s="16" t="s">
        <v>1555</v>
      </c>
      <c r="C329" s="16" t="s">
        <v>1862</v>
      </c>
      <c r="D329" s="16"/>
      <c r="E329" s="111">
        <v>693.46</v>
      </c>
      <c r="F329" s="16" t="s">
        <v>1532</v>
      </c>
      <c r="G329" s="16" t="s">
        <v>1901</v>
      </c>
      <c r="H329" s="48"/>
      <c r="I329" s="50" t="e">
        <v>#N/A</v>
      </c>
      <c r="J329" s="48" t="s">
        <v>2294</v>
      </c>
      <c r="K329" s="24">
        <v>40130000</v>
      </c>
      <c r="L329" s="54"/>
      <c r="M329" s="55" t="s">
        <v>1905</v>
      </c>
      <c r="N329" s="48" t="s">
        <v>1555</v>
      </c>
      <c r="O329" s="48" t="s">
        <v>1862</v>
      </c>
      <c r="P329" s="113">
        <v>693.46</v>
      </c>
      <c r="Q329" s="48" t="s">
        <v>1532</v>
      </c>
    </row>
    <row r="330" spans="1:17" ht="45" x14ac:dyDescent="0.25">
      <c r="A330" s="17" t="s">
        <v>1905</v>
      </c>
      <c r="B330" s="16" t="s">
        <v>1555</v>
      </c>
      <c r="C330" s="16" t="s">
        <v>1862</v>
      </c>
      <c r="D330" s="16"/>
      <c r="E330" s="111">
        <v>226.8</v>
      </c>
      <c r="F330" s="16" t="s">
        <v>1530</v>
      </c>
      <c r="G330" s="16" t="s">
        <v>1901</v>
      </c>
      <c r="H330" s="48"/>
      <c r="I330" s="50" t="e">
        <v>#N/A</v>
      </c>
      <c r="J330" s="48" t="s">
        <v>2294</v>
      </c>
      <c r="K330" s="24">
        <v>40130000</v>
      </c>
      <c r="L330" s="54"/>
      <c r="M330" s="55" t="s">
        <v>1905</v>
      </c>
      <c r="N330" s="48" t="s">
        <v>1555</v>
      </c>
      <c r="O330" s="48" t="s">
        <v>1862</v>
      </c>
      <c r="P330" s="113">
        <v>226.8</v>
      </c>
      <c r="Q330" s="48" t="s">
        <v>1530</v>
      </c>
    </row>
    <row r="331" spans="1:17" ht="45" x14ac:dyDescent="0.25">
      <c r="A331" s="17" t="s">
        <v>1907</v>
      </c>
      <c r="B331" s="16" t="s">
        <v>1555</v>
      </c>
      <c r="C331" s="16" t="s">
        <v>1906</v>
      </c>
      <c r="D331" s="16"/>
      <c r="E331" s="111">
        <v>440.4</v>
      </c>
      <c r="F331" s="16" t="s">
        <v>1530</v>
      </c>
      <c r="G331" s="16" t="s">
        <v>1901</v>
      </c>
      <c r="H331" s="48"/>
      <c r="I331" s="50" t="e">
        <v>#N/A</v>
      </c>
      <c r="J331" s="48" t="s">
        <v>2295</v>
      </c>
      <c r="K331" s="24">
        <v>40130000</v>
      </c>
      <c r="L331" s="54"/>
      <c r="M331" s="55" t="s">
        <v>1907</v>
      </c>
      <c r="N331" s="48" t="s">
        <v>1555</v>
      </c>
      <c r="O331" s="48" t="s">
        <v>1906</v>
      </c>
      <c r="P331" s="113">
        <v>440.4</v>
      </c>
      <c r="Q331" s="48" t="s">
        <v>1530</v>
      </c>
    </row>
    <row r="332" spans="1:17" ht="75" x14ac:dyDescent="0.25">
      <c r="A332" s="17" t="s">
        <v>1838</v>
      </c>
      <c r="B332" s="16" t="s">
        <v>1579</v>
      </c>
      <c r="C332" s="16" t="s">
        <v>1484</v>
      </c>
      <c r="D332" s="16"/>
      <c r="E332" s="111">
        <v>150.05000000000001</v>
      </c>
      <c r="F332" s="16" t="s">
        <v>1532</v>
      </c>
      <c r="G332" s="16" t="s">
        <v>1901</v>
      </c>
      <c r="H332" s="48"/>
      <c r="I332" s="50" t="e">
        <v>#N/A</v>
      </c>
      <c r="J332" s="48" t="s">
        <v>2296</v>
      </c>
      <c r="K332" s="24">
        <v>40130000</v>
      </c>
      <c r="L332" s="54"/>
      <c r="M332" s="55" t="s">
        <v>1838</v>
      </c>
      <c r="N332" s="48" t="s">
        <v>1579</v>
      </c>
      <c r="O332" s="48" t="s">
        <v>1484</v>
      </c>
      <c r="P332" s="113">
        <v>150.05000000000001</v>
      </c>
      <c r="Q332" s="48" t="s">
        <v>1532</v>
      </c>
    </row>
    <row r="333" spans="1:17" ht="75" x14ac:dyDescent="0.25">
      <c r="A333" s="17" t="s">
        <v>1765</v>
      </c>
      <c r="B333" s="16" t="s">
        <v>1579</v>
      </c>
      <c r="C333" s="16" t="s">
        <v>1865</v>
      </c>
      <c r="D333" s="16"/>
      <c r="E333" s="111">
        <v>1927.22</v>
      </c>
      <c r="F333" s="16" t="s">
        <v>1532</v>
      </c>
      <c r="G333" s="16" t="s">
        <v>1908</v>
      </c>
      <c r="H333" s="48"/>
      <c r="I333" s="50" t="e">
        <v>#N/A</v>
      </c>
      <c r="J333" s="48" t="s">
        <v>2297</v>
      </c>
      <c r="K333" s="24">
        <v>40130000</v>
      </c>
      <c r="L333" s="54"/>
      <c r="M333" s="55" t="s">
        <v>1765</v>
      </c>
      <c r="N333" s="48" t="s">
        <v>1579</v>
      </c>
      <c r="O333" s="48" t="s">
        <v>1865</v>
      </c>
      <c r="P333" s="113">
        <v>1927.22</v>
      </c>
      <c r="Q333" s="48" t="s">
        <v>1532</v>
      </c>
    </row>
    <row r="334" spans="1:17" ht="45" x14ac:dyDescent="0.25">
      <c r="A334" s="17" t="s">
        <v>918</v>
      </c>
      <c r="B334" s="16" t="s">
        <v>1555</v>
      </c>
      <c r="C334" s="16" t="s">
        <v>1573</v>
      </c>
      <c r="D334" s="16"/>
      <c r="E334" s="111">
        <v>14676</v>
      </c>
      <c r="F334" s="16" t="s">
        <v>1530</v>
      </c>
      <c r="G334" s="16" t="s">
        <v>1574</v>
      </c>
      <c r="H334" s="48"/>
      <c r="I334" s="50">
        <v>1</v>
      </c>
      <c r="J334" s="48" t="s">
        <v>2068</v>
      </c>
      <c r="K334" s="24">
        <v>40130000</v>
      </c>
      <c r="L334" s="54"/>
      <c r="M334" s="55" t="s">
        <v>918</v>
      </c>
      <c r="N334" s="48" t="s">
        <v>1555</v>
      </c>
      <c r="O334" s="48" t="s">
        <v>1573</v>
      </c>
      <c r="P334" s="113">
        <v>14676</v>
      </c>
      <c r="Q334" s="48" t="s">
        <v>1530</v>
      </c>
    </row>
    <row r="335" spans="1:17" ht="75" x14ac:dyDescent="0.25">
      <c r="A335" s="17" t="s">
        <v>1909</v>
      </c>
      <c r="B335" s="16" t="s">
        <v>1555</v>
      </c>
      <c r="C335" s="16" t="s">
        <v>1904</v>
      </c>
      <c r="D335" s="16"/>
      <c r="E335" s="111">
        <v>12543.38</v>
      </c>
      <c r="F335" s="16" t="s">
        <v>1532</v>
      </c>
      <c r="G335" s="16" t="s">
        <v>1910</v>
      </c>
      <c r="H335" s="48"/>
      <c r="I335" s="50" t="e">
        <v>#N/A</v>
      </c>
      <c r="J335" s="48" t="s">
        <v>2298</v>
      </c>
      <c r="K335" s="24">
        <v>40130000</v>
      </c>
      <c r="L335" s="54"/>
      <c r="M335" s="55" t="s">
        <v>1909</v>
      </c>
      <c r="N335" s="48" t="s">
        <v>1555</v>
      </c>
      <c r="O335" s="48" t="s">
        <v>1904</v>
      </c>
      <c r="P335" s="113">
        <v>12543.38</v>
      </c>
      <c r="Q335" s="48" t="s">
        <v>1532</v>
      </c>
    </row>
    <row r="336" spans="1:17" ht="75" x14ac:dyDescent="0.25">
      <c r="A336" s="17" t="s">
        <v>1714</v>
      </c>
      <c r="B336" s="16" t="s">
        <v>1797</v>
      </c>
      <c r="C336" s="16" t="s">
        <v>1796</v>
      </c>
      <c r="D336" s="16"/>
      <c r="E336" s="111">
        <v>666.06</v>
      </c>
      <c r="F336" s="16" t="s">
        <v>1532</v>
      </c>
      <c r="G336" s="16" t="s">
        <v>1901</v>
      </c>
      <c r="H336" s="48"/>
      <c r="I336" s="50" t="e">
        <v>#N/A</v>
      </c>
      <c r="J336" s="48" t="s">
        <v>2227</v>
      </c>
      <c r="K336" s="24">
        <v>40130000</v>
      </c>
      <c r="L336" s="54"/>
      <c r="M336" s="55" t="s">
        <v>1714</v>
      </c>
      <c r="N336" s="48" t="s">
        <v>1797</v>
      </c>
      <c r="O336" s="48" t="s">
        <v>1796</v>
      </c>
      <c r="P336" s="113">
        <v>666.06</v>
      </c>
      <c r="Q336" s="48" t="s">
        <v>1532</v>
      </c>
    </row>
    <row r="337" spans="1:17" ht="75" x14ac:dyDescent="0.25">
      <c r="A337" s="17" t="s">
        <v>1714</v>
      </c>
      <c r="B337" s="16" t="s">
        <v>1555</v>
      </c>
      <c r="C337" s="16" t="s">
        <v>1586</v>
      </c>
      <c r="D337" s="16"/>
      <c r="E337" s="111">
        <v>100</v>
      </c>
      <c r="F337" s="16" t="s">
        <v>1532</v>
      </c>
      <c r="G337" s="16" t="s">
        <v>1901</v>
      </c>
      <c r="H337" s="48"/>
      <c r="I337" s="50" t="e">
        <v>#N/A</v>
      </c>
      <c r="J337" s="48" t="s">
        <v>2183</v>
      </c>
      <c r="K337" s="24">
        <v>40130000</v>
      </c>
      <c r="L337" s="54"/>
      <c r="M337" s="55" t="s">
        <v>1714</v>
      </c>
      <c r="N337" s="48" t="s">
        <v>1555</v>
      </c>
      <c r="O337" s="48" t="s">
        <v>1586</v>
      </c>
      <c r="P337" s="113">
        <v>100</v>
      </c>
      <c r="Q337" s="48" t="s">
        <v>1532</v>
      </c>
    </row>
    <row r="338" spans="1:17" ht="75" x14ac:dyDescent="0.25">
      <c r="A338" s="17" t="s">
        <v>1714</v>
      </c>
      <c r="B338" s="16" t="s">
        <v>1555</v>
      </c>
      <c r="C338" s="16" t="s">
        <v>1524</v>
      </c>
      <c r="D338" s="16"/>
      <c r="E338" s="111">
        <v>64</v>
      </c>
      <c r="F338" s="16" t="s">
        <v>1532</v>
      </c>
      <c r="G338" s="16" t="s">
        <v>1901</v>
      </c>
      <c r="H338" s="48"/>
      <c r="I338" s="50" t="e">
        <v>#N/A</v>
      </c>
      <c r="J338" s="48" t="s">
        <v>2237</v>
      </c>
      <c r="K338" s="24">
        <v>40130000</v>
      </c>
      <c r="L338" s="54"/>
      <c r="M338" s="55" t="s">
        <v>1714</v>
      </c>
      <c r="N338" s="48" t="s">
        <v>1555</v>
      </c>
      <c r="O338" s="48" t="s">
        <v>1524</v>
      </c>
      <c r="P338" s="113">
        <v>64</v>
      </c>
      <c r="Q338" s="48" t="s">
        <v>1532</v>
      </c>
    </row>
    <row r="339" spans="1:17" ht="75" x14ac:dyDescent="0.25">
      <c r="A339" s="17" t="s">
        <v>1714</v>
      </c>
      <c r="B339" s="16" t="s">
        <v>1797</v>
      </c>
      <c r="C339" s="16" t="s">
        <v>1521</v>
      </c>
      <c r="D339" s="16"/>
      <c r="E339" s="111">
        <v>35.200000000000003</v>
      </c>
      <c r="F339" s="16" t="s">
        <v>1532</v>
      </c>
      <c r="G339" s="16" t="s">
        <v>1901</v>
      </c>
      <c r="H339" s="48"/>
      <c r="I339" s="50" t="e">
        <v>#N/A</v>
      </c>
      <c r="J339" s="48" t="s">
        <v>2299</v>
      </c>
      <c r="K339" s="24">
        <v>40130000</v>
      </c>
      <c r="L339" s="54"/>
      <c r="M339" s="55" t="s">
        <v>1714</v>
      </c>
      <c r="N339" s="48" t="s">
        <v>1797</v>
      </c>
      <c r="O339" s="48" t="s">
        <v>1521</v>
      </c>
      <c r="P339" s="113">
        <v>35.200000000000003</v>
      </c>
      <c r="Q339" s="48" t="s">
        <v>1532</v>
      </c>
    </row>
    <row r="340" spans="1:17" ht="75" x14ac:dyDescent="0.25">
      <c r="A340" s="17" t="s">
        <v>1714</v>
      </c>
      <c r="B340" s="16" t="s">
        <v>1797</v>
      </c>
      <c r="C340" s="16" t="s">
        <v>1897</v>
      </c>
      <c r="D340" s="16"/>
      <c r="E340" s="111">
        <v>120</v>
      </c>
      <c r="F340" s="16" t="s">
        <v>1532</v>
      </c>
      <c r="G340" s="16" t="s">
        <v>1901</v>
      </c>
      <c r="H340" s="48"/>
      <c r="I340" s="50" t="e">
        <v>#N/A</v>
      </c>
      <c r="J340" s="48" t="s">
        <v>2300</v>
      </c>
      <c r="K340" s="24">
        <v>40130000</v>
      </c>
      <c r="L340" s="54"/>
      <c r="M340" s="55" t="s">
        <v>1714</v>
      </c>
      <c r="N340" s="48" t="s">
        <v>1797</v>
      </c>
      <c r="O340" s="48" t="s">
        <v>1897</v>
      </c>
      <c r="P340" s="113">
        <v>120</v>
      </c>
      <c r="Q340" s="48" t="s">
        <v>1532</v>
      </c>
    </row>
    <row r="341" spans="1:17" ht="30" x14ac:dyDescent="0.25">
      <c r="A341" s="17" t="s">
        <v>1714</v>
      </c>
      <c r="B341" s="16" t="s">
        <v>1579</v>
      </c>
      <c r="C341" s="16" t="s">
        <v>1484</v>
      </c>
      <c r="D341" s="16"/>
      <c r="E341" s="111">
        <v>2937.4</v>
      </c>
      <c r="F341" s="16" t="s">
        <v>1562</v>
      </c>
      <c r="G341" s="16" t="s">
        <v>1901</v>
      </c>
      <c r="H341" s="48"/>
      <c r="I341" s="50" t="e">
        <v>#N/A</v>
      </c>
      <c r="J341" s="48" t="s">
        <v>2252</v>
      </c>
      <c r="K341" s="24">
        <v>40130000</v>
      </c>
      <c r="L341" s="54"/>
      <c r="M341" s="55" t="s">
        <v>1714</v>
      </c>
      <c r="N341" s="48" t="s">
        <v>1579</v>
      </c>
      <c r="O341" s="48" t="s">
        <v>1484</v>
      </c>
      <c r="P341" s="113">
        <v>2937.4</v>
      </c>
      <c r="Q341" s="48" t="s">
        <v>1562</v>
      </c>
    </row>
    <row r="342" spans="1:17" ht="30" x14ac:dyDescent="0.25">
      <c r="A342" s="17" t="s">
        <v>1714</v>
      </c>
      <c r="B342" s="16" t="s">
        <v>1579</v>
      </c>
      <c r="C342" s="16" t="s">
        <v>1484</v>
      </c>
      <c r="D342" s="16"/>
      <c r="E342" s="111">
        <v>498</v>
      </c>
      <c r="F342" s="16" t="s">
        <v>1562</v>
      </c>
      <c r="G342" s="16" t="s">
        <v>1902</v>
      </c>
      <c r="H342" s="48"/>
      <c r="I342" s="50" t="e">
        <v>#N/A</v>
      </c>
      <c r="J342" s="48" t="s">
        <v>2252</v>
      </c>
      <c r="K342" s="24">
        <v>40130000</v>
      </c>
      <c r="L342" s="54"/>
      <c r="M342" s="55" t="s">
        <v>1714</v>
      </c>
      <c r="N342" s="48" t="s">
        <v>1579</v>
      </c>
      <c r="O342" s="48" t="s">
        <v>1484</v>
      </c>
      <c r="P342" s="113">
        <v>498</v>
      </c>
      <c r="Q342" s="48" t="s">
        <v>1562</v>
      </c>
    </row>
    <row r="343" spans="1:17" ht="45" x14ac:dyDescent="0.25">
      <c r="A343" s="17" t="s">
        <v>1911</v>
      </c>
      <c r="B343" s="16" t="s">
        <v>1579</v>
      </c>
      <c r="C343" s="16" t="s">
        <v>1595</v>
      </c>
      <c r="D343" s="16"/>
      <c r="E343" s="111">
        <v>40000</v>
      </c>
      <c r="F343" s="16" t="s">
        <v>1562</v>
      </c>
      <c r="G343" s="16" t="s">
        <v>1912</v>
      </c>
      <c r="H343" s="48"/>
      <c r="I343" s="50" t="e">
        <v>#N/A</v>
      </c>
      <c r="J343" s="48" t="s">
        <v>2301</v>
      </c>
      <c r="K343" s="24">
        <v>40130000</v>
      </c>
      <c r="L343" s="54"/>
      <c r="M343" s="55" t="s">
        <v>1911</v>
      </c>
      <c r="N343" s="48" t="s">
        <v>1579</v>
      </c>
      <c r="O343" s="48" t="s">
        <v>1595</v>
      </c>
      <c r="P343" s="113">
        <v>40000</v>
      </c>
      <c r="Q343" s="48" t="s">
        <v>1562</v>
      </c>
    </row>
    <row r="344" spans="1:17" ht="75" x14ac:dyDescent="0.25">
      <c r="A344" s="17" t="s">
        <v>1747</v>
      </c>
      <c r="B344" s="16" t="s">
        <v>1555</v>
      </c>
      <c r="C344" s="16" t="s">
        <v>1906</v>
      </c>
      <c r="D344" s="16"/>
      <c r="E344" s="111">
        <v>265.94</v>
      </c>
      <c r="F344" s="16" t="s">
        <v>1532</v>
      </c>
      <c r="G344" s="16" t="s">
        <v>1913</v>
      </c>
      <c r="H344" s="48"/>
      <c r="I344" s="50" t="e">
        <v>#N/A</v>
      </c>
      <c r="J344" s="48" t="s">
        <v>2302</v>
      </c>
      <c r="K344" s="24">
        <v>40130000</v>
      </c>
      <c r="L344" s="54"/>
      <c r="M344" s="55" t="s">
        <v>1747</v>
      </c>
      <c r="N344" s="48" t="s">
        <v>1555</v>
      </c>
      <c r="O344" s="48" t="s">
        <v>1906</v>
      </c>
      <c r="P344" s="113">
        <v>265.94</v>
      </c>
      <c r="Q344" s="48" t="s">
        <v>1532</v>
      </c>
    </row>
    <row r="345" spans="1:17" ht="45" x14ac:dyDescent="0.25">
      <c r="A345" s="17" t="s">
        <v>1914</v>
      </c>
      <c r="B345" s="16" t="s">
        <v>1555</v>
      </c>
      <c r="C345" s="16" t="s">
        <v>1893</v>
      </c>
      <c r="D345" s="16"/>
      <c r="E345" s="111">
        <v>14160</v>
      </c>
      <c r="F345" s="16" t="s">
        <v>1525</v>
      </c>
      <c r="G345" s="16" t="s">
        <v>1915</v>
      </c>
      <c r="H345" s="48"/>
      <c r="I345" s="50" t="e">
        <v>#N/A</v>
      </c>
      <c r="J345" s="48" t="s">
        <v>2303</v>
      </c>
      <c r="K345" s="24">
        <v>40130000</v>
      </c>
      <c r="L345" s="54"/>
      <c r="M345" s="55" t="s">
        <v>1914</v>
      </c>
      <c r="N345" s="48" t="s">
        <v>1555</v>
      </c>
      <c r="O345" s="48" t="s">
        <v>1893</v>
      </c>
      <c r="P345" s="113">
        <v>14160</v>
      </c>
      <c r="Q345" s="48" t="s">
        <v>1525</v>
      </c>
    </row>
    <row r="346" spans="1:17" ht="45" x14ac:dyDescent="0.25">
      <c r="A346" s="17" t="s">
        <v>1916</v>
      </c>
      <c r="B346" s="16" t="s">
        <v>1555</v>
      </c>
      <c r="C346" s="16" t="s">
        <v>1614</v>
      </c>
      <c r="D346" s="16"/>
      <c r="E346" s="111">
        <v>180</v>
      </c>
      <c r="F346" s="16" t="s">
        <v>1530</v>
      </c>
      <c r="G346" s="16" t="s">
        <v>1915</v>
      </c>
      <c r="H346" s="48"/>
      <c r="I346" s="50" t="e">
        <v>#N/A</v>
      </c>
      <c r="J346" s="48" t="s">
        <v>2304</v>
      </c>
      <c r="K346" s="24">
        <v>40130000</v>
      </c>
      <c r="L346" s="54"/>
      <c r="M346" s="55" t="s">
        <v>1916</v>
      </c>
      <c r="N346" s="48" t="s">
        <v>1555</v>
      </c>
      <c r="O346" s="48" t="s">
        <v>1614</v>
      </c>
      <c r="P346" s="113">
        <v>180</v>
      </c>
      <c r="Q346" s="48" t="s">
        <v>1530</v>
      </c>
    </row>
    <row r="347" spans="1:17" ht="45" x14ac:dyDescent="0.25">
      <c r="A347" s="17" t="s">
        <v>1917</v>
      </c>
      <c r="B347" s="16" t="s">
        <v>1555</v>
      </c>
      <c r="C347" s="16" t="s">
        <v>1536</v>
      </c>
      <c r="D347" s="16"/>
      <c r="E347" s="111">
        <v>1576.2</v>
      </c>
      <c r="F347" s="16" t="s">
        <v>1530</v>
      </c>
      <c r="G347" s="16" t="s">
        <v>1915</v>
      </c>
      <c r="H347" s="48"/>
      <c r="I347" s="50" t="e">
        <v>#N/A</v>
      </c>
      <c r="J347" s="48" t="s">
        <v>2305</v>
      </c>
      <c r="K347" s="24">
        <v>40130000</v>
      </c>
      <c r="L347" s="54"/>
      <c r="M347" s="55" t="s">
        <v>1917</v>
      </c>
      <c r="N347" s="48" t="s">
        <v>1555</v>
      </c>
      <c r="O347" s="48" t="s">
        <v>1536</v>
      </c>
      <c r="P347" s="113">
        <v>1576.2</v>
      </c>
      <c r="Q347" s="48" t="s">
        <v>1530</v>
      </c>
    </row>
    <row r="348" spans="1:17" ht="30" x14ac:dyDescent="0.25">
      <c r="A348" s="17" t="s">
        <v>1918</v>
      </c>
      <c r="B348" s="16" t="s">
        <v>1579</v>
      </c>
      <c r="C348" s="16" t="s">
        <v>1484</v>
      </c>
      <c r="D348" s="16"/>
      <c r="E348" s="111">
        <v>3000</v>
      </c>
      <c r="F348" s="16" t="s">
        <v>1562</v>
      </c>
      <c r="G348" s="16" t="s">
        <v>1915</v>
      </c>
      <c r="H348" s="48"/>
      <c r="I348" s="50" t="e">
        <v>#N/A</v>
      </c>
      <c r="J348" s="48" t="s">
        <v>2306</v>
      </c>
      <c r="K348" s="24">
        <v>40130000</v>
      </c>
      <c r="L348" s="54"/>
      <c r="M348" s="55" t="s">
        <v>1918</v>
      </c>
      <c r="N348" s="48" t="s">
        <v>1579</v>
      </c>
      <c r="O348" s="48" t="s">
        <v>1484</v>
      </c>
      <c r="P348" s="113">
        <v>3000</v>
      </c>
      <c r="Q348" s="48" t="s">
        <v>1562</v>
      </c>
    </row>
    <row r="349" spans="1:17" ht="30" x14ac:dyDescent="0.25">
      <c r="A349" s="17" t="s">
        <v>1714</v>
      </c>
      <c r="B349" s="16" t="s">
        <v>1579</v>
      </c>
      <c r="C349" s="16" t="s">
        <v>1586</v>
      </c>
      <c r="D349" s="16"/>
      <c r="E349" s="111">
        <v>2481.02</v>
      </c>
      <c r="F349" s="16" t="s">
        <v>1562</v>
      </c>
      <c r="G349" s="16" t="s">
        <v>1772</v>
      </c>
      <c r="H349" s="48"/>
      <c r="I349" s="50" t="e">
        <v>#N/A</v>
      </c>
      <c r="J349" s="48" t="s">
        <v>2190</v>
      </c>
      <c r="K349" s="24">
        <v>40130000</v>
      </c>
      <c r="L349" s="54"/>
      <c r="M349" s="55" t="s">
        <v>1714</v>
      </c>
      <c r="N349" s="48" t="s">
        <v>1579</v>
      </c>
      <c r="O349" s="48" t="s">
        <v>1586</v>
      </c>
      <c r="P349" s="113">
        <v>2481.02</v>
      </c>
      <c r="Q349" s="48" t="s">
        <v>1562</v>
      </c>
    </row>
    <row r="350" spans="1:17" ht="45" x14ac:dyDescent="0.25">
      <c r="A350" s="17" t="s">
        <v>1919</v>
      </c>
      <c r="B350" s="16" t="s">
        <v>1555</v>
      </c>
      <c r="C350" s="16" t="s">
        <v>1563</v>
      </c>
      <c r="D350" s="16"/>
      <c r="E350" s="111">
        <v>2040</v>
      </c>
      <c r="F350" s="16" t="s">
        <v>1530</v>
      </c>
      <c r="G350" s="16" t="s">
        <v>1920</v>
      </c>
      <c r="H350" s="48"/>
      <c r="I350" s="50" t="e">
        <v>#N/A</v>
      </c>
      <c r="J350" s="48" t="s">
        <v>2307</v>
      </c>
      <c r="K350" s="24">
        <v>40130000</v>
      </c>
      <c r="L350" s="54"/>
      <c r="M350" s="55" t="s">
        <v>1919</v>
      </c>
      <c r="N350" s="48" t="s">
        <v>1555</v>
      </c>
      <c r="O350" s="48" t="s">
        <v>1563</v>
      </c>
      <c r="P350" s="113">
        <v>2040</v>
      </c>
      <c r="Q350" s="48" t="s">
        <v>1530</v>
      </c>
    </row>
    <row r="351" spans="1:17" ht="45" x14ac:dyDescent="0.25">
      <c r="A351" s="17" t="s">
        <v>1921</v>
      </c>
      <c r="B351" s="16" t="s">
        <v>1555</v>
      </c>
      <c r="C351" s="16" t="s">
        <v>1563</v>
      </c>
      <c r="D351" s="16"/>
      <c r="E351" s="111">
        <v>180</v>
      </c>
      <c r="F351" s="16" t="s">
        <v>1530</v>
      </c>
      <c r="G351" s="16" t="s">
        <v>1920</v>
      </c>
      <c r="H351" s="48"/>
      <c r="I351" s="50" t="e">
        <v>#N/A</v>
      </c>
      <c r="J351" s="48" t="s">
        <v>2308</v>
      </c>
      <c r="K351" s="24">
        <v>40130000</v>
      </c>
      <c r="L351" s="54"/>
      <c r="M351" s="55" t="s">
        <v>1921</v>
      </c>
      <c r="N351" s="48" t="s">
        <v>1555</v>
      </c>
      <c r="O351" s="48" t="s">
        <v>1563</v>
      </c>
      <c r="P351" s="113">
        <v>180</v>
      </c>
      <c r="Q351" s="48" t="s">
        <v>1530</v>
      </c>
    </row>
    <row r="352" spans="1:17" ht="45" x14ac:dyDescent="0.25">
      <c r="A352" s="17" t="s">
        <v>1922</v>
      </c>
      <c r="B352" s="16" t="s">
        <v>1579</v>
      </c>
      <c r="C352" s="16" t="s">
        <v>1563</v>
      </c>
      <c r="D352" s="16"/>
      <c r="E352" s="111">
        <v>169.75</v>
      </c>
      <c r="F352" s="16" t="s">
        <v>1562</v>
      </c>
      <c r="G352" s="16" t="s">
        <v>1923</v>
      </c>
      <c r="H352" s="48"/>
      <c r="I352" s="50" t="e">
        <v>#N/A</v>
      </c>
      <c r="J352" s="48" t="s">
        <v>2309</v>
      </c>
      <c r="K352" s="24">
        <v>40130000</v>
      </c>
      <c r="L352" s="54"/>
      <c r="M352" s="55" t="s">
        <v>1922</v>
      </c>
      <c r="N352" s="48" t="s">
        <v>1579</v>
      </c>
      <c r="O352" s="48" t="s">
        <v>1563</v>
      </c>
      <c r="P352" s="113">
        <v>169.75</v>
      </c>
      <c r="Q352" s="48" t="s">
        <v>1562</v>
      </c>
    </row>
    <row r="353" spans="1:17" ht="45" x14ac:dyDescent="0.25">
      <c r="A353" s="17" t="s">
        <v>1922</v>
      </c>
      <c r="B353" s="16" t="s">
        <v>1555</v>
      </c>
      <c r="C353" s="16" t="s">
        <v>1563</v>
      </c>
      <c r="D353" s="16"/>
      <c r="E353" s="111">
        <v>2400</v>
      </c>
      <c r="F353" s="16" t="s">
        <v>1530</v>
      </c>
      <c r="G353" s="16" t="s">
        <v>1924</v>
      </c>
      <c r="H353" s="48"/>
      <c r="I353" s="50" t="e">
        <v>#N/A</v>
      </c>
      <c r="J353" s="48" t="s">
        <v>2310</v>
      </c>
      <c r="K353" s="24">
        <v>40130000</v>
      </c>
      <c r="L353" s="54"/>
      <c r="M353" s="55" t="s">
        <v>1922</v>
      </c>
      <c r="N353" s="48" t="s">
        <v>1555</v>
      </c>
      <c r="O353" s="48" t="s">
        <v>1563</v>
      </c>
      <c r="P353" s="113">
        <v>2400</v>
      </c>
      <c r="Q353" s="48" t="s">
        <v>1530</v>
      </c>
    </row>
    <row r="354" spans="1:17" ht="75" x14ac:dyDescent="0.25">
      <c r="A354" s="17" t="s">
        <v>1925</v>
      </c>
      <c r="B354" s="16" t="s">
        <v>1579</v>
      </c>
      <c r="C354" s="16" t="s">
        <v>1865</v>
      </c>
      <c r="D354" s="16"/>
      <c r="E354" s="111">
        <v>5616</v>
      </c>
      <c r="F354" s="16" t="s">
        <v>1532</v>
      </c>
      <c r="G354" s="16" t="s">
        <v>1926</v>
      </c>
      <c r="H354" s="48"/>
      <c r="I354" s="50" t="e">
        <v>#N/A</v>
      </c>
      <c r="J354" s="48" t="s">
        <v>2311</v>
      </c>
      <c r="K354" s="24">
        <v>40130000</v>
      </c>
      <c r="L354" s="54"/>
      <c r="M354" s="55" t="s">
        <v>1925</v>
      </c>
      <c r="N354" s="48" t="s">
        <v>1579</v>
      </c>
      <c r="O354" s="48" t="s">
        <v>1865</v>
      </c>
      <c r="P354" s="113">
        <v>5616</v>
      </c>
      <c r="Q354" s="48" t="s">
        <v>1532</v>
      </c>
    </row>
    <row r="355" spans="1:17" ht="30" x14ac:dyDescent="0.25">
      <c r="A355" s="17" t="s">
        <v>1927</v>
      </c>
      <c r="B355" s="16" t="s">
        <v>1555</v>
      </c>
      <c r="C355" s="16" t="s">
        <v>1503</v>
      </c>
      <c r="D355" s="16"/>
      <c r="E355" s="111">
        <v>1680</v>
      </c>
      <c r="F355" s="16" t="s">
        <v>1525</v>
      </c>
      <c r="G355" s="16" t="s">
        <v>1928</v>
      </c>
      <c r="H355" s="48"/>
      <c r="I355" s="50" t="e">
        <v>#N/A</v>
      </c>
      <c r="J355" s="48" t="s">
        <v>2312</v>
      </c>
      <c r="K355" s="24">
        <v>40130000</v>
      </c>
      <c r="L355" s="54"/>
      <c r="M355" s="55" t="s">
        <v>1927</v>
      </c>
      <c r="N355" s="48" t="s">
        <v>1555</v>
      </c>
      <c r="O355" s="48" t="s">
        <v>1503</v>
      </c>
      <c r="P355" s="113">
        <v>1680</v>
      </c>
      <c r="Q355" s="48" t="s">
        <v>1525</v>
      </c>
    </row>
    <row r="356" spans="1:17" ht="30" x14ac:dyDescent="0.25">
      <c r="A356" s="17" t="s">
        <v>1927</v>
      </c>
      <c r="B356" s="16" t="s">
        <v>1555</v>
      </c>
      <c r="C356" s="16" t="s">
        <v>1536</v>
      </c>
      <c r="D356" s="16"/>
      <c r="E356" s="111">
        <v>2640</v>
      </c>
      <c r="F356" s="16" t="s">
        <v>1525</v>
      </c>
      <c r="G356" s="16" t="s">
        <v>1928</v>
      </c>
      <c r="H356" s="48"/>
      <c r="I356" s="50" t="e">
        <v>#N/A</v>
      </c>
      <c r="J356" s="48" t="s">
        <v>2313</v>
      </c>
      <c r="K356" s="24">
        <v>40130000</v>
      </c>
      <c r="L356" s="54"/>
      <c r="M356" s="55" t="s">
        <v>1927</v>
      </c>
      <c r="N356" s="48" t="s">
        <v>1555</v>
      </c>
      <c r="O356" s="48" t="s">
        <v>1536</v>
      </c>
      <c r="P356" s="113">
        <v>2640</v>
      </c>
      <c r="Q356" s="48" t="s">
        <v>1525</v>
      </c>
    </row>
    <row r="357" spans="1:17" ht="75" x14ac:dyDescent="0.25">
      <c r="A357" s="17" t="s">
        <v>1730</v>
      </c>
      <c r="B357" s="16" t="s">
        <v>1555</v>
      </c>
      <c r="C357" s="16" t="s">
        <v>1586</v>
      </c>
      <c r="D357" s="16"/>
      <c r="E357" s="111">
        <v>1175.9000000000001</v>
      </c>
      <c r="F357" s="16" t="s">
        <v>1529</v>
      </c>
      <c r="G357" s="16" t="s">
        <v>1928</v>
      </c>
      <c r="H357" s="48"/>
      <c r="I357" s="50" t="e">
        <v>#N/A</v>
      </c>
      <c r="J357" s="48" t="s">
        <v>2239</v>
      </c>
      <c r="K357" s="24">
        <v>40130000</v>
      </c>
      <c r="L357" s="54"/>
      <c r="M357" s="55" t="s">
        <v>1730</v>
      </c>
      <c r="N357" s="48" t="s">
        <v>1555</v>
      </c>
      <c r="O357" s="48" t="s">
        <v>1586</v>
      </c>
      <c r="P357" s="113">
        <v>1175.9000000000001</v>
      </c>
      <c r="Q357" s="48" t="s">
        <v>1529</v>
      </c>
    </row>
    <row r="358" spans="1:17" ht="75" x14ac:dyDescent="0.25">
      <c r="A358" s="17" t="s">
        <v>1714</v>
      </c>
      <c r="B358" s="16" t="s">
        <v>1579</v>
      </c>
      <c r="C358" s="16" t="s">
        <v>1484</v>
      </c>
      <c r="D358" s="16"/>
      <c r="E358" s="111">
        <v>684.22</v>
      </c>
      <c r="F358" s="16" t="s">
        <v>1702</v>
      </c>
      <c r="G358" s="16" t="s">
        <v>1929</v>
      </c>
      <c r="H358" s="48"/>
      <c r="I358" s="50" t="e">
        <v>#N/A</v>
      </c>
      <c r="J358" s="48" t="s">
        <v>2252</v>
      </c>
      <c r="K358" s="24">
        <v>40130000</v>
      </c>
      <c r="L358" s="54"/>
      <c r="M358" s="55" t="s">
        <v>1714</v>
      </c>
      <c r="N358" s="48" t="s">
        <v>1579</v>
      </c>
      <c r="O358" s="48" t="s">
        <v>1484</v>
      </c>
      <c r="P358" s="113">
        <v>684.22</v>
      </c>
      <c r="Q358" s="48" t="s">
        <v>1702</v>
      </c>
    </row>
    <row r="359" spans="1:17" ht="75" x14ac:dyDescent="0.25">
      <c r="A359" s="17" t="s">
        <v>1930</v>
      </c>
      <c r="B359" s="16" t="s">
        <v>1555</v>
      </c>
      <c r="C359" s="16" t="s">
        <v>1573</v>
      </c>
      <c r="D359" s="16"/>
      <c r="E359" s="111">
        <v>10834.56</v>
      </c>
      <c r="F359" s="16" t="s">
        <v>1702</v>
      </c>
      <c r="G359" s="16" t="s">
        <v>1931</v>
      </c>
      <c r="H359" s="48"/>
      <c r="I359" s="50" t="e">
        <v>#N/A</v>
      </c>
      <c r="J359" s="48" t="s">
        <v>2314</v>
      </c>
      <c r="K359" s="24">
        <v>40130000</v>
      </c>
      <c r="L359" s="54"/>
      <c r="M359" s="55" t="s">
        <v>1930</v>
      </c>
      <c r="N359" s="48" t="s">
        <v>1555</v>
      </c>
      <c r="O359" s="48" t="s">
        <v>1573</v>
      </c>
      <c r="P359" s="113">
        <v>10834.56</v>
      </c>
      <c r="Q359" s="48" t="s">
        <v>1702</v>
      </c>
    </row>
    <row r="360" spans="1:17" ht="45" x14ac:dyDescent="0.25">
      <c r="A360" s="17" t="s">
        <v>1932</v>
      </c>
      <c r="B360" s="16" t="s">
        <v>1579</v>
      </c>
      <c r="C360" s="16" t="s">
        <v>1563</v>
      </c>
      <c r="D360" s="16"/>
      <c r="E360" s="111">
        <v>165</v>
      </c>
      <c r="F360" s="16" t="s">
        <v>1531</v>
      </c>
      <c r="G360" s="16" t="s">
        <v>1933</v>
      </c>
      <c r="H360" s="48"/>
      <c r="I360" s="50" t="e">
        <v>#N/A</v>
      </c>
      <c r="J360" s="48" t="s">
        <v>2315</v>
      </c>
      <c r="K360" s="24">
        <v>40130000</v>
      </c>
      <c r="L360" s="54"/>
      <c r="M360" s="55" t="s">
        <v>1932</v>
      </c>
      <c r="N360" s="48" t="s">
        <v>1579</v>
      </c>
      <c r="O360" s="48" t="s">
        <v>1563</v>
      </c>
      <c r="P360" s="113">
        <v>165</v>
      </c>
      <c r="Q360" s="48" t="s">
        <v>1531</v>
      </c>
    </row>
    <row r="361" spans="1:17" ht="45" x14ac:dyDescent="0.25">
      <c r="A361" s="17" t="s">
        <v>1934</v>
      </c>
      <c r="B361" s="16" t="s">
        <v>1555</v>
      </c>
      <c r="C361" s="16" t="s">
        <v>1563</v>
      </c>
      <c r="D361" s="16"/>
      <c r="E361" s="111">
        <v>165</v>
      </c>
      <c r="F361" s="16" t="s">
        <v>1530</v>
      </c>
      <c r="G361" s="16" t="s">
        <v>1933</v>
      </c>
      <c r="H361" s="48"/>
      <c r="I361" s="50" t="e">
        <v>#N/A</v>
      </c>
      <c r="J361" s="48" t="s">
        <v>2316</v>
      </c>
      <c r="K361" s="24">
        <v>40130000</v>
      </c>
      <c r="L361" s="54"/>
      <c r="M361" s="55" t="s">
        <v>1934</v>
      </c>
      <c r="N361" s="48" t="s">
        <v>1555</v>
      </c>
      <c r="O361" s="48" t="s">
        <v>1563</v>
      </c>
      <c r="P361" s="113">
        <v>165</v>
      </c>
      <c r="Q361" s="48" t="s">
        <v>1530</v>
      </c>
    </row>
    <row r="362" spans="1:17" ht="75" x14ac:dyDescent="0.25">
      <c r="A362" s="17" t="s">
        <v>855</v>
      </c>
      <c r="B362" s="16" t="s">
        <v>1537</v>
      </c>
      <c r="C362" s="16" t="s">
        <v>1561</v>
      </c>
      <c r="D362" s="16"/>
      <c r="E362" s="111">
        <v>5250</v>
      </c>
      <c r="F362" s="16" t="s">
        <v>1529</v>
      </c>
      <c r="G362" s="16" t="s">
        <v>1575</v>
      </c>
      <c r="H362" s="48"/>
      <c r="I362" s="50">
        <v>1</v>
      </c>
      <c r="J362" s="48" t="s">
        <v>2106</v>
      </c>
      <c r="K362" s="24">
        <v>40130000</v>
      </c>
      <c r="L362" s="54"/>
      <c r="M362" s="55" t="s">
        <v>855</v>
      </c>
      <c r="N362" s="48" t="s">
        <v>1537</v>
      </c>
      <c r="O362" s="48" t="s">
        <v>1561</v>
      </c>
      <c r="P362" s="113">
        <v>5250</v>
      </c>
      <c r="Q362" s="48" t="s">
        <v>1529</v>
      </c>
    </row>
    <row r="363" spans="1:17" ht="45" x14ac:dyDescent="0.25">
      <c r="A363" s="17" t="s">
        <v>1441</v>
      </c>
      <c r="B363" s="16" t="s">
        <v>1537</v>
      </c>
      <c r="C363" s="16" t="s">
        <v>1527</v>
      </c>
      <c r="D363" s="16"/>
      <c r="E363" s="111">
        <v>6000</v>
      </c>
      <c r="F363" s="16" t="s">
        <v>1525</v>
      </c>
      <c r="G363" s="16" t="s">
        <v>1576</v>
      </c>
      <c r="H363" s="48"/>
      <c r="I363" s="50">
        <v>1</v>
      </c>
      <c r="J363" s="48" t="s">
        <v>2081</v>
      </c>
      <c r="K363" s="24">
        <v>40130000</v>
      </c>
      <c r="L363" s="54"/>
      <c r="M363" s="55" t="s">
        <v>1441</v>
      </c>
      <c r="N363" s="48" t="s">
        <v>1537</v>
      </c>
      <c r="O363" s="48" t="s">
        <v>1527</v>
      </c>
      <c r="P363" s="113">
        <v>6000</v>
      </c>
      <c r="Q363" s="48" t="s">
        <v>1525</v>
      </c>
    </row>
    <row r="364" spans="1:17" ht="60" x14ac:dyDescent="0.25">
      <c r="A364" s="17" t="s">
        <v>1936</v>
      </c>
      <c r="B364" s="16" t="s">
        <v>1555</v>
      </c>
      <c r="C364" s="16" t="s">
        <v>1935</v>
      </c>
      <c r="D364" s="16"/>
      <c r="E364" s="111">
        <v>20626.25</v>
      </c>
      <c r="F364" s="16" t="s">
        <v>1525</v>
      </c>
      <c r="G364" s="16" t="s">
        <v>1937</v>
      </c>
      <c r="H364" s="48"/>
      <c r="I364" s="50" t="e">
        <v>#N/A</v>
      </c>
      <c r="J364" s="48" t="s">
        <v>2317</v>
      </c>
      <c r="K364" s="24">
        <v>40130000</v>
      </c>
      <c r="L364" s="54"/>
      <c r="M364" s="55" t="s">
        <v>1936</v>
      </c>
      <c r="N364" s="48" t="s">
        <v>1555</v>
      </c>
      <c r="O364" s="48" t="s">
        <v>1935</v>
      </c>
      <c r="P364" s="113">
        <v>20626.25</v>
      </c>
      <c r="Q364" s="48" t="s">
        <v>1525</v>
      </c>
    </row>
    <row r="365" spans="1:17" ht="60" x14ac:dyDescent="0.25">
      <c r="A365" s="17" t="s">
        <v>1793</v>
      </c>
      <c r="B365" s="16" t="s">
        <v>1579</v>
      </c>
      <c r="C365" s="16" t="s">
        <v>1874</v>
      </c>
      <c r="D365" s="16"/>
      <c r="E365" s="111">
        <v>62576.21</v>
      </c>
      <c r="F365" s="16" t="s">
        <v>1533</v>
      </c>
      <c r="G365" s="16" t="s">
        <v>1938</v>
      </c>
      <c r="H365" s="48"/>
      <c r="I365" s="50" t="e">
        <v>#N/A</v>
      </c>
      <c r="J365" s="48" t="s">
        <v>2318</v>
      </c>
      <c r="K365" s="24">
        <v>40130000</v>
      </c>
      <c r="L365" s="54"/>
      <c r="M365" s="55" t="s">
        <v>1793</v>
      </c>
      <c r="N365" s="48" t="s">
        <v>1579</v>
      </c>
      <c r="O365" s="48" t="s">
        <v>1874</v>
      </c>
      <c r="P365" s="113">
        <v>62576.21</v>
      </c>
      <c r="Q365" s="48" t="s">
        <v>1533</v>
      </c>
    </row>
    <row r="366" spans="1:17" ht="45" x14ac:dyDescent="0.25">
      <c r="A366" s="17" t="s">
        <v>1843</v>
      </c>
      <c r="B366" s="16" t="s">
        <v>1555</v>
      </c>
      <c r="C366" s="16" t="s">
        <v>1904</v>
      </c>
      <c r="D366" s="16"/>
      <c r="E366" s="111">
        <v>1087.21</v>
      </c>
      <c r="F366" s="16" t="s">
        <v>1530</v>
      </c>
      <c r="G366" s="16" t="s">
        <v>1939</v>
      </c>
      <c r="H366" s="48"/>
      <c r="I366" s="50" t="e">
        <v>#N/A</v>
      </c>
      <c r="J366" s="48" t="s">
        <v>2319</v>
      </c>
      <c r="K366" s="24">
        <v>40130000</v>
      </c>
      <c r="L366" s="54"/>
      <c r="M366" s="55" t="s">
        <v>1843</v>
      </c>
      <c r="N366" s="48" t="s">
        <v>1555</v>
      </c>
      <c r="O366" s="48" t="s">
        <v>1904</v>
      </c>
      <c r="P366" s="113">
        <v>1087.21</v>
      </c>
      <c r="Q366" s="48" t="s">
        <v>1530</v>
      </c>
    </row>
    <row r="367" spans="1:17" ht="45" x14ac:dyDescent="0.25">
      <c r="A367" s="17" t="s">
        <v>1843</v>
      </c>
      <c r="B367" s="16" t="s">
        <v>1555</v>
      </c>
      <c r="C367" s="16" t="s">
        <v>1904</v>
      </c>
      <c r="D367" s="16"/>
      <c r="E367" s="111">
        <v>2934</v>
      </c>
      <c r="F367" s="16" t="s">
        <v>1530</v>
      </c>
      <c r="G367" s="16" t="s">
        <v>1939</v>
      </c>
      <c r="H367" s="48"/>
      <c r="I367" s="50" t="e">
        <v>#N/A</v>
      </c>
      <c r="J367" s="48" t="s">
        <v>2319</v>
      </c>
      <c r="K367" s="24">
        <v>40130000</v>
      </c>
      <c r="L367" s="54"/>
      <c r="M367" s="55" t="s">
        <v>1843</v>
      </c>
      <c r="N367" s="48" t="s">
        <v>1555</v>
      </c>
      <c r="O367" s="48" t="s">
        <v>1904</v>
      </c>
      <c r="P367" s="113">
        <v>2934</v>
      </c>
      <c r="Q367" s="48" t="s">
        <v>1530</v>
      </c>
    </row>
    <row r="368" spans="1:17" ht="75" x14ac:dyDescent="0.25">
      <c r="A368" s="17" t="s">
        <v>1940</v>
      </c>
      <c r="B368" s="16" t="s">
        <v>1579</v>
      </c>
      <c r="C368" s="16" t="s">
        <v>1753</v>
      </c>
      <c r="D368" s="16"/>
      <c r="E368" s="111">
        <v>47681.72</v>
      </c>
      <c r="F368" s="16" t="s">
        <v>1702</v>
      </c>
      <c r="G368" s="16" t="s">
        <v>1941</v>
      </c>
      <c r="H368" s="48"/>
      <c r="I368" s="50" t="e">
        <v>#N/A</v>
      </c>
      <c r="J368" s="48" t="s">
        <v>2320</v>
      </c>
      <c r="K368" s="24">
        <v>40130000</v>
      </c>
      <c r="L368" s="54"/>
      <c r="M368" s="55" t="s">
        <v>1940</v>
      </c>
      <c r="N368" s="48" t="s">
        <v>1579</v>
      </c>
      <c r="O368" s="48" t="s">
        <v>1753</v>
      </c>
      <c r="P368" s="113">
        <v>47681.72</v>
      </c>
      <c r="Q368" s="48" t="s">
        <v>1702</v>
      </c>
    </row>
    <row r="369" spans="1:17" ht="60" x14ac:dyDescent="0.25">
      <c r="A369" s="17" t="s">
        <v>1760</v>
      </c>
      <c r="B369" s="16" t="s">
        <v>1555</v>
      </c>
      <c r="C369" s="16" t="s">
        <v>1801</v>
      </c>
      <c r="D369" s="16"/>
      <c r="E369" s="111">
        <v>36875.879999999997</v>
      </c>
      <c r="F369" s="16" t="s">
        <v>1533</v>
      </c>
      <c r="G369" s="16" t="s">
        <v>1942</v>
      </c>
      <c r="H369" s="48"/>
      <c r="I369" s="50" t="e">
        <v>#N/A</v>
      </c>
      <c r="J369" s="48" t="s">
        <v>2321</v>
      </c>
      <c r="K369" s="24">
        <v>40130000</v>
      </c>
      <c r="L369" s="54"/>
      <c r="M369" s="55" t="s">
        <v>1760</v>
      </c>
      <c r="N369" s="48" t="s">
        <v>1555</v>
      </c>
      <c r="O369" s="48" t="s">
        <v>1801</v>
      </c>
      <c r="P369" s="113">
        <v>36875.879999999997</v>
      </c>
      <c r="Q369" s="48" t="s">
        <v>1533</v>
      </c>
    </row>
    <row r="370" spans="1:17" ht="45" x14ac:dyDescent="0.25">
      <c r="A370" s="17" t="s">
        <v>1943</v>
      </c>
      <c r="B370" s="16" t="s">
        <v>1555</v>
      </c>
      <c r="C370" s="16" t="s">
        <v>1627</v>
      </c>
      <c r="D370" s="16"/>
      <c r="E370" s="111">
        <v>144.18</v>
      </c>
      <c r="F370" s="16" t="s">
        <v>1530</v>
      </c>
      <c r="G370" s="16" t="s">
        <v>1944</v>
      </c>
      <c r="H370" s="48"/>
      <c r="I370" s="50" t="e">
        <v>#N/A</v>
      </c>
      <c r="J370" s="48" t="s">
        <v>2322</v>
      </c>
      <c r="K370" s="24">
        <v>40130000</v>
      </c>
      <c r="L370" s="54"/>
      <c r="M370" s="55" t="s">
        <v>1943</v>
      </c>
      <c r="N370" s="48" t="s">
        <v>1555</v>
      </c>
      <c r="O370" s="48" t="s">
        <v>1627</v>
      </c>
      <c r="P370" s="113">
        <v>144.18</v>
      </c>
      <c r="Q370" s="48" t="s">
        <v>1530</v>
      </c>
    </row>
    <row r="371" spans="1:17" ht="60" x14ac:dyDescent="0.25">
      <c r="A371" s="17" t="s">
        <v>1945</v>
      </c>
      <c r="B371" s="16" t="s">
        <v>1555</v>
      </c>
      <c r="C371" s="16" t="s">
        <v>1536</v>
      </c>
      <c r="D371" s="16"/>
      <c r="E371" s="111">
        <v>5783.05</v>
      </c>
      <c r="F371" s="16" t="s">
        <v>1525</v>
      </c>
      <c r="G371" s="16" t="s">
        <v>1946</v>
      </c>
      <c r="H371" s="48"/>
      <c r="I371" s="50" t="e">
        <v>#N/A</v>
      </c>
      <c r="J371" s="48" t="s">
        <v>2323</v>
      </c>
      <c r="K371" s="24">
        <v>40130000</v>
      </c>
      <c r="L371" s="54"/>
      <c r="M371" s="55" t="s">
        <v>1945</v>
      </c>
      <c r="N371" s="48" t="s">
        <v>1555</v>
      </c>
      <c r="O371" s="48" t="s">
        <v>1536</v>
      </c>
      <c r="P371" s="113">
        <v>5783.05</v>
      </c>
      <c r="Q371" s="48" t="s">
        <v>1525</v>
      </c>
    </row>
    <row r="372" spans="1:17" ht="45" x14ac:dyDescent="0.25">
      <c r="A372" s="17" t="s">
        <v>1947</v>
      </c>
      <c r="B372" s="16" t="s">
        <v>1555</v>
      </c>
      <c r="C372" s="16" t="s">
        <v>1521</v>
      </c>
      <c r="D372" s="16"/>
      <c r="E372" s="111">
        <v>15427.2</v>
      </c>
      <c r="F372" s="16" t="s">
        <v>1531</v>
      </c>
      <c r="G372" s="16" t="s">
        <v>1946</v>
      </c>
      <c r="H372" s="48"/>
      <c r="I372" s="50" t="e">
        <v>#N/A</v>
      </c>
      <c r="J372" s="48" t="s">
        <v>2324</v>
      </c>
      <c r="K372" s="24">
        <v>40130000</v>
      </c>
      <c r="L372" s="54"/>
      <c r="M372" s="55" t="s">
        <v>1947</v>
      </c>
      <c r="N372" s="48" t="s">
        <v>1555</v>
      </c>
      <c r="O372" s="48" t="s">
        <v>1521</v>
      </c>
      <c r="P372" s="113">
        <v>15427.2</v>
      </c>
      <c r="Q372" s="48" t="s">
        <v>1531</v>
      </c>
    </row>
    <row r="373" spans="1:17" ht="30" x14ac:dyDescent="0.25">
      <c r="A373" s="17" t="s">
        <v>1714</v>
      </c>
      <c r="B373" s="16" t="s">
        <v>1555</v>
      </c>
      <c r="C373" s="16" t="s">
        <v>1627</v>
      </c>
      <c r="D373" s="16"/>
      <c r="E373" s="111">
        <v>199</v>
      </c>
      <c r="F373" s="16" t="s">
        <v>1525</v>
      </c>
      <c r="G373" s="16" t="s">
        <v>1946</v>
      </c>
      <c r="H373" s="48"/>
      <c r="I373" s="50" t="e">
        <v>#N/A</v>
      </c>
      <c r="J373" s="48" t="s">
        <v>2240</v>
      </c>
      <c r="K373" s="24">
        <v>40130000</v>
      </c>
      <c r="L373" s="54"/>
      <c r="M373" s="55" t="s">
        <v>1714</v>
      </c>
      <c r="N373" s="48" t="s">
        <v>1555</v>
      </c>
      <c r="O373" s="48" t="s">
        <v>1627</v>
      </c>
      <c r="P373" s="113">
        <v>199</v>
      </c>
      <c r="Q373" s="48" t="s">
        <v>1525</v>
      </c>
    </row>
    <row r="374" spans="1:17" ht="30" x14ac:dyDescent="0.25">
      <c r="A374" s="17" t="s">
        <v>1714</v>
      </c>
      <c r="B374" s="16" t="s">
        <v>1555</v>
      </c>
      <c r="C374" s="16" t="s">
        <v>1627</v>
      </c>
      <c r="D374" s="16"/>
      <c r="E374" s="111">
        <v>205</v>
      </c>
      <c r="F374" s="16" t="s">
        <v>1525</v>
      </c>
      <c r="G374" s="16" t="s">
        <v>1946</v>
      </c>
      <c r="H374" s="48"/>
      <c r="I374" s="50" t="e">
        <v>#N/A</v>
      </c>
      <c r="J374" s="48" t="s">
        <v>2240</v>
      </c>
      <c r="K374" s="24">
        <v>40130000</v>
      </c>
      <c r="L374" s="54"/>
      <c r="M374" s="55" t="s">
        <v>1714</v>
      </c>
      <c r="N374" s="48" t="s">
        <v>1555</v>
      </c>
      <c r="O374" s="48" t="s">
        <v>1627</v>
      </c>
      <c r="P374" s="113">
        <v>205</v>
      </c>
      <c r="Q374" s="48" t="s">
        <v>1525</v>
      </c>
    </row>
    <row r="375" spans="1:17" ht="45" x14ac:dyDescent="0.25">
      <c r="A375" s="17" t="s">
        <v>1714</v>
      </c>
      <c r="B375" s="16" t="s">
        <v>1555</v>
      </c>
      <c r="C375" s="16" t="s">
        <v>1524</v>
      </c>
      <c r="D375" s="16"/>
      <c r="E375" s="111">
        <v>133.5</v>
      </c>
      <c r="F375" s="16" t="s">
        <v>1530</v>
      </c>
      <c r="G375" s="16" t="s">
        <v>1946</v>
      </c>
      <c r="H375" s="48"/>
      <c r="I375" s="50" t="e">
        <v>#N/A</v>
      </c>
      <c r="J375" s="48" t="s">
        <v>2237</v>
      </c>
      <c r="K375" s="24">
        <v>40130000</v>
      </c>
      <c r="L375" s="54"/>
      <c r="M375" s="55" t="s">
        <v>1714</v>
      </c>
      <c r="N375" s="48" t="s">
        <v>1555</v>
      </c>
      <c r="O375" s="48" t="s">
        <v>1524</v>
      </c>
      <c r="P375" s="113">
        <v>133.5</v>
      </c>
      <c r="Q375" s="48" t="s">
        <v>1530</v>
      </c>
    </row>
    <row r="376" spans="1:17" ht="75" x14ac:dyDescent="0.25">
      <c r="A376" s="17" t="s">
        <v>1714</v>
      </c>
      <c r="B376" s="16" t="s">
        <v>1797</v>
      </c>
      <c r="C376" s="16" t="s">
        <v>1796</v>
      </c>
      <c r="D376" s="16"/>
      <c r="E376" s="111">
        <v>430.04</v>
      </c>
      <c r="F376" s="16" t="s">
        <v>1532</v>
      </c>
      <c r="G376" s="16" t="s">
        <v>1948</v>
      </c>
      <c r="H376" s="48"/>
      <c r="I376" s="50" t="e">
        <v>#N/A</v>
      </c>
      <c r="J376" s="48" t="s">
        <v>2227</v>
      </c>
      <c r="K376" s="24">
        <v>40130000</v>
      </c>
      <c r="L376" s="54"/>
      <c r="M376" s="55" t="s">
        <v>1714</v>
      </c>
      <c r="N376" s="48" t="s">
        <v>1797</v>
      </c>
      <c r="O376" s="48" t="s">
        <v>1796</v>
      </c>
      <c r="P376" s="113">
        <v>430.04</v>
      </c>
      <c r="Q376" s="48" t="s">
        <v>1532</v>
      </c>
    </row>
    <row r="377" spans="1:17" ht="45" x14ac:dyDescent="0.25">
      <c r="A377" s="17" t="s">
        <v>1714</v>
      </c>
      <c r="B377" s="16" t="s">
        <v>1555</v>
      </c>
      <c r="C377" s="16" t="s">
        <v>1524</v>
      </c>
      <c r="D377" s="16"/>
      <c r="E377" s="111">
        <v>133</v>
      </c>
      <c r="F377" s="16" t="s">
        <v>1530</v>
      </c>
      <c r="G377" s="16" t="s">
        <v>1946</v>
      </c>
      <c r="H377" s="48"/>
      <c r="I377" s="50" t="e">
        <v>#N/A</v>
      </c>
      <c r="J377" s="48" t="s">
        <v>2237</v>
      </c>
      <c r="K377" s="24">
        <v>40130000</v>
      </c>
      <c r="L377" s="54"/>
      <c r="M377" s="55" t="s">
        <v>1714</v>
      </c>
      <c r="N377" s="48" t="s">
        <v>1555</v>
      </c>
      <c r="O377" s="48" t="s">
        <v>1524</v>
      </c>
      <c r="P377" s="113">
        <v>133</v>
      </c>
      <c r="Q377" s="48" t="s">
        <v>1530</v>
      </c>
    </row>
    <row r="378" spans="1:17" ht="45" x14ac:dyDescent="0.25">
      <c r="A378" s="17" t="s">
        <v>1714</v>
      </c>
      <c r="B378" s="16" t="s">
        <v>1555</v>
      </c>
      <c r="C378" s="16" t="s">
        <v>1524</v>
      </c>
      <c r="D378" s="16"/>
      <c r="E378" s="111">
        <v>107</v>
      </c>
      <c r="F378" s="16" t="s">
        <v>1530</v>
      </c>
      <c r="G378" s="16" t="s">
        <v>1946</v>
      </c>
      <c r="H378" s="48"/>
      <c r="I378" s="50" t="e">
        <v>#N/A</v>
      </c>
      <c r="J378" s="48" t="s">
        <v>2237</v>
      </c>
      <c r="K378" s="24">
        <v>40130000</v>
      </c>
      <c r="L378" s="54"/>
      <c r="M378" s="55" t="s">
        <v>1714</v>
      </c>
      <c r="N378" s="48" t="s">
        <v>1555</v>
      </c>
      <c r="O378" s="48" t="s">
        <v>1524</v>
      </c>
      <c r="P378" s="113">
        <v>107</v>
      </c>
      <c r="Q378" s="48" t="s">
        <v>1530</v>
      </c>
    </row>
    <row r="379" spans="1:17" ht="75" x14ac:dyDescent="0.25">
      <c r="A379" s="17" t="s">
        <v>1714</v>
      </c>
      <c r="B379" s="16" t="s">
        <v>1579</v>
      </c>
      <c r="C379" s="16" t="s">
        <v>1484</v>
      </c>
      <c r="D379" s="16"/>
      <c r="E379" s="111">
        <v>128</v>
      </c>
      <c r="F379" s="16" t="s">
        <v>1532</v>
      </c>
      <c r="G379" s="16" t="s">
        <v>1946</v>
      </c>
      <c r="H379" s="48"/>
      <c r="I379" s="50" t="e">
        <v>#N/A</v>
      </c>
      <c r="J379" s="48" t="s">
        <v>2252</v>
      </c>
      <c r="K379" s="24">
        <v>40130000</v>
      </c>
      <c r="L379" s="54"/>
      <c r="M379" s="55" t="s">
        <v>1714</v>
      </c>
      <c r="N379" s="48" t="s">
        <v>1579</v>
      </c>
      <c r="O379" s="48" t="s">
        <v>1484</v>
      </c>
      <c r="P379" s="113">
        <v>128</v>
      </c>
      <c r="Q379" s="48" t="s">
        <v>1532</v>
      </c>
    </row>
    <row r="380" spans="1:17" ht="45" x14ac:dyDescent="0.25">
      <c r="A380" s="17" t="s">
        <v>1714</v>
      </c>
      <c r="B380" s="16" t="s">
        <v>1555</v>
      </c>
      <c r="C380" s="16" t="s">
        <v>1524</v>
      </c>
      <c r="D380" s="16"/>
      <c r="E380" s="111">
        <v>133.5</v>
      </c>
      <c r="F380" s="16" t="s">
        <v>1530</v>
      </c>
      <c r="G380" s="16" t="s">
        <v>1946</v>
      </c>
      <c r="H380" s="48"/>
      <c r="I380" s="50" t="e">
        <v>#N/A</v>
      </c>
      <c r="J380" s="48" t="s">
        <v>2237</v>
      </c>
      <c r="K380" s="24">
        <v>40130000</v>
      </c>
      <c r="L380" s="54"/>
      <c r="M380" s="55" t="s">
        <v>1714</v>
      </c>
      <c r="N380" s="48" t="s">
        <v>1555</v>
      </c>
      <c r="O380" s="48" t="s">
        <v>1524</v>
      </c>
      <c r="P380" s="113">
        <v>133.5</v>
      </c>
      <c r="Q380" s="48" t="s">
        <v>1530</v>
      </c>
    </row>
    <row r="381" spans="1:17" ht="75" x14ac:dyDescent="0.25">
      <c r="A381" s="17" t="s">
        <v>1714</v>
      </c>
      <c r="B381" s="16" t="s">
        <v>1555</v>
      </c>
      <c r="C381" s="16" t="s">
        <v>1524</v>
      </c>
      <c r="D381" s="16"/>
      <c r="E381" s="111">
        <v>204.82</v>
      </c>
      <c r="F381" s="16" t="s">
        <v>1532</v>
      </c>
      <c r="G381" s="16" t="s">
        <v>1946</v>
      </c>
      <c r="H381" s="48"/>
      <c r="I381" s="50" t="e">
        <v>#N/A</v>
      </c>
      <c r="J381" s="48" t="s">
        <v>2237</v>
      </c>
      <c r="K381" s="24">
        <v>40130000</v>
      </c>
      <c r="L381" s="54"/>
      <c r="M381" s="55" t="s">
        <v>1714</v>
      </c>
      <c r="N381" s="48" t="s">
        <v>1555</v>
      </c>
      <c r="O381" s="48" t="s">
        <v>1524</v>
      </c>
      <c r="P381" s="113">
        <v>204.82</v>
      </c>
      <c r="Q381" s="48" t="s">
        <v>1532</v>
      </c>
    </row>
    <row r="382" spans="1:17" ht="45" x14ac:dyDescent="0.25">
      <c r="A382" s="17" t="s">
        <v>1714</v>
      </c>
      <c r="B382" s="16" t="s">
        <v>1555</v>
      </c>
      <c r="C382" s="16" t="s">
        <v>1524</v>
      </c>
      <c r="D382" s="16"/>
      <c r="E382" s="111">
        <v>31.5</v>
      </c>
      <c r="F382" s="16" t="s">
        <v>1530</v>
      </c>
      <c r="G382" s="16" t="s">
        <v>1946</v>
      </c>
      <c r="H382" s="48"/>
      <c r="I382" s="50" t="e">
        <v>#N/A</v>
      </c>
      <c r="J382" s="48" t="s">
        <v>2237</v>
      </c>
      <c r="K382" s="24">
        <v>40130000</v>
      </c>
      <c r="L382" s="54"/>
      <c r="M382" s="55" t="s">
        <v>1714</v>
      </c>
      <c r="N382" s="48" t="s">
        <v>1555</v>
      </c>
      <c r="O382" s="48" t="s">
        <v>1524</v>
      </c>
      <c r="P382" s="113">
        <v>31.5</v>
      </c>
      <c r="Q382" s="48" t="s">
        <v>1530</v>
      </c>
    </row>
    <row r="383" spans="1:17" ht="75" x14ac:dyDescent="0.25">
      <c r="A383" s="17" t="s">
        <v>1714</v>
      </c>
      <c r="B383" s="16" t="s">
        <v>1555</v>
      </c>
      <c r="C383" s="16" t="s">
        <v>1639</v>
      </c>
      <c r="D383" s="16"/>
      <c r="E383" s="111">
        <v>235</v>
      </c>
      <c r="F383" s="16" t="s">
        <v>1532</v>
      </c>
      <c r="G383" s="16" t="s">
        <v>1946</v>
      </c>
      <c r="H383" s="48"/>
      <c r="I383" s="50" t="e">
        <v>#N/A</v>
      </c>
      <c r="J383" s="48" t="s">
        <v>2325</v>
      </c>
      <c r="K383" s="24">
        <v>40130000</v>
      </c>
      <c r="L383" s="54"/>
      <c r="M383" s="55" t="s">
        <v>1714</v>
      </c>
      <c r="N383" s="48" t="s">
        <v>1555</v>
      </c>
      <c r="O383" s="48" t="s">
        <v>1639</v>
      </c>
      <c r="P383" s="113">
        <v>235</v>
      </c>
      <c r="Q383" s="48" t="s">
        <v>1532</v>
      </c>
    </row>
    <row r="384" spans="1:17" ht="75" x14ac:dyDescent="0.25">
      <c r="A384" s="17" t="s">
        <v>1714</v>
      </c>
      <c r="B384" s="16" t="s">
        <v>1555</v>
      </c>
      <c r="C384" s="16" t="s">
        <v>1639</v>
      </c>
      <c r="D384" s="16"/>
      <c r="E384" s="111">
        <v>235</v>
      </c>
      <c r="F384" s="16" t="s">
        <v>1532</v>
      </c>
      <c r="G384" s="16" t="s">
        <v>1946</v>
      </c>
      <c r="H384" s="48"/>
      <c r="I384" s="50" t="e">
        <v>#N/A</v>
      </c>
      <c r="J384" s="48" t="s">
        <v>2325</v>
      </c>
      <c r="K384" s="24">
        <v>40130000</v>
      </c>
      <c r="L384" s="54"/>
      <c r="M384" s="55" t="s">
        <v>1714</v>
      </c>
      <c r="N384" s="48" t="s">
        <v>1555</v>
      </c>
      <c r="O384" s="48" t="s">
        <v>1639</v>
      </c>
      <c r="P384" s="113">
        <v>235</v>
      </c>
      <c r="Q384" s="48" t="s">
        <v>1532</v>
      </c>
    </row>
    <row r="385" spans="1:17" ht="30" x14ac:dyDescent="0.25">
      <c r="A385" s="17" t="s">
        <v>1714</v>
      </c>
      <c r="B385" s="16" t="s">
        <v>1555</v>
      </c>
      <c r="C385" s="16" t="s">
        <v>1614</v>
      </c>
      <c r="D385" s="16"/>
      <c r="E385" s="111">
        <v>2344.92</v>
      </c>
      <c r="F385" s="16" t="s">
        <v>1525</v>
      </c>
      <c r="G385" s="16" t="s">
        <v>1946</v>
      </c>
      <c r="H385" s="48"/>
      <c r="I385" s="50" t="e">
        <v>#N/A</v>
      </c>
      <c r="J385" s="48" t="s">
        <v>2326</v>
      </c>
      <c r="K385" s="24">
        <v>40130000</v>
      </c>
      <c r="L385" s="54"/>
      <c r="M385" s="55" t="s">
        <v>1714</v>
      </c>
      <c r="N385" s="48" t="s">
        <v>1555</v>
      </c>
      <c r="O385" s="48" t="s">
        <v>1614</v>
      </c>
      <c r="P385" s="113">
        <v>2344.92</v>
      </c>
      <c r="Q385" s="48" t="s">
        <v>1525</v>
      </c>
    </row>
    <row r="386" spans="1:17" ht="75" x14ac:dyDescent="0.25">
      <c r="A386" s="17" t="s">
        <v>1714</v>
      </c>
      <c r="B386" s="16" t="s">
        <v>1555</v>
      </c>
      <c r="C386" s="16" t="s">
        <v>1639</v>
      </c>
      <c r="D386" s="16"/>
      <c r="E386" s="111">
        <v>235</v>
      </c>
      <c r="F386" s="16" t="s">
        <v>1532</v>
      </c>
      <c r="G386" s="16" t="s">
        <v>1946</v>
      </c>
      <c r="H386" s="48"/>
      <c r="I386" s="50" t="e">
        <v>#N/A</v>
      </c>
      <c r="J386" s="48" t="s">
        <v>2325</v>
      </c>
      <c r="K386" s="24">
        <v>40130000</v>
      </c>
      <c r="L386" s="54"/>
      <c r="M386" s="55" t="s">
        <v>1714</v>
      </c>
      <c r="N386" s="48" t="s">
        <v>1555</v>
      </c>
      <c r="O386" s="48" t="s">
        <v>1639</v>
      </c>
      <c r="P386" s="113">
        <v>235</v>
      </c>
      <c r="Q386" s="48" t="s">
        <v>1532</v>
      </c>
    </row>
    <row r="387" spans="1:17" ht="45" x14ac:dyDescent="0.25">
      <c r="A387" s="17" t="s">
        <v>1714</v>
      </c>
      <c r="B387" s="16" t="s">
        <v>1797</v>
      </c>
      <c r="C387" s="16" t="s">
        <v>1897</v>
      </c>
      <c r="D387" s="16"/>
      <c r="E387" s="111">
        <v>495.4</v>
      </c>
      <c r="F387" s="16" t="s">
        <v>1530</v>
      </c>
      <c r="G387" s="16" t="s">
        <v>1946</v>
      </c>
      <c r="H387" s="48"/>
      <c r="I387" s="50" t="e">
        <v>#N/A</v>
      </c>
      <c r="J387" s="48" t="s">
        <v>2300</v>
      </c>
      <c r="K387" s="24">
        <v>40130000</v>
      </c>
      <c r="L387" s="54"/>
      <c r="M387" s="55" t="s">
        <v>1714</v>
      </c>
      <c r="N387" s="48" t="s">
        <v>1797</v>
      </c>
      <c r="O387" s="48" t="s">
        <v>1897</v>
      </c>
      <c r="P387" s="113">
        <v>495.4</v>
      </c>
      <c r="Q387" s="48" t="s">
        <v>1530</v>
      </c>
    </row>
    <row r="388" spans="1:17" ht="75" x14ac:dyDescent="0.25">
      <c r="A388" s="17" t="s">
        <v>1949</v>
      </c>
      <c r="B388" s="16" t="s">
        <v>1537</v>
      </c>
      <c r="C388" s="16" t="s">
        <v>1607</v>
      </c>
      <c r="D388" s="16"/>
      <c r="E388" s="111">
        <v>187.51</v>
      </c>
      <c r="F388" s="16" t="s">
        <v>1702</v>
      </c>
      <c r="G388" s="16" t="s">
        <v>1950</v>
      </c>
      <c r="H388" s="48"/>
      <c r="I388" s="50" t="e">
        <v>#N/A</v>
      </c>
      <c r="J388" s="48" t="s">
        <v>2327</v>
      </c>
      <c r="K388" s="24">
        <v>40130000</v>
      </c>
      <c r="L388" s="54"/>
      <c r="M388" s="55" t="s">
        <v>1949</v>
      </c>
      <c r="N388" s="48" t="s">
        <v>1537</v>
      </c>
      <c r="O388" s="48" t="s">
        <v>1607</v>
      </c>
      <c r="P388" s="113">
        <v>187.51</v>
      </c>
      <c r="Q388" s="48" t="s">
        <v>1702</v>
      </c>
    </row>
    <row r="389" spans="1:17" ht="45" x14ac:dyDescent="0.25">
      <c r="A389" s="17" t="s">
        <v>1621</v>
      </c>
      <c r="B389" s="16" t="s">
        <v>1579</v>
      </c>
      <c r="C389" s="16" t="s">
        <v>1951</v>
      </c>
      <c r="D389" s="16"/>
      <c r="E389" s="111">
        <v>28.45</v>
      </c>
      <c r="F389" s="16" t="s">
        <v>1531</v>
      </c>
      <c r="G389" s="16" t="s">
        <v>1952</v>
      </c>
      <c r="H389" s="48"/>
      <c r="I389" s="50" t="e">
        <v>#N/A</v>
      </c>
      <c r="J389" s="48" t="s">
        <v>2328</v>
      </c>
      <c r="K389" s="24">
        <v>40130000</v>
      </c>
      <c r="L389" s="54"/>
      <c r="M389" s="55" t="s">
        <v>1621</v>
      </c>
      <c r="N389" s="48" t="s">
        <v>1579</v>
      </c>
      <c r="O389" s="48" t="s">
        <v>1951</v>
      </c>
      <c r="P389" s="113">
        <v>28.45</v>
      </c>
      <c r="Q389" s="48" t="s">
        <v>1531</v>
      </c>
    </row>
    <row r="390" spans="1:17" ht="45" x14ac:dyDescent="0.25">
      <c r="A390" s="17" t="s">
        <v>1714</v>
      </c>
      <c r="B390" s="16" t="s">
        <v>1555</v>
      </c>
      <c r="C390" s="16" t="s">
        <v>1536</v>
      </c>
      <c r="D390" s="16"/>
      <c r="E390" s="111">
        <v>119.37</v>
      </c>
      <c r="F390" s="16" t="s">
        <v>1530</v>
      </c>
      <c r="G390" s="16" t="s">
        <v>1946</v>
      </c>
      <c r="H390" s="48"/>
      <c r="I390" s="50" t="e">
        <v>#N/A</v>
      </c>
      <c r="J390" s="48" t="s">
        <v>2329</v>
      </c>
      <c r="K390" s="24">
        <v>40130000</v>
      </c>
      <c r="L390" s="54"/>
      <c r="M390" s="55" t="s">
        <v>1714</v>
      </c>
      <c r="N390" s="48" t="s">
        <v>1555</v>
      </c>
      <c r="O390" s="48" t="s">
        <v>1536</v>
      </c>
      <c r="P390" s="113">
        <v>119.37</v>
      </c>
      <c r="Q390" s="48" t="s">
        <v>1530</v>
      </c>
    </row>
    <row r="391" spans="1:17" ht="30" x14ac:dyDescent="0.25">
      <c r="A391" s="17" t="s">
        <v>1714</v>
      </c>
      <c r="B391" s="16" t="s">
        <v>1797</v>
      </c>
      <c r="C391" s="16" t="s">
        <v>1521</v>
      </c>
      <c r="D391" s="16"/>
      <c r="E391" s="111">
        <v>102</v>
      </c>
      <c r="F391" s="16" t="s">
        <v>1525</v>
      </c>
      <c r="G391" s="16" t="s">
        <v>1946</v>
      </c>
      <c r="H391" s="48"/>
      <c r="I391" s="50" t="e">
        <v>#N/A</v>
      </c>
      <c r="J391" s="48" t="s">
        <v>2299</v>
      </c>
      <c r="K391" s="24">
        <v>40130000</v>
      </c>
      <c r="L391" s="54"/>
      <c r="M391" s="55" t="s">
        <v>1714</v>
      </c>
      <c r="N391" s="48" t="s">
        <v>1797</v>
      </c>
      <c r="O391" s="48" t="s">
        <v>1521</v>
      </c>
      <c r="P391" s="113">
        <v>102</v>
      </c>
      <c r="Q391" s="48" t="s">
        <v>1525</v>
      </c>
    </row>
    <row r="392" spans="1:17" ht="75" x14ac:dyDescent="0.25">
      <c r="A392" s="17" t="s">
        <v>1714</v>
      </c>
      <c r="B392" s="16" t="s">
        <v>1579</v>
      </c>
      <c r="C392" s="16" t="s">
        <v>1897</v>
      </c>
      <c r="D392" s="16"/>
      <c r="E392" s="111">
        <v>196.05</v>
      </c>
      <c r="F392" s="16" t="s">
        <v>1532</v>
      </c>
      <c r="G392" s="16" t="s">
        <v>1946</v>
      </c>
      <c r="H392" s="48"/>
      <c r="I392" s="50" t="e">
        <v>#N/A</v>
      </c>
      <c r="J392" s="48" t="s">
        <v>2330</v>
      </c>
      <c r="K392" s="24">
        <v>40130000</v>
      </c>
      <c r="L392" s="54"/>
      <c r="M392" s="55" t="s">
        <v>1714</v>
      </c>
      <c r="N392" s="48" t="s">
        <v>1579</v>
      </c>
      <c r="O392" s="48" t="s">
        <v>1897</v>
      </c>
      <c r="P392" s="113">
        <v>196.05</v>
      </c>
      <c r="Q392" s="48" t="s">
        <v>1532</v>
      </c>
    </row>
    <row r="393" spans="1:17" ht="45" x14ac:dyDescent="0.25">
      <c r="A393" s="17" t="s">
        <v>1714</v>
      </c>
      <c r="B393" s="16" t="s">
        <v>1579</v>
      </c>
      <c r="C393" s="16" t="s">
        <v>1639</v>
      </c>
      <c r="D393" s="16"/>
      <c r="E393" s="111">
        <v>54.2</v>
      </c>
      <c r="F393" s="16" t="s">
        <v>1531</v>
      </c>
      <c r="G393" s="16" t="s">
        <v>1946</v>
      </c>
      <c r="H393" s="48"/>
      <c r="I393" s="50" t="e">
        <v>#N/A</v>
      </c>
      <c r="J393" s="48" t="s">
        <v>2331</v>
      </c>
      <c r="K393" s="24">
        <v>40130000</v>
      </c>
      <c r="L393" s="54"/>
      <c r="M393" s="55" t="s">
        <v>1714</v>
      </c>
      <c r="N393" s="48" t="s">
        <v>1579</v>
      </c>
      <c r="O393" s="48" t="s">
        <v>1639</v>
      </c>
      <c r="P393" s="113">
        <v>54.2</v>
      </c>
      <c r="Q393" s="48" t="s">
        <v>1531</v>
      </c>
    </row>
    <row r="394" spans="1:17" ht="75" x14ac:dyDescent="0.25">
      <c r="A394" s="17" t="s">
        <v>1954</v>
      </c>
      <c r="B394" s="16" t="s">
        <v>1555</v>
      </c>
      <c r="C394" s="16" t="s">
        <v>1953</v>
      </c>
      <c r="D394" s="16"/>
      <c r="E394" s="111">
        <v>3507.26</v>
      </c>
      <c r="F394" s="16" t="s">
        <v>1532</v>
      </c>
      <c r="G394" s="16" t="s">
        <v>1955</v>
      </c>
      <c r="H394" s="48"/>
      <c r="I394" s="50" t="e">
        <v>#N/A</v>
      </c>
      <c r="J394" s="48" t="s">
        <v>2332</v>
      </c>
      <c r="K394" s="24">
        <v>40130000</v>
      </c>
      <c r="L394" s="54"/>
      <c r="M394" s="55" t="s">
        <v>1954</v>
      </c>
      <c r="N394" s="48" t="s">
        <v>1555</v>
      </c>
      <c r="O394" s="48" t="s">
        <v>1953</v>
      </c>
      <c r="P394" s="113">
        <v>3507.26</v>
      </c>
      <c r="Q394" s="48" t="s">
        <v>1532</v>
      </c>
    </row>
    <row r="395" spans="1:17" ht="60" x14ac:dyDescent="0.25">
      <c r="A395" s="17" t="s">
        <v>1957</v>
      </c>
      <c r="B395" s="16" t="s">
        <v>1579</v>
      </c>
      <c r="C395" s="16" t="s">
        <v>1956</v>
      </c>
      <c r="D395" s="16"/>
      <c r="E395" s="111">
        <v>274.8</v>
      </c>
      <c r="F395" s="16" t="s">
        <v>1533</v>
      </c>
      <c r="G395" s="16" t="s">
        <v>1958</v>
      </c>
      <c r="H395" s="48"/>
      <c r="I395" s="50" t="e">
        <v>#N/A</v>
      </c>
      <c r="J395" s="48" t="s">
        <v>2333</v>
      </c>
      <c r="K395" s="24">
        <v>40130000</v>
      </c>
      <c r="L395" s="54"/>
      <c r="M395" s="55" t="s">
        <v>1957</v>
      </c>
      <c r="N395" s="48" t="s">
        <v>1579</v>
      </c>
      <c r="O395" s="48" t="s">
        <v>1956</v>
      </c>
      <c r="P395" s="113">
        <v>274.8</v>
      </c>
      <c r="Q395" s="48" t="s">
        <v>1533</v>
      </c>
    </row>
    <row r="396" spans="1:17" ht="45" x14ac:dyDescent="0.25">
      <c r="A396" s="17" t="s">
        <v>1917</v>
      </c>
      <c r="B396" s="16" t="s">
        <v>1797</v>
      </c>
      <c r="C396" s="16" t="s">
        <v>1726</v>
      </c>
      <c r="D396" s="16"/>
      <c r="E396" s="111">
        <v>2161.1999999999998</v>
      </c>
      <c r="F396" s="16" t="s">
        <v>1525</v>
      </c>
      <c r="G396" s="16" t="s">
        <v>1959</v>
      </c>
      <c r="H396" s="48"/>
      <c r="I396" s="50" t="e">
        <v>#N/A</v>
      </c>
      <c r="J396" s="48" t="s">
        <v>2334</v>
      </c>
      <c r="K396" s="24">
        <v>40130000</v>
      </c>
      <c r="L396" s="54"/>
      <c r="M396" s="55" t="s">
        <v>1917</v>
      </c>
      <c r="N396" s="48" t="s">
        <v>1797</v>
      </c>
      <c r="O396" s="48" t="s">
        <v>1726</v>
      </c>
      <c r="P396" s="113">
        <v>2161.1999999999998</v>
      </c>
      <c r="Q396" s="48" t="s">
        <v>1525</v>
      </c>
    </row>
    <row r="397" spans="1:17" ht="75" x14ac:dyDescent="0.25">
      <c r="A397" s="17" t="s">
        <v>1714</v>
      </c>
      <c r="B397" s="16" t="s">
        <v>1555</v>
      </c>
      <c r="C397" s="16" t="s">
        <v>1753</v>
      </c>
      <c r="D397" s="16"/>
      <c r="E397" s="111">
        <v>329.78</v>
      </c>
      <c r="F397" s="16" t="s">
        <v>1532</v>
      </c>
      <c r="G397" s="16" t="s">
        <v>1946</v>
      </c>
      <c r="H397" s="48"/>
      <c r="I397" s="50" t="e">
        <v>#N/A</v>
      </c>
      <c r="J397" s="48" t="s">
        <v>2204</v>
      </c>
      <c r="K397" s="24">
        <v>40130000</v>
      </c>
      <c r="L397" s="54"/>
      <c r="M397" s="55" t="s">
        <v>1714</v>
      </c>
      <c r="N397" s="48" t="s">
        <v>1555</v>
      </c>
      <c r="O397" s="48" t="s">
        <v>1753</v>
      </c>
      <c r="P397" s="113">
        <v>329.78</v>
      </c>
      <c r="Q397" s="48" t="s">
        <v>1532</v>
      </c>
    </row>
    <row r="398" spans="1:17" ht="45" x14ac:dyDescent="0.25">
      <c r="A398" s="17" t="s">
        <v>1916</v>
      </c>
      <c r="B398" s="16" t="s">
        <v>1555</v>
      </c>
      <c r="C398" s="16" t="s">
        <v>1614</v>
      </c>
      <c r="D398" s="16"/>
      <c r="E398" s="111">
        <v>180</v>
      </c>
      <c r="F398" s="16" t="s">
        <v>1530</v>
      </c>
      <c r="G398" s="16" t="s">
        <v>1955</v>
      </c>
      <c r="H398" s="48"/>
      <c r="I398" s="50" t="e">
        <v>#N/A</v>
      </c>
      <c r="J398" s="48" t="s">
        <v>2304</v>
      </c>
      <c r="K398" s="24">
        <v>40130000</v>
      </c>
      <c r="L398" s="54"/>
      <c r="M398" s="55" t="s">
        <v>1916</v>
      </c>
      <c r="N398" s="48" t="s">
        <v>1555</v>
      </c>
      <c r="O398" s="48" t="s">
        <v>1614</v>
      </c>
      <c r="P398" s="113">
        <v>180</v>
      </c>
      <c r="Q398" s="48" t="s">
        <v>1530</v>
      </c>
    </row>
    <row r="399" spans="1:17" ht="75" x14ac:dyDescent="0.25">
      <c r="A399" s="17" t="s">
        <v>1714</v>
      </c>
      <c r="B399" s="16" t="s">
        <v>1797</v>
      </c>
      <c r="C399" s="16" t="s">
        <v>1796</v>
      </c>
      <c r="D399" s="16"/>
      <c r="E399" s="111">
        <v>80</v>
      </c>
      <c r="F399" s="16" t="s">
        <v>1532</v>
      </c>
      <c r="G399" s="16" t="s">
        <v>1946</v>
      </c>
      <c r="H399" s="48"/>
      <c r="I399" s="50" t="e">
        <v>#N/A</v>
      </c>
      <c r="J399" s="48" t="s">
        <v>2227</v>
      </c>
      <c r="K399" s="24">
        <v>40130000</v>
      </c>
      <c r="L399" s="54"/>
      <c r="M399" s="55" t="s">
        <v>1714</v>
      </c>
      <c r="N399" s="48" t="s">
        <v>1797</v>
      </c>
      <c r="O399" s="48" t="s">
        <v>1796</v>
      </c>
      <c r="P399" s="113">
        <v>80</v>
      </c>
      <c r="Q399" s="48" t="s">
        <v>1532</v>
      </c>
    </row>
    <row r="400" spans="1:17" ht="45" x14ac:dyDescent="0.25">
      <c r="A400" s="17" t="s">
        <v>1714</v>
      </c>
      <c r="B400" s="16" t="s">
        <v>1555</v>
      </c>
      <c r="C400" s="16" t="s">
        <v>1524</v>
      </c>
      <c r="D400" s="16"/>
      <c r="E400" s="111">
        <v>204.7</v>
      </c>
      <c r="F400" s="16" t="s">
        <v>1530</v>
      </c>
      <c r="G400" s="16" t="s">
        <v>1946</v>
      </c>
      <c r="H400" s="48"/>
      <c r="I400" s="50" t="e">
        <v>#N/A</v>
      </c>
      <c r="J400" s="48" t="s">
        <v>2237</v>
      </c>
      <c r="K400" s="24">
        <v>40130000</v>
      </c>
      <c r="L400" s="54"/>
      <c r="M400" s="55" t="s">
        <v>1714</v>
      </c>
      <c r="N400" s="48" t="s">
        <v>1555</v>
      </c>
      <c r="O400" s="48" t="s">
        <v>1524</v>
      </c>
      <c r="P400" s="113">
        <v>204.7</v>
      </c>
      <c r="Q400" s="48" t="s">
        <v>1530</v>
      </c>
    </row>
    <row r="401" spans="1:17" ht="45" x14ac:dyDescent="0.25">
      <c r="A401" s="17" t="s">
        <v>969</v>
      </c>
      <c r="B401" s="16" t="s">
        <v>1579</v>
      </c>
      <c r="C401" s="16" t="s">
        <v>1503</v>
      </c>
      <c r="D401" s="16"/>
      <c r="E401" s="111">
        <v>91446.15</v>
      </c>
      <c r="F401" s="16" t="s">
        <v>1531</v>
      </c>
      <c r="G401" s="16" t="s">
        <v>1577</v>
      </c>
      <c r="H401" s="48"/>
      <c r="I401" s="50">
        <v>1</v>
      </c>
      <c r="J401" s="48" t="s">
        <v>2335</v>
      </c>
      <c r="K401" s="24">
        <v>40130000</v>
      </c>
      <c r="L401" s="54"/>
      <c r="M401" s="55" t="s">
        <v>969</v>
      </c>
      <c r="N401" s="48" t="s">
        <v>1579</v>
      </c>
      <c r="O401" s="48" t="s">
        <v>1503</v>
      </c>
      <c r="P401" s="113">
        <v>91446.15</v>
      </c>
      <c r="Q401" s="48" t="s">
        <v>1531</v>
      </c>
    </row>
    <row r="402" spans="1:17" ht="60" x14ac:dyDescent="0.25">
      <c r="A402" s="17" t="s">
        <v>1960</v>
      </c>
      <c r="B402" s="16" t="s">
        <v>1797</v>
      </c>
      <c r="C402" s="16" t="s">
        <v>1784</v>
      </c>
      <c r="D402" s="16"/>
      <c r="E402" s="111">
        <v>2400</v>
      </c>
      <c r="F402" s="16" t="s">
        <v>1530</v>
      </c>
      <c r="G402" s="16" t="s">
        <v>1955</v>
      </c>
      <c r="H402" s="48"/>
      <c r="I402" s="50" t="e">
        <v>#N/A</v>
      </c>
      <c r="J402" s="48" t="s">
        <v>2336</v>
      </c>
      <c r="K402" s="24">
        <v>40130000</v>
      </c>
      <c r="L402" s="54"/>
      <c r="M402" s="55" t="s">
        <v>1960</v>
      </c>
      <c r="N402" s="48" t="s">
        <v>1797</v>
      </c>
      <c r="O402" s="48" t="s">
        <v>1784</v>
      </c>
      <c r="P402" s="113">
        <v>2400</v>
      </c>
      <c r="Q402" s="48" t="s">
        <v>1530</v>
      </c>
    </row>
    <row r="403" spans="1:17" ht="75" x14ac:dyDescent="0.25">
      <c r="A403" s="17" t="s">
        <v>1961</v>
      </c>
      <c r="B403" s="16" t="s">
        <v>1555</v>
      </c>
      <c r="C403" s="16" t="s">
        <v>1592</v>
      </c>
      <c r="D403" s="16"/>
      <c r="E403" s="111">
        <v>8036</v>
      </c>
      <c r="F403" s="16" t="s">
        <v>1529</v>
      </c>
      <c r="G403" s="16" t="s">
        <v>1962</v>
      </c>
      <c r="H403" s="48"/>
      <c r="I403" s="50" t="e">
        <v>#N/A</v>
      </c>
      <c r="J403" s="48" t="s">
        <v>2337</v>
      </c>
      <c r="K403" s="24">
        <v>40130000</v>
      </c>
      <c r="L403" s="54"/>
      <c r="M403" s="55" t="s">
        <v>1961</v>
      </c>
      <c r="N403" s="48" t="s">
        <v>1555</v>
      </c>
      <c r="O403" s="48" t="s">
        <v>1592</v>
      </c>
      <c r="P403" s="113">
        <v>8036</v>
      </c>
      <c r="Q403" s="48" t="s">
        <v>1529</v>
      </c>
    </row>
    <row r="404" spans="1:17" ht="45" x14ac:dyDescent="0.25">
      <c r="A404" s="17" t="s">
        <v>1417</v>
      </c>
      <c r="B404" s="16" t="s">
        <v>1555</v>
      </c>
      <c r="C404" s="16" t="s">
        <v>1521</v>
      </c>
      <c r="D404" s="16"/>
      <c r="E404" s="111">
        <v>10068</v>
      </c>
      <c r="F404" s="16" t="s">
        <v>1531</v>
      </c>
      <c r="G404" s="16" t="s">
        <v>1578</v>
      </c>
      <c r="H404" s="48"/>
      <c r="I404" s="50">
        <v>1</v>
      </c>
      <c r="J404" s="48" t="s">
        <v>2338</v>
      </c>
      <c r="K404" s="24">
        <v>40130000</v>
      </c>
      <c r="L404" s="54"/>
      <c r="M404" s="55" t="s">
        <v>1417</v>
      </c>
      <c r="N404" s="48" t="s">
        <v>1555</v>
      </c>
      <c r="O404" s="48" t="s">
        <v>1521</v>
      </c>
      <c r="P404" s="113">
        <v>10068</v>
      </c>
      <c r="Q404" s="48" t="s">
        <v>1531</v>
      </c>
    </row>
    <row r="405" spans="1:17" ht="75" x14ac:dyDescent="0.25">
      <c r="A405" s="17" t="s">
        <v>1714</v>
      </c>
      <c r="B405" s="16" t="s">
        <v>1579</v>
      </c>
      <c r="C405" s="16" t="s">
        <v>1484</v>
      </c>
      <c r="D405" s="16"/>
      <c r="E405" s="111">
        <v>82</v>
      </c>
      <c r="F405" s="16" t="s">
        <v>1532</v>
      </c>
      <c r="G405" s="16" t="s">
        <v>1946</v>
      </c>
      <c r="H405" s="48"/>
      <c r="I405" s="50" t="e">
        <v>#N/A</v>
      </c>
      <c r="J405" s="48" t="s">
        <v>2252</v>
      </c>
      <c r="K405" s="24">
        <v>40130000</v>
      </c>
      <c r="L405" s="54"/>
      <c r="M405" s="55" t="s">
        <v>1714</v>
      </c>
      <c r="N405" s="48" t="s">
        <v>1579</v>
      </c>
      <c r="O405" s="48" t="s">
        <v>1484</v>
      </c>
      <c r="P405" s="113">
        <v>82</v>
      </c>
      <c r="Q405" s="48" t="s">
        <v>1532</v>
      </c>
    </row>
    <row r="406" spans="1:17" ht="45" x14ac:dyDescent="0.25">
      <c r="A406" s="17" t="s">
        <v>1714</v>
      </c>
      <c r="B406" s="16" t="s">
        <v>1555</v>
      </c>
      <c r="C406" s="16" t="s">
        <v>1528</v>
      </c>
      <c r="D406" s="16"/>
      <c r="E406" s="111">
        <v>356.72</v>
      </c>
      <c r="F406" s="16" t="s">
        <v>1530</v>
      </c>
      <c r="G406" s="16" t="s">
        <v>1963</v>
      </c>
      <c r="H406" s="48"/>
      <c r="I406" s="50" t="e">
        <v>#N/A</v>
      </c>
      <c r="J406" s="48" t="s">
        <v>2195</v>
      </c>
      <c r="K406" s="24">
        <v>40130000</v>
      </c>
      <c r="L406" s="54"/>
      <c r="M406" s="55" t="s">
        <v>1714</v>
      </c>
      <c r="N406" s="48" t="s">
        <v>1555</v>
      </c>
      <c r="O406" s="48" t="s">
        <v>1528</v>
      </c>
      <c r="P406" s="113">
        <v>356.72</v>
      </c>
      <c r="Q406" s="48" t="s">
        <v>1530</v>
      </c>
    </row>
    <row r="407" spans="1:17" ht="45" x14ac:dyDescent="0.25">
      <c r="A407" s="17" t="s">
        <v>1964</v>
      </c>
      <c r="B407" s="16" t="s">
        <v>1555</v>
      </c>
      <c r="C407" s="16" t="s">
        <v>1503</v>
      </c>
      <c r="D407" s="16"/>
      <c r="E407" s="111">
        <v>7140</v>
      </c>
      <c r="F407" s="16" t="s">
        <v>1525</v>
      </c>
      <c r="G407" s="16" t="s">
        <v>1965</v>
      </c>
      <c r="H407" s="48"/>
      <c r="I407" s="50" t="e">
        <v>#N/A</v>
      </c>
      <c r="J407" s="48" t="s">
        <v>2339</v>
      </c>
      <c r="K407" s="24">
        <v>40130000</v>
      </c>
      <c r="L407" s="54"/>
      <c r="M407" s="55" t="s">
        <v>1964</v>
      </c>
      <c r="N407" s="48" t="s">
        <v>1555</v>
      </c>
      <c r="O407" s="48" t="s">
        <v>1503</v>
      </c>
      <c r="P407" s="113">
        <v>7140</v>
      </c>
      <c r="Q407" s="48" t="s">
        <v>1525</v>
      </c>
    </row>
    <row r="408" spans="1:17" ht="75" x14ac:dyDescent="0.25">
      <c r="A408" s="17" t="s">
        <v>1903</v>
      </c>
      <c r="B408" s="16" t="s">
        <v>1579</v>
      </c>
      <c r="C408" s="16" t="s">
        <v>1503</v>
      </c>
      <c r="D408" s="16"/>
      <c r="E408" s="111">
        <v>42228.23</v>
      </c>
      <c r="F408" s="16" t="s">
        <v>1532</v>
      </c>
      <c r="G408" s="16" t="s">
        <v>1966</v>
      </c>
      <c r="H408" s="48"/>
      <c r="I408" s="50" t="e">
        <v>#N/A</v>
      </c>
      <c r="J408" s="48" t="s">
        <v>2340</v>
      </c>
      <c r="K408" s="24">
        <v>40130000</v>
      </c>
      <c r="L408" s="54"/>
      <c r="M408" s="55" t="s">
        <v>1903</v>
      </c>
      <c r="N408" s="48" t="s">
        <v>1579</v>
      </c>
      <c r="O408" s="48" t="s">
        <v>1503</v>
      </c>
      <c r="P408" s="113">
        <v>42228.23</v>
      </c>
      <c r="Q408" s="48" t="s">
        <v>1532</v>
      </c>
    </row>
    <row r="409" spans="1:17" ht="45" x14ac:dyDescent="0.25">
      <c r="A409" s="17" t="s">
        <v>1714</v>
      </c>
      <c r="B409" s="16" t="s">
        <v>1555</v>
      </c>
      <c r="C409" s="16" t="s">
        <v>1536</v>
      </c>
      <c r="D409" s="16"/>
      <c r="E409" s="111">
        <v>119.37</v>
      </c>
      <c r="F409" s="16" t="s">
        <v>1531</v>
      </c>
      <c r="G409" s="16" t="s">
        <v>1946</v>
      </c>
      <c r="H409" s="48"/>
      <c r="I409" s="50" t="e">
        <v>#N/A</v>
      </c>
      <c r="J409" s="48" t="s">
        <v>2329</v>
      </c>
      <c r="K409" s="24">
        <v>40130000</v>
      </c>
      <c r="L409" s="54"/>
      <c r="M409" s="55" t="s">
        <v>1714</v>
      </c>
      <c r="N409" s="48" t="s">
        <v>1555</v>
      </c>
      <c r="O409" s="48" t="s">
        <v>1536</v>
      </c>
      <c r="P409" s="113">
        <v>119.37</v>
      </c>
      <c r="Q409" s="48" t="s">
        <v>1531</v>
      </c>
    </row>
    <row r="410" spans="1:17" ht="45" x14ac:dyDescent="0.25">
      <c r="A410" s="17" t="s">
        <v>1714</v>
      </c>
      <c r="B410" s="16" t="s">
        <v>1797</v>
      </c>
      <c r="C410" s="16" t="s">
        <v>1673</v>
      </c>
      <c r="D410" s="16"/>
      <c r="E410" s="111">
        <v>148.4</v>
      </c>
      <c r="F410" s="16" t="s">
        <v>1530</v>
      </c>
      <c r="G410" s="16" t="s">
        <v>1946</v>
      </c>
      <c r="H410" s="48"/>
      <c r="I410" s="50" t="e">
        <v>#N/A</v>
      </c>
      <c r="J410" s="48" t="s">
        <v>2341</v>
      </c>
      <c r="K410" s="24">
        <v>40130000</v>
      </c>
      <c r="L410" s="54"/>
      <c r="M410" s="55" t="s">
        <v>1714</v>
      </c>
      <c r="N410" s="48" t="s">
        <v>1797</v>
      </c>
      <c r="O410" s="48" t="s">
        <v>1673</v>
      </c>
      <c r="P410" s="113">
        <v>148.4</v>
      </c>
      <c r="Q410" s="48" t="s">
        <v>1530</v>
      </c>
    </row>
    <row r="411" spans="1:17" ht="45" x14ac:dyDescent="0.25">
      <c r="A411" s="17" t="s">
        <v>1714</v>
      </c>
      <c r="B411" s="16" t="s">
        <v>1555</v>
      </c>
      <c r="C411" s="16" t="s">
        <v>1524</v>
      </c>
      <c r="D411" s="16"/>
      <c r="E411" s="111">
        <v>105</v>
      </c>
      <c r="F411" s="16" t="s">
        <v>1530</v>
      </c>
      <c r="G411" s="16" t="s">
        <v>1946</v>
      </c>
      <c r="H411" s="48"/>
      <c r="I411" s="50" t="e">
        <v>#N/A</v>
      </c>
      <c r="J411" s="48" t="s">
        <v>2237</v>
      </c>
      <c r="K411" s="24">
        <v>40130000</v>
      </c>
      <c r="L411" s="54"/>
      <c r="M411" s="55" t="s">
        <v>1714</v>
      </c>
      <c r="N411" s="48" t="s">
        <v>1555</v>
      </c>
      <c r="O411" s="48" t="s">
        <v>1524</v>
      </c>
      <c r="P411" s="113">
        <v>105</v>
      </c>
      <c r="Q411" s="48" t="s">
        <v>1530</v>
      </c>
    </row>
    <row r="412" spans="1:17" ht="45" x14ac:dyDescent="0.25">
      <c r="A412" s="17" t="s">
        <v>1714</v>
      </c>
      <c r="B412" s="16" t="s">
        <v>1555</v>
      </c>
      <c r="C412" s="16" t="s">
        <v>1524</v>
      </c>
      <c r="D412" s="16"/>
      <c r="E412" s="111">
        <v>188</v>
      </c>
      <c r="F412" s="16" t="s">
        <v>1530</v>
      </c>
      <c r="G412" s="16" t="s">
        <v>1946</v>
      </c>
      <c r="H412" s="48"/>
      <c r="I412" s="50" t="e">
        <v>#N/A</v>
      </c>
      <c r="J412" s="48" t="s">
        <v>2237</v>
      </c>
      <c r="K412" s="24">
        <v>40130000</v>
      </c>
      <c r="L412" s="54"/>
      <c r="M412" s="55" t="s">
        <v>1714</v>
      </c>
      <c r="N412" s="48" t="s">
        <v>1555</v>
      </c>
      <c r="O412" s="48" t="s">
        <v>1524</v>
      </c>
      <c r="P412" s="113">
        <v>188</v>
      </c>
      <c r="Q412" s="48" t="s">
        <v>1530</v>
      </c>
    </row>
    <row r="413" spans="1:17" ht="75" x14ac:dyDescent="0.25">
      <c r="A413" s="17" t="s">
        <v>1714</v>
      </c>
      <c r="B413" s="16" t="s">
        <v>1579</v>
      </c>
      <c r="C413" s="16" t="s">
        <v>1484</v>
      </c>
      <c r="D413" s="16"/>
      <c r="E413" s="111">
        <v>877.54</v>
      </c>
      <c r="F413" s="16" t="s">
        <v>1532</v>
      </c>
      <c r="G413" s="16" t="s">
        <v>1946</v>
      </c>
      <c r="H413" s="48"/>
      <c r="I413" s="50" t="e">
        <v>#N/A</v>
      </c>
      <c r="J413" s="48" t="s">
        <v>2252</v>
      </c>
      <c r="K413" s="24">
        <v>40130000</v>
      </c>
      <c r="L413" s="54"/>
      <c r="M413" s="55" t="s">
        <v>1714</v>
      </c>
      <c r="N413" s="48" t="s">
        <v>1579</v>
      </c>
      <c r="O413" s="48" t="s">
        <v>1484</v>
      </c>
      <c r="P413" s="113">
        <v>877.54</v>
      </c>
      <c r="Q413" s="48" t="s">
        <v>1532</v>
      </c>
    </row>
    <row r="414" spans="1:17" ht="45" x14ac:dyDescent="0.25">
      <c r="A414" s="17" t="s">
        <v>1967</v>
      </c>
      <c r="B414" s="16" t="s">
        <v>1555</v>
      </c>
      <c r="C414" s="16" t="s">
        <v>1833</v>
      </c>
      <c r="D414" s="16"/>
      <c r="E414" s="111">
        <v>5100</v>
      </c>
      <c r="F414" s="16" t="s">
        <v>1530</v>
      </c>
      <c r="G414" s="16" t="s">
        <v>1968</v>
      </c>
      <c r="H414" s="48"/>
      <c r="I414" s="50" t="e">
        <v>#N/A</v>
      </c>
      <c r="J414" s="48" t="s">
        <v>2342</v>
      </c>
      <c r="K414" s="24">
        <v>40130000</v>
      </c>
      <c r="L414" s="54"/>
      <c r="M414" s="55" t="s">
        <v>1967</v>
      </c>
      <c r="N414" s="48" t="s">
        <v>1555</v>
      </c>
      <c r="O414" s="48" t="s">
        <v>1833</v>
      </c>
      <c r="P414" s="113">
        <v>5100</v>
      </c>
      <c r="Q414" s="48" t="s">
        <v>1530</v>
      </c>
    </row>
    <row r="415" spans="1:17" ht="75" x14ac:dyDescent="0.25">
      <c r="A415" s="17" t="s">
        <v>1695</v>
      </c>
      <c r="B415" s="16" t="s">
        <v>1555</v>
      </c>
      <c r="C415" s="16" t="s">
        <v>1773</v>
      </c>
      <c r="D415" s="16"/>
      <c r="E415" s="111">
        <v>2427.46</v>
      </c>
      <c r="F415" s="16" t="s">
        <v>1532</v>
      </c>
      <c r="G415" s="16" t="s">
        <v>1969</v>
      </c>
      <c r="H415" s="48"/>
      <c r="I415" s="50" t="e">
        <v>#N/A</v>
      </c>
      <c r="J415" s="48" t="s">
        <v>2343</v>
      </c>
      <c r="K415" s="24">
        <v>40130000</v>
      </c>
      <c r="L415" s="54"/>
      <c r="M415" s="55" t="s">
        <v>1695</v>
      </c>
      <c r="N415" s="48" t="s">
        <v>1555</v>
      </c>
      <c r="O415" s="48" t="s">
        <v>1773</v>
      </c>
      <c r="P415" s="113">
        <v>2427.46</v>
      </c>
      <c r="Q415" s="48" t="s">
        <v>1532</v>
      </c>
    </row>
    <row r="416" spans="1:17" ht="45" x14ac:dyDescent="0.25">
      <c r="A416" s="17" t="s">
        <v>1970</v>
      </c>
      <c r="B416" s="16" t="s">
        <v>1555</v>
      </c>
      <c r="C416" s="16" t="s">
        <v>1536</v>
      </c>
      <c r="D416" s="16"/>
      <c r="E416" s="111">
        <v>1100</v>
      </c>
      <c r="F416" s="16" t="s">
        <v>1530</v>
      </c>
      <c r="G416" s="16" t="s">
        <v>1971</v>
      </c>
      <c r="H416" s="48"/>
      <c r="I416" s="50" t="e">
        <v>#N/A</v>
      </c>
      <c r="J416" s="48" t="s">
        <v>2344</v>
      </c>
      <c r="K416" s="24">
        <v>40130000</v>
      </c>
      <c r="L416" s="54"/>
      <c r="M416" s="55" t="s">
        <v>1970</v>
      </c>
      <c r="N416" s="48" t="s">
        <v>1555</v>
      </c>
      <c r="O416" s="48" t="s">
        <v>1536</v>
      </c>
      <c r="P416" s="113">
        <v>1100</v>
      </c>
      <c r="Q416" s="48" t="s">
        <v>1530</v>
      </c>
    </row>
    <row r="417" spans="1:17" ht="45" x14ac:dyDescent="0.25">
      <c r="A417" s="17" t="s">
        <v>1972</v>
      </c>
      <c r="B417" s="16" t="s">
        <v>1555</v>
      </c>
      <c r="C417" s="16" t="s">
        <v>1524</v>
      </c>
      <c r="D417" s="16"/>
      <c r="E417" s="111">
        <v>1000</v>
      </c>
      <c r="F417" s="16" t="s">
        <v>1530</v>
      </c>
      <c r="G417" s="16" t="s">
        <v>1973</v>
      </c>
      <c r="H417" s="48"/>
      <c r="I417" s="50" t="e">
        <v>#N/A</v>
      </c>
      <c r="J417" s="48" t="s">
        <v>2345</v>
      </c>
      <c r="K417" s="24">
        <v>40130000</v>
      </c>
      <c r="L417" s="54"/>
      <c r="M417" s="55" t="s">
        <v>1972</v>
      </c>
      <c r="N417" s="48" t="s">
        <v>1555</v>
      </c>
      <c r="O417" s="48" t="s">
        <v>1524</v>
      </c>
      <c r="P417" s="113">
        <v>1000</v>
      </c>
      <c r="Q417" s="48" t="s">
        <v>1530</v>
      </c>
    </row>
    <row r="418" spans="1:17" ht="30" x14ac:dyDescent="0.25">
      <c r="A418" s="17" t="s">
        <v>1974</v>
      </c>
      <c r="B418" s="16" t="s">
        <v>1537</v>
      </c>
      <c r="C418" s="16" t="s">
        <v>1627</v>
      </c>
      <c r="D418" s="16"/>
      <c r="E418" s="111">
        <v>5040</v>
      </c>
      <c r="F418" s="16" t="s">
        <v>1525</v>
      </c>
      <c r="G418" s="16" t="s">
        <v>1973</v>
      </c>
      <c r="H418" s="48"/>
      <c r="I418" s="50" t="e">
        <v>#N/A</v>
      </c>
      <c r="J418" s="48" t="s">
        <v>2346</v>
      </c>
      <c r="K418" s="24">
        <v>40130000</v>
      </c>
      <c r="L418" s="54"/>
      <c r="M418" s="55" t="s">
        <v>1974</v>
      </c>
      <c r="N418" s="48" t="s">
        <v>1537</v>
      </c>
      <c r="O418" s="48" t="s">
        <v>1627</v>
      </c>
      <c r="P418" s="113">
        <v>5040</v>
      </c>
      <c r="Q418" s="48" t="s">
        <v>1525</v>
      </c>
    </row>
    <row r="419" spans="1:17" ht="30" x14ac:dyDescent="0.25">
      <c r="A419" s="17" t="s">
        <v>1974</v>
      </c>
      <c r="B419" s="16" t="s">
        <v>1599</v>
      </c>
      <c r="C419" s="16" t="s">
        <v>1627</v>
      </c>
      <c r="D419" s="16"/>
      <c r="E419" s="111">
        <v>3600</v>
      </c>
      <c r="F419" s="16" t="s">
        <v>1525</v>
      </c>
      <c r="G419" s="16" t="s">
        <v>1973</v>
      </c>
      <c r="H419" s="48"/>
      <c r="I419" s="50" t="e">
        <v>#N/A</v>
      </c>
      <c r="J419" s="48" t="s">
        <v>2347</v>
      </c>
      <c r="K419" s="24">
        <v>40130000</v>
      </c>
      <c r="L419" s="54"/>
      <c r="M419" s="55" t="s">
        <v>1974</v>
      </c>
      <c r="N419" s="48" t="s">
        <v>1599</v>
      </c>
      <c r="O419" s="48" t="s">
        <v>1627</v>
      </c>
      <c r="P419" s="113">
        <v>3600</v>
      </c>
      <c r="Q419" s="48" t="s">
        <v>1525</v>
      </c>
    </row>
    <row r="420" spans="1:17" ht="60" x14ac:dyDescent="0.25">
      <c r="A420" s="17" t="s">
        <v>1712</v>
      </c>
      <c r="B420" s="16" t="s">
        <v>1555</v>
      </c>
      <c r="C420" s="16" t="s">
        <v>1586</v>
      </c>
      <c r="D420" s="16"/>
      <c r="E420" s="111">
        <v>508.11</v>
      </c>
      <c r="F420" s="16" t="s">
        <v>1531</v>
      </c>
      <c r="G420" s="16" t="s">
        <v>1975</v>
      </c>
      <c r="H420" s="48"/>
      <c r="I420" s="50" t="e">
        <v>#N/A</v>
      </c>
      <c r="J420" s="48" t="s">
        <v>2181</v>
      </c>
      <c r="K420" s="24">
        <v>40130000</v>
      </c>
      <c r="L420" s="54"/>
      <c r="M420" s="55" t="s">
        <v>1712</v>
      </c>
      <c r="N420" s="48" t="s">
        <v>1555</v>
      </c>
      <c r="O420" s="48" t="s">
        <v>1586</v>
      </c>
      <c r="P420" s="113">
        <v>508.11</v>
      </c>
      <c r="Q420" s="48" t="s">
        <v>1531</v>
      </c>
    </row>
    <row r="421" spans="1:17" ht="60" x14ac:dyDescent="0.25">
      <c r="A421" s="17" t="s">
        <v>1826</v>
      </c>
      <c r="B421" s="16" t="s">
        <v>1579</v>
      </c>
      <c r="C421" s="16" t="s">
        <v>1976</v>
      </c>
      <c r="D421" s="16"/>
      <c r="E421" s="111">
        <v>1696.37</v>
      </c>
      <c r="F421" s="16" t="s">
        <v>1533</v>
      </c>
      <c r="G421" s="16" t="s">
        <v>1977</v>
      </c>
      <c r="H421" s="48"/>
      <c r="I421" s="50" t="e">
        <v>#N/A</v>
      </c>
      <c r="J421" s="48" t="s">
        <v>2348</v>
      </c>
      <c r="K421" s="24">
        <v>40130000</v>
      </c>
      <c r="L421" s="54"/>
      <c r="M421" s="55" t="s">
        <v>1826</v>
      </c>
      <c r="N421" s="48" t="s">
        <v>1579</v>
      </c>
      <c r="O421" s="48" t="s">
        <v>1976</v>
      </c>
      <c r="P421" s="113">
        <v>1696.37</v>
      </c>
      <c r="Q421" s="48" t="s">
        <v>1533</v>
      </c>
    </row>
    <row r="422" spans="1:17" ht="60" x14ac:dyDescent="0.25">
      <c r="A422" s="17" t="s">
        <v>1826</v>
      </c>
      <c r="B422" s="16" t="s">
        <v>1579</v>
      </c>
      <c r="C422" s="16" t="s">
        <v>1976</v>
      </c>
      <c r="D422" s="16"/>
      <c r="E422" s="111">
        <v>1863.35</v>
      </c>
      <c r="F422" s="16" t="s">
        <v>1533</v>
      </c>
      <c r="G422" s="16" t="s">
        <v>1977</v>
      </c>
      <c r="H422" s="48"/>
      <c r="I422" s="50" t="e">
        <v>#N/A</v>
      </c>
      <c r="J422" s="48" t="s">
        <v>2348</v>
      </c>
      <c r="K422" s="24">
        <v>40130000</v>
      </c>
      <c r="L422" s="54"/>
      <c r="M422" s="55" t="s">
        <v>1826</v>
      </c>
      <c r="N422" s="48" t="s">
        <v>1579</v>
      </c>
      <c r="O422" s="48" t="s">
        <v>1976</v>
      </c>
      <c r="P422" s="113">
        <v>1863.35</v>
      </c>
      <c r="Q422" s="48" t="s">
        <v>1533</v>
      </c>
    </row>
    <row r="423" spans="1:17" ht="60" x14ac:dyDescent="0.25">
      <c r="A423" s="17" t="s">
        <v>1826</v>
      </c>
      <c r="B423" s="16" t="s">
        <v>1579</v>
      </c>
      <c r="C423" s="16" t="s">
        <v>1976</v>
      </c>
      <c r="D423" s="16"/>
      <c r="E423" s="111">
        <v>444.4</v>
      </c>
      <c r="F423" s="16" t="s">
        <v>1533</v>
      </c>
      <c r="G423" s="16" t="s">
        <v>1977</v>
      </c>
      <c r="H423" s="48"/>
      <c r="I423" s="50" t="e">
        <v>#N/A</v>
      </c>
      <c r="J423" s="48" t="s">
        <v>2348</v>
      </c>
      <c r="K423" s="24">
        <v>40130000</v>
      </c>
      <c r="L423" s="54"/>
      <c r="M423" s="55" t="s">
        <v>1826</v>
      </c>
      <c r="N423" s="48" t="s">
        <v>1579</v>
      </c>
      <c r="O423" s="48" t="s">
        <v>1976</v>
      </c>
      <c r="P423" s="113">
        <v>444.4</v>
      </c>
      <c r="Q423" s="48" t="s">
        <v>1533</v>
      </c>
    </row>
    <row r="424" spans="1:17" ht="60" x14ac:dyDescent="0.25">
      <c r="A424" s="17" t="s">
        <v>1978</v>
      </c>
      <c r="B424" s="16" t="s">
        <v>1579</v>
      </c>
      <c r="C424" s="16" t="s">
        <v>1976</v>
      </c>
      <c r="D424" s="16"/>
      <c r="E424" s="111">
        <v>769.01</v>
      </c>
      <c r="F424" s="16" t="s">
        <v>1533</v>
      </c>
      <c r="G424" s="16" t="s">
        <v>1977</v>
      </c>
      <c r="H424" s="48"/>
      <c r="I424" s="50" t="e">
        <v>#N/A</v>
      </c>
      <c r="J424" s="48" t="s">
        <v>2349</v>
      </c>
      <c r="K424" s="24">
        <v>40130000</v>
      </c>
      <c r="L424" s="54"/>
      <c r="M424" s="55" t="s">
        <v>1978</v>
      </c>
      <c r="N424" s="48" t="s">
        <v>1579</v>
      </c>
      <c r="O424" s="48" t="s">
        <v>1976</v>
      </c>
      <c r="P424" s="113">
        <v>769.01</v>
      </c>
      <c r="Q424" s="48" t="s">
        <v>1533</v>
      </c>
    </row>
    <row r="425" spans="1:17" ht="60" x14ac:dyDescent="0.25">
      <c r="A425" s="17" t="s">
        <v>1826</v>
      </c>
      <c r="B425" s="16" t="s">
        <v>1579</v>
      </c>
      <c r="C425" s="16" t="s">
        <v>1976</v>
      </c>
      <c r="D425" s="16"/>
      <c r="E425" s="111">
        <v>292.44</v>
      </c>
      <c r="F425" s="16" t="s">
        <v>1533</v>
      </c>
      <c r="G425" s="16" t="s">
        <v>1977</v>
      </c>
      <c r="H425" s="48"/>
      <c r="I425" s="50" t="e">
        <v>#N/A</v>
      </c>
      <c r="J425" s="48" t="s">
        <v>2348</v>
      </c>
      <c r="K425" s="24">
        <v>40130000</v>
      </c>
      <c r="L425" s="54"/>
      <c r="M425" s="55" t="s">
        <v>1826</v>
      </c>
      <c r="N425" s="48" t="s">
        <v>1579</v>
      </c>
      <c r="O425" s="48" t="s">
        <v>1976</v>
      </c>
      <c r="P425" s="113">
        <v>292.44</v>
      </c>
      <c r="Q425" s="48" t="s">
        <v>1533</v>
      </c>
    </row>
    <row r="426" spans="1:17" ht="60" x14ac:dyDescent="0.25">
      <c r="A426" s="17" t="s">
        <v>1826</v>
      </c>
      <c r="B426" s="16" t="s">
        <v>1579</v>
      </c>
      <c r="C426" s="16" t="s">
        <v>1976</v>
      </c>
      <c r="D426" s="16"/>
      <c r="E426" s="111">
        <v>17.600000000000001</v>
      </c>
      <c r="F426" s="16" t="s">
        <v>1533</v>
      </c>
      <c r="G426" s="16" t="s">
        <v>1977</v>
      </c>
      <c r="H426" s="48"/>
      <c r="I426" s="50" t="e">
        <v>#N/A</v>
      </c>
      <c r="J426" s="48" t="s">
        <v>2348</v>
      </c>
      <c r="K426" s="24">
        <v>40130000</v>
      </c>
      <c r="L426" s="54"/>
      <c r="M426" s="55" t="s">
        <v>1826</v>
      </c>
      <c r="N426" s="48" t="s">
        <v>1579</v>
      </c>
      <c r="O426" s="48" t="s">
        <v>1976</v>
      </c>
      <c r="P426" s="113">
        <v>17.600000000000001</v>
      </c>
      <c r="Q426" s="48" t="s">
        <v>1533</v>
      </c>
    </row>
    <row r="427" spans="1:17" ht="60" x14ac:dyDescent="0.25">
      <c r="A427" s="17" t="s">
        <v>1826</v>
      </c>
      <c r="B427" s="16" t="s">
        <v>1579</v>
      </c>
      <c r="C427" s="16" t="s">
        <v>1976</v>
      </c>
      <c r="D427" s="16"/>
      <c r="E427" s="111">
        <v>1573</v>
      </c>
      <c r="F427" s="16" t="s">
        <v>1533</v>
      </c>
      <c r="G427" s="16" t="s">
        <v>1977</v>
      </c>
      <c r="H427" s="48"/>
      <c r="I427" s="50" t="e">
        <v>#N/A</v>
      </c>
      <c r="J427" s="48" t="s">
        <v>2348</v>
      </c>
      <c r="K427" s="24">
        <v>40130000</v>
      </c>
      <c r="L427" s="54"/>
      <c r="M427" s="55" t="s">
        <v>1826</v>
      </c>
      <c r="N427" s="48" t="s">
        <v>1579</v>
      </c>
      <c r="O427" s="48" t="s">
        <v>1976</v>
      </c>
      <c r="P427" s="113">
        <v>1573</v>
      </c>
      <c r="Q427" s="48" t="s">
        <v>1533</v>
      </c>
    </row>
    <row r="428" spans="1:17" ht="60" x14ac:dyDescent="0.25">
      <c r="A428" s="17" t="s">
        <v>1978</v>
      </c>
      <c r="B428" s="16" t="s">
        <v>1579</v>
      </c>
      <c r="C428" s="16" t="s">
        <v>1976</v>
      </c>
      <c r="D428" s="16"/>
      <c r="E428" s="111">
        <v>19186.009999999998</v>
      </c>
      <c r="F428" s="16" t="s">
        <v>1533</v>
      </c>
      <c r="G428" s="16" t="s">
        <v>1979</v>
      </c>
      <c r="H428" s="48"/>
      <c r="I428" s="50" t="e">
        <v>#N/A</v>
      </c>
      <c r="J428" s="48" t="s">
        <v>2349</v>
      </c>
      <c r="K428" s="24">
        <v>40130000</v>
      </c>
      <c r="L428" s="54"/>
      <c r="M428" s="55" t="s">
        <v>1978</v>
      </c>
      <c r="N428" s="48" t="s">
        <v>1579</v>
      </c>
      <c r="O428" s="48" t="s">
        <v>1976</v>
      </c>
      <c r="P428" s="113">
        <v>19186.009999999998</v>
      </c>
      <c r="Q428" s="48" t="s">
        <v>1533</v>
      </c>
    </row>
    <row r="429" spans="1:17" ht="60" x14ac:dyDescent="0.25">
      <c r="A429" s="17" t="s">
        <v>1826</v>
      </c>
      <c r="B429" s="16" t="s">
        <v>1579</v>
      </c>
      <c r="C429" s="16" t="s">
        <v>1976</v>
      </c>
      <c r="D429" s="16"/>
      <c r="E429" s="111">
        <v>840</v>
      </c>
      <c r="F429" s="16" t="s">
        <v>1533</v>
      </c>
      <c r="G429" s="16" t="s">
        <v>1977</v>
      </c>
      <c r="H429" s="48"/>
      <c r="I429" s="50" t="e">
        <v>#N/A</v>
      </c>
      <c r="J429" s="48" t="s">
        <v>2348</v>
      </c>
      <c r="K429" s="24">
        <v>40130000</v>
      </c>
      <c r="L429" s="54"/>
      <c r="M429" s="55" t="s">
        <v>1826</v>
      </c>
      <c r="N429" s="48" t="s">
        <v>1579</v>
      </c>
      <c r="O429" s="48" t="s">
        <v>1976</v>
      </c>
      <c r="P429" s="113">
        <v>840</v>
      </c>
      <c r="Q429" s="48" t="s">
        <v>1533</v>
      </c>
    </row>
    <row r="430" spans="1:17" ht="60" x14ac:dyDescent="0.25">
      <c r="A430" s="17" t="s">
        <v>1826</v>
      </c>
      <c r="B430" s="16" t="s">
        <v>1537</v>
      </c>
      <c r="C430" s="16" t="s">
        <v>1527</v>
      </c>
      <c r="D430" s="16"/>
      <c r="E430" s="111">
        <v>33738.57</v>
      </c>
      <c r="F430" s="16" t="s">
        <v>1525</v>
      </c>
      <c r="G430" s="16" t="s">
        <v>1977</v>
      </c>
      <c r="H430" s="48"/>
      <c r="I430" s="50" t="e">
        <v>#N/A</v>
      </c>
      <c r="J430" s="48" t="s">
        <v>2350</v>
      </c>
      <c r="K430" s="24">
        <v>40130000</v>
      </c>
      <c r="L430" s="54"/>
      <c r="M430" s="55" t="s">
        <v>1826</v>
      </c>
      <c r="N430" s="48" t="s">
        <v>1537</v>
      </c>
      <c r="O430" s="48" t="s">
        <v>1527</v>
      </c>
      <c r="P430" s="113">
        <v>33738.57</v>
      </c>
      <c r="Q430" s="48" t="s">
        <v>1525</v>
      </c>
    </row>
    <row r="431" spans="1:17" ht="75" x14ac:dyDescent="0.25">
      <c r="A431" s="17" t="s">
        <v>1838</v>
      </c>
      <c r="B431" s="16" t="s">
        <v>1555</v>
      </c>
      <c r="C431" s="16" t="s">
        <v>1792</v>
      </c>
      <c r="D431" s="16"/>
      <c r="E431" s="111">
        <v>684.31</v>
      </c>
      <c r="F431" s="16" t="s">
        <v>1532</v>
      </c>
      <c r="G431" s="16" t="s">
        <v>1980</v>
      </c>
      <c r="H431" s="48"/>
      <c r="I431" s="50" t="e">
        <v>#N/A</v>
      </c>
      <c r="J431" s="48" t="s">
        <v>2351</v>
      </c>
      <c r="K431" s="24">
        <v>40130000</v>
      </c>
      <c r="L431" s="54"/>
      <c r="M431" s="55" t="s">
        <v>1838</v>
      </c>
      <c r="N431" s="48" t="s">
        <v>1555</v>
      </c>
      <c r="O431" s="48" t="s">
        <v>1792</v>
      </c>
      <c r="P431" s="113">
        <v>684.31</v>
      </c>
      <c r="Q431" s="48" t="s">
        <v>1532</v>
      </c>
    </row>
    <row r="432" spans="1:17" ht="45" x14ac:dyDescent="0.25">
      <c r="A432" s="17" t="s">
        <v>1982</v>
      </c>
      <c r="B432" s="16" t="s">
        <v>1555</v>
      </c>
      <c r="C432" s="16" t="s">
        <v>1981</v>
      </c>
      <c r="D432" s="16"/>
      <c r="E432" s="111">
        <v>235.2</v>
      </c>
      <c r="F432" s="16" t="s">
        <v>1525</v>
      </c>
      <c r="G432" s="16" t="s">
        <v>1983</v>
      </c>
      <c r="H432" s="48"/>
      <c r="I432" s="50" t="e">
        <v>#N/A</v>
      </c>
      <c r="J432" s="48" t="s">
        <v>2352</v>
      </c>
      <c r="K432" s="24">
        <v>40130000</v>
      </c>
      <c r="L432" s="54"/>
      <c r="M432" s="55" t="s">
        <v>1982</v>
      </c>
      <c r="N432" s="48" t="s">
        <v>1555</v>
      </c>
      <c r="O432" s="48" t="s">
        <v>1981</v>
      </c>
      <c r="P432" s="113">
        <v>235.2</v>
      </c>
      <c r="Q432" s="48" t="s">
        <v>1525</v>
      </c>
    </row>
    <row r="433" spans="1:17" ht="45" x14ac:dyDescent="0.25">
      <c r="A433" s="17" t="s">
        <v>1982</v>
      </c>
      <c r="B433" s="16" t="s">
        <v>1555</v>
      </c>
      <c r="C433" s="16" t="s">
        <v>1981</v>
      </c>
      <c r="D433" s="16"/>
      <c r="E433" s="111">
        <v>235.2</v>
      </c>
      <c r="F433" s="16" t="s">
        <v>1525</v>
      </c>
      <c r="G433" s="16" t="s">
        <v>1983</v>
      </c>
      <c r="H433" s="48"/>
      <c r="I433" s="50" t="e">
        <v>#N/A</v>
      </c>
      <c r="J433" s="48" t="s">
        <v>2352</v>
      </c>
      <c r="K433" s="24">
        <v>40130000</v>
      </c>
      <c r="L433" s="54"/>
      <c r="M433" s="55" t="s">
        <v>1982</v>
      </c>
      <c r="N433" s="48" t="s">
        <v>1555</v>
      </c>
      <c r="O433" s="48" t="s">
        <v>1981</v>
      </c>
      <c r="P433" s="113">
        <v>235.2</v>
      </c>
      <c r="Q433" s="48" t="s">
        <v>1525</v>
      </c>
    </row>
    <row r="434" spans="1:17" ht="30" x14ac:dyDescent="0.25">
      <c r="A434" s="17" t="s">
        <v>1860</v>
      </c>
      <c r="B434" s="16" t="s">
        <v>1555</v>
      </c>
      <c r="C434" s="16" t="s">
        <v>1627</v>
      </c>
      <c r="D434" s="16"/>
      <c r="E434" s="111">
        <v>900</v>
      </c>
      <c r="F434" s="16" t="s">
        <v>1525</v>
      </c>
      <c r="G434" s="16" t="s">
        <v>1861</v>
      </c>
      <c r="H434" s="48"/>
      <c r="I434" s="50" t="e">
        <v>#N/A</v>
      </c>
      <c r="J434" s="48" t="s">
        <v>2353</v>
      </c>
      <c r="K434" s="24">
        <v>40130000</v>
      </c>
      <c r="L434" s="54"/>
      <c r="M434" s="55" t="s">
        <v>1860</v>
      </c>
      <c r="N434" s="48" t="s">
        <v>1555</v>
      </c>
      <c r="O434" s="48" t="s">
        <v>1627</v>
      </c>
      <c r="P434" s="113">
        <v>900</v>
      </c>
      <c r="Q434" s="48" t="s">
        <v>1525</v>
      </c>
    </row>
    <row r="435" spans="1:17" ht="30" x14ac:dyDescent="0.25">
      <c r="A435" s="17" t="s">
        <v>1860</v>
      </c>
      <c r="B435" s="16" t="s">
        <v>1579</v>
      </c>
      <c r="C435" s="16" t="s">
        <v>1627</v>
      </c>
      <c r="D435" s="16"/>
      <c r="E435" s="111">
        <v>120</v>
      </c>
      <c r="F435" s="16" t="s">
        <v>1562</v>
      </c>
      <c r="G435" s="16" t="s">
        <v>1861</v>
      </c>
      <c r="H435" s="48"/>
      <c r="I435" s="50" t="e">
        <v>#N/A</v>
      </c>
      <c r="J435" s="48" t="s">
        <v>2354</v>
      </c>
      <c r="K435" s="24">
        <v>40130000</v>
      </c>
      <c r="L435" s="54"/>
      <c r="M435" s="55" t="s">
        <v>1860</v>
      </c>
      <c r="N435" s="48" t="s">
        <v>1579</v>
      </c>
      <c r="O435" s="48" t="s">
        <v>1627</v>
      </c>
      <c r="P435" s="113">
        <v>120</v>
      </c>
      <c r="Q435" s="48" t="s">
        <v>1562</v>
      </c>
    </row>
    <row r="436" spans="1:17" ht="30" x14ac:dyDescent="0.25">
      <c r="A436" s="17" t="s">
        <v>1860</v>
      </c>
      <c r="B436" s="16" t="s">
        <v>1555</v>
      </c>
      <c r="C436" s="16" t="s">
        <v>1627</v>
      </c>
      <c r="D436" s="16"/>
      <c r="E436" s="111">
        <v>1140</v>
      </c>
      <c r="F436" s="16" t="s">
        <v>1525</v>
      </c>
      <c r="G436" s="16" t="s">
        <v>1861</v>
      </c>
      <c r="H436" s="48"/>
      <c r="I436" s="50" t="e">
        <v>#N/A</v>
      </c>
      <c r="J436" s="48" t="s">
        <v>2353</v>
      </c>
      <c r="K436" s="24">
        <v>40130000</v>
      </c>
      <c r="L436" s="54"/>
      <c r="M436" s="55" t="s">
        <v>1860</v>
      </c>
      <c r="N436" s="48" t="s">
        <v>1555</v>
      </c>
      <c r="O436" s="48" t="s">
        <v>1627</v>
      </c>
      <c r="P436" s="113">
        <v>1140</v>
      </c>
      <c r="Q436" s="48" t="s">
        <v>1525</v>
      </c>
    </row>
    <row r="437" spans="1:17" ht="30" x14ac:dyDescent="0.25">
      <c r="A437" s="17" t="s">
        <v>1860</v>
      </c>
      <c r="B437" s="16" t="s">
        <v>1579</v>
      </c>
      <c r="C437" s="16" t="s">
        <v>1756</v>
      </c>
      <c r="D437" s="16"/>
      <c r="E437" s="111">
        <v>240</v>
      </c>
      <c r="F437" s="16" t="s">
        <v>1562</v>
      </c>
      <c r="G437" s="16" t="s">
        <v>1861</v>
      </c>
      <c r="H437" s="48"/>
      <c r="I437" s="50" t="e">
        <v>#N/A</v>
      </c>
      <c r="J437" s="48" t="s">
        <v>2266</v>
      </c>
      <c r="K437" s="24">
        <v>40130000</v>
      </c>
      <c r="L437" s="54"/>
      <c r="M437" s="55" t="s">
        <v>1860</v>
      </c>
      <c r="N437" s="48" t="s">
        <v>1579</v>
      </c>
      <c r="O437" s="48" t="s">
        <v>1756</v>
      </c>
      <c r="P437" s="113">
        <v>240</v>
      </c>
      <c r="Q437" s="48" t="s">
        <v>1562</v>
      </c>
    </row>
    <row r="438" spans="1:17" ht="45" x14ac:dyDescent="0.25">
      <c r="A438" s="17" t="s">
        <v>1967</v>
      </c>
      <c r="B438" s="16" t="s">
        <v>1555</v>
      </c>
      <c r="C438" s="16" t="s">
        <v>1984</v>
      </c>
      <c r="D438" s="16"/>
      <c r="E438" s="111">
        <v>0</v>
      </c>
      <c r="F438" s="16" t="s">
        <v>1985</v>
      </c>
      <c r="G438" s="16" t="s">
        <v>1986</v>
      </c>
      <c r="H438" s="48"/>
      <c r="I438" s="50" t="e">
        <v>#N/A</v>
      </c>
      <c r="J438" s="48" t="s">
        <v>2355</v>
      </c>
      <c r="K438" s="24">
        <v>40130000</v>
      </c>
      <c r="L438" s="54"/>
      <c r="M438" s="55" t="s">
        <v>1967</v>
      </c>
      <c r="N438" s="48" t="s">
        <v>1555</v>
      </c>
      <c r="O438" s="48" t="s">
        <v>1984</v>
      </c>
      <c r="P438" s="113">
        <v>0</v>
      </c>
      <c r="Q438" s="48" t="s">
        <v>1985</v>
      </c>
    </row>
    <row r="439" spans="1:17" ht="75" x14ac:dyDescent="0.25">
      <c r="A439" s="17" t="s">
        <v>1714</v>
      </c>
      <c r="B439" s="16" t="s">
        <v>1579</v>
      </c>
      <c r="C439" s="16" t="s">
        <v>1796</v>
      </c>
      <c r="D439" s="16"/>
      <c r="E439" s="111">
        <v>261.24</v>
      </c>
      <c r="F439" s="16" t="s">
        <v>1702</v>
      </c>
      <c r="G439" s="16" t="s">
        <v>1929</v>
      </c>
      <c r="H439" s="48"/>
      <c r="I439" s="50" t="e">
        <v>#N/A</v>
      </c>
      <c r="J439" s="48" t="s">
        <v>2356</v>
      </c>
      <c r="K439" s="24">
        <v>40130000</v>
      </c>
      <c r="L439" s="54"/>
      <c r="M439" s="55" t="s">
        <v>1714</v>
      </c>
      <c r="N439" s="48" t="s">
        <v>1579</v>
      </c>
      <c r="O439" s="48" t="s">
        <v>1796</v>
      </c>
      <c r="P439" s="113">
        <v>261.24</v>
      </c>
      <c r="Q439" s="48" t="s">
        <v>1702</v>
      </c>
    </row>
    <row r="440" spans="1:17" ht="75" x14ac:dyDescent="0.25">
      <c r="A440" s="17" t="s">
        <v>1714</v>
      </c>
      <c r="B440" s="16" t="s">
        <v>1579</v>
      </c>
      <c r="C440" s="16" t="s">
        <v>1503</v>
      </c>
      <c r="D440" s="16"/>
      <c r="E440" s="111">
        <v>122.93</v>
      </c>
      <c r="F440" s="16" t="s">
        <v>1702</v>
      </c>
      <c r="G440" s="16" t="s">
        <v>1929</v>
      </c>
      <c r="H440" s="48"/>
      <c r="I440" s="50" t="e">
        <v>#N/A</v>
      </c>
      <c r="J440" s="48" t="s">
        <v>2357</v>
      </c>
      <c r="K440" s="24">
        <v>40130000</v>
      </c>
      <c r="L440" s="54"/>
      <c r="M440" s="55" t="s">
        <v>1714</v>
      </c>
      <c r="N440" s="48" t="s">
        <v>1579</v>
      </c>
      <c r="O440" s="48" t="s">
        <v>1503</v>
      </c>
      <c r="P440" s="113">
        <v>122.93</v>
      </c>
      <c r="Q440" s="48" t="s">
        <v>1702</v>
      </c>
    </row>
    <row r="441" spans="1:17" ht="75" x14ac:dyDescent="0.25">
      <c r="A441" s="17" t="s">
        <v>1714</v>
      </c>
      <c r="B441" s="16" t="s">
        <v>1797</v>
      </c>
      <c r="C441" s="16" t="s">
        <v>1796</v>
      </c>
      <c r="D441" s="16"/>
      <c r="E441" s="111">
        <v>66</v>
      </c>
      <c r="F441" s="16" t="s">
        <v>1702</v>
      </c>
      <c r="G441" s="16" t="s">
        <v>1929</v>
      </c>
      <c r="H441" s="48"/>
      <c r="I441" s="50" t="e">
        <v>#N/A</v>
      </c>
      <c r="J441" s="48" t="s">
        <v>2227</v>
      </c>
      <c r="K441" s="24">
        <v>40130000</v>
      </c>
      <c r="L441" s="54"/>
      <c r="M441" s="55" t="s">
        <v>1714</v>
      </c>
      <c r="N441" s="48" t="s">
        <v>1797</v>
      </c>
      <c r="O441" s="48" t="s">
        <v>1796</v>
      </c>
      <c r="P441" s="113">
        <v>66</v>
      </c>
      <c r="Q441" s="48" t="s">
        <v>1702</v>
      </c>
    </row>
    <row r="442" spans="1:17" ht="45" x14ac:dyDescent="0.25">
      <c r="A442" s="17" t="s">
        <v>1714</v>
      </c>
      <c r="B442" s="16" t="s">
        <v>1555</v>
      </c>
      <c r="C442" s="16" t="s">
        <v>1528</v>
      </c>
      <c r="D442" s="16"/>
      <c r="E442" s="111">
        <v>136.51</v>
      </c>
      <c r="F442" s="16" t="s">
        <v>1530</v>
      </c>
      <c r="G442" s="16" t="s">
        <v>1929</v>
      </c>
      <c r="H442" s="48"/>
      <c r="I442" s="50" t="e">
        <v>#N/A</v>
      </c>
      <c r="J442" s="48" t="s">
        <v>2195</v>
      </c>
      <c r="K442" s="24">
        <v>40130000</v>
      </c>
      <c r="L442" s="54"/>
      <c r="M442" s="55" t="s">
        <v>1714</v>
      </c>
      <c r="N442" s="48" t="s">
        <v>1555</v>
      </c>
      <c r="O442" s="48" t="s">
        <v>1528</v>
      </c>
      <c r="P442" s="113">
        <v>136.51</v>
      </c>
      <c r="Q442" s="48" t="s">
        <v>1530</v>
      </c>
    </row>
    <row r="443" spans="1:17" ht="60" x14ac:dyDescent="0.25">
      <c r="A443" s="17" t="s">
        <v>718</v>
      </c>
      <c r="B443" s="16" t="s">
        <v>1579</v>
      </c>
      <c r="C443" s="16" t="s">
        <v>1734</v>
      </c>
      <c r="D443" s="16"/>
      <c r="E443" s="111">
        <v>259</v>
      </c>
      <c r="F443" s="16" t="s">
        <v>1531</v>
      </c>
      <c r="G443" s="16" t="s">
        <v>1987</v>
      </c>
      <c r="H443" s="48"/>
      <c r="I443" s="50" t="e">
        <v>#N/A</v>
      </c>
      <c r="J443" s="48" t="s">
        <v>2358</v>
      </c>
      <c r="K443" s="24">
        <v>40130000</v>
      </c>
      <c r="L443" s="54"/>
      <c r="M443" s="55" t="s">
        <v>718</v>
      </c>
      <c r="N443" s="48" t="s">
        <v>1579</v>
      </c>
      <c r="O443" s="48" t="s">
        <v>1734</v>
      </c>
      <c r="P443" s="113">
        <v>259</v>
      </c>
      <c r="Q443" s="48" t="s">
        <v>1531</v>
      </c>
    </row>
    <row r="444" spans="1:17" ht="60" x14ac:dyDescent="0.25">
      <c r="A444" s="17" t="s">
        <v>1843</v>
      </c>
      <c r="B444" s="16" t="s">
        <v>1579</v>
      </c>
      <c r="C444" s="16" t="s">
        <v>1904</v>
      </c>
      <c r="D444" s="16"/>
      <c r="E444" s="111">
        <v>434.16</v>
      </c>
      <c r="F444" s="16" t="s">
        <v>1533</v>
      </c>
      <c r="G444" s="16" t="s">
        <v>1939</v>
      </c>
      <c r="H444" s="48"/>
      <c r="I444" s="50" t="e">
        <v>#N/A</v>
      </c>
      <c r="J444" s="48" t="s">
        <v>2359</v>
      </c>
      <c r="K444" s="24">
        <v>40130000</v>
      </c>
      <c r="L444" s="54"/>
      <c r="M444" s="55" t="s">
        <v>1843</v>
      </c>
      <c r="N444" s="48" t="s">
        <v>1579</v>
      </c>
      <c r="O444" s="48" t="s">
        <v>1904</v>
      </c>
      <c r="P444" s="113">
        <v>434.16</v>
      </c>
      <c r="Q444" s="48" t="s">
        <v>1533</v>
      </c>
    </row>
    <row r="445" spans="1:17" ht="45" x14ac:dyDescent="0.25">
      <c r="A445" s="17" t="s">
        <v>1988</v>
      </c>
      <c r="B445" s="16" t="s">
        <v>1555</v>
      </c>
      <c r="C445" s="16" t="s">
        <v>1563</v>
      </c>
      <c r="D445" s="16"/>
      <c r="E445" s="111">
        <v>500</v>
      </c>
      <c r="F445" s="16" t="s">
        <v>1530</v>
      </c>
      <c r="G445" s="16" t="s">
        <v>1989</v>
      </c>
      <c r="H445" s="48"/>
      <c r="I445" s="50" t="e">
        <v>#N/A</v>
      </c>
      <c r="J445" s="48" t="s">
        <v>2360</v>
      </c>
      <c r="K445" s="24">
        <v>40130000</v>
      </c>
      <c r="L445" s="54"/>
      <c r="M445" s="55" t="s">
        <v>1988</v>
      </c>
      <c r="N445" s="48" t="s">
        <v>1555</v>
      </c>
      <c r="O445" s="48" t="s">
        <v>1563</v>
      </c>
      <c r="P445" s="113">
        <v>500</v>
      </c>
      <c r="Q445" s="48" t="s">
        <v>1530</v>
      </c>
    </row>
    <row r="446" spans="1:17" ht="45" x14ac:dyDescent="0.25">
      <c r="A446" s="17" t="s">
        <v>1990</v>
      </c>
      <c r="B446" s="16" t="s">
        <v>1555</v>
      </c>
      <c r="C446" s="16" t="s">
        <v>1563</v>
      </c>
      <c r="D446" s="16"/>
      <c r="E446" s="111">
        <v>5760</v>
      </c>
      <c r="F446" s="16" t="s">
        <v>1530</v>
      </c>
      <c r="G446" s="16" t="s">
        <v>1991</v>
      </c>
      <c r="H446" s="48"/>
      <c r="I446" s="50" t="e">
        <v>#N/A</v>
      </c>
      <c r="J446" s="48" t="s">
        <v>2361</v>
      </c>
      <c r="K446" s="24">
        <v>40130000</v>
      </c>
      <c r="L446" s="54"/>
      <c r="M446" s="55" t="s">
        <v>1990</v>
      </c>
      <c r="N446" s="48" t="s">
        <v>1555</v>
      </c>
      <c r="O446" s="48" t="s">
        <v>1563</v>
      </c>
      <c r="P446" s="113">
        <v>5760</v>
      </c>
      <c r="Q446" s="48" t="s">
        <v>1530</v>
      </c>
    </row>
    <row r="447" spans="1:17" ht="45" x14ac:dyDescent="0.25">
      <c r="A447" s="17" t="s">
        <v>1990</v>
      </c>
      <c r="B447" s="16" t="s">
        <v>1555</v>
      </c>
      <c r="C447" s="16" t="s">
        <v>1563</v>
      </c>
      <c r="D447" s="16"/>
      <c r="E447" s="111">
        <v>5760</v>
      </c>
      <c r="F447" s="16" t="s">
        <v>1530</v>
      </c>
      <c r="G447" s="16" t="s">
        <v>1991</v>
      </c>
      <c r="H447" s="48"/>
      <c r="I447" s="50" t="e">
        <v>#N/A</v>
      </c>
      <c r="J447" s="48" t="s">
        <v>2361</v>
      </c>
      <c r="K447" s="24">
        <v>40130000</v>
      </c>
      <c r="L447" s="54"/>
      <c r="M447" s="55" t="s">
        <v>1990</v>
      </c>
      <c r="N447" s="48" t="s">
        <v>1555</v>
      </c>
      <c r="O447" s="48" t="s">
        <v>1563</v>
      </c>
      <c r="P447" s="113">
        <v>5760</v>
      </c>
      <c r="Q447" s="48" t="s">
        <v>1530</v>
      </c>
    </row>
    <row r="448" spans="1:17" ht="45" x14ac:dyDescent="0.25">
      <c r="A448" s="17" t="s">
        <v>1992</v>
      </c>
      <c r="B448" s="16" t="s">
        <v>1555</v>
      </c>
      <c r="C448" s="16" t="s">
        <v>1563</v>
      </c>
      <c r="D448" s="16"/>
      <c r="E448" s="111">
        <v>180</v>
      </c>
      <c r="F448" s="16" t="s">
        <v>1530</v>
      </c>
      <c r="G448" s="16" t="s">
        <v>1993</v>
      </c>
      <c r="H448" s="48"/>
      <c r="I448" s="50" t="e">
        <v>#N/A</v>
      </c>
      <c r="J448" s="48" t="s">
        <v>2362</v>
      </c>
      <c r="K448" s="24">
        <v>40130000</v>
      </c>
      <c r="L448" s="54"/>
      <c r="M448" s="55" t="s">
        <v>1992</v>
      </c>
      <c r="N448" s="48" t="s">
        <v>1555</v>
      </c>
      <c r="O448" s="48" t="s">
        <v>1563</v>
      </c>
      <c r="P448" s="113">
        <v>180</v>
      </c>
      <c r="Q448" s="48" t="s">
        <v>1530</v>
      </c>
    </row>
    <row r="449" spans="1:17" ht="45" x14ac:dyDescent="0.25">
      <c r="A449" s="17" t="s">
        <v>1994</v>
      </c>
      <c r="B449" s="16" t="s">
        <v>1555</v>
      </c>
      <c r="C449" s="16" t="s">
        <v>1563</v>
      </c>
      <c r="D449" s="16"/>
      <c r="E449" s="111">
        <v>227</v>
      </c>
      <c r="F449" s="16" t="s">
        <v>1530</v>
      </c>
      <c r="G449" s="16" t="s">
        <v>1993</v>
      </c>
      <c r="H449" s="48"/>
      <c r="I449" s="50" t="e">
        <v>#N/A</v>
      </c>
      <c r="J449" s="48" t="s">
        <v>2363</v>
      </c>
      <c r="K449" s="24">
        <v>40130000</v>
      </c>
      <c r="L449" s="54"/>
      <c r="M449" s="55" t="s">
        <v>1994</v>
      </c>
      <c r="N449" s="48" t="s">
        <v>1555</v>
      </c>
      <c r="O449" s="48" t="s">
        <v>1563</v>
      </c>
      <c r="P449" s="113">
        <v>227</v>
      </c>
      <c r="Q449" s="48" t="s">
        <v>1530</v>
      </c>
    </row>
    <row r="450" spans="1:17" ht="45" x14ac:dyDescent="0.25">
      <c r="A450" s="17" t="s">
        <v>1995</v>
      </c>
      <c r="B450" s="16" t="s">
        <v>1555</v>
      </c>
      <c r="C450" s="16" t="s">
        <v>1563</v>
      </c>
      <c r="D450" s="16"/>
      <c r="E450" s="111">
        <v>540</v>
      </c>
      <c r="F450" s="16" t="s">
        <v>1530</v>
      </c>
      <c r="G450" s="16" t="s">
        <v>1996</v>
      </c>
      <c r="H450" s="48"/>
      <c r="I450" s="50" t="e">
        <v>#N/A</v>
      </c>
      <c r="J450" s="48" t="s">
        <v>2364</v>
      </c>
      <c r="K450" s="24">
        <v>40130000</v>
      </c>
      <c r="L450" s="54"/>
      <c r="M450" s="55" t="s">
        <v>1995</v>
      </c>
      <c r="N450" s="48" t="s">
        <v>1555</v>
      </c>
      <c r="O450" s="48" t="s">
        <v>1563</v>
      </c>
      <c r="P450" s="113">
        <v>540</v>
      </c>
      <c r="Q450" s="48" t="s">
        <v>1530</v>
      </c>
    </row>
    <row r="451" spans="1:17" ht="60" x14ac:dyDescent="0.25">
      <c r="A451" s="17" t="s">
        <v>1997</v>
      </c>
      <c r="B451" s="16" t="s">
        <v>1555</v>
      </c>
      <c r="C451" s="16" t="s">
        <v>1563</v>
      </c>
      <c r="D451" s="16"/>
      <c r="E451" s="111">
        <v>360</v>
      </c>
      <c r="F451" s="16" t="s">
        <v>1530</v>
      </c>
      <c r="G451" s="16" t="s">
        <v>1996</v>
      </c>
      <c r="H451" s="48"/>
      <c r="I451" s="50" t="e">
        <v>#N/A</v>
      </c>
      <c r="J451" s="48" t="s">
        <v>2365</v>
      </c>
      <c r="K451" s="24">
        <v>40130000</v>
      </c>
      <c r="L451" s="54"/>
      <c r="M451" s="55" t="s">
        <v>1997</v>
      </c>
      <c r="N451" s="48" t="s">
        <v>1555</v>
      </c>
      <c r="O451" s="48" t="s">
        <v>1563</v>
      </c>
      <c r="P451" s="113">
        <v>360</v>
      </c>
      <c r="Q451" s="48" t="s">
        <v>1530</v>
      </c>
    </row>
    <row r="452" spans="1:17" ht="45" x14ac:dyDescent="0.25">
      <c r="A452" s="17" t="s">
        <v>1998</v>
      </c>
      <c r="B452" s="16" t="s">
        <v>1555</v>
      </c>
      <c r="C452" s="16" t="s">
        <v>1563</v>
      </c>
      <c r="D452" s="16"/>
      <c r="E452" s="111">
        <v>360</v>
      </c>
      <c r="F452" s="16" t="s">
        <v>1530</v>
      </c>
      <c r="G452" s="16" t="s">
        <v>1999</v>
      </c>
      <c r="H452" s="48"/>
      <c r="I452" s="50" t="e">
        <v>#N/A</v>
      </c>
      <c r="J452" s="48" t="s">
        <v>2366</v>
      </c>
      <c r="K452" s="24">
        <v>40130000</v>
      </c>
      <c r="L452" s="54"/>
      <c r="M452" s="55" t="s">
        <v>1998</v>
      </c>
      <c r="N452" s="48" t="s">
        <v>1555</v>
      </c>
      <c r="O452" s="48" t="s">
        <v>1563</v>
      </c>
      <c r="P452" s="113">
        <v>360</v>
      </c>
      <c r="Q452" s="48" t="s">
        <v>1530</v>
      </c>
    </row>
    <row r="453" spans="1:17" ht="30" x14ac:dyDescent="0.25">
      <c r="A453" s="17" t="s">
        <v>2000</v>
      </c>
      <c r="B453" s="16" t="s">
        <v>1579</v>
      </c>
      <c r="C453" s="16" t="s">
        <v>1563</v>
      </c>
      <c r="D453" s="16"/>
      <c r="E453" s="111">
        <v>253</v>
      </c>
      <c r="F453" s="16" t="s">
        <v>1562</v>
      </c>
      <c r="G453" s="16" t="s">
        <v>1933</v>
      </c>
      <c r="H453" s="48"/>
      <c r="I453" s="50" t="e">
        <v>#N/A</v>
      </c>
      <c r="J453" s="48" t="s">
        <v>2367</v>
      </c>
      <c r="K453" s="24">
        <v>40130000</v>
      </c>
      <c r="L453" s="54"/>
      <c r="M453" s="55" t="s">
        <v>2000</v>
      </c>
      <c r="N453" s="48" t="s">
        <v>1579</v>
      </c>
      <c r="O453" s="48" t="s">
        <v>1563</v>
      </c>
      <c r="P453" s="113">
        <v>253</v>
      </c>
      <c r="Q453" s="48" t="s">
        <v>1562</v>
      </c>
    </row>
    <row r="454" spans="1:17" ht="45" x14ac:dyDescent="0.25">
      <c r="A454" s="17" t="s">
        <v>2001</v>
      </c>
      <c r="B454" s="16" t="s">
        <v>1579</v>
      </c>
      <c r="C454" s="16" t="s">
        <v>1563</v>
      </c>
      <c r="D454" s="16"/>
      <c r="E454" s="111">
        <v>148</v>
      </c>
      <c r="F454" s="16" t="s">
        <v>1562</v>
      </c>
      <c r="G454" s="16" t="s">
        <v>1933</v>
      </c>
      <c r="H454" s="48"/>
      <c r="I454" s="50" t="e">
        <v>#N/A</v>
      </c>
      <c r="J454" s="48" t="s">
        <v>2368</v>
      </c>
      <c r="K454" s="24">
        <v>40130000</v>
      </c>
      <c r="L454" s="54"/>
      <c r="M454" s="55" t="s">
        <v>2001</v>
      </c>
      <c r="N454" s="48" t="s">
        <v>1579</v>
      </c>
      <c r="O454" s="48" t="s">
        <v>1563</v>
      </c>
      <c r="P454" s="113">
        <v>148</v>
      </c>
      <c r="Q454" s="48" t="s">
        <v>1562</v>
      </c>
    </row>
    <row r="455" spans="1:17" ht="45" x14ac:dyDescent="0.25">
      <c r="A455" s="17" t="s">
        <v>2002</v>
      </c>
      <c r="B455" s="16" t="s">
        <v>1555</v>
      </c>
      <c r="C455" s="16" t="s">
        <v>1563</v>
      </c>
      <c r="D455" s="16"/>
      <c r="E455" s="111">
        <v>165</v>
      </c>
      <c r="F455" s="16" t="s">
        <v>1530</v>
      </c>
      <c r="G455" s="16" t="s">
        <v>1933</v>
      </c>
      <c r="H455" s="48"/>
      <c r="I455" s="50" t="e">
        <v>#N/A</v>
      </c>
      <c r="J455" s="48" t="s">
        <v>2369</v>
      </c>
      <c r="K455" s="24">
        <v>40130000</v>
      </c>
      <c r="L455" s="54"/>
      <c r="M455" s="55" t="s">
        <v>2002</v>
      </c>
      <c r="N455" s="48" t="s">
        <v>1555</v>
      </c>
      <c r="O455" s="48" t="s">
        <v>1563</v>
      </c>
      <c r="P455" s="113">
        <v>165</v>
      </c>
      <c r="Q455" s="48" t="s">
        <v>1530</v>
      </c>
    </row>
    <row r="456" spans="1:17" ht="45" x14ac:dyDescent="0.25">
      <c r="A456" s="17" t="s">
        <v>2003</v>
      </c>
      <c r="B456" s="16" t="s">
        <v>1555</v>
      </c>
      <c r="C456" s="16" t="s">
        <v>1563</v>
      </c>
      <c r="D456" s="16"/>
      <c r="E456" s="111">
        <v>165</v>
      </c>
      <c r="F456" s="16" t="s">
        <v>1530</v>
      </c>
      <c r="G456" s="16" t="s">
        <v>1933</v>
      </c>
      <c r="H456" s="48"/>
      <c r="I456" s="50" t="e">
        <v>#N/A</v>
      </c>
      <c r="J456" s="48" t="s">
        <v>2370</v>
      </c>
      <c r="K456" s="24">
        <v>40130000</v>
      </c>
      <c r="L456" s="54"/>
      <c r="M456" s="55" t="s">
        <v>2003</v>
      </c>
      <c r="N456" s="48" t="s">
        <v>1555</v>
      </c>
      <c r="O456" s="48" t="s">
        <v>1563</v>
      </c>
      <c r="P456" s="113">
        <v>165</v>
      </c>
      <c r="Q456" s="48" t="s">
        <v>1530</v>
      </c>
    </row>
    <row r="457" spans="1:17" ht="45" x14ac:dyDescent="0.25">
      <c r="A457" s="17" t="s">
        <v>2004</v>
      </c>
      <c r="B457" s="16" t="s">
        <v>1555</v>
      </c>
      <c r="C457" s="16" t="s">
        <v>1563</v>
      </c>
      <c r="D457" s="16"/>
      <c r="E457" s="111">
        <v>227</v>
      </c>
      <c r="F457" s="16" t="s">
        <v>1530</v>
      </c>
      <c r="G457" s="16" t="s">
        <v>1933</v>
      </c>
      <c r="H457" s="48"/>
      <c r="I457" s="50" t="e">
        <v>#N/A</v>
      </c>
      <c r="J457" s="48" t="s">
        <v>2371</v>
      </c>
      <c r="K457" s="24">
        <v>40130000</v>
      </c>
      <c r="L457" s="54"/>
      <c r="M457" s="55" t="s">
        <v>2004</v>
      </c>
      <c r="N457" s="48" t="s">
        <v>1555</v>
      </c>
      <c r="O457" s="48" t="s">
        <v>1563</v>
      </c>
      <c r="P457" s="113">
        <v>227</v>
      </c>
      <c r="Q457" s="48" t="s">
        <v>1530</v>
      </c>
    </row>
    <row r="458" spans="1:17" ht="75" x14ac:dyDescent="0.25">
      <c r="A458" s="17" t="s">
        <v>2005</v>
      </c>
      <c r="B458" s="16" t="s">
        <v>1555</v>
      </c>
      <c r="C458" s="16" t="s">
        <v>1753</v>
      </c>
      <c r="D458" s="16"/>
      <c r="E458" s="111">
        <v>43200</v>
      </c>
      <c r="F458" s="16" t="s">
        <v>1532</v>
      </c>
      <c r="G458" s="16" t="s">
        <v>2006</v>
      </c>
      <c r="H458" s="48"/>
      <c r="I458" s="50" t="e">
        <v>#N/A</v>
      </c>
      <c r="J458" s="48" t="s">
        <v>2372</v>
      </c>
      <c r="K458" s="24">
        <v>40130000</v>
      </c>
      <c r="L458" s="54"/>
      <c r="M458" s="55" t="s">
        <v>2005</v>
      </c>
      <c r="N458" s="48" t="s">
        <v>1555</v>
      </c>
      <c r="O458" s="48" t="s">
        <v>1753</v>
      </c>
      <c r="P458" s="113">
        <v>43200</v>
      </c>
      <c r="Q458" s="48" t="s">
        <v>1532</v>
      </c>
    </row>
    <row r="459" spans="1:17" ht="45" x14ac:dyDescent="0.25">
      <c r="A459" s="17" t="s">
        <v>1760</v>
      </c>
      <c r="B459" s="16" t="s">
        <v>1555</v>
      </c>
      <c r="C459" s="16" t="s">
        <v>2007</v>
      </c>
      <c r="D459" s="16"/>
      <c r="E459" s="111">
        <v>227908</v>
      </c>
      <c r="F459" s="16" t="s">
        <v>1530</v>
      </c>
      <c r="G459" s="16" t="s">
        <v>1939</v>
      </c>
      <c r="H459" s="48"/>
      <c r="I459" s="50" t="e">
        <v>#N/A</v>
      </c>
      <c r="J459" s="48" t="s">
        <v>2373</v>
      </c>
      <c r="K459" s="24">
        <v>40130000</v>
      </c>
      <c r="L459" s="54"/>
      <c r="M459" s="55" t="s">
        <v>1760</v>
      </c>
      <c r="N459" s="48" t="s">
        <v>1555</v>
      </c>
      <c r="O459" s="48" t="s">
        <v>2007</v>
      </c>
      <c r="P459" s="113">
        <v>227908</v>
      </c>
      <c r="Q459" s="48" t="s">
        <v>1530</v>
      </c>
    </row>
    <row r="460" spans="1:17" ht="30" x14ac:dyDescent="0.25">
      <c r="A460" s="17" t="s">
        <v>1847</v>
      </c>
      <c r="B460" s="16" t="s">
        <v>1555</v>
      </c>
      <c r="C460" s="16" t="s">
        <v>2008</v>
      </c>
      <c r="D460" s="16"/>
      <c r="E460" s="111">
        <v>600</v>
      </c>
      <c r="F460" s="16" t="s">
        <v>1525</v>
      </c>
      <c r="G460" s="16" t="s">
        <v>1944</v>
      </c>
      <c r="H460" s="48"/>
      <c r="I460" s="50" t="e">
        <v>#N/A</v>
      </c>
      <c r="J460" s="48" t="s">
        <v>2374</v>
      </c>
      <c r="K460" s="24">
        <v>40130000</v>
      </c>
      <c r="L460" s="54"/>
      <c r="M460" s="55" t="s">
        <v>1847</v>
      </c>
      <c r="N460" s="48" t="s">
        <v>1555</v>
      </c>
      <c r="O460" s="48" t="s">
        <v>2008</v>
      </c>
      <c r="P460" s="113">
        <v>600</v>
      </c>
      <c r="Q460" s="48" t="s">
        <v>1525</v>
      </c>
    </row>
    <row r="461" spans="1:17" ht="45" x14ac:dyDescent="0.25">
      <c r="A461" s="17" t="s">
        <v>1760</v>
      </c>
      <c r="B461" s="16" t="s">
        <v>1555</v>
      </c>
      <c r="C461" s="16" t="s">
        <v>2009</v>
      </c>
      <c r="D461" s="16"/>
      <c r="E461" s="111">
        <v>110134.27</v>
      </c>
      <c r="F461" s="16" t="s">
        <v>1530</v>
      </c>
      <c r="G461" s="16" t="s">
        <v>1938</v>
      </c>
      <c r="H461" s="48"/>
      <c r="I461" s="50" t="e">
        <v>#N/A</v>
      </c>
      <c r="J461" s="48" t="s">
        <v>2375</v>
      </c>
      <c r="K461" s="24">
        <v>40130000</v>
      </c>
      <c r="L461" s="54"/>
      <c r="M461" s="55" t="s">
        <v>1760</v>
      </c>
      <c r="N461" s="48" t="s">
        <v>1555</v>
      </c>
      <c r="O461" s="48" t="s">
        <v>2009</v>
      </c>
      <c r="P461" s="113">
        <v>110134.27</v>
      </c>
      <c r="Q461" s="48" t="s">
        <v>1530</v>
      </c>
    </row>
    <row r="462" spans="1:17" ht="45" x14ac:dyDescent="0.25">
      <c r="A462" s="17" t="s">
        <v>2010</v>
      </c>
      <c r="B462" s="16" t="s">
        <v>1555</v>
      </c>
      <c r="C462" s="16" t="s">
        <v>1527</v>
      </c>
      <c r="D462" s="16"/>
      <c r="E462" s="111">
        <v>480</v>
      </c>
      <c r="F462" s="16" t="s">
        <v>1530</v>
      </c>
      <c r="G462" s="16" t="s">
        <v>1944</v>
      </c>
      <c r="H462" s="48"/>
      <c r="I462" s="50" t="e">
        <v>#N/A</v>
      </c>
      <c r="J462" s="48" t="s">
        <v>2376</v>
      </c>
      <c r="K462" s="24">
        <v>40130000</v>
      </c>
      <c r="L462" s="54"/>
      <c r="M462" s="55" t="s">
        <v>2010</v>
      </c>
      <c r="N462" s="48" t="s">
        <v>1555</v>
      </c>
      <c r="O462" s="48" t="s">
        <v>1527</v>
      </c>
      <c r="P462" s="113">
        <v>480</v>
      </c>
      <c r="Q462" s="48" t="s">
        <v>1530</v>
      </c>
    </row>
    <row r="463" spans="1:17" ht="60" x14ac:dyDescent="0.25">
      <c r="A463" s="17" t="s">
        <v>1945</v>
      </c>
      <c r="B463" s="16" t="s">
        <v>1555</v>
      </c>
      <c r="C463" s="16" t="s">
        <v>1503</v>
      </c>
      <c r="D463" s="16"/>
      <c r="E463" s="111">
        <v>2000</v>
      </c>
      <c r="F463" s="16" t="s">
        <v>1530</v>
      </c>
      <c r="G463" s="16" t="s">
        <v>1946</v>
      </c>
      <c r="H463" s="48"/>
      <c r="I463" s="50" t="e">
        <v>#N/A</v>
      </c>
      <c r="J463" s="48" t="s">
        <v>2377</v>
      </c>
      <c r="K463" s="24">
        <v>40130000</v>
      </c>
      <c r="L463" s="54"/>
      <c r="M463" s="55" t="s">
        <v>1945</v>
      </c>
      <c r="N463" s="48" t="s">
        <v>1555</v>
      </c>
      <c r="O463" s="48" t="s">
        <v>1503</v>
      </c>
      <c r="P463" s="113">
        <v>2000</v>
      </c>
      <c r="Q463" s="48" t="s">
        <v>1530</v>
      </c>
    </row>
    <row r="464" spans="1:17" ht="75" x14ac:dyDescent="0.25">
      <c r="A464" s="17" t="s">
        <v>1945</v>
      </c>
      <c r="B464" s="16" t="s">
        <v>1579</v>
      </c>
      <c r="C464" s="16" t="s">
        <v>1503</v>
      </c>
      <c r="D464" s="16"/>
      <c r="E464" s="111">
        <v>45895.5</v>
      </c>
      <c r="F464" s="16" t="s">
        <v>1532</v>
      </c>
      <c r="G464" s="16" t="s">
        <v>1946</v>
      </c>
      <c r="H464" s="48"/>
      <c r="I464" s="50" t="e">
        <v>#N/A</v>
      </c>
      <c r="J464" s="48" t="s">
        <v>2378</v>
      </c>
      <c r="K464" s="24">
        <v>40130000</v>
      </c>
      <c r="L464" s="54"/>
      <c r="M464" s="55" t="s">
        <v>1945</v>
      </c>
      <c r="N464" s="48" t="s">
        <v>1579</v>
      </c>
      <c r="O464" s="48" t="s">
        <v>1503</v>
      </c>
      <c r="P464" s="113">
        <v>45895.5</v>
      </c>
      <c r="Q464" s="48" t="s">
        <v>1532</v>
      </c>
    </row>
    <row r="465" spans="1:17" ht="60" x14ac:dyDescent="0.25">
      <c r="A465" s="17" t="s">
        <v>1714</v>
      </c>
      <c r="B465" s="16" t="s">
        <v>1797</v>
      </c>
      <c r="C465" s="16" t="s">
        <v>1796</v>
      </c>
      <c r="D465" s="16"/>
      <c r="E465" s="111">
        <v>36</v>
      </c>
      <c r="F465" s="16" t="s">
        <v>1533</v>
      </c>
      <c r="G465" s="16" t="s">
        <v>1946</v>
      </c>
      <c r="H465" s="48"/>
      <c r="I465" s="50" t="e">
        <v>#N/A</v>
      </c>
      <c r="J465" s="48" t="s">
        <v>2227</v>
      </c>
      <c r="K465" s="24">
        <v>40130000</v>
      </c>
      <c r="L465" s="54"/>
      <c r="M465" s="55" t="s">
        <v>1714</v>
      </c>
      <c r="N465" s="48" t="s">
        <v>1797</v>
      </c>
      <c r="O465" s="48" t="s">
        <v>1796</v>
      </c>
      <c r="P465" s="113">
        <v>36</v>
      </c>
      <c r="Q465" s="48" t="s">
        <v>1533</v>
      </c>
    </row>
    <row r="466" spans="1:17" ht="45" x14ac:dyDescent="0.25">
      <c r="A466" s="17" t="s">
        <v>1714</v>
      </c>
      <c r="B466" s="16" t="s">
        <v>1555</v>
      </c>
      <c r="C466" s="16" t="s">
        <v>1524</v>
      </c>
      <c r="D466" s="16"/>
      <c r="E466" s="111">
        <v>133.5</v>
      </c>
      <c r="F466" s="16" t="s">
        <v>1530</v>
      </c>
      <c r="G466" s="16" t="s">
        <v>1946</v>
      </c>
      <c r="H466" s="48"/>
      <c r="I466" s="50" t="e">
        <v>#N/A</v>
      </c>
      <c r="J466" s="48" t="s">
        <v>2237</v>
      </c>
      <c r="K466" s="24">
        <v>40130000</v>
      </c>
      <c r="L466" s="54"/>
      <c r="M466" s="55" t="s">
        <v>1714</v>
      </c>
      <c r="N466" s="48" t="s">
        <v>1555</v>
      </c>
      <c r="O466" s="48" t="s">
        <v>1524</v>
      </c>
      <c r="P466" s="113">
        <v>133.5</v>
      </c>
      <c r="Q466" s="48" t="s">
        <v>1530</v>
      </c>
    </row>
    <row r="467" spans="1:17" ht="75" x14ac:dyDescent="0.25">
      <c r="A467" s="17" t="s">
        <v>1714</v>
      </c>
      <c r="B467" s="16" t="s">
        <v>1579</v>
      </c>
      <c r="C467" s="16" t="s">
        <v>1865</v>
      </c>
      <c r="D467" s="16"/>
      <c r="E467" s="111">
        <v>223</v>
      </c>
      <c r="F467" s="16" t="s">
        <v>1532</v>
      </c>
      <c r="G467" s="16" t="s">
        <v>1946</v>
      </c>
      <c r="H467" s="48"/>
      <c r="I467" s="50" t="e">
        <v>#N/A</v>
      </c>
      <c r="J467" s="48" t="s">
        <v>2379</v>
      </c>
      <c r="K467" s="24">
        <v>40130000</v>
      </c>
      <c r="L467" s="54"/>
      <c r="M467" s="55" t="s">
        <v>1714</v>
      </c>
      <c r="N467" s="48" t="s">
        <v>1579</v>
      </c>
      <c r="O467" s="48" t="s">
        <v>1865</v>
      </c>
      <c r="P467" s="113">
        <v>223</v>
      </c>
      <c r="Q467" s="48" t="s">
        <v>1532</v>
      </c>
    </row>
    <row r="468" spans="1:17" ht="45" x14ac:dyDescent="0.25">
      <c r="A468" s="17" t="s">
        <v>1714</v>
      </c>
      <c r="B468" s="16" t="s">
        <v>1555</v>
      </c>
      <c r="C468" s="16" t="s">
        <v>1639</v>
      </c>
      <c r="D468" s="16"/>
      <c r="E468" s="111">
        <v>235</v>
      </c>
      <c r="F468" s="16" t="s">
        <v>1530</v>
      </c>
      <c r="G468" s="16" t="s">
        <v>1946</v>
      </c>
      <c r="H468" s="48"/>
      <c r="I468" s="50" t="e">
        <v>#N/A</v>
      </c>
      <c r="J468" s="48" t="s">
        <v>2325</v>
      </c>
      <c r="K468" s="24">
        <v>40130000</v>
      </c>
      <c r="L468" s="54"/>
      <c r="M468" s="55" t="s">
        <v>1714</v>
      </c>
      <c r="N468" s="48" t="s">
        <v>1555</v>
      </c>
      <c r="O468" s="48" t="s">
        <v>1639</v>
      </c>
      <c r="P468" s="113">
        <v>235</v>
      </c>
      <c r="Q468" s="48" t="s">
        <v>1530</v>
      </c>
    </row>
    <row r="469" spans="1:17" ht="45" x14ac:dyDescent="0.25">
      <c r="A469" s="17" t="s">
        <v>1714</v>
      </c>
      <c r="B469" s="16" t="s">
        <v>1555</v>
      </c>
      <c r="C469" s="16" t="s">
        <v>1524</v>
      </c>
      <c r="D469" s="16"/>
      <c r="E469" s="111">
        <v>64</v>
      </c>
      <c r="F469" s="16" t="s">
        <v>1530</v>
      </c>
      <c r="G469" s="16" t="s">
        <v>1946</v>
      </c>
      <c r="H469" s="48"/>
      <c r="I469" s="50" t="e">
        <v>#N/A</v>
      </c>
      <c r="J469" s="48" t="s">
        <v>2237</v>
      </c>
      <c r="K469" s="24">
        <v>40130000</v>
      </c>
      <c r="L469" s="54"/>
      <c r="M469" s="55" t="s">
        <v>1714</v>
      </c>
      <c r="N469" s="48" t="s">
        <v>1555</v>
      </c>
      <c r="O469" s="48" t="s">
        <v>1524</v>
      </c>
      <c r="P469" s="113">
        <v>64</v>
      </c>
      <c r="Q469" s="48" t="s">
        <v>1530</v>
      </c>
    </row>
    <row r="470" spans="1:17" ht="45" x14ac:dyDescent="0.25">
      <c r="A470" s="17" t="s">
        <v>1714</v>
      </c>
      <c r="B470" s="16" t="s">
        <v>1555</v>
      </c>
      <c r="C470" s="16" t="s">
        <v>1524</v>
      </c>
      <c r="D470" s="16"/>
      <c r="E470" s="111">
        <v>133.5</v>
      </c>
      <c r="F470" s="16" t="s">
        <v>1530</v>
      </c>
      <c r="G470" s="16" t="s">
        <v>1946</v>
      </c>
      <c r="H470" s="48"/>
      <c r="I470" s="50" t="e">
        <v>#N/A</v>
      </c>
      <c r="J470" s="48" t="s">
        <v>2237</v>
      </c>
      <c r="K470" s="24">
        <v>40130000</v>
      </c>
      <c r="L470" s="54"/>
      <c r="M470" s="55" t="s">
        <v>1714</v>
      </c>
      <c r="N470" s="48" t="s">
        <v>1555</v>
      </c>
      <c r="O470" s="48" t="s">
        <v>1524</v>
      </c>
      <c r="P470" s="113">
        <v>133.5</v>
      </c>
      <c r="Q470" s="48" t="s">
        <v>1530</v>
      </c>
    </row>
    <row r="471" spans="1:17" ht="45" x14ac:dyDescent="0.25">
      <c r="A471" s="17" t="s">
        <v>1714</v>
      </c>
      <c r="B471" s="16" t="s">
        <v>1797</v>
      </c>
      <c r="C471" s="16" t="s">
        <v>1673</v>
      </c>
      <c r="D471" s="16"/>
      <c r="E471" s="111">
        <v>148.4</v>
      </c>
      <c r="F471" s="16" t="s">
        <v>1530</v>
      </c>
      <c r="G471" s="16" t="s">
        <v>1946</v>
      </c>
      <c r="H471" s="48"/>
      <c r="I471" s="50" t="e">
        <v>#N/A</v>
      </c>
      <c r="J471" s="48" t="s">
        <v>2341</v>
      </c>
      <c r="K471" s="24">
        <v>40130000</v>
      </c>
      <c r="L471" s="54"/>
      <c r="M471" s="55" t="s">
        <v>1714</v>
      </c>
      <c r="N471" s="48" t="s">
        <v>1797</v>
      </c>
      <c r="O471" s="48" t="s">
        <v>1673</v>
      </c>
      <c r="P471" s="113">
        <v>148.4</v>
      </c>
      <c r="Q471" s="48" t="s">
        <v>1530</v>
      </c>
    </row>
    <row r="472" spans="1:17" ht="45" x14ac:dyDescent="0.25">
      <c r="A472" s="17" t="s">
        <v>1714</v>
      </c>
      <c r="B472" s="16" t="s">
        <v>1555</v>
      </c>
      <c r="C472" s="16" t="s">
        <v>1524</v>
      </c>
      <c r="D472" s="16"/>
      <c r="E472" s="111">
        <v>188</v>
      </c>
      <c r="F472" s="16" t="s">
        <v>1530</v>
      </c>
      <c r="G472" s="16" t="s">
        <v>1946</v>
      </c>
      <c r="H472" s="48"/>
      <c r="I472" s="50" t="e">
        <v>#N/A</v>
      </c>
      <c r="J472" s="48" t="s">
        <v>2237</v>
      </c>
      <c r="K472" s="24">
        <v>40130000</v>
      </c>
      <c r="L472" s="54"/>
      <c r="M472" s="55" t="s">
        <v>1714</v>
      </c>
      <c r="N472" s="48" t="s">
        <v>1555</v>
      </c>
      <c r="O472" s="48" t="s">
        <v>1524</v>
      </c>
      <c r="P472" s="113">
        <v>188</v>
      </c>
      <c r="Q472" s="48" t="s">
        <v>1530</v>
      </c>
    </row>
    <row r="473" spans="1:17" ht="45" x14ac:dyDescent="0.25">
      <c r="A473" s="17" t="s">
        <v>1714</v>
      </c>
      <c r="B473" s="16" t="s">
        <v>1797</v>
      </c>
      <c r="C473" s="16" t="s">
        <v>1503</v>
      </c>
      <c r="D473" s="16"/>
      <c r="E473" s="111">
        <v>245.86</v>
      </c>
      <c r="F473" s="16" t="s">
        <v>1530</v>
      </c>
      <c r="G473" s="16" t="s">
        <v>1946</v>
      </c>
      <c r="H473" s="48"/>
      <c r="I473" s="50" t="e">
        <v>#N/A</v>
      </c>
      <c r="J473" s="48" t="s">
        <v>2380</v>
      </c>
      <c r="K473" s="24">
        <v>40130000</v>
      </c>
      <c r="L473" s="54"/>
      <c r="M473" s="55" t="s">
        <v>1714</v>
      </c>
      <c r="N473" s="48" t="s">
        <v>1797</v>
      </c>
      <c r="O473" s="48" t="s">
        <v>1503</v>
      </c>
      <c r="P473" s="113">
        <v>245.86</v>
      </c>
      <c r="Q473" s="48" t="s">
        <v>1530</v>
      </c>
    </row>
    <row r="474" spans="1:17" ht="75" x14ac:dyDescent="0.25">
      <c r="A474" s="17" t="s">
        <v>1714</v>
      </c>
      <c r="B474" s="16" t="s">
        <v>1579</v>
      </c>
      <c r="C474" s="16" t="s">
        <v>1484</v>
      </c>
      <c r="D474" s="16"/>
      <c r="E474" s="111">
        <v>121</v>
      </c>
      <c r="F474" s="16" t="s">
        <v>1532</v>
      </c>
      <c r="G474" s="16" t="s">
        <v>1946</v>
      </c>
      <c r="H474" s="48"/>
      <c r="I474" s="50" t="e">
        <v>#N/A</v>
      </c>
      <c r="J474" s="48" t="s">
        <v>2252</v>
      </c>
      <c r="K474" s="24">
        <v>40130000</v>
      </c>
      <c r="L474" s="54"/>
      <c r="M474" s="55" t="s">
        <v>1714</v>
      </c>
      <c r="N474" s="48" t="s">
        <v>1579</v>
      </c>
      <c r="O474" s="48" t="s">
        <v>1484</v>
      </c>
      <c r="P474" s="113">
        <v>121</v>
      </c>
      <c r="Q474" s="48" t="s">
        <v>1532</v>
      </c>
    </row>
    <row r="475" spans="1:17" ht="45" x14ac:dyDescent="0.25">
      <c r="A475" s="17" t="s">
        <v>1714</v>
      </c>
      <c r="B475" s="16" t="s">
        <v>1797</v>
      </c>
      <c r="C475" s="16" t="s">
        <v>1897</v>
      </c>
      <c r="D475" s="16"/>
      <c r="E475" s="111">
        <v>176.23</v>
      </c>
      <c r="F475" s="16" t="s">
        <v>1530</v>
      </c>
      <c r="G475" s="16" t="s">
        <v>1946</v>
      </c>
      <c r="H475" s="48"/>
      <c r="I475" s="50" t="e">
        <v>#N/A</v>
      </c>
      <c r="J475" s="48" t="s">
        <v>2300</v>
      </c>
      <c r="K475" s="24">
        <v>40130000</v>
      </c>
      <c r="L475" s="54"/>
      <c r="M475" s="55" t="s">
        <v>1714</v>
      </c>
      <c r="N475" s="48" t="s">
        <v>1797</v>
      </c>
      <c r="O475" s="48" t="s">
        <v>1897</v>
      </c>
      <c r="P475" s="113">
        <v>176.23</v>
      </c>
      <c r="Q475" s="48" t="s">
        <v>1530</v>
      </c>
    </row>
    <row r="476" spans="1:17" ht="45" x14ac:dyDescent="0.25">
      <c r="A476" s="17" t="s">
        <v>1714</v>
      </c>
      <c r="B476" s="16" t="s">
        <v>1555</v>
      </c>
      <c r="C476" s="16" t="s">
        <v>1524</v>
      </c>
      <c r="D476" s="16"/>
      <c r="E476" s="111">
        <v>139.5</v>
      </c>
      <c r="F476" s="16" t="s">
        <v>1530</v>
      </c>
      <c r="G476" s="16" t="s">
        <v>1946</v>
      </c>
      <c r="H476" s="48"/>
      <c r="I476" s="50" t="e">
        <v>#N/A</v>
      </c>
      <c r="J476" s="48" t="s">
        <v>2237</v>
      </c>
      <c r="K476" s="24">
        <v>40130000</v>
      </c>
      <c r="L476" s="54"/>
      <c r="M476" s="55" t="s">
        <v>1714</v>
      </c>
      <c r="N476" s="48" t="s">
        <v>1555</v>
      </c>
      <c r="O476" s="48" t="s">
        <v>1524</v>
      </c>
      <c r="P476" s="113">
        <v>139.5</v>
      </c>
      <c r="Q476" s="48" t="s">
        <v>1530</v>
      </c>
    </row>
    <row r="477" spans="1:17" ht="30" x14ac:dyDescent="0.25">
      <c r="A477" s="17" t="s">
        <v>1714</v>
      </c>
      <c r="B477" s="16" t="s">
        <v>1797</v>
      </c>
      <c r="C477" s="16" t="s">
        <v>1521</v>
      </c>
      <c r="D477" s="16"/>
      <c r="E477" s="111">
        <v>122</v>
      </c>
      <c r="F477" s="16" t="s">
        <v>1525</v>
      </c>
      <c r="G477" s="16" t="s">
        <v>1946</v>
      </c>
      <c r="H477" s="48"/>
      <c r="I477" s="50" t="e">
        <v>#N/A</v>
      </c>
      <c r="J477" s="48" t="s">
        <v>2299</v>
      </c>
      <c r="K477" s="24">
        <v>40130000</v>
      </c>
      <c r="L477" s="54"/>
      <c r="M477" s="55" t="s">
        <v>1714</v>
      </c>
      <c r="N477" s="48" t="s">
        <v>1797</v>
      </c>
      <c r="O477" s="48" t="s">
        <v>1521</v>
      </c>
      <c r="P477" s="113">
        <v>122</v>
      </c>
      <c r="Q477" s="48" t="s">
        <v>1525</v>
      </c>
    </row>
    <row r="478" spans="1:17" ht="45" x14ac:dyDescent="0.25">
      <c r="A478" s="17" t="s">
        <v>2011</v>
      </c>
      <c r="B478" s="16" t="s">
        <v>1537</v>
      </c>
      <c r="C478" s="16" t="s">
        <v>1951</v>
      </c>
      <c r="D478" s="16"/>
      <c r="E478" s="111">
        <v>122.4</v>
      </c>
      <c r="F478" s="16" t="s">
        <v>1531</v>
      </c>
      <c r="G478" s="16" t="s">
        <v>2012</v>
      </c>
      <c r="H478" s="48"/>
      <c r="I478" s="50" t="e">
        <v>#N/A</v>
      </c>
      <c r="J478" s="48" t="s">
        <v>2381</v>
      </c>
      <c r="K478" s="24">
        <v>40130000</v>
      </c>
      <c r="L478" s="54"/>
      <c r="M478" s="55" t="s">
        <v>2011</v>
      </c>
      <c r="N478" s="48" t="s">
        <v>1537</v>
      </c>
      <c r="O478" s="48" t="s">
        <v>1951</v>
      </c>
      <c r="P478" s="113">
        <v>122.4</v>
      </c>
      <c r="Q478" s="48" t="s">
        <v>1531</v>
      </c>
    </row>
    <row r="479" spans="1:17" ht="45" x14ac:dyDescent="0.25">
      <c r="A479" s="17" t="s">
        <v>1714</v>
      </c>
      <c r="B479" s="16" t="s">
        <v>1555</v>
      </c>
      <c r="C479" s="16" t="s">
        <v>1524</v>
      </c>
      <c r="D479" s="16"/>
      <c r="E479" s="111">
        <v>84.3</v>
      </c>
      <c r="F479" s="16" t="s">
        <v>1530</v>
      </c>
      <c r="G479" s="16" t="s">
        <v>1946</v>
      </c>
      <c r="H479" s="48"/>
      <c r="I479" s="50" t="e">
        <v>#N/A</v>
      </c>
      <c r="J479" s="48" t="s">
        <v>2237</v>
      </c>
      <c r="K479" s="24">
        <v>40130000</v>
      </c>
      <c r="L479" s="54"/>
      <c r="M479" s="55" t="s">
        <v>1714</v>
      </c>
      <c r="N479" s="48" t="s">
        <v>1555</v>
      </c>
      <c r="O479" s="48" t="s">
        <v>1524</v>
      </c>
      <c r="P479" s="113">
        <v>84.3</v>
      </c>
      <c r="Q479" s="48" t="s">
        <v>1530</v>
      </c>
    </row>
    <row r="480" spans="1:17" ht="75" x14ac:dyDescent="0.25">
      <c r="A480" s="17" t="s">
        <v>1714</v>
      </c>
      <c r="B480" s="16" t="s">
        <v>1579</v>
      </c>
      <c r="C480" s="16" t="s">
        <v>1595</v>
      </c>
      <c r="D480" s="16"/>
      <c r="E480" s="111">
        <v>4263.5</v>
      </c>
      <c r="F480" s="16" t="s">
        <v>1532</v>
      </c>
      <c r="G480" s="16" t="s">
        <v>1946</v>
      </c>
      <c r="H480" s="48"/>
      <c r="I480" s="50" t="e">
        <v>#N/A</v>
      </c>
      <c r="J480" s="48" t="s">
        <v>2382</v>
      </c>
      <c r="K480" s="24">
        <v>40130000</v>
      </c>
      <c r="L480" s="54"/>
      <c r="M480" s="55" t="s">
        <v>1714</v>
      </c>
      <c r="N480" s="48" t="s">
        <v>1579</v>
      </c>
      <c r="O480" s="48" t="s">
        <v>1595</v>
      </c>
      <c r="P480" s="113">
        <v>4263.5</v>
      </c>
      <c r="Q480" s="48" t="s">
        <v>1532</v>
      </c>
    </row>
    <row r="481" spans="1:17" ht="30" x14ac:dyDescent="0.25">
      <c r="A481" s="17" t="s">
        <v>2013</v>
      </c>
      <c r="B481" s="16" t="s">
        <v>1555</v>
      </c>
      <c r="C481" s="16" t="s">
        <v>1607</v>
      </c>
      <c r="D481" s="16"/>
      <c r="E481" s="111">
        <v>5370</v>
      </c>
      <c r="F481" s="16" t="s">
        <v>1525</v>
      </c>
      <c r="G481" s="16" t="s">
        <v>1958</v>
      </c>
      <c r="H481" s="48"/>
      <c r="I481" s="50" t="e">
        <v>#N/A</v>
      </c>
      <c r="J481" s="48" t="s">
        <v>2383</v>
      </c>
      <c r="K481" s="24">
        <v>40130000</v>
      </c>
      <c r="L481" s="54"/>
      <c r="M481" s="55" t="s">
        <v>2013</v>
      </c>
      <c r="N481" s="48" t="s">
        <v>1555</v>
      </c>
      <c r="O481" s="48" t="s">
        <v>1607</v>
      </c>
      <c r="P481" s="113">
        <v>5370</v>
      </c>
      <c r="Q481" s="48" t="s">
        <v>1525</v>
      </c>
    </row>
    <row r="482" spans="1:17" ht="45" x14ac:dyDescent="0.25">
      <c r="A482" s="17" t="s">
        <v>2014</v>
      </c>
      <c r="B482" s="16" t="s">
        <v>1537</v>
      </c>
      <c r="C482" s="16" t="s">
        <v>1524</v>
      </c>
      <c r="D482" s="16"/>
      <c r="E482" s="111">
        <v>400</v>
      </c>
      <c r="F482" s="16" t="s">
        <v>1530</v>
      </c>
      <c r="G482" s="16" t="s">
        <v>1955</v>
      </c>
      <c r="H482" s="48"/>
      <c r="I482" s="50" t="e">
        <v>#N/A</v>
      </c>
      <c r="J482" s="48" t="s">
        <v>2384</v>
      </c>
      <c r="K482" s="24">
        <v>40130000</v>
      </c>
      <c r="L482" s="54"/>
      <c r="M482" s="55" t="s">
        <v>2014</v>
      </c>
      <c r="N482" s="48" t="s">
        <v>1537</v>
      </c>
      <c r="O482" s="48" t="s">
        <v>1524</v>
      </c>
      <c r="P482" s="113">
        <v>400</v>
      </c>
      <c r="Q482" s="48" t="s">
        <v>1530</v>
      </c>
    </row>
    <row r="483" spans="1:17" ht="75" x14ac:dyDescent="0.25">
      <c r="A483" s="17" t="s">
        <v>1790</v>
      </c>
      <c r="B483" s="16" t="s">
        <v>1579</v>
      </c>
      <c r="C483" s="16" t="s">
        <v>2015</v>
      </c>
      <c r="D483" s="16"/>
      <c r="E483" s="111">
        <v>252450</v>
      </c>
      <c r="F483" s="16" t="s">
        <v>1532</v>
      </c>
      <c r="G483" s="16" t="s">
        <v>2016</v>
      </c>
      <c r="H483" s="48"/>
      <c r="I483" s="50" t="e">
        <v>#N/A</v>
      </c>
      <c r="J483" s="48" t="s">
        <v>2385</v>
      </c>
      <c r="K483" s="24">
        <v>40130000</v>
      </c>
      <c r="L483" s="54"/>
      <c r="M483" s="55" t="s">
        <v>1790</v>
      </c>
      <c r="N483" s="48" t="s">
        <v>1579</v>
      </c>
      <c r="O483" s="48" t="s">
        <v>2015</v>
      </c>
      <c r="P483" s="113">
        <v>252450</v>
      </c>
      <c r="Q483" s="48" t="s">
        <v>1532</v>
      </c>
    </row>
    <row r="484" spans="1:17" ht="45" x14ac:dyDescent="0.25">
      <c r="A484" s="17" t="s">
        <v>2017</v>
      </c>
      <c r="B484" s="16" t="s">
        <v>1555</v>
      </c>
      <c r="C484" s="16" t="s">
        <v>1779</v>
      </c>
      <c r="D484" s="16"/>
      <c r="E484" s="111">
        <v>1326</v>
      </c>
      <c r="F484" s="16" t="s">
        <v>1530</v>
      </c>
      <c r="G484" s="16" t="s">
        <v>1946</v>
      </c>
      <c r="H484" s="48"/>
      <c r="I484" s="50" t="e">
        <v>#N/A</v>
      </c>
      <c r="J484" s="48" t="s">
        <v>2386</v>
      </c>
      <c r="K484" s="24">
        <v>40130000</v>
      </c>
      <c r="L484" s="54"/>
      <c r="M484" s="55" t="s">
        <v>2017</v>
      </c>
      <c r="N484" s="48" t="s">
        <v>1555</v>
      </c>
      <c r="O484" s="48" t="s">
        <v>1779</v>
      </c>
      <c r="P484" s="113">
        <v>1326</v>
      </c>
      <c r="Q484" s="48" t="s">
        <v>1530</v>
      </c>
    </row>
    <row r="485" spans="1:17" ht="45" x14ac:dyDescent="0.25">
      <c r="A485" s="17" t="s">
        <v>2014</v>
      </c>
      <c r="B485" s="16" t="s">
        <v>1537</v>
      </c>
      <c r="C485" s="16" t="s">
        <v>1524</v>
      </c>
      <c r="D485" s="16"/>
      <c r="E485" s="111">
        <v>400</v>
      </c>
      <c r="F485" s="16" t="s">
        <v>1530</v>
      </c>
      <c r="G485" s="16" t="s">
        <v>2018</v>
      </c>
      <c r="H485" s="48"/>
      <c r="I485" s="50" t="e">
        <v>#N/A</v>
      </c>
      <c r="J485" s="48" t="s">
        <v>2384</v>
      </c>
      <c r="K485" s="24">
        <v>40130000</v>
      </c>
      <c r="L485" s="54"/>
      <c r="M485" s="55" t="s">
        <v>2014</v>
      </c>
      <c r="N485" s="48" t="s">
        <v>1537</v>
      </c>
      <c r="O485" s="48" t="s">
        <v>1524</v>
      </c>
      <c r="P485" s="113">
        <v>400</v>
      </c>
      <c r="Q485" s="48" t="s">
        <v>1530</v>
      </c>
    </row>
    <row r="486" spans="1:17" ht="105" x14ac:dyDescent="0.25">
      <c r="A486" s="17" t="s">
        <v>2019</v>
      </c>
      <c r="B486" s="16" t="s">
        <v>1555</v>
      </c>
      <c r="C486" s="16" t="s">
        <v>1627</v>
      </c>
      <c r="D486" s="16"/>
      <c r="E486" s="111">
        <v>6390</v>
      </c>
      <c r="F486" s="16" t="s">
        <v>1525</v>
      </c>
      <c r="G486" s="16" t="s">
        <v>1890</v>
      </c>
      <c r="H486" s="48"/>
      <c r="I486" s="50" t="e">
        <v>#N/A</v>
      </c>
      <c r="J486" s="48" t="s">
        <v>2387</v>
      </c>
      <c r="K486" s="24">
        <v>40130000</v>
      </c>
      <c r="L486" s="54"/>
      <c r="M486" s="55" t="s">
        <v>2019</v>
      </c>
      <c r="N486" s="48" t="s">
        <v>1555</v>
      </c>
      <c r="O486" s="48" t="s">
        <v>1627</v>
      </c>
      <c r="P486" s="113">
        <v>6390</v>
      </c>
      <c r="Q486" s="48" t="s">
        <v>1525</v>
      </c>
    </row>
    <row r="487" spans="1:17" ht="60" x14ac:dyDescent="0.25">
      <c r="A487" s="17" t="s">
        <v>2020</v>
      </c>
      <c r="B487" s="16" t="s">
        <v>1555</v>
      </c>
      <c r="C487" s="16" t="s">
        <v>1773</v>
      </c>
      <c r="D487" s="16"/>
      <c r="E487" s="111">
        <v>1656</v>
      </c>
      <c r="F487" s="16" t="s">
        <v>1562</v>
      </c>
      <c r="G487" s="16" t="s">
        <v>2021</v>
      </c>
      <c r="H487" s="48"/>
      <c r="I487" s="50" t="e">
        <v>#N/A</v>
      </c>
      <c r="J487" s="48" t="s">
        <v>2388</v>
      </c>
      <c r="K487" s="24">
        <v>40130000</v>
      </c>
      <c r="L487" s="54"/>
      <c r="M487" s="55" t="s">
        <v>2020</v>
      </c>
      <c r="N487" s="48" t="s">
        <v>1555</v>
      </c>
      <c r="O487" s="48" t="s">
        <v>1773</v>
      </c>
      <c r="P487" s="113">
        <v>1656</v>
      </c>
      <c r="Q487" s="48" t="s">
        <v>1562</v>
      </c>
    </row>
    <row r="488" spans="1:17" ht="45" x14ac:dyDescent="0.25">
      <c r="A488" s="17" t="s">
        <v>2023</v>
      </c>
      <c r="B488" s="16" t="s">
        <v>1537</v>
      </c>
      <c r="C488" s="16" t="s">
        <v>2022</v>
      </c>
      <c r="D488" s="16"/>
      <c r="E488" s="111">
        <v>11453.02</v>
      </c>
      <c r="F488" s="16" t="s">
        <v>1530</v>
      </c>
      <c r="G488" s="16" t="s">
        <v>2024</v>
      </c>
      <c r="H488" s="48"/>
      <c r="I488" s="50" t="e">
        <v>#N/A</v>
      </c>
      <c r="J488" s="48" t="s">
        <v>2389</v>
      </c>
      <c r="K488" s="24">
        <v>40130000</v>
      </c>
      <c r="L488" s="54"/>
      <c r="M488" s="55" t="s">
        <v>2023</v>
      </c>
      <c r="N488" s="48" t="s">
        <v>1537</v>
      </c>
      <c r="O488" s="48" t="s">
        <v>2022</v>
      </c>
      <c r="P488" s="113">
        <v>11453.02</v>
      </c>
      <c r="Q488" s="48" t="s">
        <v>1530</v>
      </c>
    </row>
    <row r="489" spans="1:17" ht="75" x14ac:dyDescent="0.25">
      <c r="A489" s="17" t="s">
        <v>2025</v>
      </c>
      <c r="B489" s="16" t="s">
        <v>1555</v>
      </c>
      <c r="C489" s="16" t="s">
        <v>1563</v>
      </c>
      <c r="D489" s="16"/>
      <c r="E489" s="111">
        <v>3289.82</v>
      </c>
      <c r="F489" s="16" t="s">
        <v>1532</v>
      </c>
      <c r="G489" s="16" t="s">
        <v>2026</v>
      </c>
      <c r="H489" s="48"/>
      <c r="I489" s="50" t="e">
        <v>#N/A</v>
      </c>
      <c r="J489" s="48" t="s">
        <v>2390</v>
      </c>
      <c r="K489" s="24">
        <v>40130000</v>
      </c>
      <c r="L489" s="54"/>
      <c r="M489" s="55" t="s">
        <v>2025</v>
      </c>
      <c r="N489" s="48" t="s">
        <v>1555</v>
      </c>
      <c r="O489" s="48" t="s">
        <v>1563</v>
      </c>
      <c r="P489" s="113">
        <v>3289.82</v>
      </c>
      <c r="Q489" s="48" t="s">
        <v>1532</v>
      </c>
    </row>
    <row r="490" spans="1:17" ht="75" x14ac:dyDescent="0.25">
      <c r="A490" s="17" t="s">
        <v>676</v>
      </c>
      <c r="B490" s="16" t="s">
        <v>1579</v>
      </c>
      <c r="C490" s="16" t="s">
        <v>1627</v>
      </c>
      <c r="D490" s="16"/>
      <c r="E490" s="111">
        <v>279.89999999999998</v>
      </c>
      <c r="F490" s="16" t="s">
        <v>1532</v>
      </c>
      <c r="G490" s="16" t="s">
        <v>2027</v>
      </c>
      <c r="H490" s="48"/>
      <c r="I490" s="50" t="e">
        <v>#N/A</v>
      </c>
      <c r="J490" s="48" t="s">
        <v>2391</v>
      </c>
      <c r="K490" s="24">
        <v>40130000</v>
      </c>
      <c r="L490" s="54"/>
      <c r="M490" s="55" t="s">
        <v>676</v>
      </c>
      <c r="N490" s="48" t="s">
        <v>1579</v>
      </c>
      <c r="O490" s="48" t="s">
        <v>1627</v>
      </c>
      <c r="P490" s="113">
        <v>279.89999999999998</v>
      </c>
      <c r="Q490" s="48" t="s">
        <v>1532</v>
      </c>
    </row>
    <row r="491" spans="1:17" ht="45" x14ac:dyDescent="0.25">
      <c r="A491" s="17" t="s">
        <v>2028</v>
      </c>
      <c r="B491" s="16" t="s">
        <v>1555</v>
      </c>
      <c r="C491" s="16" t="s">
        <v>1627</v>
      </c>
      <c r="D491" s="16"/>
      <c r="E491" s="111">
        <v>181</v>
      </c>
      <c r="F491" s="16" t="s">
        <v>1525</v>
      </c>
      <c r="G491" s="16" t="s">
        <v>2029</v>
      </c>
      <c r="H491" s="48"/>
      <c r="I491" s="50" t="e">
        <v>#N/A</v>
      </c>
      <c r="J491" s="48" t="s">
        <v>2392</v>
      </c>
      <c r="K491" s="24">
        <v>40130000</v>
      </c>
      <c r="L491" s="54"/>
      <c r="M491" s="55" t="s">
        <v>2028</v>
      </c>
      <c r="N491" s="48" t="s">
        <v>1555</v>
      </c>
      <c r="O491" s="48" t="s">
        <v>1627</v>
      </c>
      <c r="P491" s="113">
        <v>181</v>
      </c>
      <c r="Q491" s="48" t="s">
        <v>1525</v>
      </c>
    </row>
    <row r="492" spans="1:17" ht="75" x14ac:dyDescent="0.25">
      <c r="A492" s="17" t="s">
        <v>1714</v>
      </c>
      <c r="B492" s="16" t="s">
        <v>1579</v>
      </c>
      <c r="C492" s="16" t="s">
        <v>1900</v>
      </c>
      <c r="D492" s="16"/>
      <c r="E492" s="111">
        <v>321.60000000000002</v>
      </c>
      <c r="F492" s="16" t="s">
        <v>1702</v>
      </c>
      <c r="G492" s="16" t="s">
        <v>1896</v>
      </c>
      <c r="H492" s="48"/>
      <c r="I492" s="50" t="e">
        <v>#N/A</v>
      </c>
      <c r="J492" s="48" t="s">
        <v>2288</v>
      </c>
      <c r="K492" s="24">
        <v>40130000</v>
      </c>
      <c r="L492" s="54"/>
      <c r="M492" s="55" t="s">
        <v>1714</v>
      </c>
      <c r="N492" s="48" t="s">
        <v>1579</v>
      </c>
      <c r="O492" s="48" t="s">
        <v>1900</v>
      </c>
      <c r="P492" s="113">
        <v>321.60000000000002</v>
      </c>
      <c r="Q492" s="48" t="s">
        <v>1702</v>
      </c>
    </row>
    <row r="493" spans="1:17" ht="45" x14ac:dyDescent="0.25">
      <c r="A493" s="17" t="s">
        <v>1591</v>
      </c>
      <c r="B493" s="16" t="s">
        <v>1555</v>
      </c>
      <c r="C493" s="16" t="s">
        <v>1862</v>
      </c>
      <c r="D493" s="16"/>
      <c r="E493" s="111">
        <v>4601.9399999999996</v>
      </c>
      <c r="F493" s="16" t="s">
        <v>1530</v>
      </c>
      <c r="G493" s="16" t="s">
        <v>1902</v>
      </c>
      <c r="H493" s="48"/>
      <c r="I493" s="50" t="e">
        <v>#N/A</v>
      </c>
      <c r="J493" s="48" t="s">
        <v>2291</v>
      </c>
      <c r="K493" s="24">
        <v>40130000</v>
      </c>
      <c r="L493" s="54"/>
      <c r="M493" s="55" t="s">
        <v>1591</v>
      </c>
      <c r="N493" s="48" t="s">
        <v>1555</v>
      </c>
      <c r="O493" s="48" t="s">
        <v>1862</v>
      </c>
      <c r="P493" s="113">
        <v>4601.9399999999996</v>
      </c>
      <c r="Q493" s="48" t="s">
        <v>1530</v>
      </c>
    </row>
    <row r="494" spans="1:17" ht="45" x14ac:dyDescent="0.25">
      <c r="A494" s="17" t="s">
        <v>1591</v>
      </c>
      <c r="B494" s="16" t="s">
        <v>1555</v>
      </c>
      <c r="C494" s="16" t="s">
        <v>1862</v>
      </c>
      <c r="D494" s="16"/>
      <c r="E494" s="111">
        <v>1440</v>
      </c>
      <c r="F494" s="16" t="s">
        <v>1530</v>
      </c>
      <c r="G494" s="16" t="s">
        <v>1902</v>
      </c>
      <c r="H494" s="48"/>
      <c r="I494" s="50" t="e">
        <v>#N/A</v>
      </c>
      <c r="J494" s="48" t="s">
        <v>2291</v>
      </c>
      <c r="K494" s="24">
        <v>40130000</v>
      </c>
      <c r="L494" s="54"/>
      <c r="M494" s="55" t="s">
        <v>1591</v>
      </c>
      <c r="N494" s="48" t="s">
        <v>1555</v>
      </c>
      <c r="O494" s="48" t="s">
        <v>1862</v>
      </c>
      <c r="P494" s="113">
        <v>1440</v>
      </c>
      <c r="Q494" s="48" t="s">
        <v>1530</v>
      </c>
    </row>
    <row r="495" spans="1:17" ht="30" x14ac:dyDescent="0.25">
      <c r="A495" s="17" t="s">
        <v>2030</v>
      </c>
      <c r="B495" s="16" t="s">
        <v>1579</v>
      </c>
      <c r="C495" s="16" t="s">
        <v>1536</v>
      </c>
      <c r="D495" s="16"/>
      <c r="E495" s="111">
        <v>47519.59</v>
      </c>
      <c r="F495" s="16" t="s">
        <v>1562</v>
      </c>
      <c r="G495" s="16" t="s">
        <v>1901</v>
      </c>
      <c r="H495" s="48"/>
      <c r="I495" s="50" t="e">
        <v>#N/A</v>
      </c>
      <c r="J495" s="48" t="s">
        <v>2393</v>
      </c>
      <c r="K495" s="24">
        <v>40130000</v>
      </c>
      <c r="L495" s="54"/>
      <c r="M495" s="55" t="s">
        <v>2030</v>
      </c>
      <c r="N495" s="48" t="s">
        <v>1579</v>
      </c>
      <c r="O495" s="48" t="s">
        <v>1536</v>
      </c>
      <c r="P495" s="113">
        <v>47519.59</v>
      </c>
      <c r="Q495" s="48" t="s">
        <v>1562</v>
      </c>
    </row>
    <row r="496" spans="1:17" ht="45" x14ac:dyDescent="0.25">
      <c r="A496" s="17" t="s">
        <v>1903</v>
      </c>
      <c r="B496" s="16" t="s">
        <v>1555</v>
      </c>
      <c r="C496" s="16" t="s">
        <v>2031</v>
      </c>
      <c r="D496" s="16"/>
      <c r="E496" s="111">
        <v>11565.25</v>
      </c>
      <c r="F496" s="16" t="s">
        <v>1530</v>
      </c>
      <c r="G496" s="16" t="s">
        <v>1901</v>
      </c>
      <c r="H496" s="48"/>
      <c r="I496" s="50" t="e">
        <v>#N/A</v>
      </c>
      <c r="J496" s="48" t="s">
        <v>2394</v>
      </c>
      <c r="K496" s="24">
        <v>40130000</v>
      </c>
      <c r="L496" s="54"/>
      <c r="M496" s="55" t="s">
        <v>1903</v>
      </c>
      <c r="N496" s="48" t="s">
        <v>1555</v>
      </c>
      <c r="O496" s="48" t="s">
        <v>2031</v>
      </c>
      <c r="P496" s="113">
        <v>11565.25</v>
      </c>
      <c r="Q496" s="48" t="s">
        <v>1530</v>
      </c>
    </row>
    <row r="497" spans="1:17" ht="45" x14ac:dyDescent="0.25">
      <c r="A497" s="17" t="s">
        <v>2032</v>
      </c>
      <c r="B497" s="16" t="s">
        <v>1555</v>
      </c>
      <c r="C497" s="16" t="s">
        <v>1614</v>
      </c>
      <c r="D497" s="16"/>
      <c r="E497" s="111">
        <v>1920</v>
      </c>
      <c r="F497" s="16" t="s">
        <v>1530</v>
      </c>
      <c r="G497" s="16" t="s">
        <v>1901</v>
      </c>
      <c r="H497" s="48"/>
      <c r="I497" s="50" t="e">
        <v>#N/A</v>
      </c>
      <c r="J497" s="48" t="s">
        <v>2395</v>
      </c>
      <c r="K497" s="24">
        <v>40130000</v>
      </c>
      <c r="L497" s="54"/>
      <c r="M497" s="55" t="s">
        <v>2032</v>
      </c>
      <c r="N497" s="48" t="s">
        <v>1555</v>
      </c>
      <c r="O497" s="48" t="s">
        <v>1614</v>
      </c>
      <c r="P497" s="113">
        <v>1920</v>
      </c>
      <c r="Q497" s="48" t="s">
        <v>1530</v>
      </c>
    </row>
    <row r="498" spans="1:17" ht="75" x14ac:dyDescent="0.25">
      <c r="A498" s="17" t="s">
        <v>2033</v>
      </c>
      <c r="B498" s="16" t="s">
        <v>1555</v>
      </c>
      <c r="C498" s="16" t="s">
        <v>1840</v>
      </c>
      <c r="D498" s="16"/>
      <c r="E498" s="111">
        <v>1922.81</v>
      </c>
      <c r="F498" s="16" t="s">
        <v>1532</v>
      </c>
      <c r="G498" s="16" t="s">
        <v>1901</v>
      </c>
      <c r="H498" s="48"/>
      <c r="I498" s="50" t="e">
        <v>#N/A</v>
      </c>
      <c r="J498" s="48" t="s">
        <v>2396</v>
      </c>
      <c r="K498" s="24">
        <v>40130000</v>
      </c>
      <c r="L498" s="54"/>
      <c r="M498" s="55" t="s">
        <v>2033</v>
      </c>
      <c r="N498" s="48" t="s">
        <v>1555</v>
      </c>
      <c r="O498" s="48" t="s">
        <v>1840</v>
      </c>
      <c r="P498" s="113">
        <v>1922.81</v>
      </c>
      <c r="Q498" s="48" t="s">
        <v>1532</v>
      </c>
    </row>
    <row r="499" spans="1:17" ht="45" x14ac:dyDescent="0.25">
      <c r="A499" s="17" t="s">
        <v>2034</v>
      </c>
      <c r="B499" s="16" t="s">
        <v>1555</v>
      </c>
      <c r="C499" s="16" t="s">
        <v>1503</v>
      </c>
      <c r="D499" s="16"/>
      <c r="E499" s="111">
        <v>4513.2</v>
      </c>
      <c r="F499" s="16" t="s">
        <v>1530</v>
      </c>
      <c r="G499" s="16" t="s">
        <v>1901</v>
      </c>
      <c r="H499" s="48"/>
      <c r="I499" s="50" t="e">
        <v>#N/A</v>
      </c>
      <c r="J499" s="48" t="s">
        <v>2397</v>
      </c>
      <c r="K499" s="24">
        <v>40130000</v>
      </c>
      <c r="L499" s="54"/>
      <c r="M499" s="55" t="s">
        <v>2034</v>
      </c>
      <c r="N499" s="48" t="s">
        <v>1555</v>
      </c>
      <c r="O499" s="48" t="s">
        <v>1503</v>
      </c>
      <c r="P499" s="113">
        <v>4513.2</v>
      </c>
      <c r="Q499" s="48" t="s">
        <v>1530</v>
      </c>
    </row>
    <row r="500" spans="1:17" ht="45" x14ac:dyDescent="0.25">
      <c r="A500" s="17" t="s">
        <v>2035</v>
      </c>
      <c r="B500" s="16" t="s">
        <v>1537</v>
      </c>
      <c r="C500" s="16" t="s">
        <v>1545</v>
      </c>
      <c r="D500" s="16"/>
      <c r="E500" s="111">
        <v>320628</v>
      </c>
      <c r="F500" s="16" t="s">
        <v>1530</v>
      </c>
      <c r="G500" s="16" t="s">
        <v>2036</v>
      </c>
      <c r="H500" s="48"/>
      <c r="I500" s="50" t="e">
        <v>#N/A</v>
      </c>
      <c r="J500" s="48" t="s">
        <v>2398</v>
      </c>
      <c r="K500" s="24">
        <v>40130000</v>
      </c>
      <c r="L500" s="54"/>
      <c r="M500" s="55" t="s">
        <v>2035</v>
      </c>
      <c r="N500" s="48" t="s">
        <v>1537</v>
      </c>
      <c r="O500" s="48" t="s">
        <v>1545</v>
      </c>
      <c r="P500" s="113">
        <v>320628</v>
      </c>
      <c r="Q500" s="48" t="s">
        <v>1530</v>
      </c>
    </row>
    <row r="501" spans="1:17" ht="75" x14ac:dyDescent="0.25">
      <c r="A501" s="17" t="s">
        <v>2037</v>
      </c>
      <c r="B501" s="16" t="s">
        <v>1579</v>
      </c>
      <c r="C501" s="16" t="s">
        <v>1524</v>
      </c>
      <c r="D501" s="16"/>
      <c r="E501" s="111">
        <v>621</v>
      </c>
      <c r="F501" s="16" t="s">
        <v>1532</v>
      </c>
      <c r="G501" s="16" t="s">
        <v>2038</v>
      </c>
      <c r="H501" s="48"/>
      <c r="I501" s="50" t="e">
        <v>#N/A</v>
      </c>
      <c r="J501" s="48" t="s">
        <v>2399</v>
      </c>
      <c r="K501" s="24">
        <v>40130000</v>
      </c>
      <c r="L501" s="54"/>
      <c r="M501" s="55" t="s">
        <v>2037</v>
      </c>
      <c r="N501" s="48" t="s">
        <v>1579</v>
      </c>
      <c r="O501" s="48" t="s">
        <v>1524</v>
      </c>
      <c r="P501" s="113">
        <v>621</v>
      </c>
      <c r="Q501" s="48" t="s">
        <v>1532</v>
      </c>
    </row>
    <row r="502" spans="1:17" ht="45" x14ac:dyDescent="0.25">
      <c r="A502" s="17" t="s">
        <v>2039</v>
      </c>
      <c r="B502" s="16" t="s">
        <v>1555</v>
      </c>
      <c r="C502" s="16" t="s">
        <v>1833</v>
      </c>
      <c r="D502" s="16"/>
      <c r="E502" s="111">
        <v>450</v>
      </c>
      <c r="F502" s="16" t="s">
        <v>1530</v>
      </c>
      <c r="G502" s="16" t="s">
        <v>2040</v>
      </c>
      <c r="H502" s="48"/>
      <c r="I502" s="50" t="e">
        <v>#N/A</v>
      </c>
      <c r="J502" s="48" t="s">
        <v>2400</v>
      </c>
      <c r="K502" s="24">
        <v>40130000</v>
      </c>
      <c r="L502" s="54"/>
      <c r="M502" s="55" t="s">
        <v>2039</v>
      </c>
      <c r="N502" s="48" t="s">
        <v>1555</v>
      </c>
      <c r="O502" s="48" t="s">
        <v>1833</v>
      </c>
      <c r="P502" s="113">
        <v>450</v>
      </c>
      <c r="Q502" s="48" t="s">
        <v>1530</v>
      </c>
    </row>
    <row r="503" spans="1:17" ht="75" x14ac:dyDescent="0.25">
      <c r="A503" s="17" t="s">
        <v>1714</v>
      </c>
      <c r="B503" s="16" t="s">
        <v>1579</v>
      </c>
      <c r="C503" s="16" t="s">
        <v>1897</v>
      </c>
      <c r="D503" s="16"/>
      <c r="E503" s="111">
        <v>378</v>
      </c>
      <c r="F503" s="16" t="s">
        <v>1702</v>
      </c>
      <c r="G503" s="16" t="s">
        <v>1929</v>
      </c>
      <c r="H503" s="48"/>
      <c r="I503" s="50" t="e">
        <v>#N/A</v>
      </c>
      <c r="J503" s="48" t="s">
        <v>2330</v>
      </c>
      <c r="K503" s="24">
        <v>40130000</v>
      </c>
      <c r="L503" s="54"/>
      <c r="M503" s="55" t="s">
        <v>1714</v>
      </c>
      <c r="N503" s="48" t="s">
        <v>1579</v>
      </c>
      <c r="O503" s="48" t="s">
        <v>1897</v>
      </c>
      <c r="P503" s="113">
        <v>378</v>
      </c>
      <c r="Q503" s="48" t="s">
        <v>1702</v>
      </c>
    </row>
    <row r="504" spans="1:17" ht="75" x14ac:dyDescent="0.25">
      <c r="A504" s="17" t="s">
        <v>1714</v>
      </c>
      <c r="B504" s="16" t="s">
        <v>1579</v>
      </c>
      <c r="C504" s="16" t="s">
        <v>1527</v>
      </c>
      <c r="D504" s="16"/>
      <c r="E504" s="111">
        <v>3486.58</v>
      </c>
      <c r="F504" s="16" t="s">
        <v>1702</v>
      </c>
      <c r="G504" s="16" t="s">
        <v>1929</v>
      </c>
      <c r="H504" s="48"/>
      <c r="I504" s="50" t="e">
        <v>#N/A</v>
      </c>
      <c r="J504" s="48" t="s">
        <v>2220</v>
      </c>
      <c r="K504" s="24">
        <v>40130000</v>
      </c>
      <c r="L504" s="54"/>
      <c r="M504" s="55" t="s">
        <v>1714</v>
      </c>
      <c r="N504" s="48" t="s">
        <v>1579</v>
      </c>
      <c r="O504" s="48" t="s">
        <v>1527</v>
      </c>
      <c r="P504" s="113">
        <v>3486.58</v>
      </c>
      <c r="Q504" s="48" t="s">
        <v>1702</v>
      </c>
    </row>
    <row r="505" spans="1:17" ht="75" x14ac:dyDescent="0.25">
      <c r="A505" s="17" t="s">
        <v>2041</v>
      </c>
      <c r="B505" s="16" t="s">
        <v>1555</v>
      </c>
      <c r="C505" s="16" t="s">
        <v>1658</v>
      </c>
      <c r="D505" s="16"/>
      <c r="E505" s="111">
        <v>86.26</v>
      </c>
      <c r="F505" s="16" t="s">
        <v>1532</v>
      </c>
      <c r="G505" s="16" t="s">
        <v>2036</v>
      </c>
      <c r="H505" s="48"/>
      <c r="I505" s="50" t="e">
        <v>#N/A</v>
      </c>
      <c r="J505" s="48" t="s">
        <v>2401</v>
      </c>
      <c r="K505" s="24">
        <v>40130000</v>
      </c>
      <c r="L505" s="54"/>
      <c r="M505" s="55" t="s">
        <v>2041</v>
      </c>
      <c r="N505" s="48" t="s">
        <v>1555</v>
      </c>
      <c r="O505" s="48" t="s">
        <v>1658</v>
      </c>
      <c r="P505" s="113">
        <v>86.26</v>
      </c>
      <c r="Q505" s="48" t="s">
        <v>1532</v>
      </c>
    </row>
    <row r="506" spans="1:17" ht="75" x14ac:dyDescent="0.25">
      <c r="A506" s="17" t="s">
        <v>1714</v>
      </c>
      <c r="B506" s="16" t="s">
        <v>1555</v>
      </c>
      <c r="C506" s="16" t="s">
        <v>1524</v>
      </c>
      <c r="D506" s="16"/>
      <c r="E506" s="111">
        <v>99</v>
      </c>
      <c r="F506" s="16" t="s">
        <v>1532</v>
      </c>
      <c r="G506" s="16" t="s">
        <v>1901</v>
      </c>
      <c r="H506" s="48"/>
      <c r="I506" s="50" t="e">
        <v>#N/A</v>
      </c>
      <c r="J506" s="48" t="s">
        <v>2237</v>
      </c>
      <c r="K506" s="24">
        <v>40130000</v>
      </c>
      <c r="L506" s="54"/>
      <c r="M506" s="55" t="s">
        <v>1714</v>
      </c>
      <c r="N506" s="48" t="s">
        <v>1555</v>
      </c>
      <c r="O506" s="48" t="s">
        <v>1524</v>
      </c>
      <c r="P506" s="113">
        <v>99</v>
      </c>
      <c r="Q506" s="48" t="s">
        <v>1532</v>
      </c>
    </row>
    <row r="507" spans="1:17" ht="75" x14ac:dyDescent="0.25">
      <c r="A507" s="17" t="s">
        <v>1714</v>
      </c>
      <c r="B507" s="16" t="s">
        <v>1555</v>
      </c>
      <c r="C507" s="16" t="s">
        <v>1627</v>
      </c>
      <c r="D507" s="16"/>
      <c r="E507" s="111">
        <v>393.41</v>
      </c>
      <c r="F507" s="16" t="s">
        <v>1532</v>
      </c>
      <c r="G507" s="16" t="s">
        <v>1901</v>
      </c>
      <c r="H507" s="48"/>
      <c r="I507" s="50" t="e">
        <v>#N/A</v>
      </c>
      <c r="J507" s="48" t="s">
        <v>2240</v>
      </c>
      <c r="K507" s="24">
        <v>40130000</v>
      </c>
      <c r="L507" s="54"/>
      <c r="M507" s="55" t="s">
        <v>1714</v>
      </c>
      <c r="N507" s="48" t="s">
        <v>1555</v>
      </c>
      <c r="O507" s="48" t="s">
        <v>1627</v>
      </c>
      <c r="P507" s="113">
        <v>393.41</v>
      </c>
      <c r="Q507" s="48" t="s">
        <v>1532</v>
      </c>
    </row>
    <row r="508" spans="1:17" ht="45" x14ac:dyDescent="0.25">
      <c r="A508" s="17" t="s">
        <v>1714</v>
      </c>
      <c r="B508" s="16" t="s">
        <v>1555</v>
      </c>
      <c r="C508" s="16" t="s">
        <v>1670</v>
      </c>
      <c r="D508" s="16"/>
      <c r="E508" s="111">
        <v>986.82</v>
      </c>
      <c r="F508" s="16" t="s">
        <v>1530</v>
      </c>
      <c r="G508" s="16" t="s">
        <v>1901</v>
      </c>
      <c r="H508" s="48"/>
      <c r="I508" s="50" t="e">
        <v>#N/A</v>
      </c>
      <c r="J508" s="48" t="s">
        <v>2402</v>
      </c>
      <c r="K508" s="24">
        <v>40130000</v>
      </c>
      <c r="L508" s="54"/>
      <c r="M508" s="55" t="s">
        <v>1714</v>
      </c>
      <c r="N508" s="48" t="s">
        <v>1555</v>
      </c>
      <c r="O508" s="48" t="s">
        <v>1670</v>
      </c>
      <c r="P508" s="113">
        <v>986.82</v>
      </c>
      <c r="Q508" s="48" t="s">
        <v>1530</v>
      </c>
    </row>
    <row r="509" spans="1:17" ht="30" x14ac:dyDescent="0.25">
      <c r="A509" s="17" t="s">
        <v>1714</v>
      </c>
      <c r="B509" s="16" t="s">
        <v>1579</v>
      </c>
      <c r="C509" s="16" t="s">
        <v>1484</v>
      </c>
      <c r="D509" s="16"/>
      <c r="E509" s="111">
        <v>175</v>
      </c>
      <c r="F509" s="16" t="s">
        <v>1562</v>
      </c>
      <c r="G509" s="16" t="s">
        <v>1901</v>
      </c>
      <c r="H509" s="48"/>
      <c r="I509" s="50" t="e">
        <v>#N/A</v>
      </c>
      <c r="J509" s="48" t="s">
        <v>2252</v>
      </c>
      <c r="K509" s="24">
        <v>40130000</v>
      </c>
      <c r="L509" s="54"/>
      <c r="M509" s="55" t="s">
        <v>1714</v>
      </c>
      <c r="N509" s="48" t="s">
        <v>1579</v>
      </c>
      <c r="O509" s="48" t="s">
        <v>1484</v>
      </c>
      <c r="P509" s="113">
        <v>175</v>
      </c>
      <c r="Q509" s="48" t="s">
        <v>1562</v>
      </c>
    </row>
    <row r="510" spans="1:17" ht="30" x14ac:dyDescent="0.25">
      <c r="A510" s="17" t="s">
        <v>1714</v>
      </c>
      <c r="B510" s="16" t="s">
        <v>1579</v>
      </c>
      <c r="C510" s="16" t="s">
        <v>1484</v>
      </c>
      <c r="D510" s="16"/>
      <c r="E510" s="111">
        <v>1477.64</v>
      </c>
      <c r="F510" s="16" t="s">
        <v>1562</v>
      </c>
      <c r="G510" s="16" t="s">
        <v>1901</v>
      </c>
      <c r="H510" s="48"/>
      <c r="I510" s="50" t="e">
        <v>#N/A</v>
      </c>
      <c r="J510" s="48" t="s">
        <v>2252</v>
      </c>
      <c r="K510" s="24">
        <v>40130000</v>
      </c>
      <c r="L510" s="54"/>
      <c r="M510" s="55" t="s">
        <v>1714</v>
      </c>
      <c r="N510" s="48" t="s">
        <v>1579</v>
      </c>
      <c r="O510" s="48" t="s">
        <v>1484</v>
      </c>
      <c r="P510" s="113">
        <v>1477.64</v>
      </c>
      <c r="Q510" s="48" t="s">
        <v>1562</v>
      </c>
    </row>
    <row r="511" spans="1:17" ht="45" x14ac:dyDescent="0.25">
      <c r="A511" s="17" t="s">
        <v>1714</v>
      </c>
      <c r="B511" s="16" t="s">
        <v>1555</v>
      </c>
      <c r="C511" s="16" t="s">
        <v>2042</v>
      </c>
      <c r="D511" s="16"/>
      <c r="E511" s="111">
        <v>2354.71</v>
      </c>
      <c r="F511" s="16" t="s">
        <v>1530</v>
      </c>
      <c r="G511" s="16" t="s">
        <v>1901</v>
      </c>
      <c r="H511" s="48"/>
      <c r="I511" s="50" t="e">
        <v>#N/A</v>
      </c>
      <c r="J511" s="48" t="s">
        <v>2403</v>
      </c>
      <c r="K511" s="24">
        <v>40130000</v>
      </c>
      <c r="L511" s="54"/>
      <c r="M511" s="55" t="s">
        <v>1714</v>
      </c>
      <c r="N511" s="48" t="s">
        <v>1555</v>
      </c>
      <c r="O511" s="48" t="s">
        <v>2042</v>
      </c>
      <c r="P511" s="113">
        <v>2354.71</v>
      </c>
      <c r="Q511" s="48" t="s">
        <v>1530</v>
      </c>
    </row>
    <row r="512" spans="1:17" ht="75" x14ac:dyDescent="0.25">
      <c r="A512" s="17" t="s">
        <v>1917</v>
      </c>
      <c r="B512" s="16" t="s">
        <v>1555</v>
      </c>
      <c r="C512" s="16" t="s">
        <v>1536</v>
      </c>
      <c r="D512" s="16"/>
      <c r="E512" s="111">
        <v>909.78</v>
      </c>
      <c r="F512" s="16" t="s">
        <v>1532</v>
      </c>
      <c r="G512" s="16" t="s">
        <v>1915</v>
      </c>
      <c r="H512" s="48"/>
      <c r="I512" s="50" t="e">
        <v>#N/A</v>
      </c>
      <c r="J512" s="48" t="s">
        <v>2305</v>
      </c>
      <c r="K512" s="24">
        <v>40130000</v>
      </c>
      <c r="L512" s="54"/>
      <c r="M512" s="55" t="s">
        <v>1917</v>
      </c>
      <c r="N512" s="48" t="s">
        <v>1555</v>
      </c>
      <c r="O512" s="48" t="s">
        <v>1536</v>
      </c>
      <c r="P512" s="113">
        <v>909.78</v>
      </c>
      <c r="Q512" s="48" t="s">
        <v>1532</v>
      </c>
    </row>
    <row r="513" spans="1:17" ht="75" x14ac:dyDescent="0.25">
      <c r="A513" s="17" t="s">
        <v>1917</v>
      </c>
      <c r="B513" s="16" t="s">
        <v>1555</v>
      </c>
      <c r="C513" s="16" t="s">
        <v>1536</v>
      </c>
      <c r="D513" s="16"/>
      <c r="E513" s="111">
        <v>230.7</v>
      </c>
      <c r="F513" s="16" t="s">
        <v>1532</v>
      </c>
      <c r="G513" s="16" t="s">
        <v>1915</v>
      </c>
      <c r="H513" s="48"/>
      <c r="I513" s="50" t="e">
        <v>#N/A</v>
      </c>
      <c r="J513" s="48" t="s">
        <v>2305</v>
      </c>
      <c r="K513" s="24">
        <v>40130000</v>
      </c>
      <c r="L513" s="54"/>
      <c r="M513" s="55" t="s">
        <v>1917</v>
      </c>
      <c r="N513" s="48" t="s">
        <v>1555</v>
      </c>
      <c r="O513" s="48" t="s">
        <v>1536</v>
      </c>
      <c r="P513" s="113">
        <v>230.7</v>
      </c>
      <c r="Q513" s="48" t="s">
        <v>1532</v>
      </c>
    </row>
    <row r="514" spans="1:17" ht="45" x14ac:dyDescent="0.25">
      <c r="A514" s="17" t="s">
        <v>1917</v>
      </c>
      <c r="B514" s="16" t="s">
        <v>1555</v>
      </c>
      <c r="C514" s="16" t="s">
        <v>1543</v>
      </c>
      <c r="D514" s="16"/>
      <c r="E514" s="111">
        <v>6604.2</v>
      </c>
      <c r="F514" s="16" t="s">
        <v>1530</v>
      </c>
      <c r="G514" s="16" t="s">
        <v>1915</v>
      </c>
      <c r="H514" s="48"/>
      <c r="I514" s="50" t="e">
        <v>#N/A</v>
      </c>
      <c r="J514" s="48" t="s">
        <v>2404</v>
      </c>
      <c r="K514" s="24">
        <v>40130000</v>
      </c>
      <c r="L514" s="54"/>
      <c r="M514" s="55" t="s">
        <v>1917</v>
      </c>
      <c r="N514" s="48" t="s">
        <v>1555</v>
      </c>
      <c r="O514" s="48" t="s">
        <v>1543</v>
      </c>
      <c r="P514" s="113">
        <v>6604.2</v>
      </c>
      <c r="Q514" s="48" t="s">
        <v>1530</v>
      </c>
    </row>
    <row r="515" spans="1:17" ht="45" x14ac:dyDescent="0.25">
      <c r="A515" s="17" t="s">
        <v>1917</v>
      </c>
      <c r="B515" s="16" t="s">
        <v>1555</v>
      </c>
      <c r="C515" s="16" t="s">
        <v>1586</v>
      </c>
      <c r="D515" s="16"/>
      <c r="E515" s="111">
        <v>13747.2</v>
      </c>
      <c r="F515" s="16" t="s">
        <v>1530</v>
      </c>
      <c r="G515" s="16" t="s">
        <v>1915</v>
      </c>
      <c r="H515" s="48"/>
      <c r="I515" s="50" t="e">
        <v>#N/A</v>
      </c>
      <c r="J515" s="48" t="s">
        <v>2405</v>
      </c>
      <c r="K515" s="24">
        <v>40130000</v>
      </c>
      <c r="L515" s="54"/>
      <c r="M515" s="55" t="s">
        <v>1917</v>
      </c>
      <c r="N515" s="48" t="s">
        <v>1555</v>
      </c>
      <c r="O515" s="48" t="s">
        <v>1586</v>
      </c>
      <c r="P515" s="113">
        <v>13747.2</v>
      </c>
      <c r="Q515" s="48" t="s">
        <v>1530</v>
      </c>
    </row>
    <row r="516" spans="1:17" ht="45" x14ac:dyDescent="0.25">
      <c r="A516" s="17" t="s">
        <v>1917</v>
      </c>
      <c r="B516" s="16" t="s">
        <v>1555</v>
      </c>
      <c r="C516" s="16" t="s">
        <v>1521</v>
      </c>
      <c r="D516" s="16"/>
      <c r="E516" s="111">
        <v>2289</v>
      </c>
      <c r="F516" s="16" t="s">
        <v>1530</v>
      </c>
      <c r="G516" s="16" t="s">
        <v>1915</v>
      </c>
      <c r="H516" s="48"/>
      <c r="I516" s="50" t="e">
        <v>#N/A</v>
      </c>
      <c r="J516" s="48" t="s">
        <v>2406</v>
      </c>
      <c r="K516" s="24">
        <v>40130000</v>
      </c>
      <c r="L516" s="54"/>
      <c r="M516" s="55" t="s">
        <v>1917</v>
      </c>
      <c r="N516" s="48" t="s">
        <v>1555</v>
      </c>
      <c r="O516" s="48" t="s">
        <v>1521</v>
      </c>
      <c r="P516" s="113">
        <v>2289</v>
      </c>
      <c r="Q516" s="48" t="s">
        <v>1530</v>
      </c>
    </row>
    <row r="517" spans="1:17" ht="75" x14ac:dyDescent="0.25">
      <c r="A517" s="17" t="s">
        <v>2043</v>
      </c>
      <c r="B517" s="16" t="s">
        <v>1555</v>
      </c>
      <c r="C517" s="16" t="s">
        <v>1865</v>
      </c>
      <c r="D517" s="16"/>
      <c r="E517" s="111">
        <v>1337.2</v>
      </c>
      <c r="F517" s="16" t="s">
        <v>1532</v>
      </c>
      <c r="G517" s="16" t="s">
        <v>1915</v>
      </c>
      <c r="H517" s="48"/>
      <c r="I517" s="50" t="e">
        <v>#N/A</v>
      </c>
      <c r="J517" s="48" t="s">
        <v>2407</v>
      </c>
      <c r="K517" s="24">
        <v>40130000</v>
      </c>
      <c r="L517" s="54"/>
      <c r="M517" s="55" t="s">
        <v>2043</v>
      </c>
      <c r="N517" s="48" t="s">
        <v>1555</v>
      </c>
      <c r="O517" s="48" t="s">
        <v>1865</v>
      </c>
      <c r="P517" s="113">
        <v>1337.2</v>
      </c>
      <c r="Q517" s="48" t="s">
        <v>1532</v>
      </c>
    </row>
    <row r="518" spans="1:17" ht="45" x14ac:dyDescent="0.25">
      <c r="A518" s="17" t="s">
        <v>1404</v>
      </c>
      <c r="B518" s="16" t="s">
        <v>1579</v>
      </c>
      <c r="C518" s="16" t="s">
        <v>1484</v>
      </c>
      <c r="D518" s="16"/>
      <c r="E518" s="111">
        <v>1000</v>
      </c>
      <c r="F518" s="16" t="s">
        <v>1562</v>
      </c>
      <c r="G518" s="16" t="s">
        <v>1915</v>
      </c>
      <c r="H518" s="48"/>
      <c r="I518" s="50" t="e">
        <v>#N/A</v>
      </c>
      <c r="J518" s="48" t="s">
        <v>2408</v>
      </c>
      <c r="K518" s="24">
        <v>40130000</v>
      </c>
      <c r="L518" s="54"/>
      <c r="M518" s="55" t="s">
        <v>1404</v>
      </c>
      <c r="N518" s="48" t="s">
        <v>1579</v>
      </c>
      <c r="O518" s="48" t="s">
        <v>1484</v>
      </c>
      <c r="P518" s="113">
        <v>1000</v>
      </c>
      <c r="Q518" s="48" t="s">
        <v>1562</v>
      </c>
    </row>
    <row r="519" spans="1:17" ht="75" x14ac:dyDescent="0.25">
      <c r="A519" s="17" t="s">
        <v>2044</v>
      </c>
      <c r="B519" s="16" t="s">
        <v>1579</v>
      </c>
      <c r="C519" s="16" t="s">
        <v>1484</v>
      </c>
      <c r="D519" s="16"/>
      <c r="E519" s="111">
        <v>30444</v>
      </c>
      <c r="F519" s="16" t="s">
        <v>1532</v>
      </c>
      <c r="G519" s="16" t="s">
        <v>2045</v>
      </c>
      <c r="H519" s="48"/>
      <c r="I519" s="50" t="e">
        <v>#N/A</v>
      </c>
      <c r="J519" s="48" t="s">
        <v>2409</v>
      </c>
      <c r="K519" s="24">
        <v>40130000</v>
      </c>
      <c r="L519" s="54"/>
      <c r="M519" s="55" t="s">
        <v>2044</v>
      </c>
      <c r="N519" s="48" t="s">
        <v>1579</v>
      </c>
      <c r="O519" s="48" t="s">
        <v>1484</v>
      </c>
      <c r="P519" s="113">
        <v>30444</v>
      </c>
      <c r="Q519" s="48" t="s">
        <v>1532</v>
      </c>
    </row>
    <row r="520" spans="1:17" ht="45" x14ac:dyDescent="0.25">
      <c r="A520" s="17" t="s">
        <v>1765</v>
      </c>
      <c r="B520" s="16" t="s">
        <v>1579</v>
      </c>
      <c r="C520" s="16" t="s">
        <v>1824</v>
      </c>
      <c r="D520" s="16"/>
      <c r="E520" s="111">
        <v>191.4</v>
      </c>
      <c r="F520" s="16" t="s">
        <v>1531</v>
      </c>
      <c r="G520" s="16" t="s">
        <v>2046</v>
      </c>
      <c r="H520" s="48"/>
      <c r="I520" s="50" t="e">
        <v>#N/A</v>
      </c>
      <c r="J520" s="48" t="s">
        <v>2410</v>
      </c>
      <c r="K520" s="24">
        <v>40130000</v>
      </c>
      <c r="L520" s="54"/>
      <c r="M520" s="55" t="s">
        <v>1765</v>
      </c>
      <c r="N520" s="48" t="s">
        <v>1579</v>
      </c>
      <c r="O520" s="48" t="s">
        <v>1824</v>
      </c>
      <c r="P520" s="113">
        <v>191.4</v>
      </c>
      <c r="Q520" s="48" t="s">
        <v>1531</v>
      </c>
    </row>
    <row r="521" spans="1:17" ht="45" x14ac:dyDescent="0.25">
      <c r="A521" s="17" t="s">
        <v>2047</v>
      </c>
      <c r="B521" s="16" t="s">
        <v>1555</v>
      </c>
      <c r="C521" s="16" t="s">
        <v>1563</v>
      </c>
      <c r="D521" s="16"/>
      <c r="E521" s="111">
        <v>1050</v>
      </c>
      <c r="F521" s="16" t="s">
        <v>1530</v>
      </c>
      <c r="G521" s="16" t="s">
        <v>2048</v>
      </c>
      <c r="H521" s="48"/>
      <c r="I521" s="50" t="e">
        <v>#N/A</v>
      </c>
      <c r="J521" s="48" t="s">
        <v>2411</v>
      </c>
      <c r="K521" s="24">
        <v>40130000</v>
      </c>
      <c r="L521" s="54"/>
      <c r="M521" s="55" t="s">
        <v>2047</v>
      </c>
      <c r="N521" s="48" t="s">
        <v>1555</v>
      </c>
      <c r="O521" s="48" t="s">
        <v>1563</v>
      </c>
      <c r="P521" s="113">
        <v>1050</v>
      </c>
      <c r="Q521" s="48" t="s">
        <v>1530</v>
      </c>
    </row>
    <row r="522" spans="1:17" ht="45" x14ac:dyDescent="0.25">
      <c r="A522" s="17" t="s">
        <v>1730</v>
      </c>
      <c r="B522" s="16" t="s">
        <v>1797</v>
      </c>
      <c r="C522" s="16" t="s">
        <v>1563</v>
      </c>
      <c r="D522" s="16"/>
      <c r="E522" s="111">
        <v>123.26</v>
      </c>
      <c r="F522" s="16" t="s">
        <v>1530</v>
      </c>
      <c r="G522" s="16" t="s">
        <v>1920</v>
      </c>
      <c r="H522" s="48"/>
      <c r="I522" s="50" t="e">
        <v>#N/A</v>
      </c>
      <c r="J522" s="48" t="s">
        <v>2412</v>
      </c>
      <c r="K522" s="24">
        <v>40130000</v>
      </c>
      <c r="L522" s="54"/>
      <c r="M522" s="55" t="s">
        <v>1730</v>
      </c>
      <c r="N522" s="48" t="s">
        <v>1797</v>
      </c>
      <c r="O522" s="48" t="s">
        <v>1563</v>
      </c>
      <c r="P522" s="113">
        <v>123.26</v>
      </c>
      <c r="Q522" s="48" t="s">
        <v>1530</v>
      </c>
    </row>
    <row r="523" spans="1:17" ht="45" x14ac:dyDescent="0.25">
      <c r="A523" s="17" t="s">
        <v>1730</v>
      </c>
      <c r="B523" s="16" t="s">
        <v>1555</v>
      </c>
      <c r="C523" s="16" t="s">
        <v>1563</v>
      </c>
      <c r="D523" s="16"/>
      <c r="E523" s="111">
        <v>182.49</v>
      </c>
      <c r="F523" s="16" t="s">
        <v>1530</v>
      </c>
      <c r="G523" s="16" t="s">
        <v>1920</v>
      </c>
      <c r="H523" s="48"/>
      <c r="I523" s="50" t="e">
        <v>#N/A</v>
      </c>
      <c r="J523" s="48" t="s">
        <v>2413</v>
      </c>
      <c r="K523" s="24">
        <v>40130000</v>
      </c>
      <c r="L523" s="54"/>
      <c r="M523" s="55" t="s">
        <v>1730</v>
      </c>
      <c r="N523" s="48" t="s">
        <v>1555</v>
      </c>
      <c r="O523" s="48" t="s">
        <v>1563</v>
      </c>
      <c r="P523" s="113">
        <v>182.49</v>
      </c>
      <c r="Q523" s="48" t="s">
        <v>1530</v>
      </c>
    </row>
    <row r="524" spans="1:17" ht="45" x14ac:dyDescent="0.25">
      <c r="A524" s="17" t="s">
        <v>1990</v>
      </c>
      <c r="B524" s="16" t="s">
        <v>1555</v>
      </c>
      <c r="C524" s="16" t="s">
        <v>1563</v>
      </c>
      <c r="D524" s="16"/>
      <c r="E524" s="111">
        <v>5760</v>
      </c>
      <c r="F524" s="16" t="s">
        <v>1530</v>
      </c>
      <c r="G524" s="16" t="s">
        <v>2049</v>
      </c>
      <c r="H524" s="48"/>
      <c r="I524" s="50" t="e">
        <v>#N/A</v>
      </c>
      <c r="J524" s="48" t="s">
        <v>2361</v>
      </c>
      <c r="K524" s="24">
        <v>40130000</v>
      </c>
      <c r="L524" s="54"/>
      <c r="M524" s="55" t="s">
        <v>1990</v>
      </c>
      <c r="N524" s="48" t="s">
        <v>1555</v>
      </c>
      <c r="O524" s="48" t="s">
        <v>1563</v>
      </c>
      <c r="P524" s="113">
        <v>5760</v>
      </c>
      <c r="Q524" s="48" t="s">
        <v>1530</v>
      </c>
    </row>
  </sheetData>
  <sortState ref="A2:Q524">
    <sortCondition ref="I2:I524"/>
  </sortState>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9CCFF"/>
  </sheetPr>
  <dimension ref="A1:AD583"/>
  <sheetViews>
    <sheetView tabSelected="1" topLeftCell="Z1" zoomScale="85" zoomScaleNormal="85" workbookViewId="0">
      <selection activeCell="AK18" sqref="AK18"/>
    </sheetView>
  </sheetViews>
  <sheetFormatPr baseColWidth="10" defaultRowHeight="21.75" customHeight="1" x14ac:dyDescent="0.25"/>
  <cols>
    <col min="1" max="6" width="3.7109375" style="23" customWidth="1"/>
    <col min="7" max="7" width="9" style="23" bestFit="1" customWidth="1"/>
    <col min="8" max="8" width="4.7109375" style="23" customWidth="1"/>
    <col min="9" max="9" width="3.7109375" style="25" customWidth="1"/>
    <col min="10" max="13" width="3.7109375" style="23" customWidth="1"/>
    <col min="14" max="14" width="9.28515625" style="23" bestFit="1" customWidth="1"/>
    <col min="15" max="15" width="13.5703125" style="23" customWidth="1"/>
    <col min="16" max="16" width="37.5703125" style="23" bestFit="1" customWidth="1"/>
    <col min="17" max="18" width="3.7109375" style="23" customWidth="1"/>
    <col min="19" max="19" width="6.140625" style="23" customWidth="1"/>
    <col min="20" max="20" width="9.42578125" style="23" customWidth="1"/>
    <col min="21" max="21" width="21.42578125" style="23" customWidth="1"/>
    <col min="22" max="22" width="3.28515625" style="23" customWidth="1"/>
    <col min="23" max="23" width="42.7109375" style="13" bestFit="1" customWidth="1"/>
    <col min="24" max="24" width="9" style="24" bestFit="1" customWidth="1"/>
    <col min="25" max="25" width="23.140625" style="24" bestFit="1" customWidth="1"/>
    <col min="26" max="26" width="37.5703125" style="24" bestFit="1" customWidth="1"/>
    <col min="27" max="28" width="11.42578125" style="13"/>
    <col min="29" max="29" width="11.42578125" style="10"/>
    <col min="30" max="30" width="42.5703125" style="13" customWidth="1"/>
    <col min="31" max="16384" width="11.42578125" style="7"/>
  </cols>
  <sheetData>
    <row r="1" spans="1:30" ht="21.75" customHeight="1" x14ac:dyDescent="0.25">
      <c r="A1" s="22"/>
      <c r="B1" s="22"/>
      <c r="D1" s="22"/>
      <c r="E1" s="22"/>
      <c r="G1" s="22"/>
      <c r="I1" s="26"/>
      <c r="J1" s="22"/>
      <c r="K1" s="22"/>
      <c r="M1" s="22"/>
      <c r="N1" s="22" t="s">
        <v>611</v>
      </c>
      <c r="O1" s="22" t="s">
        <v>618</v>
      </c>
      <c r="P1" s="23" t="s">
        <v>619</v>
      </c>
      <c r="Q1" s="22" t="s">
        <v>614</v>
      </c>
      <c r="R1" s="22" t="s">
        <v>615</v>
      </c>
      <c r="S1" s="23" t="s">
        <v>616</v>
      </c>
      <c r="T1" s="22" t="s">
        <v>617</v>
      </c>
      <c r="V1" s="22"/>
      <c r="W1" s="114" t="s">
        <v>619</v>
      </c>
      <c r="X1" s="114" t="s">
        <v>611</v>
      </c>
      <c r="Y1" s="114" t="s">
        <v>618</v>
      </c>
      <c r="Z1" s="114" t="s">
        <v>619</v>
      </c>
      <c r="AA1" s="114" t="s">
        <v>614</v>
      </c>
      <c r="AB1" s="114" t="s">
        <v>615</v>
      </c>
      <c r="AC1" s="115" t="s">
        <v>617</v>
      </c>
      <c r="AD1" s="116" t="s">
        <v>1508</v>
      </c>
    </row>
    <row r="2" spans="1:30" ht="21.75" customHeight="1" x14ac:dyDescent="0.25">
      <c r="N2" s="23">
        <v>40130000</v>
      </c>
      <c r="O2" s="23" t="s">
        <v>710</v>
      </c>
      <c r="P2" s="23" t="s">
        <v>711</v>
      </c>
      <c r="Q2" s="23">
        <v>18</v>
      </c>
      <c r="R2" s="23">
        <v>13</v>
      </c>
      <c r="S2" s="23">
        <v>28</v>
      </c>
      <c r="T2" s="23">
        <v>0</v>
      </c>
      <c r="W2" s="13" t="str">
        <f>CONCATENATE(P2,Q2,R2)</f>
        <v>FACTORY EDITIONS1813</v>
      </c>
      <c r="X2" s="24">
        <f>N2</f>
        <v>40130000</v>
      </c>
      <c r="Y2" s="24" t="str">
        <f>O2</f>
        <v>FACTOR</v>
      </c>
      <c r="Z2" s="24" t="str">
        <f>P2</f>
        <v>FACTORY EDITIONS</v>
      </c>
      <c r="AA2" s="13">
        <f>Q2</f>
        <v>18</v>
      </c>
      <c r="AB2" s="13">
        <f t="shared" ref="AB2" si="0">R2</f>
        <v>13</v>
      </c>
      <c r="AC2" s="10">
        <f>T2</f>
        <v>0</v>
      </c>
      <c r="AD2" s="13" t="e">
        <f>VLOOKUP(W2,'SHARE pour coms'!$W$2:$AD$532,8,FALSE)</f>
        <v>#N/A</v>
      </c>
    </row>
    <row r="3" spans="1:30" ht="21.75" customHeight="1" x14ac:dyDescent="0.25">
      <c r="N3" s="23">
        <v>40130000</v>
      </c>
      <c r="O3" s="23" t="s">
        <v>713</v>
      </c>
      <c r="P3" s="23" t="s">
        <v>714</v>
      </c>
      <c r="Q3" s="23">
        <v>18</v>
      </c>
      <c r="R3" s="23">
        <v>13</v>
      </c>
      <c r="S3" s="23">
        <v>418.6</v>
      </c>
      <c r="T3" s="23">
        <v>0</v>
      </c>
      <c r="W3" s="13" t="str">
        <f t="shared" ref="W3:W61" si="1">CONCATENATE(P3,Q3,R3)</f>
        <v>PROCEDES CHENEL1813</v>
      </c>
      <c r="X3" s="24">
        <f t="shared" ref="X3:X61" si="2">N3</f>
        <v>40130000</v>
      </c>
      <c r="Y3" s="24" t="str">
        <f t="shared" ref="Y3:Y61" si="3">O3</f>
        <v>CHENEL</v>
      </c>
      <c r="Z3" s="24" t="str">
        <f t="shared" ref="Z3:Z61" si="4">P3</f>
        <v>PROCEDES CHENEL</v>
      </c>
      <c r="AA3" s="13">
        <f t="shared" ref="AA3:AA61" si="5">Q3</f>
        <v>18</v>
      </c>
      <c r="AB3" s="13">
        <f t="shared" ref="AB3:AB61" si="6">R3</f>
        <v>13</v>
      </c>
      <c r="AC3" s="10">
        <f t="shared" ref="AC3:AC61" si="7">T3</f>
        <v>0</v>
      </c>
      <c r="AD3" s="13" t="e">
        <f>VLOOKUP(W3,'SHARE pour coms'!$W$2:$AD$532,8,FALSE)</f>
        <v>#N/A</v>
      </c>
    </row>
    <row r="4" spans="1:30" ht="21.75" customHeight="1" x14ac:dyDescent="0.25">
      <c r="N4" s="23">
        <v>40130000</v>
      </c>
      <c r="O4" s="23" t="s">
        <v>748</v>
      </c>
      <c r="P4" s="23" t="s">
        <v>749</v>
      </c>
      <c r="Q4" s="23">
        <v>18</v>
      </c>
      <c r="R4" s="23">
        <v>101</v>
      </c>
      <c r="S4" s="23">
        <v>0</v>
      </c>
      <c r="T4" s="23">
        <v>54</v>
      </c>
      <c r="W4" s="13" t="str">
        <f t="shared" si="1"/>
        <v>CHAUMEIL18101</v>
      </c>
      <c r="X4" s="24">
        <f t="shared" si="2"/>
        <v>40130000</v>
      </c>
      <c r="Y4" s="24" t="str">
        <f t="shared" si="3"/>
        <v>CHAUME</v>
      </c>
      <c r="Z4" s="24" t="str">
        <f t="shared" si="4"/>
        <v>CHAUMEIL</v>
      </c>
      <c r="AA4" s="13">
        <f t="shared" si="5"/>
        <v>18</v>
      </c>
      <c r="AB4" s="13">
        <f t="shared" si="6"/>
        <v>101</v>
      </c>
      <c r="AC4" s="10">
        <f t="shared" si="7"/>
        <v>54</v>
      </c>
      <c r="AD4" s="13" t="e">
        <f>VLOOKUP(W4,'SHARE pour coms'!$W$2:$AD$532,8,FALSE)</f>
        <v>#N/A</v>
      </c>
    </row>
    <row r="5" spans="1:30" ht="21.75" customHeight="1" x14ac:dyDescent="0.25">
      <c r="N5" s="23">
        <v>40130000</v>
      </c>
      <c r="O5" s="23" t="s">
        <v>725</v>
      </c>
      <c r="P5" s="23" t="s">
        <v>130</v>
      </c>
      <c r="Q5" s="23">
        <v>16</v>
      </c>
      <c r="R5" s="23">
        <v>132</v>
      </c>
      <c r="S5" s="23">
        <v>42900</v>
      </c>
      <c r="T5" s="23">
        <v>0</v>
      </c>
      <c r="W5" s="13" t="str">
        <f t="shared" si="1"/>
        <v>GROUPE INDUSTRIE SERVICES INFO16132</v>
      </c>
      <c r="X5" s="24">
        <f t="shared" si="2"/>
        <v>40130000</v>
      </c>
      <c r="Y5" s="24" t="str">
        <f t="shared" si="3"/>
        <v>GROIND</v>
      </c>
      <c r="Z5" s="24" t="str">
        <f t="shared" si="4"/>
        <v>GROUPE INDUSTRIE SERVICES INFO</v>
      </c>
      <c r="AA5" s="13">
        <f t="shared" si="5"/>
        <v>16</v>
      </c>
      <c r="AB5" s="13">
        <f t="shared" si="6"/>
        <v>132</v>
      </c>
      <c r="AC5" s="10">
        <f t="shared" si="7"/>
        <v>0</v>
      </c>
      <c r="AD5" s="13" t="e">
        <f>VLOOKUP(W5,'SHARE pour coms'!$W$2:$AD$532,8,FALSE)</f>
        <v>#N/A</v>
      </c>
    </row>
    <row r="6" spans="1:30" ht="21.75" customHeight="1" x14ac:dyDescent="0.25">
      <c r="N6" s="23">
        <v>40130000</v>
      </c>
      <c r="O6" s="23" t="s">
        <v>719</v>
      </c>
      <c r="P6" s="23" t="s">
        <v>720</v>
      </c>
      <c r="Q6" s="23">
        <v>16</v>
      </c>
      <c r="R6" s="23">
        <v>132</v>
      </c>
      <c r="S6" s="23">
        <v>8250</v>
      </c>
      <c r="T6" s="23">
        <v>0</v>
      </c>
      <c r="W6" s="13" t="str">
        <f t="shared" si="1"/>
        <v>INFOPRO DIGITAL16132</v>
      </c>
      <c r="X6" s="24">
        <f t="shared" si="2"/>
        <v>40130000</v>
      </c>
      <c r="Y6" s="24" t="str">
        <f t="shared" si="3"/>
        <v>INFDIG</v>
      </c>
      <c r="Z6" s="24" t="str">
        <f t="shared" si="4"/>
        <v>INFOPRO DIGITAL</v>
      </c>
      <c r="AA6" s="13">
        <f t="shared" si="5"/>
        <v>16</v>
      </c>
      <c r="AB6" s="13">
        <f t="shared" si="6"/>
        <v>132</v>
      </c>
      <c r="AC6" s="10">
        <f t="shared" si="7"/>
        <v>0</v>
      </c>
      <c r="AD6" s="13" t="e">
        <f>VLOOKUP(W6,'SHARE pour coms'!$W$2:$AD$532,8,FALSE)</f>
        <v>#N/A</v>
      </c>
    </row>
    <row r="7" spans="1:30" ht="21.75" customHeight="1" x14ac:dyDescent="0.25">
      <c r="N7" s="23">
        <v>40130000</v>
      </c>
      <c r="O7" s="23" t="s">
        <v>696</v>
      </c>
      <c r="P7" s="23" t="s">
        <v>600</v>
      </c>
      <c r="Q7" s="23">
        <v>18</v>
      </c>
      <c r="R7" s="23">
        <v>136</v>
      </c>
      <c r="S7" s="23">
        <v>0</v>
      </c>
      <c r="T7" s="23">
        <v>8904</v>
      </c>
      <c r="W7" s="13" t="str">
        <f t="shared" si="1"/>
        <v>AMERICAN NUCLEAR SOCIETY18136</v>
      </c>
      <c r="X7" s="24">
        <f t="shared" si="2"/>
        <v>40130000</v>
      </c>
      <c r="Y7" s="24" t="str">
        <f t="shared" si="3"/>
        <v>AMENUC</v>
      </c>
      <c r="Z7" s="24" t="str">
        <f t="shared" si="4"/>
        <v>AMERICAN NUCLEAR SOCIETY</v>
      </c>
      <c r="AA7" s="13">
        <f t="shared" si="5"/>
        <v>18</v>
      </c>
      <c r="AB7" s="13">
        <f t="shared" si="6"/>
        <v>136</v>
      </c>
      <c r="AC7" s="10">
        <f t="shared" si="7"/>
        <v>8904</v>
      </c>
      <c r="AD7" s="13" t="e">
        <f>VLOOKUP(W7,'SHARE pour coms'!$W$2:$AD$532,8,FALSE)</f>
        <v>#N/A</v>
      </c>
    </row>
    <row r="8" spans="1:30" ht="21.75" customHeight="1" x14ac:dyDescent="0.25">
      <c r="N8" s="23">
        <v>40130000</v>
      </c>
      <c r="O8" s="23" t="s">
        <v>1391</v>
      </c>
      <c r="P8" s="23" t="s">
        <v>1392</v>
      </c>
      <c r="Q8" s="23">
        <v>17</v>
      </c>
      <c r="R8" s="23">
        <v>201</v>
      </c>
      <c r="S8" s="23">
        <v>0</v>
      </c>
      <c r="T8" s="23">
        <v>1920</v>
      </c>
      <c r="W8" s="13" t="str">
        <f t="shared" si="1"/>
        <v>MPF EDITIONS17201</v>
      </c>
      <c r="X8" s="24">
        <f t="shared" si="2"/>
        <v>40130000</v>
      </c>
      <c r="Y8" s="24" t="str">
        <f t="shared" si="3"/>
        <v>MFPEDI</v>
      </c>
      <c r="Z8" s="24" t="str">
        <f t="shared" si="4"/>
        <v>MPF EDITIONS</v>
      </c>
      <c r="AA8" s="13">
        <f t="shared" si="5"/>
        <v>17</v>
      </c>
      <c r="AB8" s="13">
        <f t="shared" si="6"/>
        <v>201</v>
      </c>
      <c r="AC8" s="10">
        <f t="shared" si="7"/>
        <v>1920</v>
      </c>
      <c r="AD8" s="13" t="e">
        <f>VLOOKUP(W8,'SHARE pour coms'!$W$2:$AD$532,8,FALSE)</f>
        <v>#N/A</v>
      </c>
    </row>
    <row r="9" spans="1:30" ht="21.75" customHeight="1" x14ac:dyDescent="0.25">
      <c r="N9" s="23">
        <v>40130000</v>
      </c>
      <c r="O9" s="23" t="s">
        <v>1395</v>
      </c>
      <c r="P9" s="23" t="s">
        <v>1396</v>
      </c>
      <c r="Q9" s="23">
        <v>18</v>
      </c>
      <c r="R9" s="23">
        <v>221</v>
      </c>
      <c r="S9" s="23">
        <v>0</v>
      </c>
      <c r="T9" s="23">
        <v>23400</v>
      </c>
      <c r="W9" s="13" t="str">
        <f t="shared" si="1"/>
        <v>BOLLORE MEDIA REGIE18221</v>
      </c>
      <c r="X9" s="24">
        <f t="shared" si="2"/>
        <v>40130000</v>
      </c>
      <c r="Y9" s="24" t="str">
        <f t="shared" si="3"/>
        <v>BOLLOR</v>
      </c>
      <c r="Z9" s="24" t="str">
        <f t="shared" si="4"/>
        <v>BOLLORE MEDIA REGIE</v>
      </c>
      <c r="AA9" s="13">
        <f t="shared" si="5"/>
        <v>18</v>
      </c>
      <c r="AB9" s="13">
        <f t="shared" si="6"/>
        <v>221</v>
      </c>
      <c r="AC9" s="10">
        <f t="shared" si="7"/>
        <v>23400</v>
      </c>
      <c r="AD9" s="13" t="e">
        <f>VLOOKUP(W9,'SHARE pour coms'!$W$2:$AD$532,8,FALSE)</f>
        <v>#N/A</v>
      </c>
    </row>
    <row r="10" spans="1:30" ht="21.75" customHeight="1" x14ac:dyDescent="0.25">
      <c r="N10" s="23">
        <v>40130000</v>
      </c>
      <c r="O10" s="23" t="s">
        <v>1464</v>
      </c>
      <c r="P10" s="23" t="s">
        <v>1465</v>
      </c>
      <c r="Q10" s="23">
        <v>18</v>
      </c>
      <c r="R10" s="23">
        <v>221</v>
      </c>
      <c r="S10" s="23">
        <v>0</v>
      </c>
      <c r="T10" s="23">
        <v>3000</v>
      </c>
      <c r="W10" s="13" t="str">
        <f t="shared" si="1"/>
        <v>SPORT ET SPONSORING MEDIA GROUP18221</v>
      </c>
      <c r="X10" s="24">
        <f t="shared" si="2"/>
        <v>40130000</v>
      </c>
      <c r="Y10" s="24" t="str">
        <f t="shared" si="3"/>
        <v>SPOSPO</v>
      </c>
      <c r="Z10" s="24" t="str">
        <f t="shared" si="4"/>
        <v>SPORT ET SPONSORING MEDIA GROUP</v>
      </c>
      <c r="AA10" s="13">
        <f t="shared" si="5"/>
        <v>18</v>
      </c>
      <c r="AB10" s="13">
        <f t="shared" si="6"/>
        <v>221</v>
      </c>
      <c r="AC10" s="10">
        <f t="shared" si="7"/>
        <v>3000</v>
      </c>
      <c r="AD10" s="13" t="e">
        <f>VLOOKUP(W10,'SHARE pour coms'!$W$2:$AD$532,8,FALSE)</f>
        <v>#N/A</v>
      </c>
    </row>
    <row r="11" spans="1:30" ht="21.75" customHeight="1" x14ac:dyDescent="0.25">
      <c r="N11" s="23">
        <v>40130000</v>
      </c>
      <c r="O11" s="23" t="s">
        <v>1466</v>
      </c>
      <c r="P11" s="23" t="s">
        <v>84</v>
      </c>
      <c r="Q11" s="23">
        <v>17</v>
      </c>
      <c r="R11" s="23">
        <v>312</v>
      </c>
      <c r="S11" s="23">
        <v>0</v>
      </c>
      <c r="T11" s="23">
        <v>3600</v>
      </c>
      <c r="W11" s="13" t="str">
        <f t="shared" si="1"/>
        <v>BE CONTENTS17312</v>
      </c>
      <c r="X11" s="24">
        <f t="shared" si="2"/>
        <v>40130000</v>
      </c>
      <c r="Y11" s="24" t="str">
        <f t="shared" si="3"/>
        <v>BECONT</v>
      </c>
      <c r="Z11" s="24" t="str">
        <f t="shared" si="4"/>
        <v>BE CONTENTS</v>
      </c>
      <c r="AA11" s="13">
        <f t="shared" si="5"/>
        <v>17</v>
      </c>
      <c r="AB11" s="13">
        <f t="shared" si="6"/>
        <v>312</v>
      </c>
      <c r="AC11" s="10">
        <f t="shared" si="7"/>
        <v>3600</v>
      </c>
      <c r="AD11" s="13" t="e">
        <f>VLOOKUP(W11,'SHARE pour coms'!$W$2:$AD$532,8,FALSE)</f>
        <v>#N/A</v>
      </c>
    </row>
    <row r="12" spans="1:30" ht="21.75" customHeight="1" x14ac:dyDescent="0.25">
      <c r="N12" s="23">
        <v>40130000</v>
      </c>
      <c r="O12" s="23" t="s">
        <v>1467</v>
      </c>
      <c r="P12" s="23" t="s">
        <v>85</v>
      </c>
      <c r="Q12" s="23">
        <v>17</v>
      </c>
      <c r="R12" s="23">
        <v>312</v>
      </c>
      <c r="S12" s="23">
        <v>0</v>
      </c>
      <c r="T12" s="23">
        <v>3600</v>
      </c>
      <c r="W12" s="13" t="str">
        <f t="shared" si="1"/>
        <v>MEDIA PARTNERS 36017312</v>
      </c>
      <c r="X12" s="24">
        <f t="shared" si="2"/>
        <v>40130000</v>
      </c>
      <c r="Y12" s="24" t="str">
        <f t="shared" si="3"/>
        <v>MED360</v>
      </c>
      <c r="Z12" s="24" t="str">
        <f t="shared" si="4"/>
        <v>MEDIA PARTNERS 360</v>
      </c>
      <c r="AA12" s="13">
        <f t="shared" si="5"/>
        <v>17</v>
      </c>
      <c r="AB12" s="13">
        <f t="shared" si="6"/>
        <v>312</v>
      </c>
      <c r="AC12" s="10">
        <f t="shared" si="7"/>
        <v>3600</v>
      </c>
      <c r="AD12" s="13" t="e">
        <f>VLOOKUP(W12,'SHARE pour coms'!$W$2:$AD$532,8,FALSE)</f>
        <v>#N/A</v>
      </c>
    </row>
    <row r="13" spans="1:30" ht="21.75" customHeight="1" x14ac:dyDescent="0.25">
      <c r="N13" s="23">
        <v>40130000</v>
      </c>
      <c r="O13" s="23" t="s">
        <v>83</v>
      </c>
      <c r="P13" s="23" t="s">
        <v>83</v>
      </c>
      <c r="Q13" s="23">
        <v>17</v>
      </c>
      <c r="R13" s="23">
        <v>312</v>
      </c>
      <c r="S13" s="23">
        <v>0</v>
      </c>
      <c r="T13" s="23">
        <v>3600</v>
      </c>
      <c r="W13" s="13" t="str">
        <f t="shared" si="1"/>
        <v>ORACOM17312</v>
      </c>
      <c r="X13" s="24">
        <f t="shared" si="2"/>
        <v>40130000</v>
      </c>
      <c r="Y13" s="24" t="str">
        <f t="shared" si="3"/>
        <v>ORACOM</v>
      </c>
      <c r="Z13" s="24" t="str">
        <f t="shared" si="4"/>
        <v>ORACOM</v>
      </c>
      <c r="AA13" s="13">
        <f t="shared" si="5"/>
        <v>17</v>
      </c>
      <c r="AB13" s="13">
        <f t="shared" si="6"/>
        <v>312</v>
      </c>
      <c r="AC13" s="10">
        <f t="shared" si="7"/>
        <v>3600</v>
      </c>
      <c r="AD13" s="13" t="e">
        <f>VLOOKUP(W13,'SHARE pour coms'!$W$2:$AD$532,8,FALSE)</f>
        <v>#N/A</v>
      </c>
    </row>
    <row r="14" spans="1:30" ht="21.75" customHeight="1" x14ac:dyDescent="0.25">
      <c r="N14" s="23">
        <v>40130000</v>
      </c>
      <c r="O14" s="23" t="s">
        <v>1468</v>
      </c>
      <c r="P14" s="23" t="s">
        <v>1469</v>
      </c>
      <c r="Q14" s="23">
        <v>18</v>
      </c>
      <c r="R14" s="23">
        <v>314</v>
      </c>
      <c r="S14" s="23">
        <v>0</v>
      </c>
      <c r="T14" s="23">
        <v>3600</v>
      </c>
      <c r="W14" s="13" t="str">
        <f t="shared" si="1"/>
        <v>ARESSY &amp; ASSOCIES18314</v>
      </c>
      <c r="X14" s="24">
        <f t="shared" si="2"/>
        <v>40130000</v>
      </c>
      <c r="Y14" s="24" t="str">
        <f t="shared" si="3"/>
        <v>ARESSY</v>
      </c>
      <c r="Z14" s="24" t="str">
        <f t="shared" si="4"/>
        <v>ARESSY &amp; ASSOCIES</v>
      </c>
      <c r="AA14" s="13">
        <f t="shared" si="5"/>
        <v>18</v>
      </c>
      <c r="AB14" s="13">
        <f t="shared" si="6"/>
        <v>314</v>
      </c>
      <c r="AC14" s="10">
        <f t="shared" si="7"/>
        <v>3600</v>
      </c>
      <c r="AD14" s="13" t="e">
        <f>VLOOKUP(W14,'SHARE pour coms'!$W$2:$AD$532,8,FALSE)</f>
        <v>#N/A</v>
      </c>
    </row>
    <row r="15" spans="1:30" ht="21.75" customHeight="1" x14ac:dyDescent="0.25">
      <c r="N15" s="23">
        <v>40130000</v>
      </c>
      <c r="O15" s="23" t="s">
        <v>750</v>
      </c>
      <c r="P15" s="23" t="s">
        <v>91</v>
      </c>
      <c r="Q15" s="23">
        <v>18</v>
      </c>
      <c r="R15" s="23">
        <v>314</v>
      </c>
      <c r="S15" s="23">
        <v>0</v>
      </c>
      <c r="T15" s="23">
        <v>3600</v>
      </c>
      <c r="W15" s="13" t="str">
        <f t="shared" si="1"/>
        <v>GENERATION NUMERIQUE18314</v>
      </c>
      <c r="X15" s="24">
        <f t="shared" si="2"/>
        <v>40130000</v>
      </c>
      <c r="Y15" s="24" t="str">
        <f t="shared" si="3"/>
        <v>GENNUM</v>
      </c>
      <c r="Z15" s="24" t="str">
        <f t="shared" si="4"/>
        <v>GENERATION NUMERIQUE</v>
      </c>
      <c r="AA15" s="13">
        <f t="shared" si="5"/>
        <v>18</v>
      </c>
      <c r="AB15" s="13">
        <f t="shared" si="6"/>
        <v>314</v>
      </c>
      <c r="AC15" s="10">
        <f t="shared" si="7"/>
        <v>3600</v>
      </c>
      <c r="AD15" s="13" t="e">
        <f>VLOOKUP(W15,'SHARE pour coms'!$W$2:$AD$532,8,FALSE)</f>
        <v>#N/A</v>
      </c>
    </row>
    <row r="16" spans="1:30" ht="21.75" customHeight="1" x14ac:dyDescent="0.25">
      <c r="N16" s="23">
        <v>40130000</v>
      </c>
      <c r="O16" s="23" t="s">
        <v>1416</v>
      </c>
      <c r="P16" s="23" t="s">
        <v>1417</v>
      </c>
      <c r="Q16" s="23">
        <v>18</v>
      </c>
      <c r="R16" s="23">
        <v>314</v>
      </c>
      <c r="S16" s="23">
        <v>0</v>
      </c>
      <c r="T16" s="23">
        <v>3600</v>
      </c>
      <c r="W16" s="13" t="str">
        <f t="shared" si="1"/>
        <v>NEWSCO REGIE18314</v>
      </c>
      <c r="X16" s="24">
        <f t="shared" si="2"/>
        <v>40130000</v>
      </c>
      <c r="Y16" s="24" t="str">
        <f t="shared" si="3"/>
        <v>NEWSCO</v>
      </c>
      <c r="Z16" s="24" t="str">
        <f t="shared" si="4"/>
        <v>NEWSCO REGIE</v>
      </c>
      <c r="AA16" s="13">
        <f t="shared" si="5"/>
        <v>18</v>
      </c>
      <c r="AB16" s="13">
        <f t="shared" si="6"/>
        <v>314</v>
      </c>
      <c r="AC16" s="10">
        <f t="shared" si="7"/>
        <v>3600</v>
      </c>
      <c r="AD16" s="13" t="e">
        <f>VLOOKUP(W16,'SHARE pour coms'!$W$2:$AD$532,8,FALSE)</f>
        <v>#N/A</v>
      </c>
    </row>
    <row r="17" spans="14:30" ht="21.75" customHeight="1" x14ac:dyDescent="0.25">
      <c r="N17" s="23">
        <v>40130000</v>
      </c>
      <c r="O17" s="23" t="s">
        <v>730</v>
      </c>
      <c r="P17" s="23" t="s">
        <v>731</v>
      </c>
      <c r="Q17" s="23">
        <v>17</v>
      </c>
      <c r="R17" s="23">
        <v>321</v>
      </c>
      <c r="S17" s="23">
        <v>0</v>
      </c>
      <c r="T17" s="23">
        <v>1200</v>
      </c>
      <c r="W17" s="13" t="str">
        <f t="shared" si="1"/>
        <v>GLN MEDIAS17321</v>
      </c>
      <c r="X17" s="24">
        <f t="shared" si="2"/>
        <v>40130000</v>
      </c>
      <c r="Y17" s="24" t="str">
        <f t="shared" si="3"/>
        <v>GLNMED</v>
      </c>
      <c r="Z17" s="24" t="str">
        <f t="shared" si="4"/>
        <v>GLN MEDIAS</v>
      </c>
      <c r="AA17" s="13">
        <f t="shared" si="5"/>
        <v>17</v>
      </c>
      <c r="AB17" s="13">
        <f t="shared" si="6"/>
        <v>321</v>
      </c>
      <c r="AC17" s="10">
        <f t="shared" si="7"/>
        <v>1200</v>
      </c>
      <c r="AD17" s="13" t="e">
        <f>VLOOKUP(W17,'SHARE pour coms'!$W$2:$AD$532,8,FALSE)</f>
        <v>#N/A</v>
      </c>
    </row>
    <row r="18" spans="14:30" ht="21.75" customHeight="1" x14ac:dyDescent="0.25">
      <c r="N18" s="23">
        <v>40130000</v>
      </c>
      <c r="O18" s="23" t="s">
        <v>732</v>
      </c>
      <c r="P18" s="23" t="s">
        <v>733</v>
      </c>
      <c r="Q18" s="23">
        <v>17</v>
      </c>
      <c r="R18" s="23">
        <v>321</v>
      </c>
      <c r="S18" s="23">
        <v>0</v>
      </c>
      <c r="T18" s="23">
        <v>1200</v>
      </c>
      <c r="W18" s="13" t="str">
        <f t="shared" si="1"/>
        <v>NDA SARL17321</v>
      </c>
      <c r="X18" s="24">
        <f t="shared" si="2"/>
        <v>40130000</v>
      </c>
      <c r="Y18" s="24" t="str">
        <f t="shared" si="3"/>
        <v>NDASARL</v>
      </c>
      <c r="Z18" s="24" t="str">
        <f t="shared" si="4"/>
        <v>NDA SARL</v>
      </c>
      <c r="AA18" s="13">
        <f t="shared" si="5"/>
        <v>17</v>
      </c>
      <c r="AB18" s="13">
        <f t="shared" si="6"/>
        <v>321</v>
      </c>
      <c r="AC18" s="10">
        <f t="shared" si="7"/>
        <v>1200</v>
      </c>
      <c r="AD18" s="13" t="e">
        <f>VLOOKUP(W18,'SHARE pour coms'!$W$2:$AD$532,8,FALSE)</f>
        <v>#N/A</v>
      </c>
    </row>
    <row r="19" spans="14:30" ht="21.75" customHeight="1" x14ac:dyDescent="0.25">
      <c r="N19" s="23">
        <v>40130000</v>
      </c>
      <c r="O19" s="23" t="s">
        <v>744</v>
      </c>
      <c r="P19" s="23" t="s">
        <v>745</v>
      </c>
      <c r="Q19" s="23">
        <v>18</v>
      </c>
      <c r="R19" s="23">
        <v>351</v>
      </c>
      <c r="S19" s="23">
        <v>0</v>
      </c>
      <c r="T19" s="23">
        <v>6360</v>
      </c>
      <c r="W19" s="13" t="str">
        <f t="shared" si="1"/>
        <v>MONTAIGNE PUBLICATIONS18351</v>
      </c>
      <c r="X19" s="24">
        <f t="shared" si="2"/>
        <v>40130000</v>
      </c>
      <c r="Y19" s="24" t="str">
        <f t="shared" si="3"/>
        <v>MONTAI</v>
      </c>
      <c r="Z19" s="24" t="str">
        <f t="shared" si="4"/>
        <v>MONTAIGNE PUBLICATIONS</v>
      </c>
      <c r="AA19" s="13">
        <f t="shared" si="5"/>
        <v>18</v>
      </c>
      <c r="AB19" s="13">
        <f t="shared" si="6"/>
        <v>351</v>
      </c>
      <c r="AC19" s="10">
        <f t="shared" si="7"/>
        <v>6360</v>
      </c>
      <c r="AD19" s="13" t="e">
        <f>VLOOKUP(W19,'SHARE pour coms'!$W$2:$AD$532,8,FALSE)</f>
        <v>#N/A</v>
      </c>
    </row>
    <row r="20" spans="14:30" ht="21.75" customHeight="1" x14ac:dyDescent="0.25">
      <c r="N20" s="23">
        <v>40130000</v>
      </c>
      <c r="O20" s="23" t="s">
        <v>919</v>
      </c>
      <c r="P20" s="23" t="s">
        <v>918</v>
      </c>
      <c r="Q20" s="23">
        <v>18</v>
      </c>
      <c r="R20" s="23">
        <v>351</v>
      </c>
      <c r="S20" s="23">
        <v>0</v>
      </c>
      <c r="T20" s="23">
        <v>14676</v>
      </c>
      <c r="W20" s="13" t="str">
        <f t="shared" si="1"/>
        <v>MV MEDIA SAS18351</v>
      </c>
      <c r="X20" s="24">
        <f t="shared" si="2"/>
        <v>40130000</v>
      </c>
      <c r="Y20" s="24" t="str">
        <f t="shared" si="3"/>
        <v>MMEDIA</v>
      </c>
      <c r="Z20" s="24" t="str">
        <f t="shared" si="4"/>
        <v>MV MEDIA SAS</v>
      </c>
      <c r="AA20" s="13">
        <f t="shared" si="5"/>
        <v>18</v>
      </c>
      <c r="AB20" s="13">
        <f t="shared" si="6"/>
        <v>351</v>
      </c>
      <c r="AC20" s="10">
        <f t="shared" si="7"/>
        <v>14676</v>
      </c>
      <c r="AD20" s="13" t="str">
        <f>VLOOKUP(W20,'SHARE pour coms'!$W$2:$AD$532,8,FALSE)</f>
        <v>Validation Acheteur - intégrée</v>
      </c>
    </row>
    <row r="21" spans="14:30" ht="21.75" customHeight="1" x14ac:dyDescent="0.25">
      <c r="N21" s="23">
        <v>40130000</v>
      </c>
      <c r="O21" s="23" t="s">
        <v>1401</v>
      </c>
      <c r="P21" s="23" t="s">
        <v>1402</v>
      </c>
      <c r="Q21" s="23">
        <v>17</v>
      </c>
      <c r="R21" s="23">
        <v>352</v>
      </c>
      <c r="S21" s="23">
        <v>0</v>
      </c>
      <c r="T21" s="23">
        <v>4300</v>
      </c>
      <c r="W21" s="13" t="str">
        <f t="shared" si="1"/>
        <v>GOLDEN AGENCY SRL17352</v>
      </c>
      <c r="X21" s="24">
        <f t="shared" si="2"/>
        <v>40130000</v>
      </c>
      <c r="Y21" s="24" t="str">
        <f t="shared" si="3"/>
        <v>GOLDEN</v>
      </c>
      <c r="Z21" s="24" t="str">
        <f t="shared" si="4"/>
        <v>GOLDEN AGENCY SRL</v>
      </c>
      <c r="AA21" s="13">
        <f t="shared" si="5"/>
        <v>17</v>
      </c>
      <c r="AB21" s="13">
        <f t="shared" si="6"/>
        <v>352</v>
      </c>
      <c r="AC21" s="10">
        <f t="shared" si="7"/>
        <v>4300</v>
      </c>
      <c r="AD21" s="13" t="e">
        <f>VLOOKUP(W21,'SHARE pour coms'!$W$2:$AD$532,8,FALSE)</f>
        <v>#N/A</v>
      </c>
    </row>
    <row r="22" spans="14:30" ht="21.75" customHeight="1" x14ac:dyDescent="0.25">
      <c r="N22" s="23">
        <v>40130000</v>
      </c>
      <c r="O22" s="23" t="s">
        <v>915</v>
      </c>
      <c r="P22" s="23" t="s">
        <v>916</v>
      </c>
      <c r="Q22" s="23">
        <v>18</v>
      </c>
      <c r="R22" s="23">
        <v>352</v>
      </c>
      <c r="S22" s="23">
        <v>0</v>
      </c>
      <c r="T22" s="23">
        <v>2160</v>
      </c>
      <c r="W22" s="13" t="str">
        <f t="shared" si="1"/>
        <v>J2H MEDIA18352</v>
      </c>
      <c r="X22" s="24">
        <f t="shared" si="2"/>
        <v>40130000</v>
      </c>
      <c r="Y22" s="24" t="str">
        <f t="shared" si="3"/>
        <v>J2HMED</v>
      </c>
      <c r="Z22" s="24" t="str">
        <f t="shared" si="4"/>
        <v>J2H MEDIA</v>
      </c>
      <c r="AA22" s="13">
        <f t="shared" si="5"/>
        <v>18</v>
      </c>
      <c r="AB22" s="13">
        <f t="shared" si="6"/>
        <v>352</v>
      </c>
      <c r="AC22" s="10">
        <f t="shared" si="7"/>
        <v>2160</v>
      </c>
      <c r="AD22" s="13" t="e">
        <f>VLOOKUP(W22,'SHARE pour coms'!$W$2:$AD$532,8,FALSE)</f>
        <v>#N/A</v>
      </c>
    </row>
    <row r="23" spans="14:30" ht="21.75" customHeight="1" x14ac:dyDescent="0.25">
      <c r="N23" s="23">
        <v>40130000</v>
      </c>
      <c r="O23" s="23" t="s">
        <v>713</v>
      </c>
      <c r="P23" s="23" t="s">
        <v>714</v>
      </c>
      <c r="Q23" s="23">
        <v>12</v>
      </c>
      <c r="R23" s="23">
        <v>401</v>
      </c>
      <c r="S23" s="23">
        <v>0</v>
      </c>
      <c r="T23" s="23">
        <v>418.6</v>
      </c>
      <c r="W23" s="13" t="str">
        <f t="shared" si="1"/>
        <v>PROCEDES CHENEL12401</v>
      </c>
      <c r="X23" s="24">
        <f t="shared" si="2"/>
        <v>40130000</v>
      </c>
      <c r="Y23" s="24" t="str">
        <f t="shared" si="3"/>
        <v>CHENEL</v>
      </c>
      <c r="Z23" s="24" t="str">
        <f t="shared" si="4"/>
        <v>PROCEDES CHENEL</v>
      </c>
      <c r="AA23" s="13">
        <f t="shared" si="5"/>
        <v>12</v>
      </c>
      <c r="AB23" s="13">
        <f t="shared" si="6"/>
        <v>401</v>
      </c>
      <c r="AC23" s="10">
        <f t="shared" si="7"/>
        <v>418.6</v>
      </c>
      <c r="AD23" s="13" t="e">
        <f>VLOOKUP(W23,'SHARE pour coms'!$W$2:$AD$532,8,FALSE)</f>
        <v>#N/A</v>
      </c>
    </row>
    <row r="24" spans="14:30" ht="21.75" customHeight="1" x14ac:dyDescent="0.25">
      <c r="N24" s="23">
        <v>40130000</v>
      </c>
      <c r="O24" s="23" t="s">
        <v>1405</v>
      </c>
      <c r="P24" s="23" t="s">
        <v>1406</v>
      </c>
      <c r="Q24" s="23">
        <v>18</v>
      </c>
      <c r="R24" s="23">
        <v>406</v>
      </c>
      <c r="S24" s="23">
        <v>0</v>
      </c>
      <c r="T24" s="23">
        <v>3120</v>
      </c>
      <c r="W24" s="13" t="str">
        <f t="shared" si="1"/>
        <v>EDITIONS DU BOISBAUDRY SAS18406</v>
      </c>
      <c r="X24" s="24">
        <f t="shared" si="2"/>
        <v>40130000</v>
      </c>
      <c r="Y24" s="24" t="str">
        <f t="shared" si="3"/>
        <v>DECID</v>
      </c>
      <c r="Z24" s="24" t="str">
        <f t="shared" si="4"/>
        <v>EDITIONS DU BOISBAUDRY SAS</v>
      </c>
      <c r="AA24" s="13">
        <f t="shared" si="5"/>
        <v>18</v>
      </c>
      <c r="AB24" s="13">
        <f t="shared" si="6"/>
        <v>406</v>
      </c>
      <c r="AC24" s="10">
        <f t="shared" si="7"/>
        <v>3120</v>
      </c>
      <c r="AD24" s="13" t="e">
        <f>VLOOKUP(W24,'SHARE pour coms'!$W$2:$AD$532,8,FALSE)</f>
        <v>#N/A</v>
      </c>
    </row>
    <row r="25" spans="14:30" ht="21.75" customHeight="1" x14ac:dyDescent="0.25">
      <c r="N25" s="23">
        <v>40130000</v>
      </c>
      <c r="O25" s="23" t="s">
        <v>1407</v>
      </c>
      <c r="P25" s="23" t="s">
        <v>1408</v>
      </c>
      <c r="Q25" s="23">
        <v>18</v>
      </c>
      <c r="R25" s="23">
        <v>406</v>
      </c>
      <c r="S25" s="23">
        <v>0</v>
      </c>
      <c r="T25" s="23">
        <v>6000</v>
      </c>
      <c r="W25" s="13" t="str">
        <f t="shared" si="1"/>
        <v>GROUPE FRANCE AGRICOLE18406</v>
      </c>
      <c r="X25" s="24">
        <f t="shared" si="2"/>
        <v>40130000</v>
      </c>
      <c r="Y25" s="24" t="str">
        <f t="shared" si="3"/>
        <v>GRFRAG</v>
      </c>
      <c r="Z25" s="24" t="str">
        <f t="shared" si="4"/>
        <v>GROUPE FRANCE AGRICOLE</v>
      </c>
      <c r="AA25" s="13">
        <f t="shared" si="5"/>
        <v>18</v>
      </c>
      <c r="AB25" s="13">
        <f t="shared" si="6"/>
        <v>406</v>
      </c>
      <c r="AC25" s="10">
        <f t="shared" si="7"/>
        <v>6000</v>
      </c>
      <c r="AD25" s="13" t="e">
        <f>VLOOKUP(W25,'SHARE pour coms'!$W$2:$AD$532,8,FALSE)</f>
        <v>#N/A</v>
      </c>
    </row>
    <row r="26" spans="14:30" ht="21.75" customHeight="1" x14ac:dyDescent="0.25">
      <c r="N26" s="23">
        <v>40130000</v>
      </c>
      <c r="O26" s="23" t="s">
        <v>1506</v>
      </c>
      <c r="P26" s="23" t="s">
        <v>1507</v>
      </c>
      <c r="Q26" s="23">
        <v>18</v>
      </c>
      <c r="R26" s="23">
        <v>406</v>
      </c>
      <c r="S26" s="23">
        <v>0</v>
      </c>
      <c r="T26" s="23">
        <v>3600</v>
      </c>
      <c r="W26" s="13" t="str">
        <f t="shared" si="1"/>
        <v>PYC EDITION18406</v>
      </c>
      <c r="X26" s="24">
        <f t="shared" si="2"/>
        <v>40130000</v>
      </c>
      <c r="Y26" s="24" t="str">
        <f t="shared" si="3"/>
        <v>PYCEDI</v>
      </c>
      <c r="Z26" s="24" t="str">
        <f t="shared" si="4"/>
        <v>PYC EDITION</v>
      </c>
      <c r="AA26" s="13">
        <f t="shared" si="5"/>
        <v>18</v>
      </c>
      <c r="AB26" s="13">
        <f t="shared" si="6"/>
        <v>406</v>
      </c>
      <c r="AC26" s="10">
        <f t="shared" si="7"/>
        <v>3600</v>
      </c>
      <c r="AD26" s="13" t="str">
        <f>VLOOKUP(W26,'SHARE pour coms'!$W$2:$AD$532,8,FALSE)</f>
        <v>Validation Acheteur - intégrée</v>
      </c>
    </row>
    <row r="27" spans="14:30" ht="21.75" customHeight="1" x14ac:dyDescent="0.25">
      <c r="N27" s="23">
        <v>40130000</v>
      </c>
      <c r="O27" s="23" t="s">
        <v>103</v>
      </c>
      <c r="P27" s="23" t="s">
        <v>1409</v>
      </c>
      <c r="Q27" s="23">
        <v>17</v>
      </c>
      <c r="R27" s="23">
        <v>420</v>
      </c>
      <c r="S27" s="23">
        <v>0</v>
      </c>
      <c r="T27" s="23">
        <v>4222.2</v>
      </c>
      <c r="W27" s="13" t="str">
        <f t="shared" si="1"/>
        <v>MNSTR SAS17420</v>
      </c>
      <c r="X27" s="24">
        <f t="shared" si="2"/>
        <v>40130000</v>
      </c>
      <c r="Y27" s="24" t="str">
        <f t="shared" si="3"/>
        <v>MNSTR</v>
      </c>
      <c r="Z27" s="24" t="str">
        <f t="shared" si="4"/>
        <v>MNSTR SAS</v>
      </c>
      <c r="AA27" s="13">
        <f t="shared" si="5"/>
        <v>17</v>
      </c>
      <c r="AB27" s="13">
        <f t="shared" si="6"/>
        <v>420</v>
      </c>
      <c r="AC27" s="10">
        <f t="shared" si="7"/>
        <v>4222.2</v>
      </c>
      <c r="AD27" s="13" t="e">
        <f>VLOOKUP(W27,'SHARE pour coms'!$W$2:$AD$532,8,FALSE)</f>
        <v>#N/A</v>
      </c>
    </row>
    <row r="28" spans="14:30" ht="21.75" customHeight="1" x14ac:dyDescent="0.25">
      <c r="N28" s="23">
        <v>40130000</v>
      </c>
      <c r="O28" s="23" t="s">
        <v>717</v>
      </c>
      <c r="P28" s="23" t="s">
        <v>718</v>
      </c>
      <c r="Q28" s="23">
        <v>15</v>
      </c>
      <c r="R28" s="23">
        <v>421</v>
      </c>
      <c r="S28" s="23">
        <v>0</v>
      </c>
      <c r="T28" s="23">
        <v>1800</v>
      </c>
      <c r="W28" s="13" t="str">
        <f t="shared" si="1"/>
        <v>GROUPE INDUSTRIE SERVICE INFO15421</v>
      </c>
      <c r="X28" s="24">
        <f t="shared" si="2"/>
        <v>40130000</v>
      </c>
      <c r="Y28" s="24" t="str">
        <f t="shared" si="3"/>
        <v>GROLSA</v>
      </c>
      <c r="Z28" s="24" t="str">
        <f t="shared" si="4"/>
        <v>GROUPE INDUSTRIE SERVICE INFO</v>
      </c>
      <c r="AA28" s="13">
        <f t="shared" si="5"/>
        <v>15</v>
      </c>
      <c r="AB28" s="13">
        <f t="shared" si="6"/>
        <v>421</v>
      </c>
      <c r="AC28" s="10">
        <f t="shared" si="7"/>
        <v>1800</v>
      </c>
      <c r="AD28" s="13" t="e">
        <f>VLOOKUP(W28,'SHARE pour coms'!$W$2:$AD$532,8,FALSE)</f>
        <v>#N/A</v>
      </c>
    </row>
    <row r="29" spans="14:30" ht="21.75" customHeight="1" x14ac:dyDescent="0.25">
      <c r="N29" s="23">
        <v>40130000</v>
      </c>
      <c r="O29" s="23" t="s">
        <v>721</v>
      </c>
      <c r="P29" s="23" t="s">
        <v>722</v>
      </c>
      <c r="Q29" s="23">
        <v>15</v>
      </c>
      <c r="R29" s="23">
        <v>421</v>
      </c>
      <c r="S29" s="23">
        <v>0</v>
      </c>
      <c r="T29" s="23">
        <v>3000</v>
      </c>
      <c r="W29" s="13" t="str">
        <f t="shared" si="1"/>
        <v>INFO6TM15421</v>
      </c>
      <c r="X29" s="24">
        <f t="shared" si="2"/>
        <v>40130000</v>
      </c>
      <c r="Y29" s="24" t="str">
        <f t="shared" si="3"/>
        <v>INFO6T</v>
      </c>
      <c r="Z29" s="24" t="str">
        <f t="shared" si="4"/>
        <v>INFO6TM</v>
      </c>
      <c r="AA29" s="13">
        <f t="shared" si="5"/>
        <v>15</v>
      </c>
      <c r="AB29" s="13">
        <f t="shared" si="6"/>
        <v>421</v>
      </c>
      <c r="AC29" s="10">
        <f t="shared" si="7"/>
        <v>3000</v>
      </c>
      <c r="AD29" s="13" t="e">
        <f>VLOOKUP(W29,'SHARE pour coms'!$W$2:$AD$532,8,FALSE)</f>
        <v>#N/A</v>
      </c>
    </row>
    <row r="30" spans="14:30" ht="21.75" customHeight="1" x14ac:dyDescent="0.25">
      <c r="N30" s="23">
        <v>40130000</v>
      </c>
      <c r="O30" s="23" t="s">
        <v>719</v>
      </c>
      <c r="P30" s="23" t="s">
        <v>720</v>
      </c>
      <c r="Q30" s="23">
        <v>15</v>
      </c>
      <c r="R30" s="23">
        <v>421</v>
      </c>
      <c r="S30" s="23">
        <v>0</v>
      </c>
      <c r="T30" s="23">
        <v>1500</v>
      </c>
      <c r="W30" s="13" t="str">
        <f t="shared" si="1"/>
        <v>INFOPRO DIGITAL15421</v>
      </c>
      <c r="X30" s="24">
        <f t="shared" si="2"/>
        <v>40130000</v>
      </c>
      <c r="Y30" s="24" t="str">
        <f t="shared" si="3"/>
        <v>INFDIG</v>
      </c>
      <c r="Z30" s="24" t="str">
        <f t="shared" si="4"/>
        <v>INFOPRO DIGITAL</v>
      </c>
      <c r="AA30" s="13">
        <f t="shared" si="5"/>
        <v>15</v>
      </c>
      <c r="AB30" s="13">
        <f t="shared" si="6"/>
        <v>421</v>
      </c>
      <c r="AC30" s="10">
        <f t="shared" si="7"/>
        <v>1500</v>
      </c>
      <c r="AD30" s="13" t="e">
        <f>VLOOKUP(W30,'SHARE pour coms'!$W$2:$AD$532,8,FALSE)</f>
        <v>#N/A</v>
      </c>
    </row>
    <row r="31" spans="14:30" ht="21.75" customHeight="1" x14ac:dyDescent="0.25">
      <c r="N31" s="23">
        <v>40130000</v>
      </c>
      <c r="O31" s="23" t="s">
        <v>717</v>
      </c>
      <c r="P31" s="23" t="s">
        <v>718</v>
      </c>
      <c r="Q31" s="23">
        <v>16</v>
      </c>
      <c r="R31" s="23">
        <v>421</v>
      </c>
      <c r="S31" s="23">
        <v>0</v>
      </c>
      <c r="T31" s="23">
        <v>3564</v>
      </c>
      <c r="W31" s="13" t="str">
        <f t="shared" si="1"/>
        <v>GROUPE INDUSTRIE SERVICE INFO16421</v>
      </c>
      <c r="X31" s="24">
        <f t="shared" si="2"/>
        <v>40130000</v>
      </c>
      <c r="Y31" s="24" t="str">
        <f t="shared" si="3"/>
        <v>GROLSA</v>
      </c>
      <c r="Z31" s="24" t="str">
        <f t="shared" si="4"/>
        <v>GROUPE INDUSTRIE SERVICE INFO</v>
      </c>
      <c r="AA31" s="13">
        <f t="shared" si="5"/>
        <v>16</v>
      </c>
      <c r="AB31" s="13">
        <f t="shared" si="6"/>
        <v>421</v>
      </c>
      <c r="AC31" s="10">
        <f t="shared" si="7"/>
        <v>3564</v>
      </c>
      <c r="AD31" s="13" t="e">
        <f>VLOOKUP(W31,'SHARE pour coms'!$W$2:$AD$532,8,FALSE)</f>
        <v>#N/A</v>
      </c>
    </row>
    <row r="32" spans="14:30" ht="21.75" customHeight="1" x14ac:dyDescent="0.25">
      <c r="N32" s="23">
        <v>40130000</v>
      </c>
      <c r="O32" s="23" t="s">
        <v>1410</v>
      </c>
      <c r="P32" s="23" t="s">
        <v>1411</v>
      </c>
      <c r="Q32" s="23">
        <v>17</v>
      </c>
      <c r="R32" s="23">
        <v>421</v>
      </c>
      <c r="S32" s="23">
        <v>0</v>
      </c>
      <c r="T32" s="23">
        <v>28608</v>
      </c>
      <c r="W32" s="13" t="str">
        <f t="shared" si="1"/>
        <v>EVENTIZ17421</v>
      </c>
      <c r="X32" s="24">
        <f t="shared" si="2"/>
        <v>40130000</v>
      </c>
      <c r="Y32" s="24" t="str">
        <f t="shared" si="3"/>
        <v>EVENTZ</v>
      </c>
      <c r="Z32" s="24" t="str">
        <f t="shared" si="4"/>
        <v>EVENTIZ</v>
      </c>
      <c r="AA32" s="13">
        <f t="shared" si="5"/>
        <v>17</v>
      </c>
      <c r="AB32" s="13">
        <f t="shared" si="6"/>
        <v>421</v>
      </c>
      <c r="AC32" s="10">
        <f t="shared" si="7"/>
        <v>28608</v>
      </c>
      <c r="AD32" s="13" t="e">
        <f>VLOOKUP(W32,'SHARE pour coms'!$W$2:$AD$532,8,FALSE)</f>
        <v>#N/A</v>
      </c>
    </row>
    <row r="33" spans="14:30" ht="21.75" customHeight="1" x14ac:dyDescent="0.25">
      <c r="N33" s="23">
        <v>40130000</v>
      </c>
      <c r="O33" s="23" t="s">
        <v>1470</v>
      </c>
      <c r="P33" s="23" t="s">
        <v>1441</v>
      </c>
      <c r="Q33" s="23">
        <v>17</v>
      </c>
      <c r="R33" s="23">
        <v>421</v>
      </c>
      <c r="S33" s="23">
        <v>0</v>
      </c>
      <c r="T33" s="23">
        <v>6000</v>
      </c>
      <c r="W33" s="13" t="str">
        <f t="shared" si="1"/>
        <v>MAKE UP MA COM17421</v>
      </c>
      <c r="X33" s="24">
        <f t="shared" si="2"/>
        <v>40130000</v>
      </c>
      <c r="Y33" s="24" t="str">
        <f t="shared" si="3"/>
        <v>MAKMAC</v>
      </c>
      <c r="Z33" s="24" t="str">
        <f t="shared" si="4"/>
        <v>MAKE UP MA COM</v>
      </c>
      <c r="AA33" s="13">
        <f t="shared" si="5"/>
        <v>17</v>
      </c>
      <c r="AB33" s="13">
        <f t="shared" si="6"/>
        <v>421</v>
      </c>
      <c r="AC33" s="10">
        <f t="shared" si="7"/>
        <v>6000</v>
      </c>
      <c r="AD33" s="13" t="str">
        <f>VLOOKUP(W33,'SHARE pour coms'!$W$2:$AD$532,8,FALSE)</f>
        <v>Approbation</v>
      </c>
    </row>
    <row r="34" spans="14:30" ht="21.75" customHeight="1" x14ac:dyDescent="0.25">
      <c r="N34" s="23">
        <v>40130000</v>
      </c>
      <c r="O34" s="23" t="s">
        <v>782</v>
      </c>
      <c r="P34" s="23" t="s">
        <v>783</v>
      </c>
      <c r="Q34" s="23">
        <v>18</v>
      </c>
      <c r="R34" s="23">
        <v>423</v>
      </c>
      <c r="S34" s="23">
        <v>0</v>
      </c>
      <c r="T34" s="23">
        <v>1999</v>
      </c>
      <c r="W34" s="13" t="str">
        <f t="shared" si="1"/>
        <v>BARBADILLO ASOCIADOS SL18423</v>
      </c>
      <c r="X34" s="24">
        <f t="shared" si="2"/>
        <v>40130000</v>
      </c>
      <c r="Y34" s="24" t="str">
        <f t="shared" si="3"/>
        <v>BARBAD</v>
      </c>
      <c r="Z34" s="24" t="str">
        <f t="shared" si="4"/>
        <v>BARBADILLO ASOCIADOS SL</v>
      </c>
      <c r="AA34" s="13">
        <f t="shared" si="5"/>
        <v>18</v>
      </c>
      <c r="AB34" s="13">
        <f t="shared" si="6"/>
        <v>423</v>
      </c>
      <c r="AC34" s="10">
        <f t="shared" si="7"/>
        <v>1999</v>
      </c>
      <c r="AD34" s="13" t="e">
        <f>VLOOKUP(W34,'SHARE pour coms'!$W$2:$AD$532,8,FALSE)</f>
        <v>#N/A</v>
      </c>
    </row>
    <row r="35" spans="14:30" ht="21.75" customHeight="1" x14ac:dyDescent="0.25">
      <c r="N35" s="23">
        <v>40130000</v>
      </c>
      <c r="O35" s="23" t="s">
        <v>1395</v>
      </c>
      <c r="P35" s="23" t="s">
        <v>1396</v>
      </c>
      <c r="Q35" s="23">
        <v>18</v>
      </c>
      <c r="R35" s="23">
        <v>423</v>
      </c>
      <c r="S35" s="23">
        <v>0</v>
      </c>
      <c r="T35" s="23">
        <v>37320</v>
      </c>
      <c r="W35" s="13" t="str">
        <f t="shared" si="1"/>
        <v>BOLLORE MEDIA REGIE18423</v>
      </c>
      <c r="X35" s="24">
        <f t="shared" si="2"/>
        <v>40130000</v>
      </c>
      <c r="Y35" s="24" t="str">
        <f t="shared" si="3"/>
        <v>BOLLOR</v>
      </c>
      <c r="Z35" s="24" t="str">
        <f t="shared" si="4"/>
        <v>BOLLORE MEDIA REGIE</v>
      </c>
      <c r="AA35" s="13">
        <f t="shared" si="5"/>
        <v>18</v>
      </c>
      <c r="AB35" s="13">
        <f t="shared" si="6"/>
        <v>423</v>
      </c>
      <c r="AC35" s="10">
        <f t="shared" si="7"/>
        <v>37320</v>
      </c>
      <c r="AD35" s="13" t="e">
        <f>VLOOKUP(W35,'SHARE pour coms'!$W$2:$AD$532,8,FALSE)</f>
        <v>#N/A</v>
      </c>
    </row>
    <row r="36" spans="14:30" ht="21.75" customHeight="1" x14ac:dyDescent="0.25">
      <c r="N36" s="23">
        <v>40130000</v>
      </c>
      <c r="O36" s="23" t="s">
        <v>976</v>
      </c>
      <c r="P36" s="23" t="s">
        <v>977</v>
      </c>
      <c r="Q36" s="23">
        <v>18</v>
      </c>
      <c r="R36" s="23">
        <v>423</v>
      </c>
      <c r="S36" s="23">
        <v>0</v>
      </c>
      <c r="T36" s="23">
        <v>32544</v>
      </c>
      <c r="W36" s="13" t="str">
        <f t="shared" si="1"/>
        <v>ICF GROUPE18423</v>
      </c>
      <c r="X36" s="24">
        <f t="shared" si="2"/>
        <v>40130000</v>
      </c>
      <c r="Y36" s="24" t="str">
        <f t="shared" si="3"/>
        <v>ICFGRO</v>
      </c>
      <c r="Z36" s="24" t="str">
        <f t="shared" si="4"/>
        <v>ICF GROUPE</v>
      </c>
      <c r="AA36" s="13">
        <f t="shared" si="5"/>
        <v>18</v>
      </c>
      <c r="AB36" s="13">
        <f t="shared" si="6"/>
        <v>423</v>
      </c>
      <c r="AC36" s="10">
        <f t="shared" si="7"/>
        <v>32544</v>
      </c>
      <c r="AD36" s="13" t="e">
        <f>VLOOKUP(W36,'SHARE pour coms'!$W$2:$AD$532,8,FALSE)</f>
        <v>#N/A</v>
      </c>
    </row>
    <row r="37" spans="14:30" ht="21.75" customHeight="1" x14ac:dyDescent="0.25">
      <c r="N37" s="23">
        <v>40130000</v>
      </c>
      <c r="O37" s="23" t="s">
        <v>1416</v>
      </c>
      <c r="P37" s="23" t="s">
        <v>1417</v>
      </c>
      <c r="Q37" s="23">
        <v>18</v>
      </c>
      <c r="R37" s="23">
        <v>423</v>
      </c>
      <c r="S37" s="23">
        <v>0</v>
      </c>
      <c r="T37" s="23">
        <v>16476</v>
      </c>
      <c r="W37" s="13" t="str">
        <f t="shared" si="1"/>
        <v>NEWSCO REGIE18423</v>
      </c>
      <c r="X37" s="24">
        <f t="shared" si="2"/>
        <v>40130000</v>
      </c>
      <c r="Y37" s="24" t="str">
        <f t="shared" si="3"/>
        <v>NEWSCO</v>
      </c>
      <c r="Z37" s="24" t="str">
        <f t="shared" si="4"/>
        <v>NEWSCO REGIE</v>
      </c>
      <c r="AA37" s="13">
        <f t="shared" si="5"/>
        <v>18</v>
      </c>
      <c r="AB37" s="13">
        <f t="shared" si="6"/>
        <v>423</v>
      </c>
      <c r="AC37" s="10">
        <f t="shared" si="7"/>
        <v>16476</v>
      </c>
      <c r="AD37" s="13" t="e">
        <f>VLOOKUP(W37,'SHARE pour coms'!$W$2:$AD$532,8,FALSE)</f>
        <v>#N/A</v>
      </c>
    </row>
    <row r="38" spans="14:30" ht="21.75" customHeight="1" x14ac:dyDescent="0.25">
      <c r="N38" s="23">
        <v>40130000</v>
      </c>
      <c r="O38" s="23" t="s">
        <v>1471</v>
      </c>
      <c r="P38" s="23" t="s">
        <v>1472</v>
      </c>
      <c r="Q38" s="23">
        <v>18</v>
      </c>
      <c r="R38" s="23">
        <v>423</v>
      </c>
      <c r="S38" s="23">
        <v>0</v>
      </c>
      <c r="T38" s="23">
        <v>2000</v>
      </c>
      <c r="W38" s="13" t="str">
        <f t="shared" si="1"/>
        <v>PROFIT SYSTEM SP ZOO18423</v>
      </c>
      <c r="X38" s="24">
        <f t="shared" si="2"/>
        <v>40130000</v>
      </c>
      <c r="Y38" s="24" t="str">
        <f t="shared" si="3"/>
        <v>PROFIT</v>
      </c>
      <c r="Z38" s="24" t="str">
        <f t="shared" si="4"/>
        <v>PROFIT SYSTEM SP ZOO</v>
      </c>
      <c r="AA38" s="13">
        <f t="shared" si="5"/>
        <v>18</v>
      </c>
      <c r="AB38" s="13">
        <f t="shared" si="6"/>
        <v>423</v>
      </c>
      <c r="AC38" s="10">
        <f t="shared" si="7"/>
        <v>2000</v>
      </c>
      <c r="AD38" s="13" t="e">
        <f>VLOOKUP(W38,'SHARE pour coms'!$W$2:$AD$532,8,FALSE)</f>
        <v>#N/A</v>
      </c>
    </row>
    <row r="39" spans="14:30" ht="21.75" customHeight="1" x14ac:dyDescent="0.25">
      <c r="N39" s="23">
        <v>40130000</v>
      </c>
      <c r="O39" s="23" t="s">
        <v>132</v>
      </c>
      <c r="P39" s="23" t="s">
        <v>685</v>
      </c>
      <c r="Q39" s="23">
        <v>17</v>
      </c>
      <c r="R39" s="23">
        <v>425</v>
      </c>
      <c r="S39" s="23">
        <v>0</v>
      </c>
      <c r="T39" s="23">
        <v>7960</v>
      </c>
      <c r="W39" s="13" t="str">
        <f t="shared" si="1"/>
        <v>LMEDIA SAS17425</v>
      </c>
      <c r="X39" s="24">
        <f t="shared" si="2"/>
        <v>40130000</v>
      </c>
      <c r="Y39" s="24" t="str">
        <f t="shared" si="3"/>
        <v>LMEDIA</v>
      </c>
      <c r="Z39" s="24" t="str">
        <f t="shared" si="4"/>
        <v>LMEDIA SAS</v>
      </c>
      <c r="AA39" s="13">
        <f t="shared" si="5"/>
        <v>17</v>
      </c>
      <c r="AB39" s="13">
        <f t="shared" si="6"/>
        <v>425</v>
      </c>
      <c r="AC39" s="10">
        <f t="shared" si="7"/>
        <v>7960</v>
      </c>
      <c r="AD39" s="13" t="e">
        <f>VLOOKUP(W39,'SHARE pour coms'!$W$2:$AD$532,8,FALSE)</f>
        <v>#N/A</v>
      </c>
    </row>
    <row r="40" spans="14:30" ht="21.75" customHeight="1" x14ac:dyDescent="0.25">
      <c r="N40" s="23">
        <v>40130000</v>
      </c>
      <c r="O40" s="23" t="s">
        <v>659</v>
      </c>
      <c r="P40" s="23" t="s">
        <v>658</v>
      </c>
      <c r="Q40" s="23">
        <v>15</v>
      </c>
      <c r="R40" s="23">
        <v>426</v>
      </c>
      <c r="S40" s="23">
        <v>0</v>
      </c>
      <c r="T40" s="23">
        <v>8112</v>
      </c>
      <c r="W40" s="13" t="str">
        <f t="shared" si="1"/>
        <v>GROUPE SLR EDITIONS ET DESIGN15426</v>
      </c>
      <c r="X40" s="24">
        <f t="shared" si="2"/>
        <v>40130000</v>
      </c>
      <c r="Y40" s="24" t="str">
        <f t="shared" si="3"/>
        <v>SCIM</v>
      </c>
      <c r="Z40" s="24" t="str">
        <f t="shared" si="4"/>
        <v>GROUPE SLR EDITIONS ET DESIGN</v>
      </c>
      <c r="AA40" s="13">
        <f t="shared" si="5"/>
        <v>15</v>
      </c>
      <c r="AB40" s="13">
        <f t="shared" si="6"/>
        <v>426</v>
      </c>
      <c r="AC40" s="10">
        <f t="shared" si="7"/>
        <v>8112</v>
      </c>
      <c r="AD40" s="13" t="e">
        <f>VLOOKUP(W40,'SHARE pour coms'!$W$2:$AD$532,8,FALSE)</f>
        <v>#N/A</v>
      </c>
    </row>
    <row r="41" spans="14:30" ht="21.75" customHeight="1" x14ac:dyDescent="0.25">
      <c r="N41" s="23">
        <v>40130000</v>
      </c>
      <c r="O41" s="23" t="s">
        <v>686</v>
      </c>
      <c r="P41" s="23" t="s">
        <v>687</v>
      </c>
      <c r="Q41" s="23">
        <v>17</v>
      </c>
      <c r="R41" s="23">
        <v>426</v>
      </c>
      <c r="S41" s="23">
        <v>0</v>
      </c>
      <c r="T41" s="23">
        <v>1000</v>
      </c>
      <c r="W41" s="13" t="str">
        <f t="shared" si="1"/>
        <v>FIAT - IFTA17426</v>
      </c>
      <c r="X41" s="24">
        <f t="shared" si="2"/>
        <v>40130000</v>
      </c>
      <c r="Y41" s="24" t="str">
        <f t="shared" si="3"/>
        <v>FIAT</v>
      </c>
      <c r="Z41" s="24" t="str">
        <f t="shared" si="4"/>
        <v>FIAT - IFTA</v>
      </c>
      <c r="AA41" s="13">
        <f t="shared" si="5"/>
        <v>17</v>
      </c>
      <c r="AB41" s="13">
        <f t="shared" si="6"/>
        <v>426</v>
      </c>
      <c r="AC41" s="10">
        <f t="shared" si="7"/>
        <v>1000</v>
      </c>
      <c r="AD41" s="13" t="str">
        <f>VLOOKUP(W41,'SHARE pour coms'!$W$2:$AD$532,8,FALSE)</f>
        <v>Enrichissement Comptable avec commande</v>
      </c>
    </row>
    <row r="42" spans="14:30" ht="21.75" customHeight="1" x14ac:dyDescent="0.25">
      <c r="N42" s="23">
        <v>40130000</v>
      </c>
      <c r="O42" s="23" t="s">
        <v>1473</v>
      </c>
      <c r="P42" s="23" t="s">
        <v>1474</v>
      </c>
      <c r="Q42" s="23">
        <v>18</v>
      </c>
      <c r="R42" s="23">
        <v>432</v>
      </c>
      <c r="S42" s="23">
        <v>0</v>
      </c>
      <c r="T42" s="23">
        <v>12768</v>
      </c>
      <c r="W42" s="13" t="str">
        <f t="shared" si="1"/>
        <v>FG S18432</v>
      </c>
      <c r="X42" s="24">
        <f t="shared" si="2"/>
        <v>40130000</v>
      </c>
      <c r="Y42" s="24" t="str">
        <f t="shared" si="3"/>
        <v>FGSELC</v>
      </c>
      <c r="Z42" s="24" t="str">
        <f t="shared" si="4"/>
        <v>FG S</v>
      </c>
      <c r="AA42" s="13">
        <f t="shared" si="5"/>
        <v>18</v>
      </c>
      <c r="AB42" s="13">
        <f t="shared" si="6"/>
        <v>432</v>
      </c>
      <c r="AC42" s="10">
        <f t="shared" si="7"/>
        <v>12768</v>
      </c>
      <c r="AD42" s="13" t="e">
        <f>VLOOKUP(W42,'SHARE pour coms'!$W$2:$AD$532,8,FALSE)</f>
        <v>#N/A</v>
      </c>
    </row>
    <row r="43" spans="14:30" ht="21.75" customHeight="1" x14ac:dyDescent="0.25">
      <c r="N43" s="23">
        <v>40130000</v>
      </c>
      <c r="O43" s="23" t="s">
        <v>1407</v>
      </c>
      <c r="P43" s="23" t="s">
        <v>1408</v>
      </c>
      <c r="Q43" s="23">
        <v>18</v>
      </c>
      <c r="R43" s="23">
        <v>601</v>
      </c>
      <c r="S43" s="23">
        <v>0</v>
      </c>
      <c r="T43" s="23">
        <v>9581.06</v>
      </c>
      <c r="W43" s="13" t="str">
        <f t="shared" si="1"/>
        <v>GROUPE FRANCE AGRICOLE18601</v>
      </c>
      <c r="X43" s="24">
        <f t="shared" si="2"/>
        <v>40130000</v>
      </c>
      <c r="Y43" s="24" t="str">
        <f t="shared" si="3"/>
        <v>GRFRAG</v>
      </c>
      <c r="Z43" s="24" t="str">
        <f t="shared" si="4"/>
        <v>GROUPE FRANCE AGRICOLE</v>
      </c>
      <c r="AA43" s="13">
        <f t="shared" si="5"/>
        <v>18</v>
      </c>
      <c r="AB43" s="13">
        <f t="shared" si="6"/>
        <v>601</v>
      </c>
      <c r="AC43" s="10">
        <f t="shared" si="7"/>
        <v>9581.06</v>
      </c>
      <c r="AD43" s="13" t="str">
        <f>VLOOKUP(W43,'SHARE pour coms'!$W$2:$AD$532,8,FALSE)</f>
        <v>Validation Acheteur - intégrée</v>
      </c>
    </row>
    <row r="44" spans="14:30" ht="21.75" customHeight="1" x14ac:dyDescent="0.25">
      <c r="N44" s="23">
        <v>40130000</v>
      </c>
      <c r="O44" s="23" t="s">
        <v>1475</v>
      </c>
      <c r="P44" s="23" t="s">
        <v>1476</v>
      </c>
      <c r="Q44" s="23">
        <v>18</v>
      </c>
      <c r="R44" s="23">
        <v>601</v>
      </c>
      <c r="S44" s="23">
        <v>0</v>
      </c>
      <c r="T44" s="23">
        <v>3510.5</v>
      </c>
      <c r="W44" s="13" t="str">
        <f t="shared" si="1"/>
        <v>LE MOCI - SEDEC18601</v>
      </c>
      <c r="X44" s="24">
        <f t="shared" si="2"/>
        <v>40130000</v>
      </c>
      <c r="Y44" s="24" t="str">
        <f t="shared" si="3"/>
        <v>LEMOCI</v>
      </c>
      <c r="Z44" s="24" t="str">
        <f t="shared" si="4"/>
        <v>LE MOCI - SEDEC</v>
      </c>
      <c r="AA44" s="13">
        <f t="shared" si="5"/>
        <v>18</v>
      </c>
      <c r="AB44" s="13">
        <f t="shared" si="6"/>
        <v>601</v>
      </c>
      <c r="AC44" s="10">
        <f t="shared" si="7"/>
        <v>3510.5</v>
      </c>
      <c r="AD44" s="13" t="e">
        <f>VLOOKUP(W44,'SHARE pour coms'!$W$2:$AD$532,8,FALSE)</f>
        <v>#N/A</v>
      </c>
    </row>
    <row r="45" spans="14:30" ht="21.75" customHeight="1" x14ac:dyDescent="0.25">
      <c r="N45" s="23">
        <v>40130000</v>
      </c>
      <c r="O45" s="23" t="s">
        <v>675</v>
      </c>
      <c r="P45" s="23" t="s">
        <v>676</v>
      </c>
      <c r="Q45" s="23">
        <v>18</v>
      </c>
      <c r="R45" s="23">
        <v>601</v>
      </c>
      <c r="S45" s="23">
        <v>0</v>
      </c>
      <c r="T45" s="23">
        <v>11715.98</v>
      </c>
      <c r="W45" s="13" t="str">
        <f t="shared" si="1"/>
        <v>LES ECHOS S.A.18601</v>
      </c>
      <c r="X45" s="24">
        <f t="shared" si="2"/>
        <v>40130000</v>
      </c>
      <c r="Y45" s="24" t="str">
        <f t="shared" si="3"/>
        <v>ECHOS</v>
      </c>
      <c r="Z45" s="24" t="str">
        <f t="shared" si="4"/>
        <v>LES ECHOS S.A.</v>
      </c>
      <c r="AA45" s="13">
        <f t="shared" si="5"/>
        <v>18</v>
      </c>
      <c r="AB45" s="13">
        <f t="shared" si="6"/>
        <v>601</v>
      </c>
      <c r="AC45" s="10">
        <f t="shared" si="7"/>
        <v>11715.98</v>
      </c>
      <c r="AD45" s="13" t="e">
        <f>VLOOKUP(W45,'SHARE pour coms'!$W$2:$AD$532,8,FALSE)</f>
        <v>#N/A</v>
      </c>
    </row>
    <row r="46" spans="14:30" ht="21.75" customHeight="1" x14ac:dyDescent="0.25">
      <c r="N46" s="23">
        <v>40130000</v>
      </c>
      <c r="O46" s="23" t="s">
        <v>1422</v>
      </c>
      <c r="P46" s="23" t="s">
        <v>1422</v>
      </c>
      <c r="Q46" s="23">
        <v>18</v>
      </c>
      <c r="R46" s="23">
        <v>601</v>
      </c>
      <c r="S46" s="23">
        <v>0</v>
      </c>
      <c r="T46" s="23">
        <v>3600</v>
      </c>
      <c r="W46" s="13" t="str">
        <f t="shared" si="1"/>
        <v>SIFIJA18601</v>
      </c>
      <c r="X46" s="24">
        <f t="shared" si="2"/>
        <v>40130000</v>
      </c>
      <c r="Y46" s="24" t="str">
        <f t="shared" si="3"/>
        <v>SIFIJA</v>
      </c>
      <c r="Z46" s="24" t="str">
        <f t="shared" si="4"/>
        <v>SIFIJA</v>
      </c>
      <c r="AA46" s="13">
        <f t="shared" si="5"/>
        <v>18</v>
      </c>
      <c r="AB46" s="13">
        <f t="shared" si="6"/>
        <v>601</v>
      </c>
      <c r="AC46" s="10">
        <f t="shared" si="7"/>
        <v>3600</v>
      </c>
      <c r="AD46" s="13" t="e">
        <f>VLOOKUP(W46,'SHARE pour coms'!$W$2:$AD$532,8,FALSE)</f>
        <v>#N/A</v>
      </c>
    </row>
    <row r="47" spans="14:30" ht="21.75" customHeight="1" x14ac:dyDescent="0.25">
      <c r="N47" s="23">
        <v>40130000</v>
      </c>
      <c r="O47" s="23" t="s">
        <v>1423</v>
      </c>
      <c r="P47" s="23" t="s">
        <v>1424</v>
      </c>
      <c r="Q47" s="23">
        <v>17</v>
      </c>
      <c r="R47" s="23">
        <v>702</v>
      </c>
      <c r="S47" s="23">
        <v>0</v>
      </c>
      <c r="T47" s="23">
        <v>14400</v>
      </c>
      <c r="W47" s="13" t="str">
        <f t="shared" si="1"/>
        <v>B PUBLICATIONS17702</v>
      </c>
      <c r="X47" s="24">
        <f t="shared" si="2"/>
        <v>40130000</v>
      </c>
      <c r="Y47" s="24" t="str">
        <f t="shared" si="3"/>
        <v>BPUBLI</v>
      </c>
      <c r="Z47" s="24" t="str">
        <f t="shared" si="4"/>
        <v>B PUBLICATIONS</v>
      </c>
      <c r="AA47" s="13">
        <f t="shared" si="5"/>
        <v>17</v>
      </c>
      <c r="AB47" s="13">
        <f t="shared" si="6"/>
        <v>702</v>
      </c>
      <c r="AC47" s="10">
        <f t="shared" si="7"/>
        <v>14400</v>
      </c>
      <c r="AD47" s="13" t="e">
        <f>VLOOKUP(W47,'SHARE pour coms'!$W$2:$AD$532,8,FALSE)</f>
        <v>#N/A</v>
      </c>
    </row>
    <row r="48" spans="14:30" ht="21.75" customHeight="1" x14ac:dyDescent="0.25">
      <c r="N48" s="23">
        <v>40130000</v>
      </c>
      <c r="O48" s="23" t="s">
        <v>742</v>
      </c>
      <c r="P48" s="23" t="s">
        <v>743</v>
      </c>
      <c r="Q48" s="23">
        <v>17</v>
      </c>
      <c r="R48" s="23">
        <v>702</v>
      </c>
      <c r="S48" s="23">
        <v>0</v>
      </c>
      <c r="T48" s="23">
        <v>13200</v>
      </c>
      <c r="W48" s="13" t="str">
        <f t="shared" si="1"/>
        <v>PALINDROME SARL17702</v>
      </c>
      <c r="X48" s="24">
        <f t="shared" si="2"/>
        <v>40130000</v>
      </c>
      <c r="Y48" s="24" t="str">
        <f t="shared" si="3"/>
        <v>PALIND</v>
      </c>
      <c r="Z48" s="24" t="str">
        <f t="shared" si="4"/>
        <v>PALINDROME SARL</v>
      </c>
      <c r="AA48" s="13">
        <f t="shared" si="5"/>
        <v>17</v>
      </c>
      <c r="AB48" s="13">
        <f t="shared" si="6"/>
        <v>702</v>
      </c>
      <c r="AC48" s="10">
        <f t="shared" si="7"/>
        <v>13200</v>
      </c>
      <c r="AD48" s="13" t="e">
        <f>VLOOKUP(W48,'SHARE pour coms'!$W$2:$AD$532,8,FALSE)</f>
        <v>#N/A</v>
      </c>
    </row>
    <row r="49" spans="14:30" ht="21.75" customHeight="1" x14ac:dyDescent="0.25">
      <c r="N49" s="23">
        <v>40130000</v>
      </c>
      <c r="O49" s="23" t="s">
        <v>726</v>
      </c>
      <c r="P49" s="23" t="s">
        <v>727</v>
      </c>
      <c r="Q49" s="23">
        <v>16</v>
      </c>
      <c r="R49" s="23">
        <v>703</v>
      </c>
      <c r="S49" s="23">
        <v>861.56</v>
      </c>
      <c r="T49" s="23">
        <v>0</v>
      </c>
      <c r="W49" s="13" t="str">
        <f t="shared" si="1"/>
        <v>INFOMER16703</v>
      </c>
      <c r="X49" s="24">
        <f t="shared" si="2"/>
        <v>40130000</v>
      </c>
      <c r="Y49" s="24" t="str">
        <f t="shared" si="3"/>
        <v>INFOME</v>
      </c>
      <c r="Z49" s="24" t="str">
        <f t="shared" si="4"/>
        <v>INFOMER</v>
      </c>
      <c r="AA49" s="13">
        <f t="shared" si="5"/>
        <v>16</v>
      </c>
      <c r="AB49" s="13">
        <f t="shared" si="6"/>
        <v>703</v>
      </c>
      <c r="AC49" s="10">
        <f t="shared" si="7"/>
        <v>0</v>
      </c>
      <c r="AD49" s="13" t="e">
        <f>VLOOKUP(W49,'SHARE pour coms'!$W$2:$AD$532,8,FALSE)</f>
        <v>#N/A</v>
      </c>
    </row>
    <row r="50" spans="14:30" ht="21.75" customHeight="1" x14ac:dyDescent="0.25">
      <c r="N50" s="23">
        <v>40130000</v>
      </c>
      <c r="O50" s="23" t="s">
        <v>715</v>
      </c>
      <c r="P50" s="23" t="s">
        <v>716</v>
      </c>
      <c r="Q50" s="23">
        <v>13</v>
      </c>
      <c r="R50" s="23">
        <v>704</v>
      </c>
      <c r="S50" s="23">
        <v>850</v>
      </c>
      <c r="T50" s="23">
        <v>0</v>
      </c>
      <c r="W50" s="13" t="str">
        <f t="shared" si="1"/>
        <v>DELIUS KLASING VERLAG BOOTE13704</v>
      </c>
      <c r="X50" s="24">
        <f t="shared" si="2"/>
        <v>40130000</v>
      </c>
      <c r="Y50" s="24" t="str">
        <f t="shared" si="3"/>
        <v>DELIUS</v>
      </c>
      <c r="Z50" s="24" t="str">
        <f t="shared" si="4"/>
        <v>DELIUS KLASING VERLAG BOOTE</v>
      </c>
      <c r="AA50" s="13">
        <f t="shared" si="5"/>
        <v>13</v>
      </c>
      <c r="AB50" s="13">
        <f t="shared" si="6"/>
        <v>704</v>
      </c>
      <c r="AC50" s="10">
        <f t="shared" si="7"/>
        <v>0</v>
      </c>
      <c r="AD50" s="13" t="e">
        <f>VLOOKUP(W50,'SHARE pour coms'!$W$2:$AD$532,8,FALSE)</f>
        <v>#N/A</v>
      </c>
    </row>
    <row r="51" spans="14:30" ht="21.75" customHeight="1" x14ac:dyDescent="0.25">
      <c r="N51" s="23">
        <v>40130000</v>
      </c>
      <c r="O51" s="23" t="s">
        <v>648</v>
      </c>
      <c r="P51" s="23" t="s">
        <v>649</v>
      </c>
      <c r="Q51" s="23">
        <v>16</v>
      </c>
      <c r="R51" s="23">
        <v>704</v>
      </c>
      <c r="S51" s="23">
        <v>0</v>
      </c>
      <c r="T51" s="23">
        <v>7000</v>
      </c>
      <c r="W51" s="13" t="str">
        <f t="shared" si="1"/>
        <v>PANAMA EDITORE SPA16704</v>
      </c>
      <c r="X51" s="24">
        <f t="shared" si="2"/>
        <v>40130000</v>
      </c>
      <c r="Y51" s="24" t="str">
        <f t="shared" si="3"/>
        <v>PANAMA</v>
      </c>
      <c r="Z51" s="24" t="str">
        <f t="shared" si="4"/>
        <v>PANAMA EDITORE SPA</v>
      </c>
      <c r="AA51" s="13">
        <f t="shared" si="5"/>
        <v>16</v>
      </c>
      <c r="AB51" s="13">
        <f t="shared" si="6"/>
        <v>704</v>
      </c>
      <c r="AC51" s="10">
        <f t="shared" si="7"/>
        <v>7000</v>
      </c>
      <c r="AD51" s="13" t="e">
        <f>VLOOKUP(W51,'SHARE pour coms'!$W$2:$AD$532,8,FALSE)</f>
        <v>#N/A</v>
      </c>
    </row>
    <row r="52" spans="14:30" ht="21.75" customHeight="1" x14ac:dyDescent="0.25">
      <c r="N52" s="23">
        <v>40130000</v>
      </c>
      <c r="O52" s="23" t="s">
        <v>728</v>
      </c>
      <c r="P52" s="23" t="s">
        <v>729</v>
      </c>
      <c r="Q52" s="23">
        <v>16</v>
      </c>
      <c r="R52" s="23">
        <v>704</v>
      </c>
      <c r="S52" s="23">
        <v>0</v>
      </c>
      <c r="T52" s="23">
        <v>18000</v>
      </c>
      <c r="W52" s="13" t="str">
        <f t="shared" si="1"/>
        <v>SG PUBLICATIONS16704</v>
      </c>
      <c r="X52" s="24">
        <f t="shared" si="2"/>
        <v>40130000</v>
      </c>
      <c r="Y52" s="24" t="str">
        <f t="shared" si="3"/>
        <v>SGPUBL</v>
      </c>
      <c r="Z52" s="24" t="str">
        <f t="shared" si="4"/>
        <v>SG PUBLICATIONS</v>
      </c>
      <c r="AA52" s="13">
        <f t="shared" si="5"/>
        <v>16</v>
      </c>
      <c r="AB52" s="13">
        <f t="shared" si="6"/>
        <v>704</v>
      </c>
      <c r="AC52" s="10">
        <f t="shared" si="7"/>
        <v>18000</v>
      </c>
      <c r="AD52" s="13" t="str">
        <f>VLOOKUP(W52,'SHARE pour coms'!$W$2:$AD$532,8,FALSE)</f>
        <v>Litige Acheteur intégré</v>
      </c>
    </row>
    <row r="53" spans="14:30" ht="21.75" customHeight="1" x14ac:dyDescent="0.25">
      <c r="N53" s="23">
        <v>40130000</v>
      </c>
      <c r="O53" s="23" t="s">
        <v>666</v>
      </c>
      <c r="P53" s="23" t="s">
        <v>667</v>
      </c>
      <c r="Q53" s="23">
        <v>16</v>
      </c>
      <c r="R53" s="23">
        <v>704</v>
      </c>
      <c r="S53" s="23">
        <v>0</v>
      </c>
      <c r="T53" s="23">
        <v>2650</v>
      </c>
      <c r="W53" s="13" t="str">
        <f t="shared" si="1"/>
        <v>VIDO TELEDOMUNIKASYON LTD16704</v>
      </c>
      <c r="X53" s="24">
        <f t="shared" si="2"/>
        <v>40130000</v>
      </c>
      <c r="Y53" s="24" t="str">
        <f t="shared" si="3"/>
        <v>VIDOTE</v>
      </c>
      <c r="Z53" s="24" t="str">
        <f t="shared" si="4"/>
        <v>VIDO TELEDOMUNIKASYON LTD</v>
      </c>
      <c r="AA53" s="13">
        <f t="shared" si="5"/>
        <v>16</v>
      </c>
      <c r="AB53" s="13">
        <f t="shared" si="6"/>
        <v>704</v>
      </c>
      <c r="AC53" s="10">
        <f t="shared" si="7"/>
        <v>2650</v>
      </c>
      <c r="AD53" s="13" t="e">
        <f>VLOOKUP(W53,'SHARE pour coms'!$W$2:$AD$532,8,FALSE)</f>
        <v>#N/A</v>
      </c>
    </row>
    <row r="54" spans="14:30" ht="21.75" customHeight="1" x14ac:dyDescent="0.25">
      <c r="N54" s="23">
        <v>40130000</v>
      </c>
      <c r="O54" s="23" t="s">
        <v>1477</v>
      </c>
      <c r="P54" s="23" t="s">
        <v>1478</v>
      </c>
      <c r="Q54" s="23">
        <v>17</v>
      </c>
      <c r="R54" s="23">
        <v>704</v>
      </c>
      <c r="S54" s="23">
        <v>0</v>
      </c>
      <c r="T54" s="23">
        <v>8000</v>
      </c>
      <c r="W54" s="13" t="str">
        <f t="shared" si="1"/>
        <v>R.MEDIA LTD17704</v>
      </c>
      <c r="X54" s="24">
        <f t="shared" si="2"/>
        <v>40130000</v>
      </c>
      <c r="Y54" s="24" t="str">
        <f t="shared" si="3"/>
        <v>RMEDIA</v>
      </c>
      <c r="Z54" s="24" t="str">
        <f t="shared" si="4"/>
        <v>R.MEDIA LTD</v>
      </c>
      <c r="AA54" s="13">
        <f t="shared" si="5"/>
        <v>17</v>
      </c>
      <c r="AB54" s="13">
        <f t="shared" si="6"/>
        <v>704</v>
      </c>
      <c r="AC54" s="10">
        <f t="shared" si="7"/>
        <v>8000</v>
      </c>
      <c r="AD54" s="13" t="e">
        <f>VLOOKUP(W54,'SHARE pour coms'!$W$2:$AD$532,8,FALSE)</f>
        <v>#N/A</v>
      </c>
    </row>
    <row r="55" spans="14:30" ht="21.75" customHeight="1" x14ac:dyDescent="0.25">
      <c r="N55" s="23">
        <v>40130000</v>
      </c>
      <c r="O55" s="23" t="s">
        <v>746</v>
      </c>
      <c r="P55" s="23" t="s">
        <v>747</v>
      </c>
      <c r="Q55" s="23">
        <v>17</v>
      </c>
      <c r="R55" s="23">
        <v>704</v>
      </c>
      <c r="S55" s="23">
        <v>0</v>
      </c>
      <c r="T55" s="23">
        <v>4788</v>
      </c>
      <c r="W55" s="13" t="str">
        <f t="shared" si="1"/>
        <v>SUZUKI FRANCE17704</v>
      </c>
      <c r="X55" s="24">
        <f t="shared" si="2"/>
        <v>40130000</v>
      </c>
      <c r="Y55" s="24" t="str">
        <f t="shared" si="3"/>
        <v>SUZUKI</v>
      </c>
      <c r="Z55" s="24" t="str">
        <f t="shared" si="4"/>
        <v>SUZUKI FRANCE</v>
      </c>
      <c r="AA55" s="13">
        <f t="shared" si="5"/>
        <v>17</v>
      </c>
      <c r="AB55" s="13">
        <f t="shared" si="6"/>
        <v>704</v>
      </c>
      <c r="AC55" s="10">
        <f t="shared" si="7"/>
        <v>4788</v>
      </c>
      <c r="AD55" s="13" t="e">
        <f>VLOOKUP(W55,'SHARE pour coms'!$W$2:$AD$532,8,FALSE)</f>
        <v>#N/A</v>
      </c>
    </row>
    <row r="56" spans="14:30" ht="21.75" customHeight="1" x14ac:dyDescent="0.25">
      <c r="N56" s="23">
        <v>40130000</v>
      </c>
      <c r="O56" s="23" t="s">
        <v>766</v>
      </c>
      <c r="P56" s="23" t="s">
        <v>767</v>
      </c>
      <c r="Q56" s="23">
        <v>18</v>
      </c>
      <c r="R56" s="23">
        <v>704</v>
      </c>
      <c r="S56" s="23">
        <v>0</v>
      </c>
      <c r="T56" s="23">
        <v>24400</v>
      </c>
      <c r="W56" s="13" t="str">
        <f t="shared" si="1"/>
        <v>ADVERTISING SERVICES LTD18704</v>
      </c>
      <c r="X56" s="24">
        <f t="shared" si="2"/>
        <v>40130000</v>
      </c>
      <c r="Y56" s="24" t="str">
        <f t="shared" si="3"/>
        <v>ADVSER</v>
      </c>
      <c r="Z56" s="24" t="str">
        <f t="shared" si="4"/>
        <v>ADVERTISING SERVICES LTD</v>
      </c>
      <c r="AA56" s="13">
        <f t="shared" si="5"/>
        <v>18</v>
      </c>
      <c r="AB56" s="13">
        <f t="shared" si="6"/>
        <v>704</v>
      </c>
      <c r="AC56" s="10">
        <f t="shared" si="7"/>
        <v>24400</v>
      </c>
      <c r="AD56" s="13" t="e">
        <f>VLOOKUP(W56,'SHARE pour coms'!$W$2:$AD$532,8,FALSE)</f>
        <v>#N/A</v>
      </c>
    </row>
    <row r="57" spans="14:30" ht="21.75" customHeight="1" x14ac:dyDescent="0.25">
      <c r="N57" s="23">
        <v>40130000</v>
      </c>
      <c r="O57" s="23" t="s">
        <v>1427</v>
      </c>
      <c r="P57" s="23" t="s">
        <v>1428</v>
      </c>
      <c r="Q57" s="23">
        <v>17</v>
      </c>
      <c r="R57" s="23">
        <v>711</v>
      </c>
      <c r="S57" s="23">
        <v>0</v>
      </c>
      <c r="T57" s="23">
        <v>62100</v>
      </c>
      <c r="W57" s="13" t="str">
        <f t="shared" si="1"/>
        <v>AESOP FRANCE SARL17711</v>
      </c>
      <c r="X57" s="24">
        <f t="shared" si="2"/>
        <v>40130000</v>
      </c>
      <c r="Y57" s="24" t="str">
        <f t="shared" si="3"/>
        <v>AESOPF</v>
      </c>
      <c r="Z57" s="24" t="str">
        <f t="shared" si="4"/>
        <v>AESOP FRANCE SARL</v>
      </c>
      <c r="AA57" s="13">
        <f t="shared" si="5"/>
        <v>17</v>
      </c>
      <c r="AB57" s="13">
        <f t="shared" si="6"/>
        <v>711</v>
      </c>
      <c r="AC57" s="10">
        <f t="shared" si="7"/>
        <v>62100</v>
      </c>
      <c r="AD57" s="13" t="e">
        <f>VLOOKUP(W57,'SHARE pour coms'!$W$2:$AD$532,8,FALSE)</f>
        <v>#N/A</v>
      </c>
    </row>
    <row r="58" spans="14:30" ht="21.75" customHeight="1" x14ac:dyDescent="0.25">
      <c r="N58" s="23">
        <v>40130000</v>
      </c>
      <c r="O58" s="23" t="s">
        <v>854</v>
      </c>
      <c r="P58" s="23" t="s">
        <v>855</v>
      </c>
      <c r="Q58" s="23">
        <v>17</v>
      </c>
      <c r="R58" s="23">
        <v>711</v>
      </c>
      <c r="S58" s="23">
        <v>0</v>
      </c>
      <c r="T58" s="23">
        <v>5250</v>
      </c>
      <c r="W58" s="13" t="str">
        <f t="shared" si="1"/>
        <v>RADIO FRANCE17711</v>
      </c>
      <c r="X58" s="24">
        <f t="shared" si="2"/>
        <v>40130000</v>
      </c>
      <c r="Y58" s="24" t="str">
        <f t="shared" si="3"/>
        <v>RADFRA</v>
      </c>
      <c r="Z58" s="24" t="str">
        <f t="shared" si="4"/>
        <v>RADIO FRANCE</v>
      </c>
      <c r="AA58" s="13">
        <f t="shared" si="5"/>
        <v>17</v>
      </c>
      <c r="AB58" s="13">
        <f t="shared" si="6"/>
        <v>711</v>
      </c>
      <c r="AC58" s="10">
        <f t="shared" si="7"/>
        <v>5250</v>
      </c>
      <c r="AD58" s="13" t="str">
        <f>VLOOKUP(W58,'SHARE pour coms'!$W$2:$AD$532,8,FALSE)</f>
        <v>Retour compta avec commande - intégrée</v>
      </c>
    </row>
    <row r="59" spans="14:30" ht="21.75" customHeight="1" x14ac:dyDescent="0.25">
      <c r="N59" s="23">
        <v>40130000</v>
      </c>
      <c r="O59" s="23" t="s">
        <v>710</v>
      </c>
      <c r="P59" s="23" t="s">
        <v>711</v>
      </c>
      <c r="Q59" s="23">
        <v>8</v>
      </c>
      <c r="R59" s="23">
        <v>712</v>
      </c>
      <c r="S59" s="23">
        <v>0</v>
      </c>
      <c r="T59" s="23">
        <v>28</v>
      </c>
      <c r="W59" s="13" t="str">
        <f t="shared" si="1"/>
        <v>FACTORY EDITIONS8712</v>
      </c>
      <c r="X59" s="24">
        <f t="shared" si="2"/>
        <v>40130000</v>
      </c>
      <c r="Y59" s="24" t="str">
        <f t="shared" si="3"/>
        <v>FACTOR</v>
      </c>
      <c r="Z59" s="24" t="str">
        <f t="shared" si="4"/>
        <v>FACTORY EDITIONS</v>
      </c>
      <c r="AA59" s="13">
        <f t="shared" si="5"/>
        <v>8</v>
      </c>
      <c r="AB59" s="13">
        <f t="shared" si="6"/>
        <v>712</v>
      </c>
      <c r="AC59" s="10">
        <f t="shared" si="7"/>
        <v>28</v>
      </c>
      <c r="AD59" s="13" t="e">
        <f>VLOOKUP(W59,'SHARE pour coms'!$W$2:$AD$532,8,FALSE)</f>
        <v>#N/A</v>
      </c>
    </row>
    <row r="60" spans="14:30" ht="21.75" customHeight="1" x14ac:dyDescent="0.25">
      <c r="N60" s="23">
        <v>40130000</v>
      </c>
      <c r="O60" s="23" t="s">
        <v>723</v>
      </c>
      <c r="P60" s="23" t="s">
        <v>724</v>
      </c>
      <c r="Q60" s="23">
        <v>15</v>
      </c>
      <c r="R60" s="23">
        <v>712</v>
      </c>
      <c r="S60" s="23">
        <v>0</v>
      </c>
      <c r="T60" s="23">
        <v>3912</v>
      </c>
      <c r="W60" s="13" t="str">
        <f t="shared" si="1"/>
        <v>INTERNATIONAL HERALD TRIBUNE15712</v>
      </c>
      <c r="X60" s="24">
        <f t="shared" si="2"/>
        <v>40130000</v>
      </c>
      <c r="Y60" s="24" t="str">
        <f t="shared" si="3"/>
        <v>HERALD</v>
      </c>
      <c r="Z60" s="24" t="str">
        <f t="shared" si="4"/>
        <v>INTERNATIONAL HERALD TRIBUNE</v>
      </c>
      <c r="AA60" s="13">
        <f t="shared" si="5"/>
        <v>15</v>
      </c>
      <c r="AB60" s="13">
        <f t="shared" si="6"/>
        <v>712</v>
      </c>
      <c r="AC60" s="10">
        <f t="shared" si="7"/>
        <v>3912</v>
      </c>
      <c r="AD60" s="13" t="e">
        <f>VLOOKUP(W60,'SHARE pour coms'!$W$2:$AD$532,8,FALSE)</f>
        <v>#N/A</v>
      </c>
    </row>
    <row r="61" spans="14:30" ht="21.75" customHeight="1" x14ac:dyDescent="0.25">
      <c r="W61" s="13" t="str">
        <f t="shared" si="1"/>
        <v/>
      </c>
      <c r="X61" s="24">
        <f t="shared" si="2"/>
        <v>0</v>
      </c>
      <c r="Y61" s="24">
        <f t="shared" si="3"/>
        <v>0</v>
      </c>
      <c r="Z61" s="24">
        <f t="shared" si="4"/>
        <v>0</v>
      </c>
      <c r="AA61" s="13">
        <f t="shared" si="5"/>
        <v>0</v>
      </c>
      <c r="AB61" s="13">
        <f t="shared" si="6"/>
        <v>0</v>
      </c>
      <c r="AC61" s="10">
        <f t="shared" si="7"/>
        <v>0</v>
      </c>
      <c r="AD61" s="13">
        <f>VLOOKUP(W61,'SHARE pour coms'!$W$2:$AD$532,8,FALSE)</f>
        <v>0</v>
      </c>
    </row>
    <row r="562" spans="30:30" ht="21.75" customHeight="1" x14ac:dyDescent="0.25">
      <c r="AD562" s="10"/>
    </row>
    <row r="563" spans="30:30" ht="21.75" customHeight="1" x14ac:dyDescent="0.25">
      <c r="AD563" s="10"/>
    </row>
    <row r="564" spans="30:30" ht="21.75" customHeight="1" x14ac:dyDescent="0.25">
      <c r="AD564" s="10"/>
    </row>
    <row r="565" spans="30:30" ht="21.75" customHeight="1" x14ac:dyDescent="0.25">
      <c r="AD565" s="10"/>
    </row>
    <row r="566" spans="30:30" ht="21.75" customHeight="1" x14ac:dyDescent="0.25">
      <c r="AD566" s="10"/>
    </row>
    <row r="567" spans="30:30" ht="21.75" customHeight="1" x14ac:dyDescent="0.25">
      <c r="AD567" s="10"/>
    </row>
    <row r="568" spans="30:30" ht="21.75" customHeight="1" x14ac:dyDescent="0.25">
      <c r="AD568" s="10"/>
    </row>
    <row r="569" spans="30:30" ht="21.75" customHeight="1" x14ac:dyDescent="0.25">
      <c r="AD569" s="10"/>
    </row>
    <row r="570" spans="30:30" ht="21.75" customHeight="1" x14ac:dyDescent="0.25">
      <c r="AD570" s="10"/>
    </row>
    <row r="571" spans="30:30" ht="21.75" customHeight="1" x14ac:dyDescent="0.25">
      <c r="AD571" s="10"/>
    </row>
    <row r="572" spans="30:30" ht="21.75" customHeight="1" x14ac:dyDescent="0.25">
      <c r="AD572" s="10"/>
    </row>
    <row r="573" spans="30:30" ht="21.75" customHeight="1" x14ac:dyDescent="0.25">
      <c r="AD573" s="10"/>
    </row>
    <row r="574" spans="30:30" ht="21.75" customHeight="1" x14ac:dyDescent="0.25">
      <c r="AD574" s="10"/>
    </row>
    <row r="575" spans="30:30" ht="21.75" customHeight="1" x14ac:dyDescent="0.25">
      <c r="AD575" s="10"/>
    </row>
    <row r="576" spans="30:30" ht="21.75" customHeight="1" x14ac:dyDescent="0.25">
      <c r="AD576" s="10"/>
    </row>
    <row r="577" spans="30:30" ht="21.75" customHeight="1" x14ac:dyDescent="0.25">
      <c r="AD577" s="10"/>
    </row>
    <row r="578" spans="30:30" ht="21.75" customHeight="1" x14ac:dyDescent="0.25">
      <c r="AD578" s="10"/>
    </row>
    <row r="579" spans="30:30" ht="21.75" customHeight="1" x14ac:dyDescent="0.25">
      <c r="AD579" s="10"/>
    </row>
    <row r="580" spans="30:30" ht="21.75" customHeight="1" x14ac:dyDescent="0.25">
      <c r="AD580" s="10"/>
    </row>
    <row r="581" spans="30:30" ht="21.75" customHeight="1" x14ac:dyDescent="0.25">
      <c r="AD581" s="10"/>
    </row>
    <row r="582" spans="30:30" ht="21.75" customHeight="1" x14ac:dyDescent="0.25">
      <c r="AD582" s="10"/>
    </row>
    <row r="583" spans="30:30" ht="21.75" customHeight="1" x14ac:dyDescent="0.25">
      <c r="AD583" s="10"/>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9CCFF"/>
  </sheetPr>
  <dimension ref="A1:AD1061"/>
  <sheetViews>
    <sheetView topLeftCell="B1" zoomScale="85" zoomScaleNormal="85" workbookViewId="0">
      <selection activeCell="W4" sqref="W4"/>
    </sheetView>
  </sheetViews>
  <sheetFormatPr baseColWidth="10" defaultColWidth="6.42578125" defaultRowHeight="15" x14ac:dyDescent="0.25"/>
  <cols>
    <col min="1" max="13" width="3.140625" style="16" customWidth="1"/>
    <col min="14" max="14" width="22.28515625" style="17" customWidth="1"/>
    <col min="15" max="15" width="5.42578125" style="16" customWidth="1"/>
    <col min="16" max="16" width="5.140625" style="16" bestFit="1" customWidth="1"/>
    <col min="17" max="17" width="6.42578125" style="16"/>
    <col min="18" max="18" width="17.42578125" style="109" customWidth="1"/>
    <col min="19" max="19" width="21" style="16" customWidth="1"/>
    <col min="20" max="20" width="24.7109375" style="16" bestFit="1" customWidth="1"/>
    <col min="21" max="21" width="6.42578125" style="48"/>
    <col min="22" max="22" width="19.28515625" style="54" bestFit="1" customWidth="1"/>
    <col min="23" max="23" width="66.7109375" style="48" customWidth="1"/>
    <col min="24" max="25" width="17" style="54" customWidth="1"/>
    <col min="26" max="26" width="56.140625" style="55" customWidth="1"/>
    <col min="27" max="27" width="14.85546875" style="48" bestFit="1" customWidth="1"/>
    <col min="28" max="29" width="11.5703125" style="48" bestFit="1" customWidth="1"/>
    <col min="30" max="30" width="38" style="48" bestFit="1" customWidth="1"/>
    <col min="31" max="16384" width="6.42578125" style="48"/>
  </cols>
  <sheetData>
    <row r="1" spans="6:30" ht="60" x14ac:dyDescent="0.25">
      <c r="N1" s="17" t="s">
        <v>1516</v>
      </c>
      <c r="O1" s="16" t="s">
        <v>608</v>
      </c>
      <c r="P1" s="16" t="s">
        <v>1515</v>
      </c>
      <c r="R1" s="109" t="s">
        <v>1517</v>
      </c>
      <c r="S1" s="16" t="s">
        <v>606</v>
      </c>
      <c r="T1" s="16" t="s">
        <v>1518</v>
      </c>
      <c r="V1" s="52" t="s">
        <v>619</v>
      </c>
      <c r="W1" s="52" t="s">
        <v>1580</v>
      </c>
      <c r="X1" s="49"/>
      <c r="Y1" s="49"/>
      <c r="Z1" s="53" t="s">
        <v>1516</v>
      </c>
      <c r="AA1" s="52" t="s">
        <v>608</v>
      </c>
      <c r="AB1" s="52" t="s">
        <v>1515</v>
      </c>
      <c r="AC1" s="52" t="s">
        <v>1517</v>
      </c>
      <c r="AD1" s="52" t="s">
        <v>606</v>
      </c>
    </row>
    <row r="2" spans="6:30" ht="60" x14ac:dyDescent="0.25">
      <c r="F2" s="110"/>
      <c r="I2" s="110"/>
      <c r="L2" s="110"/>
      <c r="N2" s="17" t="s">
        <v>1582</v>
      </c>
      <c r="O2" s="16" t="s">
        <v>1581</v>
      </c>
      <c r="P2" s="16" t="s">
        <v>1519</v>
      </c>
      <c r="R2" s="111">
        <v>2342.4699999999998</v>
      </c>
      <c r="S2" s="16" t="s">
        <v>1520</v>
      </c>
      <c r="T2" s="16" t="s">
        <v>1583</v>
      </c>
      <c r="V2" s="54" t="e">
        <f t="shared" ref="V2:V15" si="0">MATCH("*"&amp;"ECH"&amp;"*",T2,0)</f>
        <v>#N/A</v>
      </c>
      <c r="W2" s="48" t="str">
        <f t="shared" ref="W2:W11" si="1">CONCATENATE(N2,O2,P2)</f>
        <v>APR13132</v>
      </c>
      <c r="Z2" s="55" t="str">
        <f t="shared" ref="Z2:Z11" si="2">N2</f>
        <v>APR</v>
      </c>
      <c r="AA2" s="48" t="str">
        <f t="shared" ref="AA2:AA11" si="3">O2</f>
        <v>13</v>
      </c>
      <c r="AB2" s="48" t="str">
        <f t="shared" ref="AB2:AB11" si="4">P2</f>
        <v>132</v>
      </c>
      <c r="AC2" s="113">
        <f t="shared" ref="AC2:AC11" si="5">R2</f>
        <v>2342.4699999999998</v>
      </c>
      <c r="AD2" s="48" t="str">
        <f t="shared" ref="AD2:AD11" si="6">S2</f>
        <v>Litige acheteur</v>
      </c>
    </row>
    <row r="3" spans="6:30" ht="30" x14ac:dyDescent="0.25">
      <c r="F3" s="110"/>
      <c r="I3" s="110"/>
      <c r="L3" s="110"/>
      <c r="N3" s="17" t="s">
        <v>1584</v>
      </c>
      <c r="O3" s="16" t="s">
        <v>1522</v>
      </c>
      <c r="P3" s="16" t="s">
        <v>1521</v>
      </c>
      <c r="R3" s="111">
        <v>1136.2</v>
      </c>
      <c r="S3" s="16" t="s">
        <v>1523</v>
      </c>
      <c r="T3" s="16" t="s">
        <v>1585</v>
      </c>
      <c r="V3" s="54" t="e">
        <f t="shared" si="0"/>
        <v>#N/A</v>
      </c>
      <c r="W3" s="48" t="str">
        <f t="shared" si="1"/>
        <v>EXHIBIS SAS14601</v>
      </c>
      <c r="Z3" s="55" t="str">
        <f t="shared" si="2"/>
        <v>EXHIBIS SAS</v>
      </c>
      <c r="AA3" s="48" t="str">
        <f t="shared" si="3"/>
        <v>14</v>
      </c>
      <c r="AB3" s="48" t="str">
        <f t="shared" si="4"/>
        <v>601</v>
      </c>
      <c r="AC3" s="113">
        <f t="shared" si="5"/>
        <v>1136.2</v>
      </c>
      <c r="AD3" s="48" t="str">
        <f t="shared" si="6"/>
        <v>Litige Acheteur intégré</v>
      </c>
    </row>
    <row r="4" spans="6:30" ht="60" x14ac:dyDescent="0.25">
      <c r="F4" s="110"/>
      <c r="I4" s="110"/>
      <c r="L4" s="110"/>
      <c r="N4" s="17" t="s">
        <v>1587</v>
      </c>
      <c r="O4" s="16" t="s">
        <v>1522</v>
      </c>
      <c r="P4" s="16" t="s">
        <v>1586</v>
      </c>
      <c r="R4" s="111">
        <v>4020</v>
      </c>
      <c r="S4" s="16" t="s">
        <v>1520</v>
      </c>
      <c r="T4" s="16" t="s">
        <v>1588</v>
      </c>
      <c r="V4" s="54" t="e">
        <f t="shared" si="0"/>
        <v>#N/A</v>
      </c>
      <c r="W4" s="48" t="str">
        <f t="shared" si="1"/>
        <v>MB COMMUNICATION / ACTION GOURMANDE14401</v>
      </c>
      <c r="Z4" s="55" t="str">
        <f t="shared" si="2"/>
        <v>MB COMMUNICATION / ACTION GOURMANDE</v>
      </c>
      <c r="AA4" s="48" t="str">
        <f t="shared" si="3"/>
        <v>14</v>
      </c>
      <c r="AB4" s="48" t="str">
        <f t="shared" si="4"/>
        <v>401</v>
      </c>
      <c r="AC4" s="113">
        <f t="shared" si="5"/>
        <v>4020</v>
      </c>
      <c r="AD4" s="48" t="str">
        <f t="shared" si="6"/>
        <v>Litige acheteur</v>
      </c>
    </row>
    <row r="5" spans="6:30" ht="60" x14ac:dyDescent="0.25">
      <c r="F5" s="110"/>
      <c r="I5" s="110"/>
      <c r="L5" s="110"/>
      <c r="N5" s="17" t="s">
        <v>1589</v>
      </c>
      <c r="O5" s="16" t="s">
        <v>1522</v>
      </c>
      <c r="P5" s="16" t="s">
        <v>1524</v>
      </c>
      <c r="R5" s="111">
        <v>700</v>
      </c>
      <c r="S5" s="16" t="s">
        <v>1520</v>
      </c>
      <c r="T5" s="16" t="s">
        <v>1590</v>
      </c>
      <c r="V5" s="54" t="e">
        <f t="shared" si="0"/>
        <v>#N/A</v>
      </c>
      <c r="W5" s="48" t="str">
        <f t="shared" si="1"/>
        <v>HILDE VAN GELDER14712</v>
      </c>
      <c r="Z5" s="55" t="str">
        <f t="shared" si="2"/>
        <v>HILDE VAN GELDER</v>
      </c>
      <c r="AA5" s="48" t="str">
        <f t="shared" si="3"/>
        <v>14</v>
      </c>
      <c r="AB5" s="48" t="str">
        <f t="shared" si="4"/>
        <v>712</v>
      </c>
      <c r="AC5" s="113">
        <f t="shared" si="5"/>
        <v>700</v>
      </c>
      <c r="AD5" s="48" t="str">
        <f t="shared" si="6"/>
        <v>Litige acheteur</v>
      </c>
    </row>
    <row r="6" spans="6:30" ht="60" x14ac:dyDescent="0.25">
      <c r="F6" s="110"/>
      <c r="I6" s="110"/>
      <c r="L6" s="110"/>
      <c r="N6" s="17" t="s">
        <v>1591</v>
      </c>
      <c r="O6" s="16" t="s">
        <v>1579</v>
      </c>
      <c r="P6" s="16" t="s">
        <v>1586</v>
      </c>
      <c r="R6" s="111">
        <v>2383.1999999999998</v>
      </c>
      <c r="S6" s="16" t="s">
        <v>1520</v>
      </c>
      <c r="T6" s="16" t="s">
        <v>1588</v>
      </c>
      <c r="V6" s="54" t="e">
        <f t="shared" si="0"/>
        <v>#N/A</v>
      </c>
      <c r="W6" s="48" t="str">
        <f t="shared" si="1"/>
        <v>SQUAREQuelle session ?401</v>
      </c>
      <c r="Z6" s="55" t="str">
        <f t="shared" si="2"/>
        <v>SQUARE</v>
      </c>
      <c r="AA6" s="48" t="str">
        <f t="shared" si="3"/>
        <v>Quelle session ?</v>
      </c>
      <c r="AB6" s="48" t="str">
        <f t="shared" si="4"/>
        <v>401</v>
      </c>
      <c r="AC6" s="113">
        <f t="shared" si="5"/>
        <v>2383.1999999999998</v>
      </c>
      <c r="AD6" s="48" t="str">
        <f t="shared" si="6"/>
        <v>Litige acheteur</v>
      </c>
    </row>
    <row r="7" spans="6:30" ht="60" x14ac:dyDescent="0.25">
      <c r="F7" s="110"/>
      <c r="I7" s="110"/>
      <c r="L7" s="110"/>
      <c r="N7" s="17" t="s">
        <v>1593</v>
      </c>
      <c r="O7" s="16" t="s">
        <v>1522</v>
      </c>
      <c r="P7" s="16" t="s">
        <v>1592</v>
      </c>
      <c r="R7" s="111">
        <v>47.4</v>
      </c>
      <c r="S7" s="16" t="s">
        <v>1520</v>
      </c>
      <c r="T7" s="16" t="s">
        <v>1594</v>
      </c>
      <c r="V7" s="54" t="e">
        <f t="shared" si="0"/>
        <v>#N/A</v>
      </c>
      <c r="W7" s="48" t="str">
        <f t="shared" si="1"/>
        <v>MULTI RESTAURATION SERVICES14136</v>
      </c>
      <c r="Z7" s="55" t="str">
        <f t="shared" si="2"/>
        <v>MULTI RESTAURATION SERVICES</v>
      </c>
      <c r="AA7" s="48" t="str">
        <f t="shared" si="3"/>
        <v>14</v>
      </c>
      <c r="AB7" s="48" t="str">
        <f t="shared" si="4"/>
        <v>136</v>
      </c>
      <c r="AC7" s="113">
        <f t="shared" si="5"/>
        <v>47.4</v>
      </c>
      <c r="AD7" s="48" t="str">
        <f t="shared" si="6"/>
        <v>Litige acheteur</v>
      </c>
    </row>
    <row r="8" spans="6:30" ht="75" x14ac:dyDescent="0.25">
      <c r="F8" s="110"/>
      <c r="I8" s="110"/>
      <c r="L8" s="110"/>
      <c r="N8" s="17" t="s">
        <v>1593</v>
      </c>
      <c r="O8" s="16" t="s">
        <v>1522</v>
      </c>
      <c r="P8" s="16" t="s">
        <v>1595</v>
      </c>
      <c r="R8" s="111">
        <v>23.71</v>
      </c>
      <c r="S8" s="16" t="s">
        <v>1596</v>
      </c>
      <c r="T8" s="16" t="s">
        <v>1594</v>
      </c>
      <c r="V8" s="54" t="e">
        <f t="shared" si="0"/>
        <v>#N/A</v>
      </c>
      <c r="W8" s="48" t="str">
        <f t="shared" si="1"/>
        <v>MULTI RESTAURATION SERVICES14022</v>
      </c>
      <c r="Z8" s="55" t="str">
        <f t="shared" si="2"/>
        <v>MULTI RESTAURATION SERVICES</v>
      </c>
      <c r="AA8" s="48" t="str">
        <f t="shared" si="3"/>
        <v>14</v>
      </c>
      <c r="AB8" s="48" t="str">
        <f t="shared" si="4"/>
        <v>022</v>
      </c>
      <c r="AC8" s="113">
        <f t="shared" si="5"/>
        <v>23.71</v>
      </c>
      <c r="AD8" s="48" t="str">
        <f t="shared" si="6"/>
        <v>Litige Approbation</v>
      </c>
    </row>
    <row r="9" spans="6:30" ht="75" x14ac:dyDescent="0.25">
      <c r="F9" s="110"/>
      <c r="I9" s="110"/>
      <c r="L9" s="110"/>
      <c r="N9" s="17" t="s">
        <v>1584</v>
      </c>
      <c r="O9" s="16" t="s">
        <v>1522</v>
      </c>
      <c r="P9" s="16" t="s">
        <v>1597</v>
      </c>
      <c r="R9" s="111">
        <v>6960</v>
      </c>
      <c r="S9" s="16" t="s">
        <v>1596</v>
      </c>
      <c r="T9" s="16" t="s">
        <v>1598</v>
      </c>
      <c r="V9" s="54" t="e">
        <f t="shared" si="0"/>
        <v>#N/A</v>
      </c>
      <c r="W9" s="48" t="str">
        <f t="shared" si="1"/>
        <v>EXHIBIS SAS14002WEB</v>
      </c>
      <c r="Z9" s="55" t="str">
        <f t="shared" si="2"/>
        <v>EXHIBIS SAS</v>
      </c>
      <c r="AA9" s="48" t="str">
        <f t="shared" si="3"/>
        <v>14</v>
      </c>
      <c r="AB9" s="48" t="str">
        <f t="shared" si="4"/>
        <v>002WEB</v>
      </c>
      <c r="AC9" s="113">
        <f t="shared" si="5"/>
        <v>6960</v>
      </c>
      <c r="AD9" s="48" t="str">
        <f t="shared" si="6"/>
        <v>Litige Approbation</v>
      </c>
    </row>
    <row r="10" spans="6:30" ht="45" x14ac:dyDescent="0.25">
      <c r="F10" s="110"/>
      <c r="I10" s="110"/>
      <c r="L10" s="110"/>
      <c r="N10" s="17" t="s">
        <v>1600</v>
      </c>
      <c r="O10" s="16" t="s">
        <v>1599</v>
      </c>
      <c r="P10" s="16" t="s">
        <v>1586</v>
      </c>
      <c r="R10" s="111">
        <v>191.28</v>
      </c>
      <c r="S10" s="16" t="s">
        <v>1525</v>
      </c>
      <c r="T10" s="16" t="s">
        <v>1601</v>
      </c>
      <c r="V10" s="54" t="e">
        <f t="shared" si="0"/>
        <v>#N/A</v>
      </c>
      <c r="W10" s="48" t="str">
        <f t="shared" si="1"/>
        <v>NEIGE ET SOLEIL VOYAGES SA16401</v>
      </c>
      <c r="Z10" s="55" t="str">
        <f t="shared" si="2"/>
        <v>NEIGE ET SOLEIL VOYAGES SA</v>
      </c>
      <c r="AA10" s="48" t="str">
        <f t="shared" si="3"/>
        <v>16</v>
      </c>
      <c r="AB10" s="48" t="str">
        <f t="shared" si="4"/>
        <v>401</v>
      </c>
      <c r="AC10" s="113">
        <f t="shared" si="5"/>
        <v>191.28</v>
      </c>
      <c r="AD10" s="48" t="str">
        <f t="shared" si="6"/>
        <v>Approbation</v>
      </c>
    </row>
    <row r="11" spans="6:30" ht="60" x14ac:dyDescent="0.25">
      <c r="F11" s="110"/>
      <c r="I11" s="110"/>
      <c r="L11" s="110"/>
      <c r="N11" s="17" t="s">
        <v>1603</v>
      </c>
      <c r="O11" s="16" t="s">
        <v>1522</v>
      </c>
      <c r="P11" s="16" t="s">
        <v>1602</v>
      </c>
      <c r="R11" s="111">
        <v>9720</v>
      </c>
      <c r="S11" s="16" t="s">
        <v>1520</v>
      </c>
      <c r="T11" s="16" t="s">
        <v>1604</v>
      </c>
      <c r="V11" s="54" t="e">
        <f t="shared" si="0"/>
        <v>#N/A</v>
      </c>
      <c r="W11" s="48" t="str">
        <f t="shared" si="1"/>
        <v>BARNETT CONSULTING SARL14719</v>
      </c>
      <c r="Z11" s="55" t="str">
        <f t="shared" si="2"/>
        <v>BARNETT CONSULTING SARL</v>
      </c>
      <c r="AA11" s="48" t="str">
        <f t="shared" si="3"/>
        <v>14</v>
      </c>
      <c r="AB11" s="48" t="str">
        <f t="shared" si="4"/>
        <v>719</v>
      </c>
      <c r="AC11" s="113">
        <f t="shared" si="5"/>
        <v>9720</v>
      </c>
      <c r="AD11" s="48" t="str">
        <f t="shared" si="6"/>
        <v>Litige acheteur</v>
      </c>
    </row>
    <row r="12" spans="6:30" ht="60" x14ac:dyDescent="0.25">
      <c r="F12" s="110"/>
      <c r="I12" s="110"/>
      <c r="L12" s="110"/>
      <c r="N12" s="17" t="s">
        <v>1584</v>
      </c>
      <c r="O12" s="16" t="s">
        <v>1579</v>
      </c>
      <c r="P12" s="16" t="s">
        <v>1605</v>
      </c>
      <c r="R12" s="111">
        <v>82.73</v>
      </c>
      <c r="S12" s="16" t="s">
        <v>1520</v>
      </c>
      <c r="T12" s="16" t="s">
        <v>1606</v>
      </c>
      <c r="V12" s="54" t="e">
        <f t="shared" si="0"/>
        <v>#N/A</v>
      </c>
      <c r="W12" s="48" t="str">
        <f t="shared" ref="W12:W17" si="7">CONCATENATE(N12,O12,P12)</f>
        <v>EXHIBIS SASQuelle session ?411WEB</v>
      </c>
      <c r="Z12" s="55" t="str">
        <f t="shared" ref="Z12:Z17" si="8">N12</f>
        <v>EXHIBIS SAS</v>
      </c>
      <c r="AA12" s="48" t="str">
        <f t="shared" ref="AA12:AA17" si="9">O12</f>
        <v>Quelle session ?</v>
      </c>
      <c r="AB12" s="48" t="str">
        <f t="shared" ref="AB12:AB17" si="10">P12</f>
        <v>411WEB</v>
      </c>
      <c r="AC12" s="113">
        <f t="shared" ref="AC12:AC17" si="11">R12</f>
        <v>82.73</v>
      </c>
      <c r="AD12" s="48" t="str">
        <f t="shared" ref="AD12:AD17" si="12">S12</f>
        <v>Litige acheteur</v>
      </c>
    </row>
    <row r="13" spans="6:30" ht="30" x14ac:dyDescent="0.25">
      <c r="F13" s="110"/>
      <c r="I13" s="110"/>
      <c r="L13" s="110"/>
      <c r="N13" s="17" t="s">
        <v>1600</v>
      </c>
      <c r="O13" s="16" t="s">
        <v>1599</v>
      </c>
      <c r="P13" s="16" t="s">
        <v>1586</v>
      </c>
      <c r="R13" s="111">
        <v>230.56</v>
      </c>
      <c r="S13" s="16" t="s">
        <v>1520</v>
      </c>
      <c r="T13" s="16" t="s">
        <v>1601</v>
      </c>
      <c r="V13" s="54" t="e">
        <f t="shared" si="0"/>
        <v>#N/A</v>
      </c>
      <c r="W13" s="48" t="str">
        <f t="shared" si="7"/>
        <v>NEIGE ET SOLEIL VOYAGES SA16401</v>
      </c>
      <c r="Z13" s="55" t="str">
        <f t="shared" si="8"/>
        <v>NEIGE ET SOLEIL VOYAGES SA</v>
      </c>
      <c r="AA13" s="48" t="str">
        <f t="shared" si="9"/>
        <v>16</v>
      </c>
      <c r="AB13" s="48" t="str">
        <f t="shared" si="10"/>
        <v>401</v>
      </c>
      <c r="AC13" s="113">
        <f t="shared" si="11"/>
        <v>230.56</v>
      </c>
      <c r="AD13" s="48" t="str">
        <f t="shared" si="12"/>
        <v>Litige acheteur</v>
      </c>
    </row>
    <row r="14" spans="6:30" x14ac:dyDescent="0.25">
      <c r="F14" s="110"/>
      <c r="I14" s="110"/>
      <c r="L14" s="110"/>
      <c r="N14" s="17" t="s">
        <v>1608</v>
      </c>
      <c r="O14" s="16" t="s">
        <v>1526</v>
      </c>
      <c r="P14" s="16" t="s">
        <v>1607</v>
      </c>
      <c r="R14" s="111">
        <v>11972.1</v>
      </c>
      <c r="S14" s="16" t="s">
        <v>1596</v>
      </c>
      <c r="T14" s="16" t="s">
        <v>1609</v>
      </c>
      <c r="V14" s="54" t="e">
        <f t="shared" si="0"/>
        <v>#N/A</v>
      </c>
      <c r="W14" s="48" t="str">
        <f t="shared" si="7"/>
        <v>FIDAL15041</v>
      </c>
      <c r="Z14" s="55" t="str">
        <f t="shared" si="8"/>
        <v>FIDAL</v>
      </c>
      <c r="AA14" s="48" t="str">
        <f t="shared" si="9"/>
        <v>15</v>
      </c>
      <c r="AB14" s="48" t="str">
        <f t="shared" si="10"/>
        <v>041</v>
      </c>
      <c r="AC14" s="113">
        <f t="shared" si="11"/>
        <v>11972.1</v>
      </c>
      <c r="AD14" s="48" t="str">
        <f t="shared" si="12"/>
        <v>Litige Approbation</v>
      </c>
    </row>
    <row r="15" spans="6:30" x14ac:dyDescent="0.25">
      <c r="F15" s="110"/>
      <c r="I15" s="110"/>
      <c r="L15" s="110"/>
      <c r="N15" s="17" t="s">
        <v>1610</v>
      </c>
      <c r="O15" s="16" t="s">
        <v>1581</v>
      </c>
      <c r="P15" s="16" t="s">
        <v>1527</v>
      </c>
      <c r="R15" s="111">
        <v>2930.2</v>
      </c>
      <c r="S15" s="16" t="s">
        <v>1520</v>
      </c>
      <c r="T15" s="16" t="s">
        <v>1611</v>
      </c>
      <c r="V15" s="54" t="e">
        <f t="shared" si="0"/>
        <v>#N/A</v>
      </c>
      <c r="W15" s="48" t="str">
        <f t="shared" si="7"/>
        <v>ARGUS DE LA PRESSE13421</v>
      </c>
      <c r="Z15" s="55" t="str">
        <f t="shared" si="8"/>
        <v>ARGUS DE LA PRESSE</v>
      </c>
      <c r="AA15" s="48" t="str">
        <f t="shared" si="9"/>
        <v>13</v>
      </c>
      <c r="AB15" s="48" t="str">
        <f t="shared" si="10"/>
        <v>421</v>
      </c>
      <c r="AC15" s="113">
        <f t="shared" si="11"/>
        <v>2930.2</v>
      </c>
      <c r="AD15" s="48" t="str">
        <f t="shared" si="12"/>
        <v>Litige acheteur</v>
      </c>
    </row>
    <row r="16" spans="6:30" ht="30" x14ac:dyDescent="0.25">
      <c r="F16" s="110"/>
      <c r="I16" s="110"/>
      <c r="L16" s="110"/>
      <c r="N16" s="17" t="s">
        <v>1593</v>
      </c>
      <c r="O16" s="16" t="s">
        <v>1522</v>
      </c>
      <c r="P16" s="16" t="s">
        <v>1607</v>
      </c>
      <c r="R16" s="111">
        <v>40.29</v>
      </c>
      <c r="S16" s="16" t="s">
        <v>1523</v>
      </c>
      <c r="T16" s="16" t="s">
        <v>1612</v>
      </c>
      <c r="V16" s="54" t="e">
        <f t="shared" ref="V16:V17" si="13">MATCH("*"&amp;"ECH"&amp;"*",T16,0)</f>
        <v>#N/A</v>
      </c>
      <c r="W16" s="48" t="str">
        <f t="shared" si="7"/>
        <v>MULTI RESTAURATION SERVICES14041</v>
      </c>
      <c r="Z16" s="55" t="str">
        <f t="shared" si="8"/>
        <v>MULTI RESTAURATION SERVICES</v>
      </c>
      <c r="AA16" s="48" t="str">
        <f t="shared" si="9"/>
        <v>14</v>
      </c>
      <c r="AB16" s="48" t="str">
        <f t="shared" si="10"/>
        <v>041</v>
      </c>
      <c r="AC16" s="113">
        <f t="shared" si="11"/>
        <v>40.29</v>
      </c>
      <c r="AD16" s="48" t="str">
        <f t="shared" si="12"/>
        <v>Litige Acheteur intégré</v>
      </c>
    </row>
    <row r="17" spans="6:30" ht="30" x14ac:dyDescent="0.25">
      <c r="F17" s="110"/>
      <c r="I17" s="110"/>
      <c r="L17" s="110"/>
      <c r="N17" s="17" t="s">
        <v>1593</v>
      </c>
      <c r="O17" s="16" t="s">
        <v>1526</v>
      </c>
      <c r="P17" s="16" t="s">
        <v>1528</v>
      </c>
      <c r="R17" s="111">
        <v>235.37</v>
      </c>
      <c r="S17" s="16" t="s">
        <v>1523</v>
      </c>
      <c r="T17" s="16" t="s">
        <v>1613</v>
      </c>
      <c r="V17" s="54" t="e">
        <f t="shared" si="13"/>
        <v>#N/A</v>
      </c>
      <c r="W17" s="48" t="str">
        <f t="shared" si="7"/>
        <v>MULTI RESTAURATION SERVICES15704</v>
      </c>
      <c r="Z17" s="55" t="str">
        <f t="shared" si="8"/>
        <v>MULTI RESTAURATION SERVICES</v>
      </c>
      <c r="AA17" s="48" t="str">
        <f t="shared" si="9"/>
        <v>15</v>
      </c>
      <c r="AB17" s="48" t="str">
        <f t="shared" si="10"/>
        <v>704</v>
      </c>
      <c r="AC17" s="113">
        <f t="shared" si="11"/>
        <v>235.37</v>
      </c>
      <c r="AD17" s="48" t="str">
        <f t="shared" si="12"/>
        <v>Litige Acheteur intégré</v>
      </c>
    </row>
    <row r="18" spans="6:30" ht="30" x14ac:dyDescent="0.25">
      <c r="F18" s="110"/>
      <c r="I18" s="110"/>
      <c r="L18" s="110"/>
      <c r="N18" s="17" t="s">
        <v>1615</v>
      </c>
      <c r="O18" s="16" t="s">
        <v>1599</v>
      </c>
      <c r="P18" s="16" t="s">
        <v>1614</v>
      </c>
      <c r="R18" s="111">
        <v>184.8</v>
      </c>
      <c r="S18" s="16" t="s">
        <v>1529</v>
      </c>
      <c r="T18" s="16" t="s">
        <v>1616</v>
      </c>
      <c r="V18" s="54" t="e">
        <f t="shared" ref="V18:V21" si="14">MATCH("*"&amp;"ECH"&amp;"*",T18,0)</f>
        <v>#N/A</v>
      </c>
      <c r="W18" s="48" t="str">
        <f t="shared" ref="W18:W20" si="15">CONCATENATE(N18,O18,P18)</f>
        <v>CLARANET SAS16101</v>
      </c>
      <c r="Z18" s="55" t="str">
        <f t="shared" ref="Z18:Z20" si="16">N18</f>
        <v>CLARANET SAS</v>
      </c>
      <c r="AA18" s="48" t="str">
        <f t="shared" ref="AA18:AA20" si="17">O18</f>
        <v>16</v>
      </c>
      <c r="AB18" s="48" t="str">
        <f t="shared" ref="AB18:AB20" si="18">P18</f>
        <v>101</v>
      </c>
      <c r="AC18" s="113">
        <f t="shared" ref="AC18:AC20" si="19">R18</f>
        <v>184.8</v>
      </c>
      <c r="AD18" s="48" t="str">
        <f t="shared" ref="AD18:AD20" si="20">S18</f>
        <v>Retour compta avec commande - intégrée</v>
      </c>
    </row>
    <row r="19" spans="6:30" ht="30" x14ac:dyDescent="0.25">
      <c r="F19" s="110"/>
      <c r="I19" s="110"/>
      <c r="L19" s="110"/>
      <c r="N19" s="17" t="s">
        <v>1584</v>
      </c>
      <c r="O19" s="16" t="s">
        <v>1522</v>
      </c>
      <c r="P19" s="16" t="s">
        <v>1617</v>
      </c>
      <c r="R19" s="111">
        <v>362.05</v>
      </c>
      <c r="S19" s="16" t="s">
        <v>1530</v>
      </c>
      <c r="T19" s="16" t="s">
        <v>1618</v>
      </c>
      <c r="V19" s="54" t="e">
        <f t="shared" si="14"/>
        <v>#N/A</v>
      </c>
      <c r="W19" s="48" t="str">
        <f t="shared" si="15"/>
        <v>EXHIBIS SAS14222WEB</v>
      </c>
      <c r="Z19" s="55" t="str">
        <f t="shared" si="16"/>
        <v>EXHIBIS SAS</v>
      </c>
      <c r="AA19" s="48" t="str">
        <f t="shared" si="17"/>
        <v>14</v>
      </c>
      <c r="AB19" s="48" t="str">
        <f t="shared" si="18"/>
        <v>222WEB</v>
      </c>
      <c r="AC19" s="113">
        <f t="shared" si="19"/>
        <v>362.05</v>
      </c>
      <c r="AD19" s="48" t="str">
        <f t="shared" si="20"/>
        <v>Validation Acheteur - intégrée</v>
      </c>
    </row>
    <row r="20" spans="6:30" ht="30" x14ac:dyDescent="0.25">
      <c r="F20" s="110"/>
      <c r="I20" s="110"/>
      <c r="L20" s="110"/>
      <c r="N20" s="17" t="s">
        <v>1584</v>
      </c>
      <c r="O20" s="16" t="s">
        <v>1526</v>
      </c>
      <c r="P20" s="16" t="s">
        <v>1619</v>
      </c>
      <c r="R20" s="111">
        <v>603.41999999999996</v>
      </c>
      <c r="S20" s="16" t="s">
        <v>1531</v>
      </c>
      <c r="T20" s="16" t="s">
        <v>1620</v>
      </c>
      <c r="V20" s="54" t="e">
        <f t="shared" si="14"/>
        <v>#N/A</v>
      </c>
      <c r="W20" s="48" t="str">
        <f t="shared" si="15"/>
        <v>EXHIBIS SAS15703WEB</v>
      </c>
      <c r="Z20" s="55" t="str">
        <f t="shared" si="16"/>
        <v>EXHIBIS SAS</v>
      </c>
      <c r="AA20" s="48" t="str">
        <f t="shared" si="17"/>
        <v>15</v>
      </c>
      <c r="AB20" s="48" t="str">
        <f t="shared" si="18"/>
        <v>703WEB</v>
      </c>
      <c r="AC20" s="113">
        <f t="shared" si="19"/>
        <v>603.41999999999996</v>
      </c>
      <c r="AD20" s="48" t="str">
        <f t="shared" si="20"/>
        <v>Demande Création BdC</v>
      </c>
    </row>
    <row r="21" spans="6:30" x14ac:dyDescent="0.25">
      <c r="F21" s="110"/>
      <c r="I21" s="110"/>
      <c r="L21" s="110"/>
      <c r="N21" s="17" t="s">
        <v>1621</v>
      </c>
      <c r="O21" s="16" t="s">
        <v>1526</v>
      </c>
      <c r="P21" s="16" t="s">
        <v>1607</v>
      </c>
      <c r="R21" s="111">
        <v>559.24</v>
      </c>
      <c r="S21" s="16" t="s">
        <v>1520</v>
      </c>
      <c r="T21" s="16" t="s">
        <v>1622</v>
      </c>
      <c r="V21" s="54" t="e">
        <f t="shared" si="14"/>
        <v>#N/A</v>
      </c>
      <c r="W21" s="48" t="str">
        <f t="shared" ref="W21:W25" si="21">CONCATENATE(N21,O21,P21)</f>
        <v>CANON FRANCE SAS15041</v>
      </c>
      <c r="Z21" s="55" t="str">
        <f t="shared" ref="Z21:Z25" si="22">N21</f>
        <v>CANON FRANCE SAS</v>
      </c>
      <c r="AA21" s="48" t="str">
        <f t="shared" ref="AA21:AA25" si="23">O21</f>
        <v>15</v>
      </c>
      <c r="AB21" s="48" t="str">
        <f t="shared" ref="AB21:AB25" si="24">P21</f>
        <v>041</v>
      </c>
      <c r="AC21" s="113">
        <f t="shared" ref="AC21:AC25" si="25">R21</f>
        <v>559.24</v>
      </c>
      <c r="AD21" s="48" t="str">
        <f t="shared" ref="AD21:AD25" si="26">S21</f>
        <v>Litige acheteur</v>
      </c>
    </row>
    <row r="22" spans="6:30" ht="30" x14ac:dyDescent="0.25">
      <c r="F22" s="110"/>
      <c r="I22" s="110"/>
      <c r="L22" s="110"/>
      <c r="N22" s="17" t="s">
        <v>1593</v>
      </c>
      <c r="O22" s="16" t="s">
        <v>1522</v>
      </c>
      <c r="P22" s="16" t="s">
        <v>1519</v>
      </c>
      <c r="R22" s="111">
        <v>736.54</v>
      </c>
      <c r="S22" s="16" t="s">
        <v>1523</v>
      </c>
      <c r="T22" s="16" t="s">
        <v>1623</v>
      </c>
      <c r="V22" s="54" t="e">
        <f t="shared" ref="V22:V25" si="27">MATCH("*"&amp;"ECH"&amp;"*",T22,0)</f>
        <v>#N/A</v>
      </c>
      <c r="W22" s="48" t="str">
        <f t="shared" si="21"/>
        <v>MULTI RESTAURATION SERVICES14132</v>
      </c>
      <c r="Z22" s="55" t="str">
        <f t="shared" si="22"/>
        <v>MULTI RESTAURATION SERVICES</v>
      </c>
      <c r="AA22" s="48" t="str">
        <f t="shared" si="23"/>
        <v>14</v>
      </c>
      <c r="AB22" s="48" t="str">
        <f t="shared" si="24"/>
        <v>132</v>
      </c>
      <c r="AC22" s="113">
        <f t="shared" si="25"/>
        <v>736.54</v>
      </c>
      <c r="AD22" s="48" t="str">
        <f t="shared" si="26"/>
        <v>Litige Acheteur intégré</v>
      </c>
    </row>
    <row r="23" spans="6:30" ht="45" x14ac:dyDescent="0.25">
      <c r="F23" s="110"/>
      <c r="I23" s="110"/>
      <c r="L23" s="110"/>
      <c r="N23" s="17" t="s">
        <v>1625</v>
      </c>
      <c r="O23" s="16" t="s">
        <v>1526</v>
      </c>
      <c r="P23" s="16" t="s">
        <v>1624</v>
      </c>
      <c r="R23" s="111">
        <v>300.02999999999997</v>
      </c>
      <c r="S23" s="16" t="s">
        <v>1520</v>
      </c>
      <c r="T23" s="16" t="s">
        <v>1626</v>
      </c>
      <c r="V23" s="54" t="e">
        <f t="shared" si="27"/>
        <v>#N/A</v>
      </c>
      <c r="W23" s="48" t="str">
        <f t="shared" si="21"/>
        <v>ESAT CENTRE D ACTION MEDICO PEDAGOGIQUE BERNARD LAFAY15042</v>
      </c>
      <c r="Z23" s="55" t="str">
        <f t="shared" si="22"/>
        <v>ESAT CENTRE D ACTION MEDICO PEDAGOGIQUE BERNARD LAFAY</v>
      </c>
      <c r="AA23" s="48" t="str">
        <f t="shared" si="23"/>
        <v>15</v>
      </c>
      <c r="AB23" s="48" t="str">
        <f t="shared" si="24"/>
        <v>042</v>
      </c>
      <c r="AC23" s="113">
        <f t="shared" si="25"/>
        <v>300.02999999999997</v>
      </c>
      <c r="AD23" s="48" t="str">
        <f t="shared" si="26"/>
        <v>Litige acheteur</v>
      </c>
    </row>
    <row r="24" spans="6:30" ht="60" x14ac:dyDescent="0.25">
      <c r="F24" s="110"/>
      <c r="I24" s="110"/>
      <c r="L24" s="110"/>
      <c r="N24" s="17" t="s">
        <v>1593</v>
      </c>
      <c r="O24" s="16" t="s">
        <v>1579</v>
      </c>
      <c r="P24" s="16" t="s">
        <v>1627</v>
      </c>
      <c r="R24" s="111">
        <v>73.599999999999994</v>
      </c>
      <c r="S24" s="16" t="s">
        <v>1520</v>
      </c>
      <c r="T24" s="16" t="s">
        <v>1623</v>
      </c>
      <c r="V24" s="54" t="e">
        <f t="shared" si="27"/>
        <v>#N/A</v>
      </c>
      <c r="W24" s="48" t="str">
        <f t="shared" si="21"/>
        <v>MULTI RESTAURATION SERVICESQuelle session ?201</v>
      </c>
      <c r="Z24" s="55" t="str">
        <f t="shared" si="22"/>
        <v>MULTI RESTAURATION SERVICES</v>
      </c>
      <c r="AA24" s="48" t="str">
        <f t="shared" si="23"/>
        <v>Quelle session ?</v>
      </c>
      <c r="AB24" s="48" t="str">
        <f t="shared" si="24"/>
        <v>201</v>
      </c>
      <c r="AC24" s="113">
        <f t="shared" si="25"/>
        <v>73.599999999999994</v>
      </c>
      <c r="AD24" s="48" t="str">
        <f t="shared" si="26"/>
        <v>Litige acheteur</v>
      </c>
    </row>
    <row r="25" spans="6:30" ht="60" x14ac:dyDescent="0.25">
      <c r="F25" s="110"/>
      <c r="I25" s="110"/>
      <c r="L25" s="110"/>
      <c r="N25" s="17" t="s">
        <v>913</v>
      </c>
      <c r="O25" s="16" t="s">
        <v>1579</v>
      </c>
      <c r="P25" s="16" t="s">
        <v>1628</v>
      </c>
      <c r="R25" s="111">
        <v>18000</v>
      </c>
      <c r="S25" s="16" t="s">
        <v>1520</v>
      </c>
      <c r="T25" s="16" t="s">
        <v>1629</v>
      </c>
      <c r="V25" s="54" t="e">
        <f t="shared" si="27"/>
        <v>#N/A</v>
      </c>
      <c r="W25" s="48" t="str">
        <f t="shared" si="21"/>
        <v>GROUPE ALTICE MEDIAQuelle session ?521</v>
      </c>
      <c r="Z25" s="55" t="str">
        <f t="shared" si="22"/>
        <v>GROUPE ALTICE MEDIA</v>
      </c>
      <c r="AA25" s="48" t="str">
        <f t="shared" si="23"/>
        <v>Quelle session ?</v>
      </c>
      <c r="AB25" s="48" t="str">
        <f t="shared" si="24"/>
        <v>521</v>
      </c>
      <c r="AC25" s="113">
        <f t="shared" si="25"/>
        <v>18000</v>
      </c>
      <c r="AD25" s="48" t="str">
        <f t="shared" si="26"/>
        <v>Litige acheteur</v>
      </c>
    </row>
    <row r="26" spans="6:30" x14ac:dyDescent="0.25">
      <c r="F26" s="110"/>
      <c r="I26" s="110"/>
      <c r="L26" s="110"/>
      <c r="N26" s="17" t="s">
        <v>1610</v>
      </c>
      <c r="O26" s="16" t="s">
        <v>1581</v>
      </c>
      <c r="P26" s="16" t="s">
        <v>1519</v>
      </c>
      <c r="R26" s="111">
        <v>1489.02</v>
      </c>
      <c r="S26" s="16" t="s">
        <v>1520</v>
      </c>
      <c r="T26" s="16" t="s">
        <v>1630</v>
      </c>
      <c r="V26" s="54" t="e">
        <f t="shared" ref="V26:V28" si="28">MATCH("*"&amp;"ECH"&amp;"*",T26,0)</f>
        <v>#N/A</v>
      </c>
      <c r="W26" s="48" t="str">
        <f t="shared" ref="W26:W28" si="29">CONCATENATE(N26,O26,P26)</f>
        <v>ARGUS DE LA PRESSE13132</v>
      </c>
      <c r="Z26" s="55" t="str">
        <f t="shared" ref="Z26:Z28" si="30">N26</f>
        <v>ARGUS DE LA PRESSE</v>
      </c>
      <c r="AA26" s="48" t="str">
        <f t="shared" ref="AA26:AA28" si="31">O26</f>
        <v>13</v>
      </c>
      <c r="AB26" s="48" t="str">
        <f t="shared" ref="AB26:AB28" si="32">P26</f>
        <v>132</v>
      </c>
      <c r="AC26" s="113">
        <f t="shared" ref="AC26:AC28" si="33">R26</f>
        <v>1489.02</v>
      </c>
      <c r="AD26" s="48" t="str">
        <f t="shared" ref="AD26:AD28" si="34">S26</f>
        <v>Litige acheteur</v>
      </c>
    </row>
    <row r="27" spans="6:30" x14ac:dyDescent="0.25">
      <c r="F27" s="110"/>
      <c r="I27" s="110"/>
      <c r="L27" s="110"/>
      <c r="N27" s="17" t="s">
        <v>1584</v>
      </c>
      <c r="O27" s="16" t="s">
        <v>1526</v>
      </c>
      <c r="P27" s="16" t="s">
        <v>1627</v>
      </c>
      <c r="R27" s="111">
        <v>525.46</v>
      </c>
      <c r="S27" s="16" t="s">
        <v>1520</v>
      </c>
      <c r="T27" s="16" t="s">
        <v>1631</v>
      </c>
      <c r="V27" s="54" t="e">
        <f t="shared" si="28"/>
        <v>#N/A</v>
      </c>
      <c r="W27" s="48" t="str">
        <f t="shared" si="29"/>
        <v>EXHIBIS SAS15201</v>
      </c>
      <c r="Z27" s="55" t="str">
        <f t="shared" si="30"/>
        <v>EXHIBIS SAS</v>
      </c>
      <c r="AA27" s="48" t="str">
        <f t="shared" si="31"/>
        <v>15</v>
      </c>
      <c r="AB27" s="48" t="str">
        <f t="shared" si="32"/>
        <v>201</v>
      </c>
      <c r="AC27" s="113">
        <f t="shared" si="33"/>
        <v>525.46</v>
      </c>
      <c r="AD27" s="48" t="str">
        <f t="shared" si="34"/>
        <v>Litige acheteur</v>
      </c>
    </row>
    <row r="28" spans="6:30" x14ac:dyDescent="0.25">
      <c r="F28" s="110"/>
      <c r="I28" s="110"/>
      <c r="L28" s="110"/>
      <c r="N28" s="17" t="s">
        <v>1610</v>
      </c>
      <c r="O28" s="16" t="s">
        <v>1522</v>
      </c>
      <c r="P28" s="16" t="s">
        <v>1586</v>
      </c>
      <c r="R28" s="111">
        <v>1566</v>
      </c>
      <c r="S28" s="16" t="s">
        <v>1520</v>
      </c>
      <c r="T28" s="16" t="s">
        <v>1632</v>
      </c>
      <c r="V28" s="54" t="e">
        <f t="shared" si="28"/>
        <v>#N/A</v>
      </c>
      <c r="W28" s="48" t="str">
        <f t="shared" si="29"/>
        <v>ARGUS DE LA PRESSE14401</v>
      </c>
      <c r="Z28" s="55" t="str">
        <f t="shared" si="30"/>
        <v>ARGUS DE LA PRESSE</v>
      </c>
      <c r="AA28" s="48" t="str">
        <f t="shared" si="31"/>
        <v>14</v>
      </c>
      <c r="AB28" s="48" t="str">
        <f t="shared" si="32"/>
        <v>401</v>
      </c>
      <c r="AC28" s="113">
        <f t="shared" si="33"/>
        <v>1566</v>
      </c>
      <c r="AD28" s="48" t="str">
        <f t="shared" si="34"/>
        <v>Litige acheteur</v>
      </c>
    </row>
    <row r="29" spans="6:30" ht="45" x14ac:dyDescent="0.25">
      <c r="F29" s="110"/>
      <c r="I29" s="110"/>
      <c r="L29" s="110"/>
      <c r="N29" s="17" t="s">
        <v>1633</v>
      </c>
      <c r="O29" s="16" t="s">
        <v>1599</v>
      </c>
      <c r="P29" s="16" t="s">
        <v>1528</v>
      </c>
      <c r="R29" s="111">
        <v>1354.5</v>
      </c>
      <c r="S29" s="16" t="s">
        <v>1532</v>
      </c>
      <c r="T29" s="16" t="s">
        <v>1634</v>
      </c>
      <c r="V29" s="54" t="e">
        <f t="shared" ref="V29:V30" si="35">MATCH("*"&amp;"ECH"&amp;"*",T29,0)</f>
        <v>#N/A</v>
      </c>
      <c r="W29" s="48" t="str">
        <f t="shared" ref="W29:W30" si="36">CONCATENATE(N29,O29,P29)</f>
        <v>COTEL SAS16704</v>
      </c>
      <c r="Z29" s="55" t="str">
        <f t="shared" ref="Z29:Z30" si="37">N29</f>
        <v>COTEL SAS</v>
      </c>
      <c r="AA29" s="48" t="str">
        <f t="shared" ref="AA29:AA30" si="38">O29</f>
        <v>16</v>
      </c>
      <c r="AB29" s="48" t="str">
        <f t="shared" ref="AB29:AB30" si="39">P29</f>
        <v>704</v>
      </c>
      <c r="AC29" s="113">
        <f t="shared" ref="AC29:AC30" si="40">R29</f>
        <v>1354.5</v>
      </c>
      <c r="AD29" s="48" t="str">
        <f t="shared" ref="AD29:AD30" si="41">S29</f>
        <v>Enrichissement Comptable avec commande</v>
      </c>
    </row>
    <row r="30" spans="6:30" ht="30" x14ac:dyDescent="0.25">
      <c r="F30" s="110"/>
      <c r="I30" s="110"/>
      <c r="L30" s="110"/>
      <c r="N30" s="17" t="s">
        <v>1636</v>
      </c>
      <c r="O30" s="16" t="s">
        <v>1599</v>
      </c>
      <c r="P30" s="16" t="s">
        <v>1635</v>
      </c>
      <c r="R30" s="111">
        <v>2000</v>
      </c>
      <c r="S30" s="16" t="s">
        <v>1523</v>
      </c>
      <c r="T30" s="16" t="s">
        <v>1637</v>
      </c>
      <c r="V30" s="54" t="e">
        <f t="shared" si="35"/>
        <v>#N/A</v>
      </c>
      <c r="W30" s="48" t="str">
        <f t="shared" si="36"/>
        <v>OUTFRONT MEDIA16717</v>
      </c>
      <c r="Z30" s="55" t="str">
        <f t="shared" si="37"/>
        <v>OUTFRONT MEDIA</v>
      </c>
      <c r="AA30" s="48" t="str">
        <f t="shared" si="38"/>
        <v>16</v>
      </c>
      <c r="AB30" s="48" t="str">
        <f t="shared" si="39"/>
        <v>717</v>
      </c>
      <c r="AC30" s="113">
        <f t="shared" si="40"/>
        <v>2000</v>
      </c>
      <c r="AD30" s="48" t="str">
        <f t="shared" si="41"/>
        <v>Litige Acheteur intégré</v>
      </c>
    </row>
    <row r="31" spans="6:30" ht="30" x14ac:dyDescent="0.25">
      <c r="F31" s="110"/>
      <c r="I31" s="110"/>
      <c r="L31" s="110"/>
      <c r="N31" s="17" t="s">
        <v>1593</v>
      </c>
      <c r="O31" s="16" t="s">
        <v>1599</v>
      </c>
      <c r="P31" s="16" t="s">
        <v>1614</v>
      </c>
      <c r="R31" s="111">
        <v>105.33</v>
      </c>
      <c r="S31" s="16" t="s">
        <v>1520</v>
      </c>
      <c r="T31" s="16" t="s">
        <v>1638</v>
      </c>
      <c r="V31" s="54" t="e">
        <f t="shared" ref="V31:V94" si="42">MATCH("*"&amp;"ECH"&amp;"*",T31,0)</f>
        <v>#N/A</v>
      </c>
      <c r="W31" s="48" t="str">
        <f t="shared" ref="W31:W94" si="43">CONCATENATE(N31,O31,P31)</f>
        <v>MULTI RESTAURATION SERVICES16101</v>
      </c>
      <c r="Z31" s="55" t="str">
        <f t="shared" ref="Z31:Z94" si="44">N31</f>
        <v>MULTI RESTAURATION SERVICES</v>
      </c>
      <c r="AA31" s="48" t="str">
        <f t="shared" ref="AA31:AA94" si="45">O31</f>
        <v>16</v>
      </c>
      <c r="AB31" s="48" t="str">
        <f t="shared" ref="AB31:AB94" si="46">P31</f>
        <v>101</v>
      </c>
      <c r="AC31" s="113">
        <f t="shared" ref="AC31:AC94" si="47">R31</f>
        <v>105.33</v>
      </c>
      <c r="AD31" s="48" t="str">
        <f t="shared" ref="AD31:AD94" si="48">S31</f>
        <v>Litige acheteur</v>
      </c>
    </row>
    <row r="32" spans="6:30" ht="60" x14ac:dyDescent="0.25">
      <c r="F32" s="110"/>
      <c r="I32" s="110"/>
      <c r="L32" s="110"/>
      <c r="N32" s="17" t="s">
        <v>1640</v>
      </c>
      <c r="O32" s="16" t="s">
        <v>1579</v>
      </c>
      <c r="P32" s="16" t="s">
        <v>1639</v>
      </c>
      <c r="R32" s="111">
        <v>135.6</v>
      </c>
      <c r="S32" s="16" t="s">
        <v>1533</v>
      </c>
      <c r="T32" s="16" t="s">
        <v>1641</v>
      </c>
      <c r="V32" s="54" t="e">
        <f t="shared" si="42"/>
        <v>#N/A</v>
      </c>
      <c r="W32" s="48" t="str">
        <f t="shared" si="43"/>
        <v>JUSTE A TEMPSQuelle session ?420</v>
      </c>
      <c r="Z32" s="55" t="str">
        <f t="shared" si="44"/>
        <v>JUSTE A TEMPS</v>
      </c>
      <c r="AA32" s="48" t="str">
        <f t="shared" si="45"/>
        <v>Quelle session ?</v>
      </c>
      <c r="AB32" s="48" t="str">
        <f t="shared" si="46"/>
        <v>420</v>
      </c>
      <c r="AC32" s="113">
        <f t="shared" si="47"/>
        <v>135.6</v>
      </c>
      <c r="AD32" s="48" t="str">
        <f t="shared" si="48"/>
        <v>Retour comptable avec commande</v>
      </c>
    </row>
    <row r="33" spans="6:30" ht="60" x14ac:dyDescent="0.25">
      <c r="F33" s="110"/>
      <c r="I33" s="110"/>
      <c r="L33" s="110"/>
      <c r="N33" s="17" t="s">
        <v>1534</v>
      </c>
      <c r="O33" s="16" t="s">
        <v>1579</v>
      </c>
      <c r="P33" s="16" t="s">
        <v>1524</v>
      </c>
      <c r="R33" s="111">
        <v>8000</v>
      </c>
      <c r="S33" s="16" t="s">
        <v>1520</v>
      </c>
      <c r="T33" s="16" t="s">
        <v>1535</v>
      </c>
      <c r="V33" s="54">
        <f t="shared" si="42"/>
        <v>1</v>
      </c>
      <c r="W33" s="48" t="str">
        <f t="shared" si="43"/>
        <v>ASSOCIATION VOIES OFFQuelle session ?712</v>
      </c>
      <c r="Z33" s="55" t="str">
        <f t="shared" si="44"/>
        <v>ASSOCIATION VOIES OFF</v>
      </c>
      <c r="AA33" s="48" t="str">
        <f t="shared" si="45"/>
        <v>Quelle session ?</v>
      </c>
      <c r="AB33" s="48" t="str">
        <f t="shared" si="46"/>
        <v>712</v>
      </c>
      <c r="AC33" s="113">
        <f t="shared" si="47"/>
        <v>8000</v>
      </c>
      <c r="AD33" s="48" t="str">
        <f t="shared" si="48"/>
        <v>Litige acheteur</v>
      </c>
    </row>
    <row r="34" spans="6:30" ht="60" x14ac:dyDescent="0.25">
      <c r="F34" s="110"/>
      <c r="I34" s="110"/>
      <c r="L34" s="110"/>
      <c r="N34" s="17" t="s">
        <v>1642</v>
      </c>
      <c r="O34" s="16" t="s">
        <v>1579</v>
      </c>
      <c r="P34" s="16" t="s">
        <v>1586</v>
      </c>
      <c r="R34" s="111">
        <v>3025</v>
      </c>
      <c r="S34" s="16" t="s">
        <v>1520</v>
      </c>
      <c r="T34" s="16" t="s">
        <v>1643</v>
      </c>
      <c r="V34" s="54" t="e">
        <f t="shared" si="42"/>
        <v>#N/A</v>
      </c>
      <c r="W34" s="48" t="str">
        <f t="shared" si="43"/>
        <v>NGUYEN NGOC EMMANUELQuelle session ?401</v>
      </c>
      <c r="Z34" s="55" t="str">
        <f t="shared" si="44"/>
        <v>NGUYEN NGOC EMMANUEL</v>
      </c>
      <c r="AA34" s="48" t="str">
        <f t="shared" si="45"/>
        <v>Quelle session ?</v>
      </c>
      <c r="AB34" s="48" t="str">
        <f t="shared" si="46"/>
        <v>401</v>
      </c>
      <c r="AC34" s="113">
        <f t="shared" si="47"/>
        <v>3025</v>
      </c>
      <c r="AD34" s="48" t="str">
        <f t="shared" si="48"/>
        <v>Litige acheteur</v>
      </c>
    </row>
    <row r="35" spans="6:30" ht="30" x14ac:dyDescent="0.25">
      <c r="F35" s="110"/>
      <c r="I35" s="110"/>
      <c r="L35" s="110"/>
      <c r="N35" s="17" t="s">
        <v>729</v>
      </c>
      <c r="O35" s="16" t="s">
        <v>1599</v>
      </c>
      <c r="P35" s="16" t="s">
        <v>1528</v>
      </c>
      <c r="R35" s="111">
        <v>18000</v>
      </c>
      <c r="S35" s="16" t="s">
        <v>1523</v>
      </c>
      <c r="T35" s="16" t="s">
        <v>1644</v>
      </c>
      <c r="V35" s="54" t="e">
        <f t="shared" si="42"/>
        <v>#N/A</v>
      </c>
      <c r="W35" s="48" t="str">
        <f t="shared" si="43"/>
        <v>SG PUBLICATIONS16704</v>
      </c>
      <c r="Z35" s="55" t="str">
        <f t="shared" si="44"/>
        <v>SG PUBLICATIONS</v>
      </c>
      <c r="AA35" s="48" t="str">
        <f t="shared" si="45"/>
        <v>16</v>
      </c>
      <c r="AB35" s="48" t="str">
        <f t="shared" si="46"/>
        <v>704</v>
      </c>
      <c r="AC35" s="113">
        <f t="shared" si="47"/>
        <v>18000</v>
      </c>
      <c r="AD35" s="48" t="str">
        <f t="shared" si="48"/>
        <v>Litige Acheteur intégré</v>
      </c>
    </row>
    <row r="36" spans="6:30" ht="60" x14ac:dyDescent="0.25">
      <c r="F36" s="110"/>
      <c r="I36" s="110"/>
      <c r="L36" s="110"/>
      <c r="N36" s="17" t="s">
        <v>1645</v>
      </c>
      <c r="O36" s="16" t="s">
        <v>1579</v>
      </c>
      <c r="P36" s="16" t="s">
        <v>1503</v>
      </c>
      <c r="R36" s="111">
        <v>272.88</v>
      </c>
      <c r="S36" s="16" t="s">
        <v>1531</v>
      </c>
      <c r="T36" s="16" t="s">
        <v>1646</v>
      </c>
      <c r="V36" s="54" t="e">
        <f t="shared" si="42"/>
        <v>#N/A</v>
      </c>
      <c r="W36" s="48" t="str">
        <f t="shared" si="43"/>
        <v>ESAT DE TISSONVILLIERSQuelle session ?423</v>
      </c>
      <c r="Z36" s="55" t="str">
        <f t="shared" si="44"/>
        <v>ESAT DE TISSONVILLIERS</v>
      </c>
      <c r="AA36" s="48" t="str">
        <f t="shared" si="45"/>
        <v>Quelle session ?</v>
      </c>
      <c r="AB36" s="48" t="str">
        <f t="shared" si="46"/>
        <v>423</v>
      </c>
      <c r="AC36" s="113">
        <f t="shared" si="47"/>
        <v>272.88</v>
      </c>
      <c r="AD36" s="48" t="str">
        <f t="shared" si="48"/>
        <v>Demande Création BdC</v>
      </c>
    </row>
    <row r="37" spans="6:30" ht="30" x14ac:dyDescent="0.25">
      <c r="F37" s="110"/>
      <c r="I37" s="110"/>
      <c r="L37" s="110"/>
      <c r="N37" s="17" t="s">
        <v>1648</v>
      </c>
      <c r="O37" s="16" t="s">
        <v>1599</v>
      </c>
      <c r="P37" s="16" t="s">
        <v>1647</v>
      </c>
      <c r="R37" s="111">
        <v>6270</v>
      </c>
      <c r="S37" s="16" t="s">
        <v>1596</v>
      </c>
      <c r="T37" s="16" t="s">
        <v>1649</v>
      </c>
      <c r="V37" s="54" t="e">
        <f t="shared" si="42"/>
        <v>#N/A</v>
      </c>
      <c r="W37" s="48" t="str">
        <f t="shared" si="43"/>
        <v>BRAINS BUCKET16723WEB</v>
      </c>
      <c r="Z37" s="55" t="str">
        <f t="shared" si="44"/>
        <v>BRAINS BUCKET</v>
      </c>
      <c r="AA37" s="48" t="str">
        <f t="shared" si="45"/>
        <v>16</v>
      </c>
      <c r="AB37" s="48" t="str">
        <f t="shared" si="46"/>
        <v>723WEB</v>
      </c>
      <c r="AC37" s="113">
        <f t="shared" si="47"/>
        <v>6270</v>
      </c>
      <c r="AD37" s="48" t="str">
        <f t="shared" si="48"/>
        <v>Litige Approbation</v>
      </c>
    </row>
    <row r="38" spans="6:30" ht="60" x14ac:dyDescent="0.25">
      <c r="F38" s="110"/>
      <c r="I38" s="110"/>
      <c r="L38" s="110"/>
      <c r="N38" s="17" t="s">
        <v>1650</v>
      </c>
      <c r="O38" s="16" t="s">
        <v>1579</v>
      </c>
      <c r="P38" s="16" t="s">
        <v>1536</v>
      </c>
      <c r="R38" s="111">
        <v>9337.2000000000007</v>
      </c>
      <c r="S38" s="16" t="s">
        <v>1520</v>
      </c>
      <c r="T38" s="16" t="s">
        <v>1651</v>
      </c>
      <c r="V38" s="54" t="e">
        <f t="shared" si="42"/>
        <v>#N/A</v>
      </c>
      <c r="W38" s="48" t="str">
        <f t="shared" si="43"/>
        <v>MONADIAQuelle session ?406</v>
      </c>
      <c r="Z38" s="55" t="str">
        <f t="shared" si="44"/>
        <v>MONADIA</v>
      </c>
      <c r="AA38" s="48" t="str">
        <f t="shared" si="45"/>
        <v>Quelle session ?</v>
      </c>
      <c r="AB38" s="48" t="str">
        <f t="shared" si="46"/>
        <v>406</v>
      </c>
      <c r="AC38" s="113">
        <f t="shared" si="47"/>
        <v>9337.2000000000007</v>
      </c>
      <c r="AD38" s="48" t="str">
        <f t="shared" si="48"/>
        <v>Litige acheteur</v>
      </c>
    </row>
    <row r="39" spans="6:30" ht="60" x14ac:dyDescent="0.25">
      <c r="F39" s="110"/>
      <c r="I39" s="110"/>
      <c r="L39" s="110"/>
      <c r="N39" s="17" t="s">
        <v>1652</v>
      </c>
      <c r="O39" s="16" t="s">
        <v>1579</v>
      </c>
      <c r="P39" s="16" t="s">
        <v>1586</v>
      </c>
      <c r="R39" s="111">
        <v>15866</v>
      </c>
      <c r="S39" s="16" t="s">
        <v>1520</v>
      </c>
      <c r="T39" s="16" t="s">
        <v>1653</v>
      </c>
      <c r="V39" s="54" t="e">
        <f t="shared" si="42"/>
        <v>#N/A</v>
      </c>
      <c r="W39" s="48" t="str">
        <f t="shared" si="43"/>
        <v>SECRET BRANDS LDAQuelle session ?401</v>
      </c>
      <c r="Z39" s="55" t="str">
        <f t="shared" si="44"/>
        <v>SECRET BRANDS LDA</v>
      </c>
      <c r="AA39" s="48" t="str">
        <f t="shared" si="45"/>
        <v>Quelle session ?</v>
      </c>
      <c r="AB39" s="48" t="str">
        <f t="shared" si="46"/>
        <v>401</v>
      </c>
      <c r="AC39" s="113">
        <f t="shared" si="47"/>
        <v>15866</v>
      </c>
      <c r="AD39" s="48" t="str">
        <f t="shared" si="48"/>
        <v>Litige acheteur</v>
      </c>
    </row>
    <row r="40" spans="6:30" ht="60" x14ac:dyDescent="0.25">
      <c r="F40" s="110"/>
      <c r="I40" s="110"/>
      <c r="L40" s="110"/>
      <c r="N40" s="17" t="s">
        <v>1654</v>
      </c>
      <c r="O40" s="16" t="s">
        <v>1579</v>
      </c>
      <c r="P40" s="16" t="s">
        <v>1519</v>
      </c>
      <c r="R40" s="111">
        <v>104</v>
      </c>
      <c r="S40" s="16" t="s">
        <v>1533</v>
      </c>
      <c r="T40" s="16" t="s">
        <v>1655</v>
      </c>
      <c r="V40" s="54" t="e">
        <f t="shared" si="42"/>
        <v>#N/A</v>
      </c>
      <c r="W40" s="48" t="str">
        <f t="shared" si="43"/>
        <v>TNT EXPRESS INTERNATIONALQuelle session ?132</v>
      </c>
      <c r="Z40" s="55" t="str">
        <f t="shared" si="44"/>
        <v>TNT EXPRESS INTERNATIONAL</v>
      </c>
      <c r="AA40" s="48" t="str">
        <f t="shared" si="45"/>
        <v>Quelle session ?</v>
      </c>
      <c r="AB40" s="48" t="str">
        <f t="shared" si="46"/>
        <v>132</v>
      </c>
      <c r="AC40" s="113">
        <f t="shared" si="47"/>
        <v>104</v>
      </c>
      <c r="AD40" s="48" t="str">
        <f t="shared" si="48"/>
        <v>Retour comptable avec commande</v>
      </c>
    </row>
    <row r="41" spans="6:30" ht="30" x14ac:dyDescent="0.25">
      <c r="F41" s="110"/>
      <c r="I41" s="110"/>
      <c r="L41" s="110"/>
      <c r="N41" s="17" t="s">
        <v>1593</v>
      </c>
      <c r="O41" s="16" t="s">
        <v>1537</v>
      </c>
      <c r="P41" s="16" t="s">
        <v>1527</v>
      </c>
      <c r="R41" s="111">
        <v>73.319999999999993</v>
      </c>
      <c r="S41" s="16" t="s">
        <v>1520</v>
      </c>
      <c r="T41" s="16" t="s">
        <v>1656</v>
      </c>
      <c r="V41" s="54" t="e">
        <f t="shared" si="42"/>
        <v>#N/A</v>
      </c>
      <c r="W41" s="48" t="str">
        <f t="shared" si="43"/>
        <v>MULTI RESTAURATION SERVICES17421</v>
      </c>
      <c r="Z41" s="55" t="str">
        <f t="shared" si="44"/>
        <v>MULTI RESTAURATION SERVICES</v>
      </c>
      <c r="AA41" s="48" t="str">
        <f t="shared" si="45"/>
        <v>17</v>
      </c>
      <c r="AB41" s="48" t="str">
        <f t="shared" si="46"/>
        <v>421</v>
      </c>
      <c r="AC41" s="113">
        <f t="shared" si="47"/>
        <v>73.319999999999993</v>
      </c>
      <c r="AD41" s="48" t="str">
        <f t="shared" si="48"/>
        <v>Litige acheteur</v>
      </c>
    </row>
    <row r="42" spans="6:30" ht="60" x14ac:dyDescent="0.25">
      <c r="F42" s="110"/>
      <c r="I42" s="110"/>
      <c r="L42" s="110"/>
      <c r="N42" s="17" t="s">
        <v>570</v>
      </c>
      <c r="O42" s="16" t="s">
        <v>1579</v>
      </c>
      <c r="P42" s="16" t="s">
        <v>1528</v>
      </c>
      <c r="R42" s="111">
        <v>8700</v>
      </c>
      <c r="S42" s="16" t="s">
        <v>1520</v>
      </c>
      <c r="T42" s="16" t="s">
        <v>1538</v>
      </c>
      <c r="V42" s="54">
        <f t="shared" si="42"/>
        <v>1</v>
      </c>
      <c r="W42" s="48" t="str">
        <f t="shared" si="43"/>
        <v>TRUST MEDIA BVQuelle session ?704</v>
      </c>
      <c r="Z42" s="55" t="str">
        <f t="shared" si="44"/>
        <v>TRUST MEDIA BV</v>
      </c>
      <c r="AA42" s="48" t="str">
        <f t="shared" si="45"/>
        <v>Quelle session ?</v>
      </c>
      <c r="AB42" s="48" t="str">
        <f t="shared" si="46"/>
        <v>704</v>
      </c>
      <c r="AC42" s="113">
        <f t="shared" si="47"/>
        <v>8700</v>
      </c>
      <c r="AD42" s="48" t="str">
        <f t="shared" si="48"/>
        <v>Litige acheteur</v>
      </c>
    </row>
    <row r="43" spans="6:30" ht="60" x14ac:dyDescent="0.25">
      <c r="F43" s="110"/>
      <c r="I43" s="110"/>
      <c r="L43" s="110"/>
      <c r="N43" s="17" t="s">
        <v>43</v>
      </c>
      <c r="O43" s="16" t="s">
        <v>1579</v>
      </c>
      <c r="P43" s="16" t="s">
        <v>1539</v>
      </c>
      <c r="R43" s="111">
        <v>5304</v>
      </c>
      <c r="S43" s="16" t="s">
        <v>1532</v>
      </c>
      <c r="T43" s="16" t="s">
        <v>1540</v>
      </c>
      <c r="V43" s="54">
        <f t="shared" si="42"/>
        <v>1</v>
      </c>
      <c r="W43" s="48" t="str">
        <f t="shared" si="43"/>
        <v>ALTICE MEDIA PUBLICITEQuelle session ?703</v>
      </c>
      <c r="Z43" s="55" t="str">
        <f t="shared" si="44"/>
        <v>ALTICE MEDIA PUBLICITE</v>
      </c>
      <c r="AA43" s="48" t="str">
        <f t="shared" si="45"/>
        <v>Quelle session ?</v>
      </c>
      <c r="AB43" s="48" t="str">
        <f t="shared" si="46"/>
        <v>703</v>
      </c>
      <c r="AC43" s="113">
        <f t="shared" si="47"/>
        <v>5304</v>
      </c>
      <c r="AD43" s="48" t="str">
        <f t="shared" si="48"/>
        <v>Enrichissement Comptable avec commande</v>
      </c>
    </row>
    <row r="44" spans="6:30" ht="30" x14ac:dyDescent="0.25">
      <c r="F44" s="110"/>
      <c r="I44" s="110"/>
      <c r="L44" s="110"/>
      <c r="N44" s="17" t="s">
        <v>1593</v>
      </c>
      <c r="O44" s="16" t="s">
        <v>1537</v>
      </c>
      <c r="P44" s="16" t="s">
        <v>1607</v>
      </c>
      <c r="R44" s="111">
        <v>17810.34</v>
      </c>
      <c r="S44" s="16" t="s">
        <v>1520</v>
      </c>
      <c r="T44" s="16" t="s">
        <v>1657</v>
      </c>
      <c r="V44" s="54" t="e">
        <f t="shared" si="42"/>
        <v>#N/A</v>
      </c>
      <c r="W44" s="48" t="str">
        <f t="shared" si="43"/>
        <v>MULTI RESTAURATION SERVICES17041</v>
      </c>
      <c r="Z44" s="55" t="str">
        <f t="shared" si="44"/>
        <v>MULTI RESTAURATION SERVICES</v>
      </c>
      <c r="AA44" s="48" t="str">
        <f t="shared" si="45"/>
        <v>17</v>
      </c>
      <c r="AB44" s="48" t="str">
        <f t="shared" si="46"/>
        <v>041</v>
      </c>
      <c r="AC44" s="113">
        <f t="shared" si="47"/>
        <v>17810.34</v>
      </c>
      <c r="AD44" s="48" t="str">
        <f t="shared" si="48"/>
        <v>Litige acheteur</v>
      </c>
    </row>
    <row r="45" spans="6:30" ht="60" x14ac:dyDescent="0.25">
      <c r="F45" s="110"/>
      <c r="I45" s="110"/>
      <c r="L45" s="110"/>
      <c r="N45" s="17" t="s">
        <v>1659</v>
      </c>
      <c r="O45" s="16" t="s">
        <v>1579</v>
      </c>
      <c r="P45" s="16" t="s">
        <v>1658</v>
      </c>
      <c r="R45" s="111">
        <v>18997.919999999998</v>
      </c>
      <c r="S45" s="16" t="s">
        <v>1520</v>
      </c>
      <c r="T45" s="16" t="s">
        <v>1660</v>
      </c>
      <c r="V45" s="54" t="e">
        <f t="shared" si="42"/>
        <v>#N/A</v>
      </c>
      <c r="W45" s="48" t="str">
        <f t="shared" si="43"/>
        <v>ERNST &amp; YOUNG AUDITQuelle session ?013</v>
      </c>
      <c r="Z45" s="55" t="str">
        <f t="shared" si="44"/>
        <v>ERNST &amp; YOUNG AUDIT</v>
      </c>
      <c r="AA45" s="48" t="str">
        <f t="shared" si="45"/>
        <v>Quelle session ?</v>
      </c>
      <c r="AB45" s="48" t="str">
        <f t="shared" si="46"/>
        <v>013</v>
      </c>
      <c r="AC45" s="113">
        <f t="shared" si="47"/>
        <v>18997.919999999998</v>
      </c>
      <c r="AD45" s="48" t="str">
        <f t="shared" si="48"/>
        <v>Litige acheteur</v>
      </c>
    </row>
    <row r="46" spans="6:30" x14ac:dyDescent="0.25">
      <c r="F46" s="110"/>
      <c r="I46" s="110"/>
      <c r="L46" s="110"/>
      <c r="N46" s="17" t="s">
        <v>1659</v>
      </c>
      <c r="O46" s="16" t="s">
        <v>1599</v>
      </c>
      <c r="P46" s="16" t="s">
        <v>1658</v>
      </c>
      <c r="R46" s="111">
        <v>40378.449999999997</v>
      </c>
      <c r="S46" s="16" t="s">
        <v>1525</v>
      </c>
      <c r="T46" s="16" t="s">
        <v>1661</v>
      </c>
      <c r="V46" s="54" t="e">
        <f t="shared" si="42"/>
        <v>#N/A</v>
      </c>
      <c r="W46" s="48" t="str">
        <f t="shared" si="43"/>
        <v>ERNST &amp; YOUNG AUDIT16013</v>
      </c>
      <c r="Z46" s="55" t="str">
        <f t="shared" si="44"/>
        <v>ERNST &amp; YOUNG AUDIT</v>
      </c>
      <c r="AA46" s="48" t="str">
        <f t="shared" si="45"/>
        <v>16</v>
      </c>
      <c r="AB46" s="48" t="str">
        <f t="shared" si="46"/>
        <v>013</v>
      </c>
      <c r="AC46" s="113">
        <f t="shared" si="47"/>
        <v>40378.449999999997</v>
      </c>
      <c r="AD46" s="48" t="str">
        <f t="shared" si="48"/>
        <v>Approbation</v>
      </c>
    </row>
    <row r="47" spans="6:30" x14ac:dyDescent="0.25">
      <c r="F47" s="110"/>
      <c r="I47" s="110"/>
      <c r="L47" s="110"/>
      <c r="N47" s="17" t="s">
        <v>1541</v>
      </c>
      <c r="O47" s="16" t="s">
        <v>1522</v>
      </c>
      <c r="P47" s="16" t="s">
        <v>1528</v>
      </c>
      <c r="R47" s="111">
        <v>5040</v>
      </c>
      <c r="S47" s="16" t="s">
        <v>1520</v>
      </c>
      <c r="T47" s="16" t="s">
        <v>1542</v>
      </c>
      <c r="V47" s="54">
        <f t="shared" si="42"/>
        <v>1</v>
      </c>
      <c r="W47" s="48" t="str">
        <f t="shared" si="43"/>
        <v>PALM BEACH EVENT14704</v>
      </c>
      <c r="Z47" s="55" t="str">
        <f t="shared" si="44"/>
        <v>PALM BEACH EVENT</v>
      </c>
      <c r="AA47" s="48" t="str">
        <f t="shared" si="45"/>
        <v>14</v>
      </c>
      <c r="AB47" s="48" t="str">
        <f t="shared" si="46"/>
        <v>704</v>
      </c>
      <c r="AC47" s="113">
        <f t="shared" si="47"/>
        <v>5040</v>
      </c>
      <c r="AD47" s="48" t="str">
        <f t="shared" si="48"/>
        <v>Litige acheteur</v>
      </c>
    </row>
    <row r="48" spans="6:30" ht="30" x14ac:dyDescent="0.25">
      <c r="F48" s="110"/>
      <c r="I48" s="110"/>
      <c r="L48" s="110"/>
      <c r="N48" s="17" t="s">
        <v>950</v>
      </c>
      <c r="O48" s="16" t="s">
        <v>1537</v>
      </c>
      <c r="P48" s="16" t="s">
        <v>1543</v>
      </c>
      <c r="R48" s="111">
        <v>19800</v>
      </c>
      <c r="S48" s="16" t="s">
        <v>1523</v>
      </c>
      <c r="T48" s="16" t="s">
        <v>1544</v>
      </c>
      <c r="V48" s="54">
        <f t="shared" si="42"/>
        <v>1</v>
      </c>
      <c r="W48" s="48" t="str">
        <f t="shared" si="43"/>
        <v>HELIODORE SARL17352</v>
      </c>
      <c r="Z48" s="55" t="str">
        <f t="shared" si="44"/>
        <v>HELIODORE SARL</v>
      </c>
      <c r="AA48" s="48" t="str">
        <f t="shared" si="45"/>
        <v>17</v>
      </c>
      <c r="AB48" s="48" t="str">
        <f t="shared" si="46"/>
        <v>352</v>
      </c>
      <c r="AC48" s="113">
        <f t="shared" si="47"/>
        <v>19800</v>
      </c>
      <c r="AD48" s="48" t="str">
        <f t="shared" si="48"/>
        <v>Litige Acheteur intégré</v>
      </c>
    </row>
    <row r="49" spans="6:30" x14ac:dyDescent="0.25">
      <c r="F49" s="110"/>
      <c r="I49" s="110"/>
      <c r="L49" s="110"/>
      <c r="N49" s="17" t="s">
        <v>1541</v>
      </c>
      <c r="O49" s="16" t="s">
        <v>1526</v>
      </c>
      <c r="P49" s="16" t="s">
        <v>1528</v>
      </c>
      <c r="R49" s="111">
        <v>5166</v>
      </c>
      <c r="S49" s="16" t="s">
        <v>1520</v>
      </c>
      <c r="T49" s="16" t="s">
        <v>1542</v>
      </c>
      <c r="V49" s="54">
        <f t="shared" si="42"/>
        <v>1</v>
      </c>
      <c r="W49" s="48" t="str">
        <f t="shared" si="43"/>
        <v>PALM BEACH EVENT15704</v>
      </c>
      <c r="Z49" s="55" t="str">
        <f t="shared" si="44"/>
        <v>PALM BEACH EVENT</v>
      </c>
      <c r="AA49" s="48" t="str">
        <f t="shared" si="45"/>
        <v>15</v>
      </c>
      <c r="AB49" s="48" t="str">
        <f t="shared" si="46"/>
        <v>704</v>
      </c>
      <c r="AC49" s="113">
        <f t="shared" si="47"/>
        <v>5166</v>
      </c>
      <c r="AD49" s="48" t="str">
        <f t="shared" si="48"/>
        <v>Litige acheteur</v>
      </c>
    </row>
    <row r="50" spans="6:30" ht="30" x14ac:dyDescent="0.25">
      <c r="F50" s="110"/>
      <c r="I50" s="110"/>
      <c r="L50" s="110"/>
      <c r="N50" s="17" t="s">
        <v>1663</v>
      </c>
      <c r="O50" s="16" t="s">
        <v>1537</v>
      </c>
      <c r="P50" s="16" t="s">
        <v>1662</v>
      </c>
      <c r="R50" s="111">
        <v>1000</v>
      </c>
      <c r="S50" s="16" t="s">
        <v>1533</v>
      </c>
      <c r="T50" s="16" t="s">
        <v>1664</v>
      </c>
      <c r="V50" s="54" t="e">
        <f t="shared" si="42"/>
        <v>#N/A</v>
      </c>
      <c r="W50" s="48" t="str">
        <f t="shared" si="43"/>
        <v>AXA - CABINET DIDIER NISSE17011</v>
      </c>
      <c r="Z50" s="55" t="str">
        <f t="shared" si="44"/>
        <v>AXA - CABINET DIDIER NISSE</v>
      </c>
      <c r="AA50" s="48" t="str">
        <f t="shared" si="45"/>
        <v>17</v>
      </c>
      <c r="AB50" s="48" t="str">
        <f t="shared" si="46"/>
        <v>011</v>
      </c>
      <c r="AC50" s="113">
        <f t="shared" si="47"/>
        <v>1000</v>
      </c>
      <c r="AD50" s="48" t="str">
        <f t="shared" si="48"/>
        <v>Retour comptable avec commande</v>
      </c>
    </row>
    <row r="51" spans="6:30" ht="60" x14ac:dyDescent="0.25">
      <c r="F51" s="110"/>
      <c r="I51" s="110"/>
      <c r="L51" s="110"/>
      <c r="N51" s="17" t="s">
        <v>1666</v>
      </c>
      <c r="O51" s="16" t="s">
        <v>1579</v>
      </c>
      <c r="P51" s="16" t="s">
        <v>1665</v>
      </c>
      <c r="R51" s="111">
        <v>4752.5600000000004</v>
      </c>
      <c r="S51" s="16" t="s">
        <v>1520</v>
      </c>
      <c r="T51" s="16" t="s">
        <v>1667</v>
      </c>
      <c r="V51" s="54" t="e">
        <f t="shared" si="42"/>
        <v>#N/A</v>
      </c>
      <c r="W51" s="48" t="str">
        <f t="shared" si="43"/>
        <v>KANTAR SASQuelle session ?700</v>
      </c>
      <c r="Z51" s="55" t="str">
        <f t="shared" si="44"/>
        <v>KANTAR SAS</v>
      </c>
      <c r="AA51" s="48" t="str">
        <f t="shared" si="45"/>
        <v>Quelle session ?</v>
      </c>
      <c r="AB51" s="48" t="str">
        <f t="shared" si="46"/>
        <v>700</v>
      </c>
      <c r="AC51" s="113">
        <f t="shared" si="47"/>
        <v>4752.5600000000004</v>
      </c>
      <c r="AD51" s="48" t="str">
        <f t="shared" si="48"/>
        <v>Litige acheteur</v>
      </c>
    </row>
    <row r="52" spans="6:30" ht="45" x14ac:dyDescent="0.25">
      <c r="F52" s="110"/>
      <c r="I52" s="110"/>
      <c r="L52" s="110"/>
      <c r="N52" s="17" t="s">
        <v>687</v>
      </c>
      <c r="O52" s="16" t="s">
        <v>1537</v>
      </c>
      <c r="P52" s="16" t="s">
        <v>1545</v>
      </c>
      <c r="R52" s="111">
        <v>3380</v>
      </c>
      <c r="S52" s="16" t="s">
        <v>1532</v>
      </c>
      <c r="T52" s="16" t="s">
        <v>1546</v>
      </c>
      <c r="V52" s="54">
        <f t="shared" si="42"/>
        <v>1</v>
      </c>
      <c r="W52" s="48" t="str">
        <f t="shared" si="43"/>
        <v>FIAT - IFTA17426</v>
      </c>
      <c r="Z52" s="55" t="str">
        <f t="shared" si="44"/>
        <v>FIAT - IFTA</v>
      </c>
      <c r="AA52" s="48" t="str">
        <f t="shared" si="45"/>
        <v>17</v>
      </c>
      <c r="AB52" s="48" t="str">
        <f t="shared" si="46"/>
        <v>426</v>
      </c>
      <c r="AC52" s="113">
        <f t="shared" si="47"/>
        <v>3380</v>
      </c>
      <c r="AD52" s="48" t="str">
        <f t="shared" si="48"/>
        <v>Enrichissement Comptable avec commande</v>
      </c>
    </row>
    <row r="53" spans="6:30" x14ac:dyDescent="0.25">
      <c r="F53" s="110"/>
      <c r="I53" s="110"/>
      <c r="L53" s="110"/>
      <c r="N53" s="17" t="s">
        <v>1668</v>
      </c>
      <c r="O53" s="16" t="s">
        <v>1537</v>
      </c>
      <c r="P53" s="16" t="s">
        <v>1524</v>
      </c>
      <c r="R53" s="111">
        <v>3000</v>
      </c>
      <c r="S53" s="16" t="s">
        <v>1520</v>
      </c>
      <c r="T53" s="16" t="s">
        <v>1669</v>
      </c>
      <c r="V53" s="54" t="e">
        <f t="shared" si="42"/>
        <v>#N/A</v>
      </c>
      <c r="W53" s="48" t="str">
        <f t="shared" si="43"/>
        <v>INK17712</v>
      </c>
      <c r="Z53" s="55" t="str">
        <f t="shared" si="44"/>
        <v>INK</v>
      </c>
      <c r="AA53" s="48" t="str">
        <f t="shared" si="45"/>
        <v>17</v>
      </c>
      <c r="AB53" s="48" t="str">
        <f t="shared" si="46"/>
        <v>712</v>
      </c>
      <c r="AC53" s="113">
        <f t="shared" si="47"/>
        <v>3000</v>
      </c>
      <c r="AD53" s="48" t="str">
        <f t="shared" si="48"/>
        <v>Litige acheteur</v>
      </c>
    </row>
    <row r="54" spans="6:30" x14ac:dyDescent="0.25">
      <c r="F54" s="110"/>
      <c r="I54" s="110"/>
      <c r="L54" s="110"/>
      <c r="N54" s="17" t="s">
        <v>815</v>
      </c>
      <c r="O54" s="16" t="s">
        <v>1537</v>
      </c>
      <c r="P54" s="16" t="s">
        <v>1547</v>
      </c>
      <c r="R54" s="111">
        <v>11988</v>
      </c>
      <c r="S54" s="16" t="s">
        <v>1520</v>
      </c>
      <c r="T54" s="16" t="s">
        <v>1548</v>
      </c>
      <c r="V54" s="54">
        <f t="shared" si="42"/>
        <v>1</v>
      </c>
      <c r="W54" s="48" t="str">
        <f t="shared" si="43"/>
        <v>GPMSE17102</v>
      </c>
      <c r="Z54" s="55" t="str">
        <f t="shared" si="44"/>
        <v>GPMSE</v>
      </c>
      <c r="AA54" s="48" t="str">
        <f t="shared" si="45"/>
        <v>17</v>
      </c>
      <c r="AB54" s="48" t="str">
        <f t="shared" si="46"/>
        <v>102</v>
      </c>
      <c r="AC54" s="113">
        <f t="shared" si="47"/>
        <v>11988</v>
      </c>
      <c r="AD54" s="48" t="str">
        <f t="shared" si="48"/>
        <v>Litige acheteur</v>
      </c>
    </row>
    <row r="55" spans="6:30" ht="45" x14ac:dyDescent="0.25">
      <c r="F55" s="110"/>
      <c r="I55" s="110"/>
      <c r="L55" s="110"/>
      <c r="N55" s="17" t="s">
        <v>1549</v>
      </c>
      <c r="O55" s="16" t="s">
        <v>1537</v>
      </c>
      <c r="P55" s="16" t="s">
        <v>1547</v>
      </c>
      <c r="R55" s="111">
        <v>7188</v>
      </c>
      <c r="S55" s="16" t="s">
        <v>1520</v>
      </c>
      <c r="T55" s="16" t="s">
        <v>1550</v>
      </c>
      <c r="V55" s="54">
        <f t="shared" si="42"/>
        <v>1</v>
      </c>
      <c r="W55" s="48" t="str">
        <f t="shared" si="43"/>
        <v>SYNDICAT NATIONAL DES ENTREPRISES SECURITE17102</v>
      </c>
      <c r="Z55" s="55" t="str">
        <f t="shared" si="44"/>
        <v>SYNDICAT NATIONAL DES ENTREPRISES SECURITE</v>
      </c>
      <c r="AA55" s="48" t="str">
        <f t="shared" si="45"/>
        <v>17</v>
      </c>
      <c r="AB55" s="48" t="str">
        <f t="shared" si="46"/>
        <v>102</v>
      </c>
      <c r="AC55" s="113">
        <f t="shared" si="47"/>
        <v>7188</v>
      </c>
      <c r="AD55" s="48" t="str">
        <f t="shared" si="48"/>
        <v>Litige acheteur</v>
      </c>
    </row>
    <row r="56" spans="6:30" ht="60" x14ac:dyDescent="0.25">
      <c r="F56" s="110"/>
      <c r="I56" s="110"/>
      <c r="L56" s="110"/>
      <c r="N56" s="17" t="s">
        <v>1671</v>
      </c>
      <c r="O56" s="16" t="s">
        <v>1579</v>
      </c>
      <c r="P56" s="16" t="s">
        <v>1670</v>
      </c>
      <c r="R56" s="111">
        <v>54</v>
      </c>
      <c r="S56" s="16" t="s">
        <v>1520</v>
      </c>
      <c r="T56" s="16" t="s">
        <v>1672</v>
      </c>
      <c r="V56" s="54" t="e">
        <f t="shared" si="42"/>
        <v>#N/A</v>
      </c>
      <c r="W56" s="48" t="str">
        <f t="shared" si="43"/>
        <v>LES IMPRESSIONS CARCYQuelle session ?206</v>
      </c>
      <c r="Z56" s="55" t="str">
        <f t="shared" si="44"/>
        <v>LES IMPRESSIONS CARCY</v>
      </c>
      <c r="AA56" s="48" t="str">
        <f t="shared" si="45"/>
        <v>Quelle session ?</v>
      </c>
      <c r="AB56" s="48" t="str">
        <f t="shared" si="46"/>
        <v>206</v>
      </c>
      <c r="AC56" s="113">
        <f t="shared" si="47"/>
        <v>54</v>
      </c>
      <c r="AD56" s="48" t="str">
        <f t="shared" si="48"/>
        <v>Litige acheteur</v>
      </c>
    </row>
    <row r="57" spans="6:30" x14ac:dyDescent="0.25">
      <c r="F57" s="110"/>
      <c r="I57" s="110"/>
      <c r="L57" s="110"/>
      <c r="N57" s="17" t="s">
        <v>1674</v>
      </c>
      <c r="O57" s="16" t="s">
        <v>1526</v>
      </c>
      <c r="P57" s="16" t="s">
        <v>1673</v>
      </c>
      <c r="R57" s="111">
        <v>14.43</v>
      </c>
      <c r="S57" s="16" t="s">
        <v>1675</v>
      </c>
      <c r="T57" s="16" t="s">
        <v>1676</v>
      </c>
      <c r="V57" s="54" t="e">
        <f t="shared" si="42"/>
        <v>#N/A</v>
      </c>
      <c r="W57" s="48" t="str">
        <f t="shared" si="43"/>
        <v>GOOGLE IRELAND LTD15221</v>
      </c>
      <c r="Z57" s="55" t="str">
        <f t="shared" si="44"/>
        <v>GOOGLE IRELAND LTD</v>
      </c>
      <c r="AA57" s="48" t="str">
        <f t="shared" si="45"/>
        <v>15</v>
      </c>
      <c r="AB57" s="48" t="str">
        <f t="shared" si="46"/>
        <v>221</v>
      </c>
      <c r="AC57" s="113">
        <f t="shared" si="47"/>
        <v>14.43</v>
      </c>
      <c r="AD57" s="48" t="str">
        <f t="shared" si="48"/>
        <v>Retour compta avoir</v>
      </c>
    </row>
    <row r="58" spans="6:30" ht="60" x14ac:dyDescent="0.25">
      <c r="F58" s="110"/>
      <c r="I58" s="110"/>
      <c r="L58" s="110"/>
      <c r="N58" s="17" t="s">
        <v>676</v>
      </c>
      <c r="O58" s="16" t="s">
        <v>1579</v>
      </c>
      <c r="P58" s="16" t="s">
        <v>1528</v>
      </c>
      <c r="R58" s="111">
        <v>6850.91</v>
      </c>
      <c r="S58" s="16" t="s">
        <v>1520</v>
      </c>
      <c r="T58" s="16" t="s">
        <v>1548</v>
      </c>
      <c r="V58" s="54">
        <f t="shared" si="42"/>
        <v>1</v>
      </c>
      <c r="W58" s="48" t="str">
        <f t="shared" si="43"/>
        <v>LES ECHOS S.A.Quelle session ?704</v>
      </c>
      <c r="Z58" s="55" t="str">
        <f t="shared" si="44"/>
        <v>LES ECHOS S.A.</v>
      </c>
      <c r="AA58" s="48" t="str">
        <f t="shared" si="45"/>
        <v>Quelle session ?</v>
      </c>
      <c r="AB58" s="48" t="str">
        <f t="shared" si="46"/>
        <v>704</v>
      </c>
      <c r="AC58" s="113">
        <f t="shared" si="47"/>
        <v>6850.91</v>
      </c>
      <c r="AD58" s="48" t="str">
        <f t="shared" si="48"/>
        <v>Litige acheteur</v>
      </c>
    </row>
    <row r="59" spans="6:30" x14ac:dyDescent="0.25">
      <c r="F59" s="110"/>
      <c r="I59" s="110"/>
      <c r="L59" s="110"/>
      <c r="N59" s="17" t="s">
        <v>1677</v>
      </c>
      <c r="O59" s="16" t="s">
        <v>1537</v>
      </c>
      <c r="P59" s="16" t="s">
        <v>1627</v>
      </c>
      <c r="R59" s="111">
        <v>4200</v>
      </c>
      <c r="S59" s="16" t="s">
        <v>1520</v>
      </c>
      <c r="T59" s="16" t="s">
        <v>1678</v>
      </c>
      <c r="V59" s="54" t="e">
        <f t="shared" si="42"/>
        <v>#N/A</v>
      </c>
      <c r="W59" s="48" t="str">
        <f t="shared" si="43"/>
        <v>SOCIAL BRAIN SAS17201</v>
      </c>
      <c r="Z59" s="55" t="str">
        <f t="shared" si="44"/>
        <v>SOCIAL BRAIN SAS</v>
      </c>
      <c r="AA59" s="48" t="str">
        <f t="shared" si="45"/>
        <v>17</v>
      </c>
      <c r="AB59" s="48" t="str">
        <f t="shared" si="46"/>
        <v>201</v>
      </c>
      <c r="AC59" s="113">
        <f t="shared" si="47"/>
        <v>4200</v>
      </c>
      <c r="AD59" s="48" t="str">
        <f t="shared" si="48"/>
        <v>Litige acheteur</v>
      </c>
    </row>
    <row r="60" spans="6:30" ht="60" x14ac:dyDescent="0.25">
      <c r="F60" s="110"/>
      <c r="I60" s="110"/>
      <c r="L60" s="110"/>
      <c r="N60" s="17" t="s">
        <v>1679</v>
      </c>
      <c r="O60" s="16" t="s">
        <v>1579</v>
      </c>
      <c r="P60" s="16" t="s">
        <v>1627</v>
      </c>
      <c r="R60" s="111">
        <v>1500</v>
      </c>
      <c r="S60" s="16" t="s">
        <v>1520</v>
      </c>
      <c r="T60" s="16" t="s">
        <v>1680</v>
      </c>
      <c r="V60" s="54" t="e">
        <f t="shared" si="42"/>
        <v>#N/A</v>
      </c>
      <c r="W60" s="48" t="str">
        <f t="shared" si="43"/>
        <v>WORLD CLIMATE LTDQuelle session ?201</v>
      </c>
      <c r="Z60" s="55" t="str">
        <f t="shared" si="44"/>
        <v>WORLD CLIMATE LTD</v>
      </c>
      <c r="AA60" s="48" t="str">
        <f t="shared" si="45"/>
        <v>Quelle session ?</v>
      </c>
      <c r="AB60" s="48" t="str">
        <f t="shared" si="46"/>
        <v>201</v>
      </c>
      <c r="AC60" s="113">
        <f t="shared" si="47"/>
        <v>1500</v>
      </c>
      <c r="AD60" s="48" t="str">
        <f t="shared" si="48"/>
        <v>Litige acheteur</v>
      </c>
    </row>
    <row r="61" spans="6:30" ht="60" x14ac:dyDescent="0.25">
      <c r="F61" s="110"/>
      <c r="I61" s="110"/>
      <c r="L61" s="110"/>
      <c r="N61" s="17" t="s">
        <v>1666</v>
      </c>
      <c r="O61" s="16" t="s">
        <v>1579</v>
      </c>
      <c r="P61" s="16" t="s">
        <v>1665</v>
      </c>
      <c r="R61" s="111">
        <v>140.38999999999999</v>
      </c>
      <c r="S61" s="16" t="s">
        <v>1520</v>
      </c>
      <c r="T61" s="16" t="s">
        <v>1681</v>
      </c>
      <c r="V61" s="54" t="e">
        <f t="shared" si="42"/>
        <v>#N/A</v>
      </c>
      <c r="W61" s="48" t="str">
        <f t="shared" si="43"/>
        <v>KANTAR SASQuelle session ?700</v>
      </c>
      <c r="Z61" s="55" t="str">
        <f t="shared" si="44"/>
        <v>KANTAR SAS</v>
      </c>
      <c r="AA61" s="48" t="str">
        <f t="shared" si="45"/>
        <v>Quelle session ?</v>
      </c>
      <c r="AB61" s="48" t="str">
        <f t="shared" si="46"/>
        <v>700</v>
      </c>
      <c r="AC61" s="113">
        <f t="shared" si="47"/>
        <v>140.38999999999999</v>
      </c>
      <c r="AD61" s="48" t="str">
        <f t="shared" si="48"/>
        <v>Litige acheteur</v>
      </c>
    </row>
    <row r="62" spans="6:30" ht="60" x14ac:dyDescent="0.25">
      <c r="F62" s="110"/>
      <c r="I62" s="110"/>
      <c r="L62" s="110"/>
      <c r="N62" s="17" t="s">
        <v>1654</v>
      </c>
      <c r="O62" s="16" t="s">
        <v>1579</v>
      </c>
      <c r="P62" s="16" t="s">
        <v>1484</v>
      </c>
      <c r="R62" s="111">
        <v>92.86</v>
      </c>
      <c r="S62" s="16" t="s">
        <v>1532</v>
      </c>
      <c r="T62" s="16" t="s">
        <v>1682</v>
      </c>
      <c r="V62" s="54" t="e">
        <f t="shared" si="42"/>
        <v>#N/A</v>
      </c>
      <c r="W62" s="48" t="str">
        <f t="shared" si="43"/>
        <v>TNT EXPRESS INTERNATIONALQuelle session ?</v>
      </c>
      <c r="Z62" s="55" t="str">
        <f t="shared" si="44"/>
        <v>TNT EXPRESS INTERNATIONAL</v>
      </c>
      <c r="AA62" s="48" t="str">
        <f t="shared" si="45"/>
        <v>Quelle session ?</v>
      </c>
      <c r="AB62" s="48" t="str">
        <f t="shared" si="46"/>
        <v/>
      </c>
      <c r="AC62" s="113">
        <f t="shared" si="47"/>
        <v>92.86</v>
      </c>
      <c r="AD62" s="48" t="str">
        <f t="shared" si="48"/>
        <v>Enrichissement Comptable avec commande</v>
      </c>
    </row>
    <row r="63" spans="6:30" ht="30" x14ac:dyDescent="0.25">
      <c r="F63" s="110"/>
      <c r="I63" s="110"/>
      <c r="L63" s="110"/>
      <c r="N63" s="17" t="s">
        <v>1684</v>
      </c>
      <c r="O63" s="16" t="s">
        <v>1537</v>
      </c>
      <c r="P63" s="16" t="s">
        <v>1683</v>
      </c>
      <c r="R63" s="111">
        <v>720</v>
      </c>
      <c r="S63" s="16" t="s">
        <v>1520</v>
      </c>
      <c r="T63" s="16" t="s">
        <v>1685</v>
      </c>
      <c r="V63" s="54" t="e">
        <f t="shared" si="42"/>
        <v>#N/A</v>
      </c>
      <c r="W63" s="48" t="str">
        <f t="shared" si="43"/>
        <v>SOCOTEC17141TEC</v>
      </c>
      <c r="Z63" s="55" t="str">
        <f t="shared" si="44"/>
        <v>SOCOTEC</v>
      </c>
      <c r="AA63" s="48" t="str">
        <f t="shared" si="45"/>
        <v>17</v>
      </c>
      <c r="AB63" s="48" t="str">
        <f t="shared" si="46"/>
        <v>141TEC</v>
      </c>
      <c r="AC63" s="113">
        <f t="shared" si="47"/>
        <v>720</v>
      </c>
      <c r="AD63" s="48" t="str">
        <f t="shared" si="48"/>
        <v>Litige acheteur</v>
      </c>
    </row>
    <row r="64" spans="6:30" ht="60" x14ac:dyDescent="0.25">
      <c r="F64" s="110"/>
      <c r="I64" s="110"/>
      <c r="L64" s="110"/>
      <c r="N64" s="17" t="s">
        <v>1686</v>
      </c>
      <c r="O64" s="16" t="s">
        <v>1579</v>
      </c>
      <c r="P64" s="16" t="s">
        <v>1524</v>
      </c>
      <c r="R64" s="111">
        <v>1200</v>
      </c>
      <c r="S64" s="16" t="s">
        <v>1520</v>
      </c>
      <c r="T64" s="16" t="s">
        <v>1687</v>
      </c>
      <c r="V64" s="54" t="e">
        <f t="shared" si="42"/>
        <v>#N/A</v>
      </c>
      <c r="W64" s="48" t="str">
        <f t="shared" si="43"/>
        <v>ESAT LES LOZAITSQuelle session ?712</v>
      </c>
      <c r="Z64" s="55" t="str">
        <f t="shared" si="44"/>
        <v>ESAT LES LOZAITS</v>
      </c>
      <c r="AA64" s="48" t="str">
        <f t="shared" si="45"/>
        <v>Quelle session ?</v>
      </c>
      <c r="AB64" s="48" t="str">
        <f t="shared" si="46"/>
        <v>712</v>
      </c>
      <c r="AC64" s="113">
        <f t="shared" si="47"/>
        <v>1200</v>
      </c>
      <c r="AD64" s="48" t="str">
        <f t="shared" si="48"/>
        <v>Litige acheteur</v>
      </c>
    </row>
    <row r="65" spans="6:30" ht="60" x14ac:dyDescent="0.25">
      <c r="F65" s="110"/>
      <c r="I65" s="110"/>
      <c r="L65" s="110"/>
      <c r="N65" s="17" t="s">
        <v>1610</v>
      </c>
      <c r="O65" s="16" t="s">
        <v>1579</v>
      </c>
      <c r="P65" s="16" t="s">
        <v>1539</v>
      </c>
      <c r="R65" s="111">
        <v>7230</v>
      </c>
      <c r="S65" s="16" t="s">
        <v>1532</v>
      </c>
      <c r="T65" s="16" t="s">
        <v>1688</v>
      </c>
      <c r="V65" s="54" t="e">
        <f t="shared" si="42"/>
        <v>#N/A</v>
      </c>
      <c r="W65" s="48" t="str">
        <f t="shared" si="43"/>
        <v>ARGUS DE LA PRESSEQuelle session ?703</v>
      </c>
      <c r="Z65" s="55" t="str">
        <f t="shared" si="44"/>
        <v>ARGUS DE LA PRESSE</v>
      </c>
      <c r="AA65" s="48" t="str">
        <f t="shared" si="45"/>
        <v>Quelle session ?</v>
      </c>
      <c r="AB65" s="48" t="str">
        <f t="shared" si="46"/>
        <v>703</v>
      </c>
      <c r="AC65" s="113">
        <f t="shared" si="47"/>
        <v>7230</v>
      </c>
      <c r="AD65" s="48" t="str">
        <f t="shared" si="48"/>
        <v>Enrichissement Comptable avec commande</v>
      </c>
    </row>
    <row r="66" spans="6:30" ht="60" x14ac:dyDescent="0.25">
      <c r="F66" s="110"/>
      <c r="I66" s="110"/>
      <c r="L66" s="110"/>
      <c r="N66" s="17" t="s">
        <v>1610</v>
      </c>
      <c r="O66" s="16" t="s">
        <v>1579</v>
      </c>
      <c r="P66" s="16" t="s">
        <v>1539</v>
      </c>
      <c r="R66" s="111">
        <v>1422</v>
      </c>
      <c r="S66" s="16" t="s">
        <v>1532</v>
      </c>
      <c r="T66" s="16" t="s">
        <v>1688</v>
      </c>
      <c r="V66" s="54" t="e">
        <f t="shared" si="42"/>
        <v>#N/A</v>
      </c>
      <c r="W66" s="48" t="str">
        <f t="shared" si="43"/>
        <v>ARGUS DE LA PRESSEQuelle session ?703</v>
      </c>
      <c r="Z66" s="55" t="str">
        <f t="shared" si="44"/>
        <v>ARGUS DE LA PRESSE</v>
      </c>
      <c r="AA66" s="48" t="str">
        <f t="shared" si="45"/>
        <v>Quelle session ?</v>
      </c>
      <c r="AB66" s="48" t="str">
        <f t="shared" si="46"/>
        <v>703</v>
      </c>
      <c r="AC66" s="113">
        <f t="shared" si="47"/>
        <v>1422</v>
      </c>
      <c r="AD66" s="48" t="str">
        <f t="shared" si="48"/>
        <v>Enrichissement Comptable avec commande</v>
      </c>
    </row>
    <row r="67" spans="6:30" x14ac:dyDescent="0.25">
      <c r="F67" s="110"/>
      <c r="I67" s="110"/>
      <c r="L67" s="110"/>
      <c r="N67" s="17" t="s">
        <v>1691</v>
      </c>
      <c r="O67" s="16" t="s">
        <v>1690</v>
      </c>
      <c r="P67" s="16" t="s">
        <v>1689</v>
      </c>
      <c r="R67" s="111">
        <v>3848</v>
      </c>
      <c r="S67" s="16" t="s">
        <v>1596</v>
      </c>
      <c r="T67" s="16" t="s">
        <v>1692</v>
      </c>
      <c r="V67" s="54" t="e">
        <f t="shared" si="42"/>
        <v>#N/A</v>
      </c>
      <c r="W67" s="48" t="str">
        <f t="shared" si="43"/>
        <v>CARAMBA12205</v>
      </c>
      <c r="Z67" s="55" t="str">
        <f t="shared" si="44"/>
        <v>CARAMBA</v>
      </c>
      <c r="AA67" s="48" t="str">
        <f t="shared" si="45"/>
        <v>12</v>
      </c>
      <c r="AB67" s="48" t="str">
        <f t="shared" si="46"/>
        <v>205</v>
      </c>
      <c r="AC67" s="113">
        <f t="shared" si="47"/>
        <v>3848</v>
      </c>
      <c r="AD67" s="48" t="str">
        <f t="shared" si="48"/>
        <v>Litige Approbation</v>
      </c>
    </row>
    <row r="68" spans="6:30" x14ac:dyDescent="0.25">
      <c r="F68" s="110"/>
      <c r="I68" s="110"/>
      <c r="L68" s="110"/>
      <c r="N68" s="17" t="s">
        <v>1691</v>
      </c>
      <c r="O68" s="16" t="s">
        <v>1690</v>
      </c>
      <c r="P68" s="16" t="s">
        <v>1689</v>
      </c>
      <c r="R68" s="111">
        <v>3108</v>
      </c>
      <c r="S68" s="16" t="s">
        <v>1596</v>
      </c>
      <c r="T68" s="16" t="s">
        <v>1692</v>
      </c>
      <c r="V68" s="54" t="e">
        <f t="shared" si="42"/>
        <v>#N/A</v>
      </c>
      <c r="W68" s="48" t="str">
        <f t="shared" si="43"/>
        <v>CARAMBA12205</v>
      </c>
      <c r="Z68" s="55" t="str">
        <f t="shared" si="44"/>
        <v>CARAMBA</v>
      </c>
      <c r="AA68" s="48" t="str">
        <f t="shared" si="45"/>
        <v>12</v>
      </c>
      <c r="AB68" s="48" t="str">
        <f t="shared" si="46"/>
        <v>205</v>
      </c>
      <c r="AC68" s="113">
        <f t="shared" si="47"/>
        <v>3108</v>
      </c>
      <c r="AD68" s="48" t="str">
        <f t="shared" si="48"/>
        <v>Litige Approbation</v>
      </c>
    </row>
    <row r="69" spans="6:30" ht="30" x14ac:dyDescent="0.25">
      <c r="F69" s="110"/>
      <c r="I69" s="110"/>
      <c r="L69" s="110"/>
      <c r="N69" s="17" t="s">
        <v>1663</v>
      </c>
      <c r="O69" s="16" t="s">
        <v>1537</v>
      </c>
      <c r="P69" s="16" t="s">
        <v>1524</v>
      </c>
      <c r="R69" s="111">
        <v>2300</v>
      </c>
      <c r="S69" s="16" t="s">
        <v>1533</v>
      </c>
      <c r="T69" s="16" t="s">
        <v>1693</v>
      </c>
      <c r="V69" s="54" t="e">
        <f t="shared" si="42"/>
        <v>#N/A</v>
      </c>
      <c r="W69" s="48" t="str">
        <f t="shared" si="43"/>
        <v>AXA - CABINET DIDIER NISSE17712</v>
      </c>
      <c r="Z69" s="55" t="str">
        <f t="shared" si="44"/>
        <v>AXA - CABINET DIDIER NISSE</v>
      </c>
      <c r="AA69" s="48" t="str">
        <f t="shared" si="45"/>
        <v>17</v>
      </c>
      <c r="AB69" s="48" t="str">
        <f t="shared" si="46"/>
        <v>712</v>
      </c>
      <c r="AC69" s="113">
        <f t="shared" si="47"/>
        <v>2300</v>
      </c>
      <c r="AD69" s="48" t="str">
        <f t="shared" si="48"/>
        <v>Retour comptable avec commande</v>
      </c>
    </row>
    <row r="70" spans="6:30" ht="30" x14ac:dyDescent="0.25">
      <c r="F70" s="110"/>
      <c r="I70" s="110"/>
      <c r="L70" s="110"/>
      <c r="N70" s="17" t="s">
        <v>1695</v>
      </c>
      <c r="O70" s="16" t="s">
        <v>1537</v>
      </c>
      <c r="P70" s="16" t="s">
        <v>1694</v>
      </c>
      <c r="R70" s="111">
        <v>214.2</v>
      </c>
      <c r="S70" s="16" t="s">
        <v>1523</v>
      </c>
      <c r="T70" s="16" t="s">
        <v>1696</v>
      </c>
      <c r="V70" s="54" t="e">
        <f t="shared" si="42"/>
        <v>#N/A</v>
      </c>
      <c r="W70" s="48" t="str">
        <f t="shared" si="43"/>
        <v>INMAC17711IMP</v>
      </c>
      <c r="Z70" s="55" t="str">
        <f t="shared" si="44"/>
        <v>INMAC</v>
      </c>
      <c r="AA70" s="48" t="str">
        <f t="shared" si="45"/>
        <v>17</v>
      </c>
      <c r="AB70" s="48" t="str">
        <f t="shared" si="46"/>
        <v>711IMP</v>
      </c>
      <c r="AC70" s="113">
        <f t="shared" si="47"/>
        <v>214.2</v>
      </c>
      <c r="AD70" s="48" t="str">
        <f t="shared" si="48"/>
        <v>Litige Acheteur intégré</v>
      </c>
    </row>
    <row r="71" spans="6:30" ht="60" x14ac:dyDescent="0.25">
      <c r="F71" s="110"/>
      <c r="I71" s="110"/>
      <c r="L71" s="110"/>
      <c r="N71" s="17" t="s">
        <v>1551</v>
      </c>
      <c r="O71" s="16" t="s">
        <v>1579</v>
      </c>
      <c r="P71" s="16" t="s">
        <v>1524</v>
      </c>
      <c r="R71" s="111">
        <v>6000</v>
      </c>
      <c r="S71" s="16" t="s">
        <v>1531</v>
      </c>
      <c r="T71" s="16" t="s">
        <v>1552</v>
      </c>
      <c r="V71" s="54">
        <f t="shared" si="42"/>
        <v>1</v>
      </c>
      <c r="W71" s="48" t="str">
        <f t="shared" si="43"/>
        <v>MESSE BERLIN GMBHQuelle session ?712</v>
      </c>
      <c r="Z71" s="55" t="str">
        <f t="shared" si="44"/>
        <v>MESSE BERLIN GMBH</v>
      </c>
      <c r="AA71" s="48" t="str">
        <f t="shared" si="45"/>
        <v>Quelle session ?</v>
      </c>
      <c r="AB71" s="48" t="str">
        <f t="shared" si="46"/>
        <v>712</v>
      </c>
      <c r="AC71" s="113">
        <f t="shared" si="47"/>
        <v>6000</v>
      </c>
      <c r="AD71" s="48" t="str">
        <f t="shared" si="48"/>
        <v>Demande Création BdC</v>
      </c>
    </row>
    <row r="72" spans="6:30" ht="60" x14ac:dyDescent="0.25">
      <c r="F72" s="110"/>
      <c r="I72" s="110"/>
      <c r="L72" s="110"/>
      <c r="N72" s="17" t="s">
        <v>1553</v>
      </c>
      <c r="O72" s="16" t="s">
        <v>1579</v>
      </c>
      <c r="P72" s="16" t="s">
        <v>1503</v>
      </c>
      <c r="R72" s="111">
        <v>9200</v>
      </c>
      <c r="S72" s="16" t="s">
        <v>1531</v>
      </c>
      <c r="T72" s="16" t="s">
        <v>1554</v>
      </c>
      <c r="V72" s="54">
        <f t="shared" si="42"/>
        <v>1</v>
      </c>
      <c r="W72" s="48" t="str">
        <f t="shared" si="43"/>
        <v>MC GARRY INTERNET LIMITEDQuelle session ?423</v>
      </c>
      <c r="Z72" s="55" t="str">
        <f t="shared" si="44"/>
        <v>MC GARRY INTERNET LIMITED</v>
      </c>
      <c r="AA72" s="48" t="str">
        <f t="shared" si="45"/>
        <v>Quelle session ?</v>
      </c>
      <c r="AB72" s="48" t="str">
        <f t="shared" si="46"/>
        <v>423</v>
      </c>
      <c r="AC72" s="113">
        <f t="shared" si="47"/>
        <v>9200</v>
      </c>
      <c r="AD72" s="48" t="str">
        <f t="shared" si="48"/>
        <v>Demande Création BdC</v>
      </c>
    </row>
    <row r="73" spans="6:30" ht="30" x14ac:dyDescent="0.25">
      <c r="F73" s="110"/>
      <c r="I73" s="110"/>
      <c r="L73" s="110"/>
      <c r="N73" s="17" t="s">
        <v>1697</v>
      </c>
      <c r="O73" s="16" t="s">
        <v>1555</v>
      </c>
      <c r="P73" s="16" t="s">
        <v>1662</v>
      </c>
      <c r="R73" s="111">
        <v>1148.92</v>
      </c>
      <c r="S73" s="16" t="s">
        <v>1533</v>
      </c>
      <c r="T73" s="16" t="s">
        <v>1698</v>
      </c>
      <c r="V73" s="54" t="e">
        <f t="shared" si="42"/>
        <v>#N/A</v>
      </c>
      <c r="W73" s="48" t="str">
        <f t="shared" si="43"/>
        <v>T.C.J. COTET18011</v>
      </c>
      <c r="Z73" s="55" t="str">
        <f t="shared" si="44"/>
        <v>T.C.J. COTET</v>
      </c>
      <c r="AA73" s="48" t="str">
        <f t="shared" si="45"/>
        <v>18</v>
      </c>
      <c r="AB73" s="48" t="str">
        <f t="shared" si="46"/>
        <v>011</v>
      </c>
      <c r="AC73" s="113">
        <f t="shared" si="47"/>
        <v>1148.92</v>
      </c>
      <c r="AD73" s="48" t="str">
        <f t="shared" si="48"/>
        <v>Retour comptable avec commande</v>
      </c>
    </row>
    <row r="74" spans="6:30" ht="60" x14ac:dyDescent="0.25">
      <c r="F74" s="110"/>
      <c r="I74" s="110"/>
      <c r="L74" s="110"/>
      <c r="N74" s="17" t="s">
        <v>1556</v>
      </c>
      <c r="O74" s="16" t="s">
        <v>1579</v>
      </c>
      <c r="P74" s="16" t="s">
        <v>1519</v>
      </c>
      <c r="R74" s="111">
        <v>3000</v>
      </c>
      <c r="S74" s="16" t="s">
        <v>1532</v>
      </c>
      <c r="T74" s="16" t="s">
        <v>1557</v>
      </c>
      <c r="V74" s="54">
        <f t="shared" si="42"/>
        <v>1</v>
      </c>
      <c r="W74" s="48" t="str">
        <f t="shared" si="43"/>
        <v>PROMECAQuelle session ?132</v>
      </c>
      <c r="Z74" s="55" t="str">
        <f t="shared" si="44"/>
        <v>PROMECA</v>
      </c>
      <c r="AA74" s="48" t="str">
        <f t="shared" si="45"/>
        <v>Quelle session ?</v>
      </c>
      <c r="AB74" s="48" t="str">
        <f t="shared" si="46"/>
        <v>132</v>
      </c>
      <c r="AC74" s="113">
        <f t="shared" si="47"/>
        <v>3000</v>
      </c>
      <c r="AD74" s="48" t="str">
        <f t="shared" si="48"/>
        <v>Enrichissement Comptable avec commande</v>
      </c>
    </row>
    <row r="75" spans="6:30" ht="60" x14ac:dyDescent="0.25">
      <c r="F75" s="110"/>
      <c r="I75" s="110"/>
      <c r="L75" s="110"/>
      <c r="N75" s="17" t="s">
        <v>323</v>
      </c>
      <c r="O75" s="16" t="s">
        <v>1579</v>
      </c>
      <c r="P75" s="16" t="s">
        <v>1539</v>
      </c>
      <c r="R75" s="111">
        <v>7230</v>
      </c>
      <c r="S75" s="16" t="s">
        <v>1532</v>
      </c>
      <c r="T75" s="16" t="s">
        <v>1558</v>
      </c>
      <c r="V75" s="54">
        <f t="shared" si="42"/>
        <v>1</v>
      </c>
      <c r="W75" s="48" t="str">
        <f t="shared" si="43"/>
        <v>VGB EDITIONSQuelle session ?703</v>
      </c>
      <c r="Z75" s="55" t="str">
        <f t="shared" si="44"/>
        <v>VGB EDITIONS</v>
      </c>
      <c r="AA75" s="48" t="str">
        <f t="shared" si="45"/>
        <v>Quelle session ?</v>
      </c>
      <c r="AB75" s="48" t="str">
        <f t="shared" si="46"/>
        <v>703</v>
      </c>
      <c r="AC75" s="113">
        <f t="shared" si="47"/>
        <v>7230</v>
      </c>
      <c r="AD75" s="48" t="str">
        <f t="shared" si="48"/>
        <v>Enrichissement Comptable avec commande</v>
      </c>
    </row>
    <row r="76" spans="6:30" ht="30" x14ac:dyDescent="0.25">
      <c r="F76" s="110"/>
      <c r="I76" s="110"/>
      <c r="L76" s="110"/>
      <c r="N76" s="17" t="s">
        <v>1700</v>
      </c>
      <c r="O76" s="16" t="s">
        <v>1555</v>
      </c>
      <c r="P76" s="16" t="s">
        <v>1699</v>
      </c>
      <c r="R76" s="111">
        <v>172.8</v>
      </c>
      <c r="S76" s="16" t="s">
        <v>1520</v>
      </c>
      <c r="T76" s="16" t="s">
        <v>1701</v>
      </c>
      <c r="V76" s="54" t="e">
        <f t="shared" si="42"/>
        <v>#N/A</v>
      </c>
      <c r="W76" s="48" t="str">
        <f t="shared" si="43"/>
        <v>EA LE PETIT PLUS18031IMP</v>
      </c>
      <c r="Z76" s="55" t="str">
        <f t="shared" si="44"/>
        <v>EA LE PETIT PLUS</v>
      </c>
      <c r="AA76" s="48" t="str">
        <f t="shared" si="45"/>
        <v>18</v>
      </c>
      <c r="AB76" s="48" t="str">
        <f t="shared" si="46"/>
        <v>031IMP</v>
      </c>
      <c r="AC76" s="113">
        <f t="shared" si="47"/>
        <v>172.8</v>
      </c>
      <c r="AD76" s="48" t="str">
        <f t="shared" si="48"/>
        <v>Litige acheteur</v>
      </c>
    </row>
    <row r="77" spans="6:30" ht="45" x14ac:dyDescent="0.25">
      <c r="F77" s="110"/>
      <c r="I77" s="110"/>
      <c r="L77" s="110"/>
      <c r="N77" s="17" t="s">
        <v>1674</v>
      </c>
      <c r="O77" s="16" t="s">
        <v>1526</v>
      </c>
      <c r="P77" s="16" t="s">
        <v>1673</v>
      </c>
      <c r="R77" s="111">
        <v>0.14000000000000001</v>
      </c>
      <c r="S77" s="16" t="s">
        <v>1702</v>
      </c>
      <c r="T77" s="16" t="s">
        <v>1703</v>
      </c>
      <c r="V77" s="54" t="e">
        <f t="shared" si="42"/>
        <v>#N/A</v>
      </c>
      <c r="W77" s="48" t="str">
        <f t="shared" si="43"/>
        <v>GOOGLE IRELAND LTD15221</v>
      </c>
      <c r="Z77" s="55" t="str">
        <f t="shared" si="44"/>
        <v>GOOGLE IRELAND LTD</v>
      </c>
      <c r="AA77" s="48" t="str">
        <f t="shared" si="45"/>
        <v>15</v>
      </c>
      <c r="AB77" s="48" t="str">
        <f t="shared" si="46"/>
        <v>221</v>
      </c>
      <c r="AC77" s="113">
        <f t="shared" si="47"/>
        <v>0.14000000000000001</v>
      </c>
      <c r="AD77" s="48" t="str">
        <f t="shared" si="48"/>
        <v>Enrichissement comptable Traitement des Avoirs</v>
      </c>
    </row>
    <row r="78" spans="6:30" ht="45" x14ac:dyDescent="0.25">
      <c r="F78" s="110"/>
      <c r="I78" s="110"/>
      <c r="L78" s="110"/>
      <c r="N78" s="17" t="s">
        <v>1674</v>
      </c>
      <c r="O78" s="16" t="s">
        <v>1526</v>
      </c>
      <c r="P78" s="16" t="s">
        <v>1673</v>
      </c>
      <c r="R78" s="111">
        <v>7.88</v>
      </c>
      <c r="S78" s="16" t="s">
        <v>1702</v>
      </c>
      <c r="T78" s="16" t="s">
        <v>1703</v>
      </c>
      <c r="V78" s="54" t="e">
        <f t="shared" si="42"/>
        <v>#N/A</v>
      </c>
      <c r="W78" s="48" t="str">
        <f t="shared" si="43"/>
        <v>GOOGLE IRELAND LTD15221</v>
      </c>
      <c r="Z78" s="55" t="str">
        <f t="shared" si="44"/>
        <v>GOOGLE IRELAND LTD</v>
      </c>
      <c r="AA78" s="48" t="str">
        <f t="shared" si="45"/>
        <v>15</v>
      </c>
      <c r="AB78" s="48" t="str">
        <f t="shared" si="46"/>
        <v>221</v>
      </c>
      <c r="AC78" s="113">
        <f t="shared" si="47"/>
        <v>7.88</v>
      </c>
      <c r="AD78" s="48" t="str">
        <f t="shared" si="48"/>
        <v>Enrichissement comptable Traitement des Avoirs</v>
      </c>
    </row>
    <row r="79" spans="6:30" ht="60" x14ac:dyDescent="0.25">
      <c r="F79" s="110"/>
      <c r="I79" s="110"/>
      <c r="L79" s="110"/>
      <c r="N79" s="17" t="s">
        <v>1610</v>
      </c>
      <c r="O79" s="16" t="s">
        <v>1579</v>
      </c>
      <c r="P79" s="16" t="s">
        <v>1539</v>
      </c>
      <c r="R79" s="111">
        <v>12.59</v>
      </c>
      <c r="S79" s="16" t="s">
        <v>1532</v>
      </c>
      <c r="T79" s="16" t="s">
        <v>1704</v>
      </c>
      <c r="V79" s="54" t="e">
        <f t="shared" si="42"/>
        <v>#N/A</v>
      </c>
      <c r="W79" s="48" t="str">
        <f t="shared" si="43"/>
        <v>ARGUS DE LA PRESSEQuelle session ?703</v>
      </c>
      <c r="Z79" s="55" t="str">
        <f t="shared" si="44"/>
        <v>ARGUS DE LA PRESSE</v>
      </c>
      <c r="AA79" s="48" t="str">
        <f t="shared" si="45"/>
        <v>Quelle session ?</v>
      </c>
      <c r="AB79" s="48" t="str">
        <f t="shared" si="46"/>
        <v>703</v>
      </c>
      <c r="AC79" s="113">
        <f t="shared" si="47"/>
        <v>12.59</v>
      </c>
      <c r="AD79" s="48" t="str">
        <f t="shared" si="48"/>
        <v>Enrichissement Comptable avec commande</v>
      </c>
    </row>
    <row r="80" spans="6:30" ht="45" x14ac:dyDescent="0.25">
      <c r="F80" s="110"/>
      <c r="I80" s="110"/>
      <c r="L80" s="110"/>
      <c r="N80" s="17" t="s">
        <v>1593</v>
      </c>
      <c r="O80" s="16" t="s">
        <v>1522</v>
      </c>
      <c r="P80" s="16" t="s">
        <v>1614</v>
      </c>
      <c r="R80" s="111">
        <v>23.7</v>
      </c>
      <c r="S80" s="16" t="s">
        <v>1702</v>
      </c>
      <c r="T80" s="16" t="s">
        <v>1705</v>
      </c>
      <c r="V80" s="54" t="e">
        <f t="shared" si="42"/>
        <v>#N/A</v>
      </c>
      <c r="W80" s="48" t="str">
        <f t="shared" si="43"/>
        <v>MULTI RESTAURATION SERVICES14101</v>
      </c>
      <c r="Z80" s="55" t="str">
        <f t="shared" si="44"/>
        <v>MULTI RESTAURATION SERVICES</v>
      </c>
      <c r="AA80" s="48" t="str">
        <f t="shared" si="45"/>
        <v>14</v>
      </c>
      <c r="AB80" s="48" t="str">
        <f t="shared" si="46"/>
        <v>101</v>
      </c>
      <c r="AC80" s="113">
        <f t="shared" si="47"/>
        <v>23.7</v>
      </c>
      <c r="AD80" s="48" t="str">
        <f t="shared" si="48"/>
        <v>Enrichissement comptable Traitement des Avoirs</v>
      </c>
    </row>
    <row r="81" spans="6:30" ht="30" x14ac:dyDescent="0.25">
      <c r="F81" s="110"/>
      <c r="I81" s="110"/>
      <c r="L81" s="110"/>
      <c r="N81" s="17" t="s">
        <v>1707</v>
      </c>
      <c r="O81" s="16" t="s">
        <v>1555</v>
      </c>
      <c r="P81" s="16" t="s">
        <v>1706</v>
      </c>
      <c r="R81" s="111">
        <v>655.84</v>
      </c>
      <c r="S81" s="16" t="s">
        <v>1596</v>
      </c>
      <c r="T81" s="16" t="s">
        <v>1708</v>
      </c>
      <c r="V81" s="54" t="e">
        <f t="shared" si="42"/>
        <v>#N/A</v>
      </c>
      <c r="W81" s="48" t="str">
        <f t="shared" si="43"/>
        <v>ALPHABET FRANCE FLEET MANAGEMENT18CAR</v>
      </c>
      <c r="Z81" s="55" t="str">
        <f t="shared" si="44"/>
        <v>ALPHABET FRANCE FLEET MANAGEMENT</v>
      </c>
      <c r="AA81" s="48" t="str">
        <f t="shared" si="45"/>
        <v>18</v>
      </c>
      <c r="AB81" s="48" t="str">
        <f t="shared" si="46"/>
        <v>CAR</v>
      </c>
      <c r="AC81" s="113">
        <f t="shared" si="47"/>
        <v>655.84</v>
      </c>
      <c r="AD81" s="48" t="str">
        <f t="shared" si="48"/>
        <v>Litige Approbation</v>
      </c>
    </row>
    <row r="82" spans="6:30" ht="45" x14ac:dyDescent="0.25">
      <c r="F82" s="110"/>
      <c r="I82" s="110"/>
      <c r="L82" s="110"/>
      <c r="N82" s="17" t="s">
        <v>1674</v>
      </c>
      <c r="O82" s="16" t="s">
        <v>1526</v>
      </c>
      <c r="P82" s="16" t="s">
        <v>1673</v>
      </c>
      <c r="R82" s="111">
        <v>6.41</v>
      </c>
      <c r="S82" s="16" t="s">
        <v>1702</v>
      </c>
      <c r="T82" s="16" t="s">
        <v>1703</v>
      </c>
      <c r="V82" s="54" t="e">
        <f t="shared" si="42"/>
        <v>#N/A</v>
      </c>
      <c r="W82" s="48" t="str">
        <f t="shared" si="43"/>
        <v>GOOGLE IRELAND LTD15221</v>
      </c>
      <c r="Z82" s="55" t="str">
        <f t="shared" si="44"/>
        <v>GOOGLE IRELAND LTD</v>
      </c>
      <c r="AA82" s="48" t="str">
        <f t="shared" si="45"/>
        <v>15</v>
      </c>
      <c r="AB82" s="48" t="str">
        <f t="shared" si="46"/>
        <v>221</v>
      </c>
      <c r="AC82" s="113">
        <f t="shared" si="47"/>
        <v>6.41</v>
      </c>
      <c r="AD82" s="48" t="str">
        <f t="shared" si="48"/>
        <v>Enrichissement comptable Traitement des Avoirs</v>
      </c>
    </row>
    <row r="83" spans="6:30" x14ac:dyDescent="0.25">
      <c r="F83" s="110"/>
      <c r="I83" s="110"/>
      <c r="L83" s="110"/>
      <c r="N83" s="17" t="s">
        <v>1710</v>
      </c>
      <c r="O83" s="16" t="s">
        <v>1537</v>
      </c>
      <c r="P83" s="16" t="s">
        <v>1709</v>
      </c>
      <c r="R83" s="111">
        <v>31917.37</v>
      </c>
      <c r="S83" s="16" t="s">
        <v>1596</v>
      </c>
      <c r="T83" s="16" t="s">
        <v>1711</v>
      </c>
      <c r="V83" s="54" t="e">
        <f t="shared" si="42"/>
        <v>#N/A</v>
      </c>
      <c r="W83" s="48" t="str">
        <f t="shared" si="43"/>
        <v>SCI VISTA IMMOBILIER17LOY</v>
      </c>
      <c r="Z83" s="55" t="str">
        <f t="shared" si="44"/>
        <v>SCI VISTA IMMOBILIER</v>
      </c>
      <c r="AA83" s="48" t="str">
        <f t="shared" si="45"/>
        <v>17</v>
      </c>
      <c r="AB83" s="48" t="str">
        <f t="shared" si="46"/>
        <v>LOY</v>
      </c>
      <c r="AC83" s="113">
        <f t="shared" si="47"/>
        <v>31917.37</v>
      </c>
      <c r="AD83" s="48" t="str">
        <f t="shared" si="48"/>
        <v>Litige Approbation</v>
      </c>
    </row>
    <row r="84" spans="6:30" x14ac:dyDescent="0.25">
      <c r="F84" s="110"/>
      <c r="I84" s="110"/>
      <c r="L84" s="110"/>
      <c r="N84" s="17" t="s">
        <v>1710</v>
      </c>
      <c r="O84" s="16" t="s">
        <v>1537</v>
      </c>
      <c r="P84" s="16" t="s">
        <v>1709</v>
      </c>
      <c r="R84" s="111">
        <v>31917.37</v>
      </c>
      <c r="S84" s="16" t="s">
        <v>1596</v>
      </c>
      <c r="T84" s="16" t="s">
        <v>1711</v>
      </c>
      <c r="V84" s="54" t="e">
        <f t="shared" si="42"/>
        <v>#N/A</v>
      </c>
      <c r="W84" s="48" t="str">
        <f t="shared" si="43"/>
        <v>SCI VISTA IMMOBILIER17LOY</v>
      </c>
      <c r="Z84" s="55" t="str">
        <f t="shared" si="44"/>
        <v>SCI VISTA IMMOBILIER</v>
      </c>
      <c r="AA84" s="48" t="str">
        <f t="shared" si="45"/>
        <v>17</v>
      </c>
      <c r="AB84" s="48" t="str">
        <f t="shared" si="46"/>
        <v>LOY</v>
      </c>
      <c r="AC84" s="113">
        <f t="shared" si="47"/>
        <v>31917.37</v>
      </c>
      <c r="AD84" s="48" t="str">
        <f t="shared" si="48"/>
        <v>Litige Approbation</v>
      </c>
    </row>
    <row r="85" spans="6:30" ht="30" x14ac:dyDescent="0.25">
      <c r="F85" s="110"/>
      <c r="I85" s="110"/>
      <c r="L85" s="110"/>
      <c r="N85" s="17" t="s">
        <v>1712</v>
      </c>
      <c r="O85" s="16" t="s">
        <v>1555</v>
      </c>
      <c r="P85" s="16" t="s">
        <v>1586</v>
      </c>
      <c r="R85" s="111">
        <v>85</v>
      </c>
      <c r="S85" s="16" t="s">
        <v>1523</v>
      </c>
      <c r="T85" s="16" t="s">
        <v>1713</v>
      </c>
      <c r="V85" s="54" t="e">
        <f t="shared" si="42"/>
        <v>#N/A</v>
      </c>
      <c r="W85" s="48" t="str">
        <f t="shared" si="43"/>
        <v>LIFELINE LANGUAGE SERVICES LTD18401</v>
      </c>
      <c r="Z85" s="55" t="str">
        <f t="shared" si="44"/>
        <v>LIFELINE LANGUAGE SERVICES LTD</v>
      </c>
      <c r="AA85" s="48" t="str">
        <f t="shared" si="45"/>
        <v>18</v>
      </c>
      <c r="AB85" s="48" t="str">
        <f t="shared" si="46"/>
        <v>401</v>
      </c>
      <c r="AC85" s="113">
        <f t="shared" si="47"/>
        <v>85</v>
      </c>
      <c r="AD85" s="48" t="str">
        <f t="shared" si="48"/>
        <v>Litige Acheteur intégré</v>
      </c>
    </row>
    <row r="86" spans="6:30" ht="60" x14ac:dyDescent="0.25">
      <c r="F86" s="110"/>
      <c r="I86" s="110"/>
      <c r="L86" s="110"/>
      <c r="N86" s="17" t="s">
        <v>1559</v>
      </c>
      <c r="O86" s="16" t="s">
        <v>1579</v>
      </c>
      <c r="P86" s="16" t="s">
        <v>1519</v>
      </c>
      <c r="R86" s="111">
        <v>1200</v>
      </c>
      <c r="S86" s="16" t="s">
        <v>1533</v>
      </c>
      <c r="T86" s="16" t="s">
        <v>1560</v>
      </c>
      <c r="V86" s="54">
        <f t="shared" si="42"/>
        <v>1</v>
      </c>
      <c r="W86" s="48" t="str">
        <f t="shared" si="43"/>
        <v>FLASH ET FRICOTELQuelle session ?132</v>
      </c>
      <c r="Z86" s="55" t="str">
        <f t="shared" si="44"/>
        <v>FLASH ET FRICOTEL</v>
      </c>
      <c r="AA86" s="48" t="str">
        <f t="shared" si="45"/>
        <v>Quelle session ?</v>
      </c>
      <c r="AB86" s="48" t="str">
        <f t="shared" si="46"/>
        <v>132</v>
      </c>
      <c r="AC86" s="113">
        <f t="shared" si="47"/>
        <v>1200</v>
      </c>
      <c r="AD86" s="48" t="str">
        <f t="shared" si="48"/>
        <v>Retour comptable avec commande</v>
      </c>
    </row>
    <row r="87" spans="6:30" x14ac:dyDescent="0.25">
      <c r="F87" s="110"/>
      <c r="I87" s="110"/>
      <c r="L87" s="110"/>
      <c r="N87" s="17" t="s">
        <v>1714</v>
      </c>
      <c r="O87" s="16" t="s">
        <v>1555</v>
      </c>
      <c r="P87" s="16" t="s">
        <v>1586</v>
      </c>
      <c r="R87" s="111">
        <v>263.86</v>
      </c>
      <c r="S87" s="16" t="s">
        <v>1525</v>
      </c>
      <c r="T87" s="16" t="s">
        <v>1715</v>
      </c>
      <c r="V87" s="54" t="e">
        <f t="shared" si="42"/>
        <v>#N/A</v>
      </c>
      <c r="W87" s="48" t="str">
        <f t="shared" si="43"/>
        <v>SEMBAT VOYAGES18401</v>
      </c>
      <c r="Z87" s="55" t="str">
        <f t="shared" si="44"/>
        <v>SEMBAT VOYAGES</v>
      </c>
      <c r="AA87" s="48" t="str">
        <f t="shared" si="45"/>
        <v>18</v>
      </c>
      <c r="AB87" s="48" t="str">
        <f t="shared" si="46"/>
        <v>401</v>
      </c>
      <c r="AC87" s="113">
        <f t="shared" si="47"/>
        <v>263.86</v>
      </c>
      <c r="AD87" s="48" t="str">
        <f t="shared" si="48"/>
        <v>Approbation</v>
      </c>
    </row>
    <row r="88" spans="6:30" ht="30" x14ac:dyDescent="0.25">
      <c r="F88" s="110"/>
      <c r="I88" s="110"/>
      <c r="L88" s="110"/>
      <c r="N88" s="17" t="s">
        <v>1707</v>
      </c>
      <c r="O88" s="16" t="s">
        <v>1555</v>
      </c>
      <c r="P88" s="16" t="s">
        <v>1706</v>
      </c>
      <c r="R88" s="111">
        <v>655.84</v>
      </c>
      <c r="S88" s="16" t="s">
        <v>1596</v>
      </c>
      <c r="T88" s="16" t="s">
        <v>1716</v>
      </c>
      <c r="V88" s="54" t="e">
        <f t="shared" si="42"/>
        <v>#N/A</v>
      </c>
      <c r="W88" s="48" t="str">
        <f t="shared" si="43"/>
        <v>ALPHABET FRANCE FLEET MANAGEMENT18CAR</v>
      </c>
      <c r="Z88" s="55" t="str">
        <f t="shared" si="44"/>
        <v>ALPHABET FRANCE FLEET MANAGEMENT</v>
      </c>
      <c r="AA88" s="48" t="str">
        <f t="shared" si="45"/>
        <v>18</v>
      </c>
      <c r="AB88" s="48" t="str">
        <f t="shared" si="46"/>
        <v>CAR</v>
      </c>
      <c r="AC88" s="113">
        <f t="shared" si="47"/>
        <v>655.84</v>
      </c>
      <c r="AD88" s="48" t="str">
        <f t="shared" si="48"/>
        <v>Litige Approbation</v>
      </c>
    </row>
    <row r="89" spans="6:30" ht="60" x14ac:dyDescent="0.25">
      <c r="F89" s="110"/>
      <c r="I89" s="110"/>
      <c r="L89" s="110"/>
      <c r="N89" s="17" t="s">
        <v>1717</v>
      </c>
      <c r="O89" s="16" t="s">
        <v>1579</v>
      </c>
      <c r="P89" s="16" t="s">
        <v>1639</v>
      </c>
      <c r="R89" s="111">
        <v>7200</v>
      </c>
      <c r="S89" s="16" t="s">
        <v>1532</v>
      </c>
      <c r="T89" s="16" t="s">
        <v>1718</v>
      </c>
      <c r="V89" s="54" t="e">
        <f t="shared" si="42"/>
        <v>#N/A</v>
      </c>
      <c r="W89" s="48" t="str">
        <f t="shared" si="43"/>
        <v>HEP SASQuelle session ?420</v>
      </c>
      <c r="Z89" s="55" t="str">
        <f t="shared" si="44"/>
        <v>HEP SAS</v>
      </c>
      <c r="AA89" s="48" t="str">
        <f t="shared" si="45"/>
        <v>Quelle session ?</v>
      </c>
      <c r="AB89" s="48" t="str">
        <f t="shared" si="46"/>
        <v>420</v>
      </c>
      <c r="AC89" s="113">
        <f t="shared" si="47"/>
        <v>7200</v>
      </c>
      <c r="AD89" s="48" t="str">
        <f t="shared" si="48"/>
        <v>Enrichissement Comptable avec commande</v>
      </c>
    </row>
    <row r="90" spans="6:30" x14ac:dyDescent="0.25">
      <c r="F90" s="110"/>
      <c r="I90" s="110"/>
      <c r="L90" s="110"/>
      <c r="N90" s="17" t="s">
        <v>1710</v>
      </c>
      <c r="O90" s="16" t="s">
        <v>1537</v>
      </c>
      <c r="P90" s="16" t="s">
        <v>1709</v>
      </c>
      <c r="R90" s="111">
        <v>31917.37</v>
      </c>
      <c r="S90" s="16" t="s">
        <v>1596</v>
      </c>
      <c r="T90" s="16" t="s">
        <v>1719</v>
      </c>
      <c r="V90" s="54" t="e">
        <f t="shared" si="42"/>
        <v>#N/A</v>
      </c>
      <c r="W90" s="48" t="str">
        <f t="shared" si="43"/>
        <v>SCI VISTA IMMOBILIER17LOY</v>
      </c>
      <c r="Z90" s="55" t="str">
        <f t="shared" si="44"/>
        <v>SCI VISTA IMMOBILIER</v>
      </c>
      <c r="AA90" s="48" t="str">
        <f t="shared" si="45"/>
        <v>17</v>
      </c>
      <c r="AB90" s="48" t="str">
        <f t="shared" si="46"/>
        <v>LOY</v>
      </c>
      <c r="AC90" s="113">
        <f t="shared" si="47"/>
        <v>31917.37</v>
      </c>
      <c r="AD90" s="48" t="str">
        <f t="shared" si="48"/>
        <v>Litige Approbation</v>
      </c>
    </row>
    <row r="91" spans="6:30" ht="60" x14ac:dyDescent="0.25">
      <c r="F91" s="110"/>
      <c r="I91" s="110"/>
      <c r="L91" s="110"/>
      <c r="N91" s="17" t="s">
        <v>1720</v>
      </c>
      <c r="O91" s="16" t="s">
        <v>1579</v>
      </c>
      <c r="P91" s="16" t="s">
        <v>1545</v>
      </c>
      <c r="R91" s="111">
        <v>818.2</v>
      </c>
      <c r="S91" s="16" t="s">
        <v>1531</v>
      </c>
      <c r="T91" s="16" t="s">
        <v>1721</v>
      </c>
      <c r="V91" s="54" t="e">
        <f t="shared" si="42"/>
        <v>#N/A</v>
      </c>
      <c r="W91" s="48" t="str">
        <f t="shared" si="43"/>
        <v>SOLOCAL MARKETING SERVICESQuelle session ?426</v>
      </c>
      <c r="Z91" s="55" t="str">
        <f t="shared" si="44"/>
        <v>SOLOCAL MARKETING SERVICES</v>
      </c>
      <c r="AA91" s="48" t="str">
        <f t="shared" si="45"/>
        <v>Quelle session ?</v>
      </c>
      <c r="AB91" s="48" t="str">
        <f t="shared" si="46"/>
        <v>426</v>
      </c>
      <c r="AC91" s="113">
        <f t="shared" si="47"/>
        <v>818.2</v>
      </c>
      <c r="AD91" s="48" t="str">
        <f t="shared" si="48"/>
        <v>Demande Création BdC</v>
      </c>
    </row>
    <row r="92" spans="6:30" ht="30" x14ac:dyDescent="0.25">
      <c r="F92" s="110"/>
      <c r="I92" s="110"/>
      <c r="L92" s="110"/>
      <c r="N92" s="17" t="s">
        <v>1722</v>
      </c>
      <c r="O92" s="16" t="s">
        <v>1537</v>
      </c>
      <c r="P92" s="16" t="s">
        <v>1561</v>
      </c>
      <c r="R92" s="111">
        <v>0</v>
      </c>
      <c r="S92" s="16" t="s">
        <v>1530</v>
      </c>
      <c r="T92" s="16" t="s">
        <v>1723</v>
      </c>
      <c r="V92" s="54" t="e">
        <f t="shared" si="42"/>
        <v>#N/A</v>
      </c>
      <c r="W92" s="48" t="str">
        <f t="shared" si="43"/>
        <v>WEBHELP SA17711</v>
      </c>
      <c r="Z92" s="55" t="str">
        <f t="shared" si="44"/>
        <v>WEBHELP SA</v>
      </c>
      <c r="AA92" s="48" t="str">
        <f t="shared" si="45"/>
        <v>17</v>
      </c>
      <c r="AB92" s="48" t="str">
        <f t="shared" si="46"/>
        <v>711</v>
      </c>
      <c r="AC92" s="113">
        <f t="shared" si="47"/>
        <v>0</v>
      </c>
      <c r="AD92" s="48" t="str">
        <f t="shared" si="48"/>
        <v>Validation Acheteur - intégrée</v>
      </c>
    </row>
    <row r="93" spans="6:30" x14ac:dyDescent="0.25">
      <c r="F93" s="110"/>
      <c r="I93" s="110"/>
      <c r="L93" s="110"/>
      <c r="N93" s="17" t="s">
        <v>1710</v>
      </c>
      <c r="O93" s="16" t="s">
        <v>1555</v>
      </c>
      <c r="P93" s="16" t="s">
        <v>1709</v>
      </c>
      <c r="R93" s="111">
        <v>1313610.1299999999</v>
      </c>
      <c r="S93" s="16" t="s">
        <v>1525</v>
      </c>
      <c r="T93" s="16" t="s">
        <v>1724</v>
      </c>
      <c r="V93" s="54" t="e">
        <f t="shared" si="42"/>
        <v>#N/A</v>
      </c>
      <c r="W93" s="48" t="str">
        <f t="shared" si="43"/>
        <v>SCI VISTA IMMOBILIER18LOY</v>
      </c>
      <c r="Z93" s="55" t="str">
        <f t="shared" si="44"/>
        <v>SCI VISTA IMMOBILIER</v>
      </c>
      <c r="AA93" s="48" t="str">
        <f t="shared" si="45"/>
        <v>18</v>
      </c>
      <c r="AB93" s="48" t="str">
        <f t="shared" si="46"/>
        <v>LOY</v>
      </c>
      <c r="AC93" s="113">
        <f t="shared" si="47"/>
        <v>1313610.1299999999</v>
      </c>
      <c r="AD93" s="48" t="str">
        <f t="shared" si="48"/>
        <v>Approbation</v>
      </c>
    </row>
    <row r="94" spans="6:30" ht="30" x14ac:dyDescent="0.25">
      <c r="F94" s="110"/>
      <c r="I94" s="110"/>
      <c r="L94" s="110"/>
      <c r="N94" s="17" t="s">
        <v>1615</v>
      </c>
      <c r="O94" s="16" t="s">
        <v>1555</v>
      </c>
      <c r="P94" s="16" t="s">
        <v>1561</v>
      </c>
      <c r="R94" s="111">
        <v>1228.8</v>
      </c>
      <c r="S94" s="16" t="s">
        <v>1530</v>
      </c>
      <c r="T94" s="16" t="s">
        <v>1725</v>
      </c>
      <c r="V94" s="54" t="e">
        <f t="shared" si="42"/>
        <v>#N/A</v>
      </c>
      <c r="W94" s="48" t="str">
        <f t="shared" si="43"/>
        <v>CLARANET SAS18711</v>
      </c>
      <c r="Z94" s="55" t="str">
        <f t="shared" si="44"/>
        <v>CLARANET SAS</v>
      </c>
      <c r="AA94" s="48" t="str">
        <f t="shared" si="45"/>
        <v>18</v>
      </c>
      <c r="AB94" s="48" t="str">
        <f t="shared" si="46"/>
        <v>711</v>
      </c>
      <c r="AC94" s="113">
        <f t="shared" si="47"/>
        <v>1228.8</v>
      </c>
      <c r="AD94" s="48" t="str">
        <f t="shared" si="48"/>
        <v>Validation Acheteur - intégrée</v>
      </c>
    </row>
    <row r="95" spans="6:30" ht="45" x14ac:dyDescent="0.25">
      <c r="F95" s="110"/>
      <c r="I95" s="110"/>
      <c r="L95" s="110"/>
      <c r="N95" s="17" t="s">
        <v>1727</v>
      </c>
      <c r="O95" s="16" t="s">
        <v>1555</v>
      </c>
      <c r="P95" s="16" t="s">
        <v>1726</v>
      </c>
      <c r="R95" s="111">
        <v>10080</v>
      </c>
      <c r="S95" s="16" t="s">
        <v>1532</v>
      </c>
      <c r="T95" s="16" t="s">
        <v>1728</v>
      </c>
      <c r="V95" s="54" t="e">
        <f t="shared" ref="V95:V158" si="49">MATCH("*"&amp;"ECH"&amp;"*",T95,0)</f>
        <v>#N/A</v>
      </c>
      <c r="W95" s="48" t="str">
        <f t="shared" ref="W95:W158" si="50">CONCATENATE(N95,O95,P95)</f>
        <v>AUSY SA18009</v>
      </c>
      <c r="Z95" s="55" t="str">
        <f t="shared" ref="Z95:Z158" si="51">N95</f>
        <v>AUSY SA</v>
      </c>
      <c r="AA95" s="48" t="str">
        <f t="shared" ref="AA95:AA158" si="52">O95</f>
        <v>18</v>
      </c>
      <c r="AB95" s="48" t="str">
        <f t="shared" ref="AB95:AB158" si="53">P95</f>
        <v>009</v>
      </c>
      <c r="AC95" s="113">
        <f t="shared" ref="AC95:AC158" si="54">R95</f>
        <v>10080</v>
      </c>
      <c r="AD95" s="48" t="str">
        <f t="shared" ref="AD95:AD158" si="55">S95</f>
        <v>Enrichissement Comptable avec commande</v>
      </c>
    </row>
    <row r="96" spans="6:30" ht="60" x14ac:dyDescent="0.25">
      <c r="F96" s="110"/>
      <c r="I96" s="110"/>
      <c r="L96" s="110"/>
      <c r="N96" s="17" t="s">
        <v>1714</v>
      </c>
      <c r="O96" s="16" t="s">
        <v>1579</v>
      </c>
      <c r="P96" s="16" t="s">
        <v>1586</v>
      </c>
      <c r="R96" s="111">
        <v>154</v>
      </c>
      <c r="S96" s="16" t="s">
        <v>1531</v>
      </c>
      <c r="T96" s="16" t="s">
        <v>1729</v>
      </c>
      <c r="V96" s="54" t="e">
        <f t="shared" si="49"/>
        <v>#N/A</v>
      </c>
      <c r="W96" s="48" t="str">
        <f t="shared" si="50"/>
        <v>SEMBAT VOYAGESQuelle session ?401</v>
      </c>
      <c r="Z96" s="55" t="str">
        <f t="shared" si="51"/>
        <v>SEMBAT VOYAGES</v>
      </c>
      <c r="AA96" s="48" t="str">
        <f t="shared" si="52"/>
        <v>Quelle session ?</v>
      </c>
      <c r="AB96" s="48" t="str">
        <f t="shared" si="53"/>
        <v>401</v>
      </c>
      <c r="AC96" s="113">
        <f t="shared" si="54"/>
        <v>154</v>
      </c>
      <c r="AD96" s="48" t="str">
        <f t="shared" si="55"/>
        <v>Demande Création BdC</v>
      </c>
    </row>
    <row r="97" spans="6:30" ht="45" x14ac:dyDescent="0.25">
      <c r="F97" s="110"/>
      <c r="I97" s="110"/>
      <c r="L97" s="110"/>
      <c r="N97" s="17" t="s">
        <v>1730</v>
      </c>
      <c r="O97" s="16" t="s">
        <v>1599</v>
      </c>
      <c r="P97" s="16" t="s">
        <v>1586</v>
      </c>
      <c r="R97" s="111">
        <v>139</v>
      </c>
      <c r="S97" s="16" t="s">
        <v>1702</v>
      </c>
      <c r="T97" s="16" t="s">
        <v>1731</v>
      </c>
      <c r="V97" s="54" t="e">
        <f t="shared" si="49"/>
        <v>#N/A</v>
      </c>
      <c r="W97" s="48" t="str">
        <f t="shared" si="50"/>
        <v>EGENCIA FRANCE16401</v>
      </c>
      <c r="Z97" s="55" t="str">
        <f t="shared" si="51"/>
        <v>EGENCIA FRANCE</v>
      </c>
      <c r="AA97" s="48" t="str">
        <f t="shared" si="52"/>
        <v>16</v>
      </c>
      <c r="AB97" s="48" t="str">
        <f t="shared" si="53"/>
        <v>401</v>
      </c>
      <c r="AC97" s="113">
        <f t="shared" si="54"/>
        <v>139</v>
      </c>
      <c r="AD97" s="48" t="str">
        <f t="shared" si="55"/>
        <v>Enrichissement comptable Traitement des Avoirs</v>
      </c>
    </row>
    <row r="98" spans="6:30" x14ac:dyDescent="0.25">
      <c r="F98" s="110"/>
      <c r="I98" s="110"/>
      <c r="L98" s="110"/>
      <c r="N98" s="17" t="s">
        <v>1710</v>
      </c>
      <c r="O98" s="16" t="s">
        <v>1555</v>
      </c>
      <c r="P98" s="16" t="s">
        <v>1709</v>
      </c>
      <c r="R98" s="111">
        <v>180194.52</v>
      </c>
      <c r="S98" s="16" t="s">
        <v>1525</v>
      </c>
      <c r="T98" s="16" t="s">
        <v>1732</v>
      </c>
      <c r="V98" s="54" t="e">
        <f t="shared" si="49"/>
        <v>#N/A</v>
      </c>
      <c r="W98" s="48" t="str">
        <f t="shared" si="50"/>
        <v>SCI VISTA IMMOBILIER18LOY</v>
      </c>
      <c r="Z98" s="55" t="str">
        <f t="shared" si="51"/>
        <v>SCI VISTA IMMOBILIER</v>
      </c>
      <c r="AA98" s="48" t="str">
        <f t="shared" si="52"/>
        <v>18</v>
      </c>
      <c r="AB98" s="48" t="str">
        <f t="shared" si="53"/>
        <v>LOY</v>
      </c>
      <c r="AC98" s="113">
        <f t="shared" si="54"/>
        <v>180194.52</v>
      </c>
      <c r="AD98" s="48" t="str">
        <f t="shared" si="55"/>
        <v>Approbation</v>
      </c>
    </row>
    <row r="99" spans="6:30" ht="30" x14ac:dyDescent="0.25">
      <c r="F99" s="110"/>
      <c r="I99" s="110"/>
      <c r="L99" s="110"/>
      <c r="N99" s="17" t="s">
        <v>1674</v>
      </c>
      <c r="O99" s="16" t="s">
        <v>1555</v>
      </c>
      <c r="P99" s="16" t="s">
        <v>1614</v>
      </c>
      <c r="R99" s="111">
        <v>49.79</v>
      </c>
      <c r="S99" s="16" t="s">
        <v>1529</v>
      </c>
      <c r="T99" s="16" t="s">
        <v>1733</v>
      </c>
      <c r="V99" s="54" t="e">
        <f t="shared" si="49"/>
        <v>#N/A</v>
      </c>
      <c r="W99" s="48" t="str">
        <f t="shared" si="50"/>
        <v>GOOGLE IRELAND LTD18101</v>
      </c>
      <c r="Z99" s="55" t="str">
        <f t="shared" si="51"/>
        <v>GOOGLE IRELAND LTD</v>
      </c>
      <c r="AA99" s="48" t="str">
        <f t="shared" si="52"/>
        <v>18</v>
      </c>
      <c r="AB99" s="48" t="str">
        <f t="shared" si="53"/>
        <v>101</v>
      </c>
      <c r="AC99" s="113">
        <f t="shared" si="54"/>
        <v>49.79</v>
      </c>
      <c r="AD99" s="48" t="str">
        <f t="shared" si="55"/>
        <v>Retour compta avec commande - intégrée</v>
      </c>
    </row>
    <row r="100" spans="6:30" ht="60" x14ac:dyDescent="0.25">
      <c r="F100" s="110"/>
      <c r="I100" s="110"/>
      <c r="L100" s="110"/>
      <c r="N100" s="17" t="s">
        <v>1610</v>
      </c>
      <c r="O100" s="16" t="s">
        <v>1579</v>
      </c>
      <c r="P100" s="16" t="s">
        <v>1734</v>
      </c>
      <c r="R100" s="111">
        <v>342</v>
      </c>
      <c r="S100" s="16" t="s">
        <v>1532</v>
      </c>
      <c r="T100" s="16" t="s">
        <v>1735</v>
      </c>
      <c r="V100" s="54" t="e">
        <f t="shared" si="49"/>
        <v>#N/A</v>
      </c>
      <c r="W100" s="48" t="str">
        <f t="shared" si="50"/>
        <v>ARGUS DE LA PRESSEQuelle session ?323</v>
      </c>
      <c r="Z100" s="55" t="str">
        <f t="shared" si="51"/>
        <v>ARGUS DE LA PRESSE</v>
      </c>
      <c r="AA100" s="48" t="str">
        <f t="shared" si="52"/>
        <v>Quelle session ?</v>
      </c>
      <c r="AB100" s="48" t="str">
        <f t="shared" si="53"/>
        <v>323</v>
      </c>
      <c r="AC100" s="113">
        <f t="shared" si="54"/>
        <v>342</v>
      </c>
      <c r="AD100" s="48" t="str">
        <f t="shared" si="55"/>
        <v>Enrichissement Comptable avec commande</v>
      </c>
    </row>
    <row r="101" spans="6:30" ht="60" x14ac:dyDescent="0.25">
      <c r="F101" s="110"/>
      <c r="I101" s="110"/>
      <c r="L101" s="110"/>
      <c r="N101" s="17" t="s">
        <v>1610</v>
      </c>
      <c r="O101" s="16" t="s">
        <v>1579</v>
      </c>
      <c r="P101" s="16" t="s">
        <v>1539</v>
      </c>
      <c r="R101" s="111">
        <v>30.14</v>
      </c>
      <c r="S101" s="16" t="s">
        <v>1532</v>
      </c>
      <c r="T101" s="16" t="s">
        <v>1736</v>
      </c>
      <c r="V101" s="54" t="e">
        <f t="shared" si="49"/>
        <v>#N/A</v>
      </c>
      <c r="W101" s="48" t="str">
        <f t="shared" si="50"/>
        <v>ARGUS DE LA PRESSEQuelle session ?703</v>
      </c>
      <c r="Z101" s="55" t="str">
        <f t="shared" si="51"/>
        <v>ARGUS DE LA PRESSE</v>
      </c>
      <c r="AA101" s="48" t="str">
        <f t="shared" si="52"/>
        <v>Quelle session ?</v>
      </c>
      <c r="AB101" s="48" t="str">
        <f t="shared" si="53"/>
        <v>703</v>
      </c>
      <c r="AC101" s="113">
        <f t="shared" si="54"/>
        <v>30.14</v>
      </c>
      <c r="AD101" s="48" t="str">
        <f t="shared" si="55"/>
        <v>Enrichissement Comptable avec commande</v>
      </c>
    </row>
    <row r="102" spans="6:30" ht="30" x14ac:dyDescent="0.25">
      <c r="F102" s="110"/>
      <c r="I102" s="110"/>
      <c r="L102" s="110"/>
      <c r="N102" s="17" t="s">
        <v>1737</v>
      </c>
      <c r="O102" s="16" t="s">
        <v>1537</v>
      </c>
      <c r="P102" s="16" t="s">
        <v>1607</v>
      </c>
      <c r="R102" s="111">
        <v>10800</v>
      </c>
      <c r="S102" s="16" t="s">
        <v>1520</v>
      </c>
      <c r="T102" s="16" t="s">
        <v>1738</v>
      </c>
      <c r="V102" s="54" t="e">
        <f t="shared" si="49"/>
        <v>#N/A</v>
      </c>
      <c r="W102" s="48" t="str">
        <f t="shared" si="50"/>
        <v>PRICE WATERHOUSE COOPERS17041</v>
      </c>
      <c r="Z102" s="55" t="str">
        <f t="shared" si="51"/>
        <v>PRICE WATERHOUSE COOPERS</v>
      </c>
      <c r="AA102" s="48" t="str">
        <f t="shared" si="52"/>
        <v>17</v>
      </c>
      <c r="AB102" s="48" t="str">
        <f t="shared" si="53"/>
        <v>041</v>
      </c>
      <c r="AC102" s="113">
        <f t="shared" si="54"/>
        <v>10800</v>
      </c>
      <c r="AD102" s="48" t="str">
        <f t="shared" si="55"/>
        <v>Litige acheteur</v>
      </c>
    </row>
    <row r="103" spans="6:30" ht="30" x14ac:dyDescent="0.25">
      <c r="F103" s="110"/>
      <c r="I103" s="110"/>
      <c r="L103" s="110"/>
      <c r="N103" s="17" t="s">
        <v>1714</v>
      </c>
      <c r="O103" s="16" t="s">
        <v>1555</v>
      </c>
      <c r="P103" s="16" t="s">
        <v>1528</v>
      </c>
      <c r="R103" s="111">
        <v>277.43</v>
      </c>
      <c r="S103" s="16" t="s">
        <v>1530</v>
      </c>
      <c r="T103" s="16" t="s">
        <v>1739</v>
      </c>
      <c r="V103" s="54" t="e">
        <f t="shared" si="49"/>
        <v>#N/A</v>
      </c>
      <c r="W103" s="48" t="str">
        <f t="shared" si="50"/>
        <v>SEMBAT VOYAGES18704</v>
      </c>
      <c r="Z103" s="55" t="str">
        <f t="shared" si="51"/>
        <v>SEMBAT VOYAGES</v>
      </c>
      <c r="AA103" s="48" t="str">
        <f t="shared" si="52"/>
        <v>18</v>
      </c>
      <c r="AB103" s="48" t="str">
        <f t="shared" si="53"/>
        <v>704</v>
      </c>
      <c r="AC103" s="113">
        <f t="shared" si="54"/>
        <v>277.43</v>
      </c>
      <c r="AD103" s="48" t="str">
        <f t="shared" si="55"/>
        <v>Validation Acheteur - intégrée</v>
      </c>
    </row>
    <row r="104" spans="6:30" ht="60" x14ac:dyDescent="0.25">
      <c r="F104" s="110"/>
      <c r="I104" s="110"/>
      <c r="L104" s="110"/>
      <c r="N104" s="17" t="s">
        <v>1714</v>
      </c>
      <c r="O104" s="16" t="s">
        <v>1579</v>
      </c>
      <c r="P104" s="16" t="s">
        <v>1586</v>
      </c>
      <c r="R104" s="111">
        <v>237</v>
      </c>
      <c r="S104" s="16" t="s">
        <v>1562</v>
      </c>
      <c r="T104" s="16" t="s">
        <v>1740</v>
      </c>
      <c r="V104" s="54" t="e">
        <f t="shared" si="49"/>
        <v>#N/A</v>
      </c>
      <c r="W104" s="48" t="str">
        <f t="shared" si="50"/>
        <v>SEMBAT VOYAGESQuelle session ?401</v>
      </c>
      <c r="Z104" s="55" t="str">
        <f t="shared" si="51"/>
        <v>SEMBAT VOYAGES</v>
      </c>
      <c r="AA104" s="48" t="str">
        <f t="shared" si="52"/>
        <v>Quelle session ?</v>
      </c>
      <c r="AB104" s="48" t="str">
        <f t="shared" si="53"/>
        <v>401</v>
      </c>
      <c r="AC104" s="113">
        <f t="shared" si="54"/>
        <v>237</v>
      </c>
      <c r="AD104" s="48" t="str">
        <f t="shared" si="55"/>
        <v>Factures en attente BdC</v>
      </c>
    </row>
    <row r="105" spans="6:30" ht="45" x14ac:dyDescent="0.25">
      <c r="F105" s="110"/>
      <c r="I105" s="110"/>
      <c r="L105" s="110"/>
      <c r="N105" s="17" t="s">
        <v>1741</v>
      </c>
      <c r="O105" s="16" t="s">
        <v>1522</v>
      </c>
      <c r="P105" s="16" t="s">
        <v>1586</v>
      </c>
      <c r="R105" s="111">
        <v>20.5</v>
      </c>
      <c r="S105" s="16" t="s">
        <v>1532</v>
      </c>
      <c r="T105" s="16" t="s">
        <v>1742</v>
      </c>
      <c r="V105" s="54" t="e">
        <f t="shared" si="49"/>
        <v>#N/A</v>
      </c>
      <c r="W105" s="48" t="str">
        <f t="shared" si="50"/>
        <v>SACEM14401</v>
      </c>
      <c r="Z105" s="55" t="str">
        <f t="shared" si="51"/>
        <v>SACEM</v>
      </c>
      <c r="AA105" s="48" t="str">
        <f t="shared" si="52"/>
        <v>14</v>
      </c>
      <c r="AB105" s="48" t="str">
        <f t="shared" si="53"/>
        <v>401</v>
      </c>
      <c r="AC105" s="113">
        <f t="shared" si="54"/>
        <v>20.5</v>
      </c>
      <c r="AD105" s="48" t="str">
        <f t="shared" si="55"/>
        <v>Enrichissement Comptable avec commande</v>
      </c>
    </row>
    <row r="106" spans="6:30" ht="45" x14ac:dyDescent="0.25">
      <c r="F106" s="110"/>
      <c r="I106" s="110"/>
      <c r="L106" s="110"/>
      <c r="N106" s="17" t="s">
        <v>1741</v>
      </c>
      <c r="O106" s="16" t="s">
        <v>1537</v>
      </c>
      <c r="P106" s="16" t="s">
        <v>1743</v>
      </c>
      <c r="R106" s="111">
        <v>41.3</v>
      </c>
      <c r="S106" s="16" t="s">
        <v>1532</v>
      </c>
      <c r="T106" s="16" t="s">
        <v>1742</v>
      </c>
      <c r="V106" s="54" t="e">
        <f t="shared" si="49"/>
        <v>#N/A</v>
      </c>
      <c r="W106" s="48" t="str">
        <f t="shared" si="50"/>
        <v>SACEM17051</v>
      </c>
      <c r="Z106" s="55" t="str">
        <f t="shared" si="51"/>
        <v>SACEM</v>
      </c>
      <c r="AA106" s="48" t="str">
        <f t="shared" si="52"/>
        <v>17</v>
      </c>
      <c r="AB106" s="48" t="str">
        <f t="shared" si="53"/>
        <v>051</v>
      </c>
      <c r="AC106" s="113">
        <f t="shared" si="54"/>
        <v>41.3</v>
      </c>
      <c r="AD106" s="48" t="str">
        <f t="shared" si="55"/>
        <v>Enrichissement Comptable avec commande</v>
      </c>
    </row>
    <row r="107" spans="6:30" ht="45" x14ac:dyDescent="0.25">
      <c r="F107" s="110"/>
      <c r="I107" s="110"/>
      <c r="L107" s="110"/>
      <c r="N107" s="17" t="s">
        <v>1741</v>
      </c>
      <c r="O107" s="16" t="s">
        <v>1599</v>
      </c>
      <c r="P107" s="16" t="s">
        <v>1543</v>
      </c>
      <c r="R107" s="111">
        <v>21.09</v>
      </c>
      <c r="S107" s="16" t="s">
        <v>1532</v>
      </c>
      <c r="T107" s="16" t="s">
        <v>1742</v>
      </c>
      <c r="V107" s="54" t="e">
        <f t="shared" si="49"/>
        <v>#N/A</v>
      </c>
      <c r="W107" s="48" t="str">
        <f t="shared" si="50"/>
        <v>SACEM16352</v>
      </c>
      <c r="Z107" s="55" t="str">
        <f t="shared" si="51"/>
        <v>SACEM</v>
      </c>
      <c r="AA107" s="48" t="str">
        <f t="shared" si="52"/>
        <v>16</v>
      </c>
      <c r="AB107" s="48" t="str">
        <f t="shared" si="53"/>
        <v>352</v>
      </c>
      <c r="AC107" s="113">
        <f t="shared" si="54"/>
        <v>21.09</v>
      </c>
      <c r="AD107" s="48" t="str">
        <f t="shared" si="55"/>
        <v>Enrichissement Comptable avec commande</v>
      </c>
    </row>
    <row r="108" spans="6:30" ht="60" x14ac:dyDescent="0.25">
      <c r="F108" s="110"/>
      <c r="I108" s="110"/>
      <c r="L108" s="110"/>
      <c r="N108" s="17" t="s">
        <v>1744</v>
      </c>
      <c r="O108" s="16" t="s">
        <v>1579</v>
      </c>
      <c r="P108" s="16" t="s">
        <v>1527</v>
      </c>
      <c r="R108" s="111">
        <v>240</v>
      </c>
      <c r="S108" s="16" t="s">
        <v>1520</v>
      </c>
      <c r="T108" s="16" t="s">
        <v>1745</v>
      </c>
      <c r="V108" s="54" t="e">
        <f t="shared" si="49"/>
        <v>#N/A</v>
      </c>
      <c r="W108" s="48" t="str">
        <f t="shared" si="50"/>
        <v>E-LOOUQuelle session ?421</v>
      </c>
      <c r="Z108" s="55" t="str">
        <f t="shared" si="51"/>
        <v>E-LOOU</v>
      </c>
      <c r="AA108" s="48" t="str">
        <f t="shared" si="52"/>
        <v>Quelle session ?</v>
      </c>
      <c r="AB108" s="48" t="str">
        <f t="shared" si="53"/>
        <v>421</v>
      </c>
      <c r="AC108" s="113">
        <f t="shared" si="54"/>
        <v>240</v>
      </c>
      <c r="AD108" s="48" t="str">
        <f t="shared" si="55"/>
        <v>Litige acheteur</v>
      </c>
    </row>
    <row r="109" spans="6:30" ht="60" x14ac:dyDescent="0.25">
      <c r="F109" s="110"/>
      <c r="I109" s="110"/>
      <c r="L109" s="110"/>
      <c r="N109" s="17" t="s">
        <v>1747</v>
      </c>
      <c r="O109" s="16" t="s">
        <v>1579</v>
      </c>
      <c r="P109" s="16" t="s">
        <v>1746</v>
      </c>
      <c r="R109" s="111">
        <v>299.83</v>
      </c>
      <c r="S109" s="16" t="s">
        <v>1520</v>
      </c>
      <c r="T109" s="16" t="s">
        <v>1748</v>
      </c>
      <c r="V109" s="54" t="e">
        <f t="shared" si="49"/>
        <v>#N/A</v>
      </c>
      <c r="W109" s="48" t="str">
        <f t="shared" si="50"/>
        <v>ANTALIS FRANCEQuelle session ?314IMP</v>
      </c>
      <c r="Z109" s="55" t="str">
        <f t="shared" si="51"/>
        <v>ANTALIS FRANCE</v>
      </c>
      <c r="AA109" s="48" t="str">
        <f t="shared" si="52"/>
        <v>Quelle session ?</v>
      </c>
      <c r="AB109" s="48" t="str">
        <f t="shared" si="53"/>
        <v>314IMP</v>
      </c>
      <c r="AC109" s="113">
        <f t="shared" si="54"/>
        <v>299.83</v>
      </c>
      <c r="AD109" s="48" t="str">
        <f t="shared" si="55"/>
        <v>Litige acheteur</v>
      </c>
    </row>
    <row r="110" spans="6:30" ht="60" x14ac:dyDescent="0.25">
      <c r="F110" s="110"/>
      <c r="I110" s="110"/>
      <c r="L110" s="110"/>
      <c r="N110" s="17" t="s">
        <v>1749</v>
      </c>
      <c r="O110" s="16" t="s">
        <v>1579</v>
      </c>
      <c r="P110" s="16" t="s">
        <v>1699</v>
      </c>
      <c r="R110" s="111">
        <v>77182.91</v>
      </c>
      <c r="S110" s="16" t="s">
        <v>1532</v>
      </c>
      <c r="T110" s="16" t="s">
        <v>1750</v>
      </c>
      <c r="V110" s="54" t="e">
        <f t="shared" si="49"/>
        <v>#N/A</v>
      </c>
      <c r="W110" s="48" t="str">
        <f t="shared" si="50"/>
        <v>LA POSTE NANTERREQuelle session ?031IMP</v>
      </c>
      <c r="Z110" s="55" t="str">
        <f t="shared" si="51"/>
        <v>LA POSTE NANTERRE</v>
      </c>
      <c r="AA110" s="48" t="str">
        <f t="shared" si="52"/>
        <v>Quelle session ?</v>
      </c>
      <c r="AB110" s="48" t="str">
        <f t="shared" si="53"/>
        <v>031IMP</v>
      </c>
      <c r="AC110" s="113">
        <f t="shared" si="54"/>
        <v>77182.91</v>
      </c>
      <c r="AD110" s="48" t="str">
        <f t="shared" si="55"/>
        <v>Enrichissement Comptable avec commande</v>
      </c>
    </row>
    <row r="111" spans="6:30" ht="30" x14ac:dyDescent="0.25">
      <c r="F111" s="110"/>
      <c r="I111" s="110"/>
      <c r="L111" s="110"/>
      <c r="N111" s="17" t="s">
        <v>1674</v>
      </c>
      <c r="O111" s="16" t="s">
        <v>1555</v>
      </c>
      <c r="P111" s="16" t="s">
        <v>1614</v>
      </c>
      <c r="R111" s="111">
        <v>0.2</v>
      </c>
      <c r="S111" s="16" t="s">
        <v>1529</v>
      </c>
      <c r="T111" s="16" t="s">
        <v>1733</v>
      </c>
      <c r="V111" s="54" t="e">
        <f t="shared" si="49"/>
        <v>#N/A</v>
      </c>
      <c r="W111" s="48" t="str">
        <f t="shared" si="50"/>
        <v>GOOGLE IRELAND LTD18101</v>
      </c>
      <c r="Z111" s="55" t="str">
        <f t="shared" si="51"/>
        <v>GOOGLE IRELAND LTD</v>
      </c>
      <c r="AA111" s="48" t="str">
        <f t="shared" si="52"/>
        <v>18</v>
      </c>
      <c r="AB111" s="48" t="str">
        <f t="shared" si="53"/>
        <v>101</v>
      </c>
      <c r="AC111" s="113">
        <f t="shared" si="54"/>
        <v>0.2</v>
      </c>
      <c r="AD111" s="48" t="str">
        <f t="shared" si="55"/>
        <v>Retour compta avec commande - intégrée</v>
      </c>
    </row>
    <row r="112" spans="6:30" ht="60" x14ac:dyDescent="0.25">
      <c r="F112" s="110"/>
      <c r="I112" s="110"/>
      <c r="L112" s="110"/>
      <c r="N112" s="17" t="s">
        <v>1610</v>
      </c>
      <c r="O112" s="16" t="s">
        <v>1579</v>
      </c>
      <c r="P112" s="16" t="s">
        <v>1734</v>
      </c>
      <c r="R112" s="111">
        <v>1038</v>
      </c>
      <c r="S112" s="16" t="s">
        <v>1532</v>
      </c>
      <c r="T112" s="16" t="s">
        <v>1736</v>
      </c>
      <c r="V112" s="54" t="e">
        <f t="shared" si="49"/>
        <v>#N/A</v>
      </c>
      <c r="W112" s="48" t="str">
        <f t="shared" si="50"/>
        <v>ARGUS DE LA PRESSEQuelle session ?323</v>
      </c>
      <c r="Z112" s="55" t="str">
        <f t="shared" si="51"/>
        <v>ARGUS DE LA PRESSE</v>
      </c>
      <c r="AA112" s="48" t="str">
        <f t="shared" si="52"/>
        <v>Quelle session ?</v>
      </c>
      <c r="AB112" s="48" t="str">
        <f t="shared" si="53"/>
        <v>323</v>
      </c>
      <c r="AC112" s="113">
        <f t="shared" si="54"/>
        <v>1038</v>
      </c>
      <c r="AD112" s="48" t="str">
        <f t="shared" si="55"/>
        <v>Enrichissement Comptable avec commande</v>
      </c>
    </row>
    <row r="113" spans="6:30" ht="60" x14ac:dyDescent="0.25">
      <c r="F113" s="110"/>
      <c r="I113" s="110"/>
      <c r="L113" s="110"/>
      <c r="N113" s="17" t="s">
        <v>1610</v>
      </c>
      <c r="O113" s="16" t="s">
        <v>1579</v>
      </c>
      <c r="P113" s="16" t="s">
        <v>1539</v>
      </c>
      <c r="R113" s="111">
        <v>30.9</v>
      </c>
      <c r="S113" s="16" t="s">
        <v>1532</v>
      </c>
      <c r="T113" s="16" t="s">
        <v>1736</v>
      </c>
      <c r="V113" s="54" t="e">
        <f t="shared" si="49"/>
        <v>#N/A</v>
      </c>
      <c r="W113" s="48" t="str">
        <f t="shared" si="50"/>
        <v>ARGUS DE LA PRESSEQuelle session ?703</v>
      </c>
      <c r="Z113" s="55" t="str">
        <f t="shared" si="51"/>
        <v>ARGUS DE LA PRESSE</v>
      </c>
      <c r="AA113" s="48" t="str">
        <f t="shared" si="52"/>
        <v>Quelle session ?</v>
      </c>
      <c r="AB113" s="48" t="str">
        <f t="shared" si="53"/>
        <v>703</v>
      </c>
      <c r="AC113" s="113">
        <f t="shared" si="54"/>
        <v>30.9</v>
      </c>
      <c r="AD113" s="48" t="str">
        <f t="shared" si="55"/>
        <v>Enrichissement Comptable avec commande</v>
      </c>
    </row>
    <row r="114" spans="6:30" ht="60" x14ac:dyDescent="0.25">
      <c r="F114" s="110"/>
      <c r="I114" s="110"/>
      <c r="L114" s="110"/>
      <c r="N114" s="17" t="s">
        <v>1751</v>
      </c>
      <c r="O114" s="16" t="s">
        <v>1579</v>
      </c>
      <c r="P114" s="16" t="s">
        <v>1528</v>
      </c>
      <c r="R114" s="111">
        <v>22.93</v>
      </c>
      <c r="S114" s="16" t="s">
        <v>1562</v>
      </c>
      <c r="T114" s="16" t="s">
        <v>1752</v>
      </c>
      <c r="V114" s="54" t="e">
        <f t="shared" si="49"/>
        <v>#N/A</v>
      </c>
      <c r="W114" s="48" t="str">
        <f t="shared" si="50"/>
        <v>A.D.T. INTERNATIONALQuelle session ?704</v>
      </c>
      <c r="Z114" s="55" t="str">
        <f t="shared" si="51"/>
        <v>A.D.T. INTERNATIONAL</v>
      </c>
      <c r="AA114" s="48" t="str">
        <f t="shared" si="52"/>
        <v>Quelle session ?</v>
      </c>
      <c r="AB114" s="48" t="str">
        <f t="shared" si="53"/>
        <v>704</v>
      </c>
      <c r="AC114" s="113">
        <f t="shared" si="54"/>
        <v>22.93</v>
      </c>
      <c r="AD114" s="48" t="str">
        <f t="shared" si="55"/>
        <v>Factures en attente BdC</v>
      </c>
    </row>
    <row r="115" spans="6:30" ht="60" x14ac:dyDescent="0.25">
      <c r="F115" s="110"/>
      <c r="I115" s="110"/>
      <c r="L115" s="110"/>
      <c r="N115" s="17" t="s">
        <v>1564</v>
      </c>
      <c r="O115" s="16" t="s">
        <v>1579</v>
      </c>
      <c r="P115" s="16" t="s">
        <v>1563</v>
      </c>
      <c r="R115" s="111">
        <v>6528</v>
      </c>
      <c r="S115" s="16" t="s">
        <v>1532</v>
      </c>
      <c r="T115" s="16" t="s">
        <v>1565</v>
      </c>
      <c r="V115" s="54">
        <f t="shared" si="49"/>
        <v>1</v>
      </c>
      <c r="W115" s="48" t="str">
        <f t="shared" si="50"/>
        <v>L HUMANITEQuelle session ?713</v>
      </c>
      <c r="Z115" s="55" t="str">
        <f t="shared" si="51"/>
        <v>L HUMANITE</v>
      </c>
      <c r="AA115" s="48" t="str">
        <f t="shared" si="52"/>
        <v>Quelle session ?</v>
      </c>
      <c r="AB115" s="48" t="str">
        <f t="shared" si="53"/>
        <v>713</v>
      </c>
      <c r="AC115" s="113">
        <f t="shared" si="54"/>
        <v>6528</v>
      </c>
      <c r="AD115" s="48" t="str">
        <f t="shared" si="55"/>
        <v>Enrichissement Comptable avec commande</v>
      </c>
    </row>
    <row r="116" spans="6:30" x14ac:dyDescent="0.25">
      <c r="F116" s="110"/>
      <c r="I116" s="110"/>
      <c r="L116" s="110"/>
      <c r="N116" s="17" t="s">
        <v>1714</v>
      </c>
      <c r="O116" s="16" t="s">
        <v>1555</v>
      </c>
      <c r="P116" s="16" t="s">
        <v>1753</v>
      </c>
      <c r="R116" s="111">
        <v>4.8</v>
      </c>
      <c r="S116" s="16" t="s">
        <v>1525</v>
      </c>
      <c r="T116" s="16" t="s">
        <v>1754</v>
      </c>
      <c r="V116" s="54" t="e">
        <f t="shared" si="49"/>
        <v>#N/A</v>
      </c>
      <c r="W116" s="48" t="str">
        <f t="shared" si="50"/>
        <v>SEMBAT VOYAGES18312</v>
      </c>
      <c r="Z116" s="55" t="str">
        <f t="shared" si="51"/>
        <v>SEMBAT VOYAGES</v>
      </c>
      <c r="AA116" s="48" t="str">
        <f t="shared" si="52"/>
        <v>18</v>
      </c>
      <c r="AB116" s="48" t="str">
        <f t="shared" si="53"/>
        <v>312</v>
      </c>
      <c r="AC116" s="113">
        <f t="shared" si="54"/>
        <v>4.8</v>
      </c>
      <c r="AD116" s="48" t="str">
        <f t="shared" si="55"/>
        <v>Approbation</v>
      </c>
    </row>
    <row r="117" spans="6:30" x14ac:dyDescent="0.25">
      <c r="F117" s="110"/>
      <c r="I117" s="110"/>
      <c r="L117" s="110"/>
      <c r="N117" s="17" t="s">
        <v>1730</v>
      </c>
      <c r="O117" s="16" t="s">
        <v>1555</v>
      </c>
      <c r="P117" s="16" t="s">
        <v>1521</v>
      </c>
      <c r="R117" s="111">
        <v>239</v>
      </c>
      <c r="S117" s="16" t="s">
        <v>1525</v>
      </c>
      <c r="T117" s="16" t="s">
        <v>1755</v>
      </c>
      <c r="V117" s="54" t="e">
        <f t="shared" si="49"/>
        <v>#N/A</v>
      </c>
      <c r="W117" s="48" t="str">
        <f t="shared" si="50"/>
        <v>EGENCIA FRANCE18601</v>
      </c>
      <c r="Z117" s="55" t="str">
        <f t="shared" si="51"/>
        <v>EGENCIA FRANCE</v>
      </c>
      <c r="AA117" s="48" t="str">
        <f t="shared" si="52"/>
        <v>18</v>
      </c>
      <c r="AB117" s="48" t="str">
        <f t="shared" si="53"/>
        <v>601</v>
      </c>
      <c r="AC117" s="113">
        <f t="shared" si="54"/>
        <v>239</v>
      </c>
      <c r="AD117" s="48" t="str">
        <f t="shared" si="55"/>
        <v>Approbation</v>
      </c>
    </row>
    <row r="118" spans="6:30" ht="30" x14ac:dyDescent="0.25">
      <c r="F118" s="110"/>
      <c r="I118" s="110"/>
      <c r="L118" s="110"/>
      <c r="N118" s="17" t="s">
        <v>1757</v>
      </c>
      <c r="O118" s="16" t="s">
        <v>1555</v>
      </c>
      <c r="P118" s="16" t="s">
        <v>1756</v>
      </c>
      <c r="R118" s="111">
        <v>4527.6000000000004</v>
      </c>
      <c r="S118" s="16" t="s">
        <v>1530</v>
      </c>
      <c r="T118" s="16" t="s">
        <v>1758</v>
      </c>
      <c r="V118" s="54" t="e">
        <f t="shared" si="49"/>
        <v>#N/A</v>
      </c>
      <c r="W118" s="48" t="str">
        <f t="shared" si="50"/>
        <v>CLC COMMUNICATIONS18144</v>
      </c>
      <c r="Z118" s="55" t="str">
        <f t="shared" si="51"/>
        <v>CLC COMMUNICATIONS</v>
      </c>
      <c r="AA118" s="48" t="str">
        <f t="shared" si="52"/>
        <v>18</v>
      </c>
      <c r="AB118" s="48" t="str">
        <f t="shared" si="53"/>
        <v>144</v>
      </c>
      <c r="AC118" s="113">
        <f t="shared" si="54"/>
        <v>4527.6000000000004</v>
      </c>
      <c r="AD118" s="48" t="str">
        <f t="shared" si="55"/>
        <v>Validation Acheteur - intégrée</v>
      </c>
    </row>
    <row r="119" spans="6:30" ht="60" x14ac:dyDescent="0.25">
      <c r="F119" s="110"/>
      <c r="I119" s="110"/>
      <c r="L119" s="110"/>
      <c r="N119" s="17" t="s">
        <v>1730</v>
      </c>
      <c r="O119" s="16" t="s">
        <v>1579</v>
      </c>
      <c r="P119" s="16" t="s">
        <v>1528</v>
      </c>
      <c r="R119" s="111">
        <v>133.82</v>
      </c>
      <c r="S119" s="16" t="s">
        <v>1562</v>
      </c>
      <c r="T119" s="16" t="s">
        <v>1758</v>
      </c>
      <c r="V119" s="54" t="e">
        <f t="shared" si="49"/>
        <v>#N/A</v>
      </c>
      <c r="W119" s="48" t="str">
        <f t="shared" si="50"/>
        <v>EGENCIA FRANCEQuelle session ?704</v>
      </c>
      <c r="Z119" s="55" t="str">
        <f t="shared" si="51"/>
        <v>EGENCIA FRANCE</v>
      </c>
      <c r="AA119" s="48" t="str">
        <f t="shared" si="52"/>
        <v>Quelle session ?</v>
      </c>
      <c r="AB119" s="48" t="str">
        <f t="shared" si="53"/>
        <v>704</v>
      </c>
      <c r="AC119" s="113">
        <f t="shared" si="54"/>
        <v>133.82</v>
      </c>
      <c r="AD119" s="48" t="str">
        <f t="shared" si="55"/>
        <v>Factures en attente BdC</v>
      </c>
    </row>
    <row r="120" spans="6:30" x14ac:dyDescent="0.25">
      <c r="F120" s="110"/>
      <c r="I120" s="110"/>
      <c r="L120" s="110"/>
      <c r="N120" s="17" t="s">
        <v>1710</v>
      </c>
      <c r="O120" s="16" t="s">
        <v>1537</v>
      </c>
      <c r="P120" s="16" t="s">
        <v>1709</v>
      </c>
      <c r="R120" s="111">
        <v>31917.37</v>
      </c>
      <c r="S120" s="16" t="s">
        <v>1596</v>
      </c>
      <c r="T120" s="16" t="s">
        <v>1759</v>
      </c>
      <c r="V120" s="54" t="e">
        <f t="shared" si="49"/>
        <v>#N/A</v>
      </c>
      <c r="W120" s="48" t="str">
        <f t="shared" si="50"/>
        <v>SCI VISTA IMMOBILIER17LOY</v>
      </c>
      <c r="Z120" s="55" t="str">
        <f t="shared" si="51"/>
        <v>SCI VISTA IMMOBILIER</v>
      </c>
      <c r="AA120" s="48" t="str">
        <f t="shared" si="52"/>
        <v>17</v>
      </c>
      <c r="AB120" s="48" t="str">
        <f t="shared" si="53"/>
        <v>LOY</v>
      </c>
      <c r="AC120" s="113">
        <f t="shared" si="54"/>
        <v>31917.37</v>
      </c>
      <c r="AD120" s="48" t="str">
        <f t="shared" si="55"/>
        <v>Litige Approbation</v>
      </c>
    </row>
    <row r="121" spans="6:30" ht="45" x14ac:dyDescent="0.25">
      <c r="F121" s="110"/>
      <c r="I121" s="110"/>
      <c r="L121" s="110"/>
      <c r="N121" s="17" t="s">
        <v>1760</v>
      </c>
      <c r="O121" s="16" t="s">
        <v>1555</v>
      </c>
      <c r="P121" s="16" t="s">
        <v>1521</v>
      </c>
      <c r="R121" s="111">
        <v>3508.5</v>
      </c>
      <c r="S121" s="16" t="s">
        <v>1532</v>
      </c>
      <c r="T121" s="16" t="s">
        <v>1761</v>
      </c>
      <c r="V121" s="54" t="e">
        <f t="shared" si="49"/>
        <v>#N/A</v>
      </c>
      <c r="W121" s="48" t="str">
        <f t="shared" si="50"/>
        <v>VIPARIS NORD VILLEPINTE18601</v>
      </c>
      <c r="Z121" s="55" t="str">
        <f t="shared" si="51"/>
        <v>VIPARIS NORD VILLEPINTE</v>
      </c>
      <c r="AA121" s="48" t="str">
        <f t="shared" si="52"/>
        <v>18</v>
      </c>
      <c r="AB121" s="48" t="str">
        <f t="shared" si="53"/>
        <v>601</v>
      </c>
      <c r="AC121" s="113">
        <f t="shared" si="54"/>
        <v>3508.5</v>
      </c>
      <c r="AD121" s="48" t="str">
        <f t="shared" si="55"/>
        <v>Enrichissement Comptable avec commande</v>
      </c>
    </row>
    <row r="122" spans="6:30" ht="45" x14ac:dyDescent="0.25">
      <c r="F122" s="110"/>
      <c r="I122" s="110"/>
      <c r="L122" s="110"/>
      <c r="N122" s="17" t="s">
        <v>1760</v>
      </c>
      <c r="O122" s="16" t="s">
        <v>1555</v>
      </c>
      <c r="P122" s="16" t="s">
        <v>1521</v>
      </c>
      <c r="R122" s="111">
        <v>699.08</v>
      </c>
      <c r="S122" s="16" t="s">
        <v>1532</v>
      </c>
      <c r="T122" s="16" t="s">
        <v>1761</v>
      </c>
      <c r="V122" s="54" t="e">
        <f t="shared" si="49"/>
        <v>#N/A</v>
      </c>
      <c r="W122" s="48" t="str">
        <f t="shared" si="50"/>
        <v>VIPARIS NORD VILLEPINTE18601</v>
      </c>
      <c r="Z122" s="55" t="str">
        <f t="shared" si="51"/>
        <v>VIPARIS NORD VILLEPINTE</v>
      </c>
      <c r="AA122" s="48" t="str">
        <f t="shared" si="52"/>
        <v>18</v>
      </c>
      <c r="AB122" s="48" t="str">
        <f t="shared" si="53"/>
        <v>601</v>
      </c>
      <c r="AC122" s="113">
        <f t="shared" si="54"/>
        <v>699.08</v>
      </c>
      <c r="AD122" s="48" t="str">
        <f t="shared" si="55"/>
        <v>Enrichissement Comptable avec commande</v>
      </c>
    </row>
    <row r="123" spans="6:30" ht="45" x14ac:dyDescent="0.25">
      <c r="F123" s="110"/>
      <c r="I123" s="110"/>
      <c r="L123" s="110"/>
      <c r="N123" s="17" t="s">
        <v>1760</v>
      </c>
      <c r="O123" s="16" t="s">
        <v>1555</v>
      </c>
      <c r="P123" s="16" t="s">
        <v>1521</v>
      </c>
      <c r="R123" s="111">
        <v>459.18</v>
      </c>
      <c r="S123" s="16" t="s">
        <v>1532</v>
      </c>
      <c r="T123" s="16" t="s">
        <v>1761</v>
      </c>
      <c r="V123" s="54" t="e">
        <f t="shared" si="49"/>
        <v>#N/A</v>
      </c>
      <c r="W123" s="48" t="str">
        <f t="shared" si="50"/>
        <v>VIPARIS NORD VILLEPINTE18601</v>
      </c>
      <c r="Z123" s="55" t="str">
        <f t="shared" si="51"/>
        <v>VIPARIS NORD VILLEPINTE</v>
      </c>
      <c r="AA123" s="48" t="str">
        <f t="shared" si="52"/>
        <v>18</v>
      </c>
      <c r="AB123" s="48" t="str">
        <f t="shared" si="53"/>
        <v>601</v>
      </c>
      <c r="AC123" s="113">
        <f t="shared" si="54"/>
        <v>459.18</v>
      </c>
      <c r="AD123" s="48" t="str">
        <f t="shared" si="55"/>
        <v>Enrichissement Comptable avec commande</v>
      </c>
    </row>
    <row r="124" spans="6:30" ht="60" x14ac:dyDescent="0.25">
      <c r="F124" s="110"/>
      <c r="I124" s="110"/>
      <c r="L124" s="110"/>
      <c r="N124" s="17" t="s">
        <v>1762</v>
      </c>
      <c r="O124" s="16" t="s">
        <v>1579</v>
      </c>
      <c r="P124" s="16" t="s">
        <v>1528</v>
      </c>
      <c r="R124" s="111">
        <v>37.64</v>
      </c>
      <c r="S124" s="16" t="s">
        <v>1562</v>
      </c>
      <c r="T124" s="16" t="s">
        <v>1763</v>
      </c>
      <c r="V124" s="54" t="e">
        <f t="shared" si="49"/>
        <v>#N/A</v>
      </c>
      <c r="W124" s="48" t="str">
        <f t="shared" si="50"/>
        <v>LYRECO FRANCEQuelle session ?704</v>
      </c>
      <c r="Z124" s="55" t="str">
        <f t="shared" si="51"/>
        <v>LYRECO FRANCE</v>
      </c>
      <c r="AA124" s="48" t="str">
        <f t="shared" si="52"/>
        <v>Quelle session ?</v>
      </c>
      <c r="AB124" s="48" t="str">
        <f t="shared" si="53"/>
        <v>704</v>
      </c>
      <c r="AC124" s="113">
        <f t="shared" si="54"/>
        <v>37.64</v>
      </c>
      <c r="AD124" s="48" t="str">
        <f t="shared" si="55"/>
        <v>Factures en attente BdC</v>
      </c>
    </row>
    <row r="125" spans="6:30" ht="30" x14ac:dyDescent="0.25">
      <c r="F125" s="110"/>
      <c r="I125" s="110"/>
      <c r="L125" s="110"/>
      <c r="N125" s="17" t="s">
        <v>1765</v>
      </c>
      <c r="O125" s="16" t="s">
        <v>1555</v>
      </c>
      <c r="P125" s="16" t="s">
        <v>1764</v>
      </c>
      <c r="R125" s="111">
        <v>747.96</v>
      </c>
      <c r="S125" s="16" t="s">
        <v>1530</v>
      </c>
      <c r="T125" s="16" t="s">
        <v>1766</v>
      </c>
      <c r="V125" s="54" t="e">
        <f t="shared" si="49"/>
        <v>#N/A</v>
      </c>
      <c r="W125" s="48" t="str">
        <f t="shared" si="50"/>
        <v>CAMERUS SYSTEM18221TEC</v>
      </c>
      <c r="Z125" s="55" t="str">
        <f t="shared" si="51"/>
        <v>CAMERUS SYSTEM</v>
      </c>
      <c r="AA125" s="48" t="str">
        <f t="shared" si="52"/>
        <v>18</v>
      </c>
      <c r="AB125" s="48" t="str">
        <f t="shared" si="53"/>
        <v>221TEC</v>
      </c>
      <c r="AC125" s="113">
        <f t="shared" si="54"/>
        <v>747.96</v>
      </c>
      <c r="AD125" s="48" t="str">
        <f t="shared" si="55"/>
        <v>Validation Acheteur - intégrée</v>
      </c>
    </row>
    <row r="126" spans="6:30" ht="30" x14ac:dyDescent="0.25">
      <c r="F126" s="110"/>
      <c r="I126" s="110"/>
      <c r="L126" s="110"/>
      <c r="N126" s="17" t="s">
        <v>1714</v>
      </c>
      <c r="O126" s="16" t="s">
        <v>1555</v>
      </c>
      <c r="P126" s="16" t="s">
        <v>1528</v>
      </c>
      <c r="R126" s="111">
        <v>72.8</v>
      </c>
      <c r="S126" s="16" t="s">
        <v>1530</v>
      </c>
      <c r="T126" s="16" t="s">
        <v>1767</v>
      </c>
      <c r="V126" s="54" t="e">
        <f t="shared" si="49"/>
        <v>#N/A</v>
      </c>
      <c r="W126" s="48" t="str">
        <f t="shared" si="50"/>
        <v>SEMBAT VOYAGES18704</v>
      </c>
      <c r="Z126" s="55" t="str">
        <f t="shared" si="51"/>
        <v>SEMBAT VOYAGES</v>
      </c>
      <c r="AA126" s="48" t="str">
        <f t="shared" si="52"/>
        <v>18</v>
      </c>
      <c r="AB126" s="48" t="str">
        <f t="shared" si="53"/>
        <v>704</v>
      </c>
      <c r="AC126" s="113">
        <f t="shared" si="54"/>
        <v>72.8</v>
      </c>
      <c r="AD126" s="48" t="str">
        <f t="shared" si="55"/>
        <v>Validation Acheteur - intégrée</v>
      </c>
    </row>
    <row r="127" spans="6:30" ht="30" x14ac:dyDescent="0.25">
      <c r="F127" s="110"/>
      <c r="I127" s="110"/>
      <c r="L127" s="110"/>
      <c r="N127" s="17" t="s">
        <v>1714</v>
      </c>
      <c r="O127" s="16" t="s">
        <v>1555</v>
      </c>
      <c r="P127" s="16" t="s">
        <v>1528</v>
      </c>
      <c r="R127" s="111">
        <v>144.88</v>
      </c>
      <c r="S127" s="16" t="s">
        <v>1530</v>
      </c>
      <c r="T127" s="16" t="s">
        <v>1768</v>
      </c>
      <c r="V127" s="54" t="e">
        <f t="shared" si="49"/>
        <v>#N/A</v>
      </c>
      <c r="W127" s="48" t="str">
        <f t="shared" si="50"/>
        <v>SEMBAT VOYAGES18704</v>
      </c>
      <c r="Z127" s="55" t="str">
        <f t="shared" si="51"/>
        <v>SEMBAT VOYAGES</v>
      </c>
      <c r="AA127" s="48" t="str">
        <f t="shared" si="52"/>
        <v>18</v>
      </c>
      <c r="AB127" s="48" t="str">
        <f t="shared" si="53"/>
        <v>704</v>
      </c>
      <c r="AC127" s="113">
        <f t="shared" si="54"/>
        <v>144.88</v>
      </c>
      <c r="AD127" s="48" t="str">
        <f t="shared" si="55"/>
        <v>Validation Acheteur - intégrée</v>
      </c>
    </row>
    <row r="128" spans="6:30" ht="60" x14ac:dyDescent="0.25">
      <c r="F128" s="110"/>
      <c r="I128" s="110"/>
      <c r="L128" s="110"/>
      <c r="N128" s="17" t="s">
        <v>1671</v>
      </c>
      <c r="O128" s="16" t="s">
        <v>1579</v>
      </c>
      <c r="P128" s="16" t="s">
        <v>1639</v>
      </c>
      <c r="R128" s="111">
        <v>36.92</v>
      </c>
      <c r="S128" s="16" t="s">
        <v>1533</v>
      </c>
      <c r="T128" s="16" t="s">
        <v>1769</v>
      </c>
      <c r="V128" s="54" t="e">
        <f t="shared" si="49"/>
        <v>#N/A</v>
      </c>
      <c r="W128" s="48" t="str">
        <f t="shared" si="50"/>
        <v>LES IMPRESSIONS CARCYQuelle session ?420</v>
      </c>
      <c r="Z128" s="55" t="str">
        <f t="shared" si="51"/>
        <v>LES IMPRESSIONS CARCY</v>
      </c>
      <c r="AA128" s="48" t="str">
        <f t="shared" si="52"/>
        <v>Quelle session ?</v>
      </c>
      <c r="AB128" s="48" t="str">
        <f t="shared" si="53"/>
        <v>420</v>
      </c>
      <c r="AC128" s="113">
        <f t="shared" si="54"/>
        <v>36.92</v>
      </c>
      <c r="AD128" s="48" t="str">
        <f t="shared" si="55"/>
        <v>Retour comptable avec commande</v>
      </c>
    </row>
    <row r="129" spans="6:30" ht="60" x14ac:dyDescent="0.25">
      <c r="F129" s="110"/>
      <c r="I129" s="110"/>
      <c r="L129" s="110"/>
      <c r="N129" s="17" t="s">
        <v>1770</v>
      </c>
      <c r="O129" s="16" t="s">
        <v>1579</v>
      </c>
      <c r="P129" s="16" t="s">
        <v>1563</v>
      </c>
      <c r="R129" s="111">
        <v>399</v>
      </c>
      <c r="S129" s="16" t="s">
        <v>1531</v>
      </c>
      <c r="T129" s="16" t="s">
        <v>1771</v>
      </c>
      <c r="V129" s="54" t="e">
        <f t="shared" si="49"/>
        <v>#N/A</v>
      </c>
      <c r="W129" s="48" t="str">
        <f t="shared" si="50"/>
        <v>SA SOCIETE EDITRICE DU MONDEQuelle session ?713</v>
      </c>
      <c r="Z129" s="55" t="str">
        <f t="shared" si="51"/>
        <v>SA SOCIETE EDITRICE DU MONDE</v>
      </c>
      <c r="AA129" s="48" t="str">
        <f t="shared" si="52"/>
        <v>Quelle session ?</v>
      </c>
      <c r="AB129" s="48" t="str">
        <f t="shared" si="53"/>
        <v>713</v>
      </c>
      <c r="AC129" s="113">
        <f t="shared" si="54"/>
        <v>399</v>
      </c>
      <c r="AD129" s="48" t="str">
        <f t="shared" si="55"/>
        <v>Demande Création BdC</v>
      </c>
    </row>
    <row r="130" spans="6:30" x14ac:dyDescent="0.25">
      <c r="F130" s="110"/>
      <c r="I130" s="110"/>
      <c r="L130" s="110"/>
      <c r="N130" s="17" t="s">
        <v>1714</v>
      </c>
      <c r="O130" s="16" t="s">
        <v>1555</v>
      </c>
      <c r="P130" s="16" t="s">
        <v>1658</v>
      </c>
      <c r="R130" s="111">
        <v>227.5</v>
      </c>
      <c r="S130" s="16" t="s">
        <v>1525</v>
      </c>
      <c r="T130" s="16" t="s">
        <v>1772</v>
      </c>
      <c r="V130" s="54" t="e">
        <f t="shared" si="49"/>
        <v>#N/A</v>
      </c>
      <c r="W130" s="48" t="str">
        <f t="shared" si="50"/>
        <v>SEMBAT VOYAGES18013</v>
      </c>
      <c r="Z130" s="55" t="str">
        <f t="shared" si="51"/>
        <v>SEMBAT VOYAGES</v>
      </c>
      <c r="AA130" s="48" t="str">
        <f t="shared" si="52"/>
        <v>18</v>
      </c>
      <c r="AB130" s="48" t="str">
        <f t="shared" si="53"/>
        <v>013</v>
      </c>
      <c r="AC130" s="113">
        <f t="shared" si="54"/>
        <v>227.5</v>
      </c>
      <c r="AD130" s="48" t="str">
        <f t="shared" si="55"/>
        <v>Approbation</v>
      </c>
    </row>
    <row r="131" spans="6:30" x14ac:dyDescent="0.25">
      <c r="F131" s="110"/>
      <c r="I131" s="110"/>
      <c r="L131" s="110"/>
      <c r="N131" s="17" t="s">
        <v>1714</v>
      </c>
      <c r="O131" s="16" t="s">
        <v>1555</v>
      </c>
      <c r="P131" s="16" t="s">
        <v>1753</v>
      </c>
      <c r="R131" s="111">
        <v>146.4</v>
      </c>
      <c r="S131" s="16" t="s">
        <v>1525</v>
      </c>
      <c r="T131" s="16" t="s">
        <v>1772</v>
      </c>
      <c r="V131" s="54" t="e">
        <f t="shared" si="49"/>
        <v>#N/A</v>
      </c>
      <c r="W131" s="48" t="str">
        <f t="shared" si="50"/>
        <v>SEMBAT VOYAGES18312</v>
      </c>
      <c r="Z131" s="55" t="str">
        <f t="shared" si="51"/>
        <v>SEMBAT VOYAGES</v>
      </c>
      <c r="AA131" s="48" t="str">
        <f t="shared" si="52"/>
        <v>18</v>
      </c>
      <c r="AB131" s="48" t="str">
        <f t="shared" si="53"/>
        <v>312</v>
      </c>
      <c r="AC131" s="113">
        <f t="shared" si="54"/>
        <v>146.4</v>
      </c>
      <c r="AD131" s="48" t="str">
        <f t="shared" si="55"/>
        <v>Approbation</v>
      </c>
    </row>
    <row r="132" spans="6:30" ht="60" x14ac:dyDescent="0.25">
      <c r="F132" s="110"/>
      <c r="I132" s="110"/>
      <c r="L132" s="110"/>
      <c r="N132" s="17" t="s">
        <v>1714</v>
      </c>
      <c r="O132" s="16" t="s">
        <v>1579</v>
      </c>
      <c r="P132" s="16" t="s">
        <v>1773</v>
      </c>
      <c r="R132" s="111">
        <v>466</v>
      </c>
      <c r="S132" s="16" t="s">
        <v>1562</v>
      </c>
      <c r="T132" s="16" t="s">
        <v>1774</v>
      </c>
      <c r="V132" s="54" t="e">
        <f t="shared" si="49"/>
        <v>#N/A</v>
      </c>
      <c r="W132" s="48" t="str">
        <f t="shared" si="50"/>
        <v>SEMBAT VOYAGESQuelle session ?001</v>
      </c>
      <c r="Z132" s="55" t="str">
        <f t="shared" si="51"/>
        <v>SEMBAT VOYAGES</v>
      </c>
      <c r="AA132" s="48" t="str">
        <f t="shared" si="52"/>
        <v>Quelle session ?</v>
      </c>
      <c r="AB132" s="48" t="str">
        <f t="shared" si="53"/>
        <v>001</v>
      </c>
      <c r="AC132" s="113">
        <f t="shared" si="54"/>
        <v>466</v>
      </c>
      <c r="AD132" s="48" t="str">
        <f t="shared" si="55"/>
        <v>Factures en attente BdC</v>
      </c>
    </row>
    <row r="133" spans="6:30" ht="45" x14ac:dyDescent="0.25">
      <c r="F133" s="110"/>
      <c r="I133" s="110"/>
      <c r="L133" s="110"/>
      <c r="N133" s="17" t="s">
        <v>1714</v>
      </c>
      <c r="O133" s="16" t="s">
        <v>1555</v>
      </c>
      <c r="P133" s="16" t="s">
        <v>1753</v>
      </c>
      <c r="R133" s="111">
        <v>127.6</v>
      </c>
      <c r="S133" s="16" t="s">
        <v>1702</v>
      </c>
      <c r="T133" s="16" t="s">
        <v>1775</v>
      </c>
      <c r="V133" s="54" t="e">
        <f t="shared" si="49"/>
        <v>#N/A</v>
      </c>
      <c r="W133" s="48" t="str">
        <f t="shared" si="50"/>
        <v>SEMBAT VOYAGES18312</v>
      </c>
      <c r="Z133" s="55" t="str">
        <f t="shared" si="51"/>
        <v>SEMBAT VOYAGES</v>
      </c>
      <c r="AA133" s="48" t="str">
        <f t="shared" si="52"/>
        <v>18</v>
      </c>
      <c r="AB133" s="48" t="str">
        <f t="shared" si="53"/>
        <v>312</v>
      </c>
      <c r="AC133" s="113">
        <f t="shared" si="54"/>
        <v>127.6</v>
      </c>
      <c r="AD133" s="48" t="str">
        <f t="shared" si="55"/>
        <v>Enrichissement comptable Traitement des Avoirs</v>
      </c>
    </row>
    <row r="134" spans="6:30" x14ac:dyDescent="0.25">
      <c r="F134" s="110"/>
      <c r="I134" s="110"/>
      <c r="L134" s="110"/>
      <c r="N134" s="17" t="s">
        <v>1714</v>
      </c>
      <c r="O134" s="16" t="s">
        <v>1555</v>
      </c>
      <c r="P134" s="16" t="s">
        <v>1753</v>
      </c>
      <c r="R134" s="111">
        <v>123.6</v>
      </c>
      <c r="S134" s="16" t="s">
        <v>1525</v>
      </c>
      <c r="T134" s="16" t="s">
        <v>1775</v>
      </c>
      <c r="V134" s="54" t="e">
        <f t="shared" si="49"/>
        <v>#N/A</v>
      </c>
      <c r="W134" s="48" t="str">
        <f t="shared" si="50"/>
        <v>SEMBAT VOYAGES18312</v>
      </c>
      <c r="Z134" s="55" t="str">
        <f t="shared" si="51"/>
        <v>SEMBAT VOYAGES</v>
      </c>
      <c r="AA134" s="48" t="str">
        <f t="shared" si="52"/>
        <v>18</v>
      </c>
      <c r="AB134" s="48" t="str">
        <f t="shared" si="53"/>
        <v>312</v>
      </c>
      <c r="AC134" s="113">
        <f t="shared" si="54"/>
        <v>123.6</v>
      </c>
      <c r="AD134" s="48" t="str">
        <f t="shared" si="55"/>
        <v>Approbation</v>
      </c>
    </row>
    <row r="135" spans="6:30" ht="60" x14ac:dyDescent="0.25">
      <c r="F135" s="110"/>
      <c r="I135" s="110"/>
      <c r="L135" s="110"/>
      <c r="N135" s="17" t="s">
        <v>1730</v>
      </c>
      <c r="O135" s="16" t="s">
        <v>1579</v>
      </c>
      <c r="P135" s="16" t="s">
        <v>1607</v>
      </c>
      <c r="R135" s="111">
        <v>129.43</v>
      </c>
      <c r="S135" s="16" t="s">
        <v>1562</v>
      </c>
      <c r="T135" s="16" t="s">
        <v>1776</v>
      </c>
      <c r="V135" s="54" t="e">
        <f t="shared" si="49"/>
        <v>#N/A</v>
      </c>
      <c r="W135" s="48" t="str">
        <f t="shared" si="50"/>
        <v>EGENCIA FRANCEQuelle session ?041</v>
      </c>
      <c r="Z135" s="55" t="str">
        <f t="shared" si="51"/>
        <v>EGENCIA FRANCE</v>
      </c>
      <c r="AA135" s="48" t="str">
        <f t="shared" si="52"/>
        <v>Quelle session ?</v>
      </c>
      <c r="AB135" s="48" t="str">
        <f t="shared" si="53"/>
        <v>041</v>
      </c>
      <c r="AC135" s="113">
        <f t="shared" si="54"/>
        <v>129.43</v>
      </c>
      <c r="AD135" s="48" t="str">
        <f t="shared" si="55"/>
        <v>Factures en attente BdC</v>
      </c>
    </row>
    <row r="136" spans="6:30" ht="60" x14ac:dyDescent="0.25">
      <c r="F136" s="110"/>
      <c r="I136" s="110"/>
      <c r="L136" s="110"/>
      <c r="N136" s="17" t="s">
        <v>1730</v>
      </c>
      <c r="O136" s="16" t="s">
        <v>1579</v>
      </c>
      <c r="P136" s="16" t="s">
        <v>1627</v>
      </c>
      <c r="R136" s="111">
        <v>146.47</v>
      </c>
      <c r="S136" s="16" t="s">
        <v>1531</v>
      </c>
      <c r="T136" s="16" t="s">
        <v>1776</v>
      </c>
      <c r="V136" s="54" t="e">
        <f t="shared" si="49"/>
        <v>#N/A</v>
      </c>
      <c r="W136" s="48" t="str">
        <f t="shared" si="50"/>
        <v>EGENCIA FRANCEQuelle session ?201</v>
      </c>
      <c r="Z136" s="55" t="str">
        <f t="shared" si="51"/>
        <v>EGENCIA FRANCE</v>
      </c>
      <c r="AA136" s="48" t="str">
        <f t="shared" si="52"/>
        <v>Quelle session ?</v>
      </c>
      <c r="AB136" s="48" t="str">
        <f t="shared" si="53"/>
        <v>201</v>
      </c>
      <c r="AC136" s="113">
        <f t="shared" si="54"/>
        <v>146.47</v>
      </c>
      <c r="AD136" s="48" t="str">
        <f t="shared" si="55"/>
        <v>Demande Création BdC</v>
      </c>
    </row>
    <row r="137" spans="6:30" ht="60" x14ac:dyDescent="0.25">
      <c r="F137" s="110"/>
      <c r="I137" s="110"/>
      <c r="L137" s="110"/>
      <c r="N137" s="17" t="s">
        <v>1777</v>
      </c>
      <c r="O137" s="16" t="s">
        <v>1579</v>
      </c>
      <c r="P137" s="16" t="s">
        <v>1586</v>
      </c>
      <c r="R137" s="111">
        <v>7710</v>
      </c>
      <c r="S137" s="16" t="s">
        <v>1532</v>
      </c>
      <c r="T137" s="16" t="s">
        <v>1778</v>
      </c>
      <c r="V137" s="54" t="e">
        <f t="shared" si="49"/>
        <v>#N/A</v>
      </c>
      <c r="W137" s="48" t="str">
        <f t="shared" si="50"/>
        <v>DECO PLUSQuelle session ?401</v>
      </c>
      <c r="Z137" s="55" t="str">
        <f t="shared" si="51"/>
        <v>DECO PLUS</v>
      </c>
      <c r="AA137" s="48" t="str">
        <f t="shared" si="52"/>
        <v>Quelle session ?</v>
      </c>
      <c r="AB137" s="48" t="str">
        <f t="shared" si="53"/>
        <v>401</v>
      </c>
      <c r="AC137" s="113">
        <f t="shared" si="54"/>
        <v>7710</v>
      </c>
      <c r="AD137" s="48" t="str">
        <f t="shared" si="55"/>
        <v>Enrichissement Comptable avec commande</v>
      </c>
    </row>
    <row r="138" spans="6:30" ht="30" x14ac:dyDescent="0.25">
      <c r="F138" s="110"/>
      <c r="I138" s="110"/>
      <c r="L138" s="110"/>
      <c r="N138" s="17" t="s">
        <v>1780</v>
      </c>
      <c r="O138" s="16" t="s">
        <v>1555</v>
      </c>
      <c r="P138" s="16" t="s">
        <v>1779</v>
      </c>
      <c r="R138" s="111">
        <v>1572.6</v>
      </c>
      <c r="S138" s="16" t="s">
        <v>1520</v>
      </c>
      <c r="T138" s="16" t="s">
        <v>1781</v>
      </c>
      <c r="V138" s="54" t="e">
        <f t="shared" si="49"/>
        <v>#N/A</v>
      </c>
      <c r="W138" s="48" t="str">
        <f t="shared" si="50"/>
        <v>MATCH EVENT18406TEC</v>
      </c>
      <c r="Z138" s="55" t="str">
        <f t="shared" si="51"/>
        <v>MATCH EVENT</v>
      </c>
      <c r="AA138" s="48" t="str">
        <f t="shared" si="52"/>
        <v>18</v>
      </c>
      <c r="AB138" s="48" t="str">
        <f t="shared" si="53"/>
        <v>406TEC</v>
      </c>
      <c r="AC138" s="113">
        <f t="shared" si="54"/>
        <v>1572.6</v>
      </c>
      <c r="AD138" s="48" t="str">
        <f t="shared" si="55"/>
        <v>Litige acheteur</v>
      </c>
    </row>
    <row r="139" spans="6:30" ht="60" x14ac:dyDescent="0.25">
      <c r="F139" s="110"/>
      <c r="I139" s="110"/>
      <c r="L139" s="110"/>
      <c r="N139" s="17" t="s">
        <v>1780</v>
      </c>
      <c r="O139" s="16" t="s">
        <v>1555</v>
      </c>
      <c r="P139" s="16" t="s">
        <v>1782</v>
      </c>
      <c r="R139" s="111">
        <v>18127.98</v>
      </c>
      <c r="S139" s="16" t="s">
        <v>1533</v>
      </c>
      <c r="T139" s="16" t="s">
        <v>1781</v>
      </c>
      <c r="V139" s="54" t="e">
        <f t="shared" si="49"/>
        <v>#N/A</v>
      </c>
      <c r="W139" s="48" t="str">
        <f t="shared" si="50"/>
        <v>MATCH EVENT18406TEC;407TEC</v>
      </c>
      <c r="Z139" s="55" t="str">
        <f t="shared" si="51"/>
        <v>MATCH EVENT</v>
      </c>
      <c r="AA139" s="48" t="str">
        <f t="shared" si="52"/>
        <v>18</v>
      </c>
      <c r="AB139" s="48" t="str">
        <f t="shared" si="53"/>
        <v>406TEC;407TEC</v>
      </c>
      <c r="AC139" s="113">
        <f t="shared" si="54"/>
        <v>18127.98</v>
      </c>
      <c r="AD139" s="48" t="str">
        <f t="shared" si="55"/>
        <v>Retour comptable avec commande</v>
      </c>
    </row>
    <row r="140" spans="6:30" ht="60" x14ac:dyDescent="0.25">
      <c r="F140" s="110"/>
      <c r="I140" s="110"/>
      <c r="L140" s="110"/>
      <c r="N140" s="17" t="s">
        <v>1714</v>
      </c>
      <c r="O140" s="16" t="s">
        <v>1579</v>
      </c>
      <c r="P140" s="16" t="s">
        <v>1527</v>
      </c>
      <c r="R140" s="111">
        <v>3202.88</v>
      </c>
      <c r="S140" s="16" t="s">
        <v>1562</v>
      </c>
      <c r="T140" s="16" t="s">
        <v>1772</v>
      </c>
      <c r="V140" s="54" t="e">
        <f t="shared" si="49"/>
        <v>#N/A</v>
      </c>
      <c r="W140" s="48" t="str">
        <f t="shared" si="50"/>
        <v>SEMBAT VOYAGESQuelle session ?421</v>
      </c>
      <c r="Z140" s="55" t="str">
        <f t="shared" si="51"/>
        <v>SEMBAT VOYAGES</v>
      </c>
      <c r="AA140" s="48" t="str">
        <f t="shared" si="52"/>
        <v>Quelle session ?</v>
      </c>
      <c r="AB140" s="48" t="str">
        <f t="shared" si="53"/>
        <v>421</v>
      </c>
      <c r="AC140" s="113">
        <f t="shared" si="54"/>
        <v>3202.88</v>
      </c>
      <c r="AD140" s="48" t="str">
        <f t="shared" si="55"/>
        <v>Factures en attente BdC</v>
      </c>
    </row>
    <row r="141" spans="6:30" ht="30" x14ac:dyDescent="0.25">
      <c r="F141" s="110"/>
      <c r="I141" s="110"/>
      <c r="L141" s="110"/>
      <c r="N141" s="17" t="s">
        <v>924</v>
      </c>
      <c r="O141" s="16" t="s">
        <v>1555</v>
      </c>
      <c r="P141" s="16" t="s">
        <v>1527</v>
      </c>
      <c r="R141" s="111">
        <v>10752</v>
      </c>
      <c r="S141" s="16" t="s">
        <v>1533</v>
      </c>
      <c r="T141" s="16" t="s">
        <v>1783</v>
      </c>
      <c r="V141" s="54" t="e">
        <f t="shared" si="49"/>
        <v>#N/A</v>
      </c>
      <c r="W141" s="48" t="str">
        <f t="shared" si="50"/>
        <v>GROUPE EDITIALIS18421</v>
      </c>
      <c r="Z141" s="55" t="str">
        <f t="shared" si="51"/>
        <v>GROUPE EDITIALIS</v>
      </c>
      <c r="AA141" s="48" t="str">
        <f t="shared" si="52"/>
        <v>18</v>
      </c>
      <c r="AB141" s="48" t="str">
        <f t="shared" si="53"/>
        <v>421</v>
      </c>
      <c r="AC141" s="113">
        <f t="shared" si="54"/>
        <v>10752</v>
      </c>
      <c r="AD141" s="48" t="str">
        <f t="shared" si="55"/>
        <v>Retour comptable avec commande</v>
      </c>
    </row>
    <row r="142" spans="6:30" ht="60" x14ac:dyDescent="0.25">
      <c r="F142" s="110"/>
      <c r="I142" s="110"/>
      <c r="L142" s="110"/>
      <c r="N142" s="17" t="s">
        <v>1785</v>
      </c>
      <c r="O142" s="16" t="s">
        <v>1579</v>
      </c>
      <c r="P142" s="16" t="s">
        <v>1784</v>
      </c>
      <c r="R142" s="111">
        <v>165</v>
      </c>
      <c r="S142" s="16" t="s">
        <v>1533</v>
      </c>
      <c r="T142" s="16" t="s">
        <v>1786</v>
      </c>
      <c r="V142" s="54" t="e">
        <f t="shared" si="49"/>
        <v>#N/A</v>
      </c>
      <c r="W142" s="48" t="str">
        <f t="shared" si="50"/>
        <v>AGESSAQuelle session ?314</v>
      </c>
      <c r="Z142" s="55" t="str">
        <f t="shared" si="51"/>
        <v>AGESSA</v>
      </c>
      <c r="AA142" s="48" t="str">
        <f t="shared" si="52"/>
        <v>Quelle session ?</v>
      </c>
      <c r="AB142" s="48" t="str">
        <f t="shared" si="53"/>
        <v>314</v>
      </c>
      <c r="AC142" s="113">
        <f t="shared" si="54"/>
        <v>165</v>
      </c>
      <c r="AD142" s="48" t="str">
        <f t="shared" si="55"/>
        <v>Retour comptable avec commande</v>
      </c>
    </row>
    <row r="143" spans="6:30" ht="45" x14ac:dyDescent="0.25">
      <c r="F143" s="110"/>
      <c r="I143" s="110"/>
      <c r="L143" s="110"/>
      <c r="N143" s="17" t="s">
        <v>1760</v>
      </c>
      <c r="O143" s="16" t="s">
        <v>1555</v>
      </c>
      <c r="P143" s="16" t="s">
        <v>1521</v>
      </c>
      <c r="R143" s="111">
        <v>188.18</v>
      </c>
      <c r="S143" s="16" t="s">
        <v>1532</v>
      </c>
      <c r="T143" s="16" t="s">
        <v>1761</v>
      </c>
      <c r="V143" s="54" t="e">
        <f t="shared" si="49"/>
        <v>#N/A</v>
      </c>
      <c r="W143" s="48" t="str">
        <f t="shared" si="50"/>
        <v>VIPARIS NORD VILLEPINTE18601</v>
      </c>
      <c r="Z143" s="55" t="str">
        <f t="shared" si="51"/>
        <v>VIPARIS NORD VILLEPINTE</v>
      </c>
      <c r="AA143" s="48" t="str">
        <f t="shared" si="52"/>
        <v>18</v>
      </c>
      <c r="AB143" s="48" t="str">
        <f t="shared" si="53"/>
        <v>601</v>
      </c>
      <c r="AC143" s="113">
        <f t="shared" si="54"/>
        <v>188.18</v>
      </c>
      <c r="AD143" s="48" t="str">
        <f t="shared" si="55"/>
        <v>Enrichissement Comptable avec commande</v>
      </c>
    </row>
    <row r="144" spans="6:30" ht="45" x14ac:dyDescent="0.25">
      <c r="F144" s="110"/>
      <c r="I144" s="110"/>
      <c r="L144" s="110"/>
      <c r="N144" s="17" t="s">
        <v>1760</v>
      </c>
      <c r="O144" s="16" t="s">
        <v>1555</v>
      </c>
      <c r="P144" s="16" t="s">
        <v>1521</v>
      </c>
      <c r="R144" s="111">
        <v>188.18</v>
      </c>
      <c r="S144" s="16" t="s">
        <v>1532</v>
      </c>
      <c r="T144" s="16" t="s">
        <v>1761</v>
      </c>
      <c r="V144" s="54" t="e">
        <f t="shared" si="49"/>
        <v>#N/A</v>
      </c>
      <c r="W144" s="48" t="str">
        <f t="shared" si="50"/>
        <v>VIPARIS NORD VILLEPINTE18601</v>
      </c>
      <c r="Z144" s="55" t="str">
        <f t="shared" si="51"/>
        <v>VIPARIS NORD VILLEPINTE</v>
      </c>
      <c r="AA144" s="48" t="str">
        <f t="shared" si="52"/>
        <v>18</v>
      </c>
      <c r="AB144" s="48" t="str">
        <f t="shared" si="53"/>
        <v>601</v>
      </c>
      <c r="AC144" s="113">
        <f t="shared" si="54"/>
        <v>188.18</v>
      </c>
      <c r="AD144" s="48" t="str">
        <f t="shared" si="55"/>
        <v>Enrichissement Comptable avec commande</v>
      </c>
    </row>
    <row r="145" spans="6:30" ht="45" x14ac:dyDescent="0.25">
      <c r="F145" s="110"/>
      <c r="I145" s="110"/>
      <c r="L145" s="110"/>
      <c r="N145" s="17" t="s">
        <v>1760</v>
      </c>
      <c r="O145" s="16" t="s">
        <v>1555</v>
      </c>
      <c r="P145" s="16" t="s">
        <v>1521</v>
      </c>
      <c r="R145" s="111">
        <v>188.18</v>
      </c>
      <c r="S145" s="16" t="s">
        <v>1532</v>
      </c>
      <c r="T145" s="16" t="s">
        <v>1761</v>
      </c>
      <c r="V145" s="54" t="e">
        <f t="shared" si="49"/>
        <v>#N/A</v>
      </c>
      <c r="W145" s="48" t="str">
        <f t="shared" si="50"/>
        <v>VIPARIS NORD VILLEPINTE18601</v>
      </c>
      <c r="Z145" s="55" t="str">
        <f t="shared" si="51"/>
        <v>VIPARIS NORD VILLEPINTE</v>
      </c>
      <c r="AA145" s="48" t="str">
        <f t="shared" si="52"/>
        <v>18</v>
      </c>
      <c r="AB145" s="48" t="str">
        <f t="shared" si="53"/>
        <v>601</v>
      </c>
      <c r="AC145" s="113">
        <f t="shared" si="54"/>
        <v>188.18</v>
      </c>
      <c r="AD145" s="48" t="str">
        <f t="shared" si="55"/>
        <v>Enrichissement Comptable avec commande</v>
      </c>
    </row>
    <row r="146" spans="6:30" ht="45" x14ac:dyDescent="0.25">
      <c r="F146" s="110"/>
      <c r="I146" s="110"/>
      <c r="L146" s="110"/>
      <c r="N146" s="17" t="s">
        <v>1760</v>
      </c>
      <c r="O146" s="16" t="s">
        <v>1555</v>
      </c>
      <c r="P146" s="16" t="s">
        <v>1521</v>
      </c>
      <c r="R146" s="111">
        <v>1749.08</v>
      </c>
      <c r="S146" s="16" t="s">
        <v>1532</v>
      </c>
      <c r="T146" s="16" t="s">
        <v>1761</v>
      </c>
      <c r="V146" s="54" t="e">
        <f t="shared" si="49"/>
        <v>#N/A</v>
      </c>
      <c r="W146" s="48" t="str">
        <f t="shared" si="50"/>
        <v>VIPARIS NORD VILLEPINTE18601</v>
      </c>
      <c r="Z146" s="55" t="str">
        <f t="shared" si="51"/>
        <v>VIPARIS NORD VILLEPINTE</v>
      </c>
      <c r="AA146" s="48" t="str">
        <f t="shared" si="52"/>
        <v>18</v>
      </c>
      <c r="AB146" s="48" t="str">
        <f t="shared" si="53"/>
        <v>601</v>
      </c>
      <c r="AC146" s="113">
        <f t="shared" si="54"/>
        <v>1749.08</v>
      </c>
      <c r="AD146" s="48" t="str">
        <f t="shared" si="55"/>
        <v>Enrichissement Comptable avec commande</v>
      </c>
    </row>
    <row r="147" spans="6:30" ht="45" x14ac:dyDescent="0.25">
      <c r="F147" s="110"/>
      <c r="I147" s="110"/>
      <c r="L147" s="110"/>
      <c r="N147" s="17" t="s">
        <v>1760</v>
      </c>
      <c r="O147" s="16" t="s">
        <v>1555</v>
      </c>
      <c r="P147" s="16" t="s">
        <v>1521</v>
      </c>
      <c r="R147" s="111">
        <v>466.57</v>
      </c>
      <c r="S147" s="16" t="s">
        <v>1532</v>
      </c>
      <c r="T147" s="16" t="s">
        <v>1761</v>
      </c>
      <c r="V147" s="54" t="e">
        <f t="shared" si="49"/>
        <v>#N/A</v>
      </c>
      <c r="W147" s="48" t="str">
        <f t="shared" si="50"/>
        <v>VIPARIS NORD VILLEPINTE18601</v>
      </c>
      <c r="Z147" s="55" t="str">
        <f t="shared" si="51"/>
        <v>VIPARIS NORD VILLEPINTE</v>
      </c>
      <c r="AA147" s="48" t="str">
        <f t="shared" si="52"/>
        <v>18</v>
      </c>
      <c r="AB147" s="48" t="str">
        <f t="shared" si="53"/>
        <v>601</v>
      </c>
      <c r="AC147" s="113">
        <f t="shared" si="54"/>
        <v>466.57</v>
      </c>
      <c r="AD147" s="48" t="str">
        <f t="shared" si="55"/>
        <v>Enrichissement Comptable avec commande</v>
      </c>
    </row>
    <row r="148" spans="6:30" ht="45" x14ac:dyDescent="0.25">
      <c r="F148" s="110"/>
      <c r="I148" s="110"/>
      <c r="L148" s="110"/>
      <c r="N148" s="17" t="s">
        <v>1760</v>
      </c>
      <c r="O148" s="16" t="s">
        <v>1555</v>
      </c>
      <c r="P148" s="16" t="s">
        <v>1521</v>
      </c>
      <c r="R148" s="111">
        <v>188.18</v>
      </c>
      <c r="S148" s="16" t="s">
        <v>1532</v>
      </c>
      <c r="T148" s="16" t="s">
        <v>1761</v>
      </c>
      <c r="V148" s="54" t="e">
        <f t="shared" si="49"/>
        <v>#N/A</v>
      </c>
      <c r="W148" s="48" t="str">
        <f t="shared" si="50"/>
        <v>VIPARIS NORD VILLEPINTE18601</v>
      </c>
      <c r="Z148" s="55" t="str">
        <f t="shared" si="51"/>
        <v>VIPARIS NORD VILLEPINTE</v>
      </c>
      <c r="AA148" s="48" t="str">
        <f t="shared" si="52"/>
        <v>18</v>
      </c>
      <c r="AB148" s="48" t="str">
        <f t="shared" si="53"/>
        <v>601</v>
      </c>
      <c r="AC148" s="113">
        <f t="shared" si="54"/>
        <v>188.18</v>
      </c>
      <c r="AD148" s="48" t="str">
        <f t="shared" si="55"/>
        <v>Enrichissement Comptable avec commande</v>
      </c>
    </row>
    <row r="149" spans="6:30" ht="45" x14ac:dyDescent="0.25">
      <c r="F149" s="110"/>
      <c r="I149" s="110"/>
      <c r="L149" s="110"/>
      <c r="N149" s="17" t="s">
        <v>1760</v>
      </c>
      <c r="O149" s="16" t="s">
        <v>1555</v>
      </c>
      <c r="P149" s="16" t="s">
        <v>1521</v>
      </c>
      <c r="R149" s="111">
        <v>188.18</v>
      </c>
      <c r="S149" s="16" t="s">
        <v>1532</v>
      </c>
      <c r="T149" s="16" t="s">
        <v>1787</v>
      </c>
      <c r="V149" s="54" t="e">
        <f t="shared" si="49"/>
        <v>#N/A</v>
      </c>
      <c r="W149" s="48" t="str">
        <f t="shared" si="50"/>
        <v>VIPARIS NORD VILLEPINTE18601</v>
      </c>
      <c r="Z149" s="55" t="str">
        <f t="shared" si="51"/>
        <v>VIPARIS NORD VILLEPINTE</v>
      </c>
      <c r="AA149" s="48" t="str">
        <f t="shared" si="52"/>
        <v>18</v>
      </c>
      <c r="AB149" s="48" t="str">
        <f t="shared" si="53"/>
        <v>601</v>
      </c>
      <c r="AC149" s="113">
        <f t="shared" si="54"/>
        <v>188.18</v>
      </c>
      <c r="AD149" s="48" t="str">
        <f t="shared" si="55"/>
        <v>Enrichissement Comptable avec commande</v>
      </c>
    </row>
    <row r="150" spans="6:30" ht="45" x14ac:dyDescent="0.25">
      <c r="F150" s="110"/>
      <c r="I150" s="110"/>
      <c r="L150" s="110"/>
      <c r="N150" s="17" t="s">
        <v>1760</v>
      </c>
      <c r="O150" s="16" t="s">
        <v>1555</v>
      </c>
      <c r="P150" s="16" t="s">
        <v>1521</v>
      </c>
      <c r="R150" s="111">
        <v>459.84</v>
      </c>
      <c r="S150" s="16" t="s">
        <v>1532</v>
      </c>
      <c r="T150" s="16" t="s">
        <v>1761</v>
      </c>
      <c r="V150" s="54" t="e">
        <f t="shared" si="49"/>
        <v>#N/A</v>
      </c>
      <c r="W150" s="48" t="str">
        <f t="shared" si="50"/>
        <v>VIPARIS NORD VILLEPINTE18601</v>
      </c>
      <c r="Z150" s="55" t="str">
        <f t="shared" si="51"/>
        <v>VIPARIS NORD VILLEPINTE</v>
      </c>
      <c r="AA150" s="48" t="str">
        <f t="shared" si="52"/>
        <v>18</v>
      </c>
      <c r="AB150" s="48" t="str">
        <f t="shared" si="53"/>
        <v>601</v>
      </c>
      <c r="AC150" s="113">
        <f t="shared" si="54"/>
        <v>459.84</v>
      </c>
      <c r="AD150" s="48" t="str">
        <f t="shared" si="55"/>
        <v>Enrichissement Comptable avec commande</v>
      </c>
    </row>
    <row r="151" spans="6:30" ht="45" x14ac:dyDescent="0.25">
      <c r="F151" s="110"/>
      <c r="I151" s="110"/>
      <c r="L151" s="110"/>
      <c r="N151" s="17" t="s">
        <v>1760</v>
      </c>
      <c r="O151" s="16" t="s">
        <v>1555</v>
      </c>
      <c r="P151" s="16" t="s">
        <v>1521</v>
      </c>
      <c r="R151" s="111">
        <v>12058.93</v>
      </c>
      <c r="S151" s="16" t="s">
        <v>1532</v>
      </c>
      <c r="T151" s="16" t="s">
        <v>1787</v>
      </c>
      <c r="V151" s="54" t="e">
        <f t="shared" si="49"/>
        <v>#N/A</v>
      </c>
      <c r="W151" s="48" t="str">
        <f t="shared" si="50"/>
        <v>VIPARIS NORD VILLEPINTE18601</v>
      </c>
      <c r="Z151" s="55" t="str">
        <f t="shared" si="51"/>
        <v>VIPARIS NORD VILLEPINTE</v>
      </c>
      <c r="AA151" s="48" t="str">
        <f t="shared" si="52"/>
        <v>18</v>
      </c>
      <c r="AB151" s="48" t="str">
        <f t="shared" si="53"/>
        <v>601</v>
      </c>
      <c r="AC151" s="113">
        <f t="shared" si="54"/>
        <v>12058.93</v>
      </c>
      <c r="AD151" s="48" t="str">
        <f t="shared" si="55"/>
        <v>Enrichissement Comptable avec commande</v>
      </c>
    </row>
    <row r="152" spans="6:30" ht="60" x14ac:dyDescent="0.25">
      <c r="F152" s="110"/>
      <c r="I152" s="110"/>
      <c r="L152" s="110"/>
      <c r="N152" s="17" t="s">
        <v>1714</v>
      </c>
      <c r="O152" s="16" t="s">
        <v>1579</v>
      </c>
      <c r="P152" s="16" t="s">
        <v>1528</v>
      </c>
      <c r="R152" s="111">
        <v>157.05000000000001</v>
      </c>
      <c r="S152" s="16" t="s">
        <v>1531</v>
      </c>
      <c r="T152" s="16" t="s">
        <v>1788</v>
      </c>
      <c r="V152" s="54" t="e">
        <f t="shared" si="49"/>
        <v>#N/A</v>
      </c>
      <c r="W152" s="48" t="str">
        <f t="shared" si="50"/>
        <v>SEMBAT VOYAGESQuelle session ?704</v>
      </c>
      <c r="Z152" s="55" t="str">
        <f t="shared" si="51"/>
        <v>SEMBAT VOYAGES</v>
      </c>
      <c r="AA152" s="48" t="str">
        <f t="shared" si="52"/>
        <v>Quelle session ?</v>
      </c>
      <c r="AB152" s="48" t="str">
        <f t="shared" si="53"/>
        <v>704</v>
      </c>
      <c r="AC152" s="113">
        <f t="shared" si="54"/>
        <v>157.05000000000001</v>
      </c>
      <c r="AD152" s="48" t="str">
        <f t="shared" si="55"/>
        <v>Demande Création BdC</v>
      </c>
    </row>
    <row r="153" spans="6:30" ht="60" x14ac:dyDescent="0.25">
      <c r="F153" s="110"/>
      <c r="I153" s="110"/>
      <c r="L153" s="110"/>
      <c r="N153" s="17" t="s">
        <v>1714</v>
      </c>
      <c r="O153" s="16" t="s">
        <v>1579</v>
      </c>
      <c r="P153" s="16" t="s">
        <v>1586</v>
      </c>
      <c r="R153" s="111">
        <v>18.5</v>
      </c>
      <c r="S153" s="16" t="s">
        <v>1562</v>
      </c>
      <c r="T153" s="16" t="s">
        <v>1789</v>
      </c>
      <c r="V153" s="54" t="e">
        <f t="shared" si="49"/>
        <v>#N/A</v>
      </c>
      <c r="W153" s="48" t="str">
        <f t="shared" si="50"/>
        <v>SEMBAT VOYAGESQuelle session ?401</v>
      </c>
      <c r="Z153" s="55" t="str">
        <f t="shared" si="51"/>
        <v>SEMBAT VOYAGES</v>
      </c>
      <c r="AA153" s="48" t="str">
        <f t="shared" si="52"/>
        <v>Quelle session ?</v>
      </c>
      <c r="AB153" s="48" t="str">
        <f t="shared" si="53"/>
        <v>401</v>
      </c>
      <c r="AC153" s="113">
        <f t="shared" si="54"/>
        <v>18.5</v>
      </c>
      <c r="AD153" s="48" t="str">
        <f t="shared" si="55"/>
        <v>Factures en attente BdC</v>
      </c>
    </row>
    <row r="154" spans="6:30" ht="30" x14ac:dyDescent="0.25">
      <c r="F154" s="110"/>
      <c r="I154" s="110"/>
      <c r="L154" s="110"/>
      <c r="N154" s="17" t="s">
        <v>1790</v>
      </c>
      <c r="O154" s="16" t="s">
        <v>1555</v>
      </c>
      <c r="P154" s="16" t="s">
        <v>1764</v>
      </c>
      <c r="R154" s="111">
        <v>7974.68</v>
      </c>
      <c r="S154" s="16" t="s">
        <v>1530</v>
      </c>
      <c r="T154" s="16" t="s">
        <v>1791</v>
      </c>
      <c r="V154" s="54" t="e">
        <f t="shared" si="49"/>
        <v>#N/A</v>
      </c>
      <c r="W154" s="48" t="str">
        <f t="shared" si="50"/>
        <v>CREATIFS18221TEC</v>
      </c>
      <c r="Z154" s="55" t="str">
        <f t="shared" si="51"/>
        <v>CREATIFS</v>
      </c>
      <c r="AA154" s="48" t="str">
        <f t="shared" si="52"/>
        <v>18</v>
      </c>
      <c r="AB154" s="48" t="str">
        <f t="shared" si="53"/>
        <v>221TEC</v>
      </c>
      <c r="AC154" s="113">
        <f t="shared" si="54"/>
        <v>7974.68</v>
      </c>
      <c r="AD154" s="48" t="str">
        <f t="shared" si="55"/>
        <v>Validation Acheteur - intégrée</v>
      </c>
    </row>
    <row r="155" spans="6:30" ht="30" x14ac:dyDescent="0.25">
      <c r="F155" s="110"/>
      <c r="I155" s="110"/>
      <c r="L155" s="110"/>
      <c r="N155" s="17" t="s">
        <v>1793</v>
      </c>
      <c r="O155" s="16" t="s">
        <v>1555</v>
      </c>
      <c r="P155" s="16" t="s">
        <v>1792</v>
      </c>
      <c r="R155" s="111">
        <v>248236.98</v>
      </c>
      <c r="S155" s="16" t="s">
        <v>1562</v>
      </c>
      <c r="T155" s="16" t="s">
        <v>1794</v>
      </c>
      <c r="V155" s="54" t="e">
        <f t="shared" si="49"/>
        <v>#N/A</v>
      </c>
      <c r="W155" s="48" t="str">
        <f t="shared" si="50"/>
        <v>VIPARIS PORTE DE VERSAILLES18423TEC</v>
      </c>
      <c r="Z155" s="55" t="str">
        <f t="shared" si="51"/>
        <v>VIPARIS PORTE DE VERSAILLES</v>
      </c>
      <c r="AA155" s="48" t="str">
        <f t="shared" si="52"/>
        <v>18</v>
      </c>
      <c r="AB155" s="48" t="str">
        <f t="shared" si="53"/>
        <v>423TEC</v>
      </c>
      <c r="AC155" s="113">
        <f t="shared" si="54"/>
        <v>248236.98</v>
      </c>
      <c r="AD155" s="48" t="str">
        <f t="shared" si="55"/>
        <v>Factures en attente BdC</v>
      </c>
    </row>
    <row r="156" spans="6:30" ht="45" x14ac:dyDescent="0.25">
      <c r="F156" s="110"/>
      <c r="I156" s="110"/>
      <c r="L156" s="110"/>
      <c r="N156" s="17" t="s">
        <v>1760</v>
      </c>
      <c r="O156" s="16" t="s">
        <v>1555</v>
      </c>
      <c r="P156" s="16" t="s">
        <v>1521</v>
      </c>
      <c r="R156" s="111">
        <v>2206.42</v>
      </c>
      <c r="S156" s="16" t="s">
        <v>1532</v>
      </c>
      <c r="T156" s="16" t="s">
        <v>1761</v>
      </c>
      <c r="V156" s="54" t="e">
        <f t="shared" si="49"/>
        <v>#N/A</v>
      </c>
      <c r="W156" s="48" t="str">
        <f t="shared" si="50"/>
        <v>VIPARIS NORD VILLEPINTE18601</v>
      </c>
      <c r="Z156" s="55" t="str">
        <f t="shared" si="51"/>
        <v>VIPARIS NORD VILLEPINTE</v>
      </c>
      <c r="AA156" s="48" t="str">
        <f t="shared" si="52"/>
        <v>18</v>
      </c>
      <c r="AB156" s="48" t="str">
        <f t="shared" si="53"/>
        <v>601</v>
      </c>
      <c r="AC156" s="113">
        <f t="shared" si="54"/>
        <v>2206.42</v>
      </c>
      <c r="AD156" s="48" t="str">
        <f t="shared" si="55"/>
        <v>Enrichissement Comptable avec commande</v>
      </c>
    </row>
    <row r="157" spans="6:30" x14ac:dyDescent="0.25">
      <c r="F157" s="110"/>
      <c r="I157" s="110"/>
      <c r="L157" s="110"/>
      <c r="N157" s="17" t="s">
        <v>1730</v>
      </c>
      <c r="O157" s="16" t="s">
        <v>1599</v>
      </c>
      <c r="P157" s="16" t="s">
        <v>1607</v>
      </c>
      <c r="R157" s="111">
        <v>1136.1500000000001</v>
      </c>
      <c r="S157" s="16" t="s">
        <v>1525</v>
      </c>
      <c r="T157" s="16" t="s">
        <v>1795</v>
      </c>
      <c r="V157" s="54" t="e">
        <f t="shared" si="49"/>
        <v>#N/A</v>
      </c>
      <c r="W157" s="48" t="str">
        <f t="shared" si="50"/>
        <v>EGENCIA FRANCE16041</v>
      </c>
      <c r="Z157" s="55" t="str">
        <f t="shared" si="51"/>
        <v>EGENCIA FRANCE</v>
      </c>
      <c r="AA157" s="48" t="str">
        <f t="shared" si="52"/>
        <v>16</v>
      </c>
      <c r="AB157" s="48" t="str">
        <f t="shared" si="53"/>
        <v>041</v>
      </c>
      <c r="AC157" s="113">
        <f t="shared" si="54"/>
        <v>1136.1500000000001</v>
      </c>
      <c r="AD157" s="48" t="str">
        <f t="shared" si="55"/>
        <v>Approbation</v>
      </c>
    </row>
    <row r="158" spans="6:30" ht="60" x14ac:dyDescent="0.25">
      <c r="F158" s="110"/>
      <c r="I158" s="110"/>
      <c r="L158" s="110"/>
      <c r="N158" s="17" t="s">
        <v>1714</v>
      </c>
      <c r="O158" s="16" t="s">
        <v>1579</v>
      </c>
      <c r="P158" s="16" t="s">
        <v>1527</v>
      </c>
      <c r="R158" s="111">
        <v>3673.88</v>
      </c>
      <c r="S158" s="16" t="s">
        <v>1562</v>
      </c>
      <c r="T158" s="16" t="s">
        <v>1772</v>
      </c>
      <c r="V158" s="54" t="e">
        <f t="shared" si="49"/>
        <v>#N/A</v>
      </c>
      <c r="W158" s="48" t="str">
        <f t="shared" si="50"/>
        <v>SEMBAT VOYAGESQuelle session ?421</v>
      </c>
      <c r="Z158" s="55" t="str">
        <f t="shared" si="51"/>
        <v>SEMBAT VOYAGES</v>
      </c>
      <c r="AA158" s="48" t="str">
        <f t="shared" si="52"/>
        <v>Quelle session ?</v>
      </c>
      <c r="AB158" s="48" t="str">
        <f t="shared" si="53"/>
        <v>421</v>
      </c>
      <c r="AC158" s="113">
        <f t="shared" si="54"/>
        <v>3673.88</v>
      </c>
      <c r="AD158" s="48" t="str">
        <f t="shared" si="55"/>
        <v>Factures en attente BdC</v>
      </c>
    </row>
    <row r="159" spans="6:30" ht="30" x14ac:dyDescent="0.25">
      <c r="F159" s="110"/>
      <c r="I159" s="110"/>
      <c r="L159" s="110"/>
      <c r="N159" s="17" t="s">
        <v>1714</v>
      </c>
      <c r="O159" s="16" t="s">
        <v>1797</v>
      </c>
      <c r="P159" s="16" t="s">
        <v>1796</v>
      </c>
      <c r="R159" s="111">
        <v>902.37</v>
      </c>
      <c r="S159" s="16" t="s">
        <v>1533</v>
      </c>
      <c r="T159" s="16" t="s">
        <v>1798</v>
      </c>
      <c r="V159" s="54" t="e">
        <f t="shared" ref="V159:V222" si="56">MATCH("*"&amp;"ECH"&amp;"*",T159,0)</f>
        <v>#N/A</v>
      </c>
      <c r="W159" s="48" t="str">
        <f t="shared" ref="W159:W222" si="57">CONCATENATE(N159,O159,P159)</f>
        <v>SEMBAT VOYAGES19502</v>
      </c>
      <c r="Z159" s="55" t="str">
        <f t="shared" ref="Z159:Z222" si="58">N159</f>
        <v>SEMBAT VOYAGES</v>
      </c>
      <c r="AA159" s="48" t="str">
        <f t="shared" ref="AA159:AA222" si="59">O159</f>
        <v>19</v>
      </c>
      <c r="AB159" s="48" t="str">
        <f t="shared" ref="AB159:AB222" si="60">P159</f>
        <v>502</v>
      </c>
      <c r="AC159" s="113">
        <f t="shared" ref="AC159:AC222" si="61">R159</f>
        <v>902.37</v>
      </c>
      <c r="AD159" s="48" t="str">
        <f t="shared" ref="AD159:AD222" si="62">S159</f>
        <v>Retour comptable avec commande</v>
      </c>
    </row>
    <row r="160" spans="6:30" ht="30" x14ac:dyDescent="0.25">
      <c r="F160" s="110"/>
      <c r="I160" s="110"/>
      <c r="L160" s="110"/>
      <c r="N160" s="17" t="s">
        <v>1799</v>
      </c>
      <c r="O160" s="16" t="s">
        <v>1555</v>
      </c>
      <c r="P160" s="16" t="s">
        <v>1734</v>
      </c>
      <c r="R160" s="111">
        <v>344.7</v>
      </c>
      <c r="S160" s="16" t="s">
        <v>1530</v>
      </c>
      <c r="T160" s="16" t="s">
        <v>1800</v>
      </c>
      <c r="V160" s="54" t="e">
        <f t="shared" si="56"/>
        <v>#N/A</v>
      </c>
      <c r="W160" s="48" t="str">
        <f t="shared" si="57"/>
        <v>IMX FRANCE SA18323</v>
      </c>
      <c r="Z160" s="55" t="str">
        <f t="shared" si="58"/>
        <v>IMX FRANCE SA</v>
      </c>
      <c r="AA160" s="48" t="str">
        <f t="shared" si="59"/>
        <v>18</v>
      </c>
      <c r="AB160" s="48" t="str">
        <f t="shared" si="60"/>
        <v>323</v>
      </c>
      <c r="AC160" s="113">
        <f t="shared" si="61"/>
        <v>344.7</v>
      </c>
      <c r="AD160" s="48" t="str">
        <f t="shared" si="62"/>
        <v>Validation Acheteur - intégrée</v>
      </c>
    </row>
    <row r="161" spans="6:30" ht="60" x14ac:dyDescent="0.25">
      <c r="F161" s="110"/>
      <c r="I161" s="110"/>
      <c r="L161" s="110"/>
      <c r="N161" s="17" t="s">
        <v>1802</v>
      </c>
      <c r="O161" s="16" t="s">
        <v>1555</v>
      </c>
      <c r="P161" s="16" t="s">
        <v>1801</v>
      </c>
      <c r="R161" s="111">
        <v>59640.02</v>
      </c>
      <c r="S161" s="16" t="s">
        <v>1523</v>
      </c>
      <c r="T161" s="16" t="s">
        <v>1803</v>
      </c>
      <c r="V161" s="54" t="e">
        <f t="shared" si="56"/>
        <v>#N/A</v>
      </c>
      <c r="W161" s="48" t="str">
        <f t="shared" si="57"/>
        <v>OMN SERVICES18601TEC;617TEC</v>
      </c>
      <c r="Z161" s="55" t="str">
        <f t="shared" si="58"/>
        <v>OMN SERVICES</v>
      </c>
      <c r="AA161" s="48" t="str">
        <f t="shared" si="59"/>
        <v>18</v>
      </c>
      <c r="AB161" s="48" t="str">
        <f t="shared" si="60"/>
        <v>601TEC;617TEC</v>
      </c>
      <c r="AC161" s="113">
        <f t="shared" si="61"/>
        <v>59640.02</v>
      </c>
      <c r="AD161" s="48" t="str">
        <f t="shared" si="62"/>
        <v>Litige Acheteur intégré</v>
      </c>
    </row>
    <row r="162" spans="6:30" ht="60" x14ac:dyDescent="0.25">
      <c r="F162" s="110"/>
      <c r="I162" s="110"/>
      <c r="L162" s="110"/>
      <c r="N162" s="17" t="s">
        <v>1714</v>
      </c>
      <c r="O162" s="16" t="s">
        <v>1579</v>
      </c>
      <c r="P162" s="16" t="s">
        <v>1524</v>
      </c>
      <c r="R162" s="111">
        <v>2398.1</v>
      </c>
      <c r="S162" s="16" t="s">
        <v>1531</v>
      </c>
      <c r="T162" s="16" t="s">
        <v>1772</v>
      </c>
      <c r="V162" s="54" t="e">
        <f t="shared" si="56"/>
        <v>#N/A</v>
      </c>
      <c r="W162" s="48" t="str">
        <f t="shared" si="57"/>
        <v>SEMBAT VOYAGESQuelle session ?712</v>
      </c>
      <c r="Z162" s="55" t="str">
        <f t="shared" si="58"/>
        <v>SEMBAT VOYAGES</v>
      </c>
      <c r="AA162" s="48" t="str">
        <f t="shared" si="59"/>
        <v>Quelle session ?</v>
      </c>
      <c r="AB162" s="48" t="str">
        <f t="shared" si="60"/>
        <v>712</v>
      </c>
      <c r="AC162" s="113">
        <f t="shared" si="61"/>
        <v>2398.1</v>
      </c>
      <c r="AD162" s="48" t="str">
        <f t="shared" si="62"/>
        <v>Demande Création BdC</v>
      </c>
    </row>
    <row r="163" spans="6:30" ht="60" x14ac:dyDescent="0.25">
      <c r="F163" s="110"/>
      <c r="I163" s="110"/>
      <c r="L163" s="110"/>
      <c r="N163" s="17" t="s">
        <v>1714</v>
      </c>
      <c r="O163" s="16" t="s">
        <v>1579</v>
      </c>
      <c r="P163" s="16" t="s">
        <v>1528</v>
      </c>
      <c r="R163" s="111">
        <v>2345.33</v>
      </c>
      <c r="S163" s="16" t="s">
        <v>1562</v>
      </c>
      <c r="T163" s="16" t="s">
        <v>1772</v>
      </c>
      <c r="V163" s="54" t="e">
        <f t="shared" si="56"/>
        <v>#N/A</v>
      </c>
      <c r="W163" s="48" t="str">
        <f t="shared" si="57"/>
        <v>SEMBAT VOYAGESQuelle session ?704</v>
      </c>
      <c r="Z163" s="55" t="str">
        <f t="shared" si="58"/>
        <v>SEMBAT VOYAGES</v>
      </c>
      <c r="AA163" s="48" t="str">
        <f t="shared" si="59"/>
        <v>Quelle session ?</v>
      </c>
      <c r="AB163" s="48" t="str">
        <f t="shared" si="60"/>
        <v>704</v>
      </c>
      <c r="AC163" s="113">
        <f t="shared" si="61"/>
        <v>2345.33</v>
      </c>
      <c r="AD163" s="48" t="str">
        <f t="shared" si="62"/>
        <v>Factures en attente BdC</v>
      </c>
    </row>
    <row r="164" spans="6:30" ht="30" x14ac:dyDescent="0.25">
      <c r="F164" s="110"/>
      <c r="I164" s="110"/>
      <c r="L164" s="110"/>
      <c r="N164" s="17" t="s">
        <v>1714</v>
      </c>
      <c r="O164" s="16" t="s">
        <v>1555</v>
      </c>
      <c r="P164" s="16" t="s">
        <v>1528</v>
      </c>
      <c r="R164" s="111">
        <v>224.73</v>
      </c>
      <c r="S164" s="16" t="s">
        <v>1533</v>
      </c>
      <c r="T164" s="16" t="s">
        <v>1798</v>
      </c>
      <c r="V164" s="54" t="e">
        <f t="shared" si="56"/>
        <v>#N/A</v>
      </c>
      <c r="W164" s="48" t="str">
        <f t="shared" si="57"/>
        <v>SEMBAT VOYAGES18704</v>
      </c>
      <c r="Z164" s="55" t="str">
        <f t="shared" si="58"/>
        <v>SEMBAT VOYAGES</v>
      </c>
      <c r="AA164" s="48" t="str">
        <f t="shared" si="59"/>
        <v>18</v>
      </c>
      <c r="AB164" s="48" t="str">
        <f t="shared" si="60"/>
        <v>704</v>
      </c>
      <c r="AC164" s="113">
        <f t="shared" si="61"/>
        <v>224.73</v>
      </c>
      <c r="AD164" s="48" t="str">
        <f t="shared" si="62"/>
        <v>Retour comptable avec commande</v>
      </c>
    </row>
    <row r="165" spans="6:30" ht="60" x14ac:dyDescent="0.25">
      <c r="F165" s="110"/>
      <c r="I165" s="110"/>
      <c r="L165" s="110"/>
      <c r="N165" s="17" t="s">
        <v>1714</v>
      </c>
      <c r="O165" s="16" t="s">
        <v>1579</v>
      </c>
      <c r="P165" s="16" t="s">
        <v>1528</v>
      </c>
      <c r="R165" s="111">
        <v>47</v>
      </c>
      <c r="S165" s="16" t="s">
        <v>1562</v>
      </c>
      <c r="T165" s="16" t="s">
        <v>1804</v>
      </c>
      <c r="V165" s="54" t="e">
        <f t="shared" si="56"/>
        <v>#N/A</v>
      </c>
      <c r="W165" s="48" t="str">
        <f t="shared" si="57"/>
        <v>SEMBAT VOYAGESQuelle session ?704</v>
      </c>
      <c r="Z165" s="55" t="str">
        <f t="shared" si="58"/>
        <v>SEMBAT VOYAGES</v>
      </c>
      <c r="AA165" s="48" t="str">
        <f t="shared" si="59"/>
        <v>Quelle session ?</v>
      </c>
      <c r="AB165" s="48" t="str">
        <f t="shared" si="60"/>
        <v>704</v>
      </c>
      <c r="AC165" s="113">
        <f t="shared" si="61"/>
        <v>47</v>
      </c>
      <c r="AD165" s="48" t="str">
        <f t="shared" si="62"/>
        <v>Factures en attente BdC</v>
      </c>
    </row>
    <row r="166" spans="6:30" ht="30" x14ac:dyDescent="0.25">
      <c r="F166" s="110"/>
      <c r="I166" s="110"/>
      <c r="L166" s="110"/>
      <c r="N166" s="17" t="s">
        <v>1806</v>
      </c>
      <c r="O166" s="16" t="s">
        <v>1555</v>
      </c>
      <c r="P166" s="16" t="s">
        <v>1805</v>
      </c>
      <c r="R166" s="111">
        <v>31942.22</v>
      </c>
      <c r="S166" s="16" t="s">
        <v>1531</v>
      </c>
      <c r="T166" s="16" t="s">
        <v>1807</v>
      </c>
      <c r="V166" s="54" t="e">
        <f t="shared" si="56"/>
        <v>#N/A</v>
      </c>
      <c r="W166" s="48" t="str">
        <f t="shared" si="57"/>
        <v>MAHOLA18601;617</v>
      </c>
      <c r="Z166" s="55" t="str">
        <f t="shared" si="58"/>
        <v>MAHOLA</v>
      </c>
      <c r="AA166" s="48" t="str">
        <f t="shared" si="59"/>
        <v>18</v>
      </c>
      <c r="AB166" s="48" t="str">
        <f t="shared" si="60"/>
        <v>601;617</v>
      </c>
      <c r="AC166" s="113">
        <f t="shared" si="61"/>
        <v>31942.22</v>
      </c>
      <c r="AD166" s="48" t="str">
        <f t="shared" si="62"/>
        <v>Demande Création BdC</v>
      </c>
    </row>
    <row r="167" spans="6:30" ht="30" x14ac:dyDescent="0.25">
      <c r="F167" s="110"/>
      <c r="I167" s="110"/>
      <c r="L167" s="110"/>
      <c r="N167" s="17" t="s">
        <v>1757</v>
      </c>
      <c r="O167" s="16" t="s">
        <v>1555</v>
      </c>
      <c r="P167" s="16" t="s">
        <v>1614</v>
      </c>
      <c r="R167" s="111">
        <v>3360</v>
      </c>
      <c r="S167" s="16" t="s">
        <v>1530</v>
      </c>
      <c r="T167" s="16" t="s">
        <v>1808</v>
      </c>
      <c r="V167" s="54" t="e">
        <f t="shared" si="56"/>
        <v>#N/A</v>
      </c>
      <c r="W167" s="48" t="str">
        <f t="shared" si="57"/>
        <v>CLC COMMUNICATIONS18101</v>
      </c>
      <c r="Z167" s="55" t="str">
        <f t="shared" si="58"/>
        <v>CLC COMMUNICATIONS</v>
      </c>
      <c r="AA167" s="48" t="str">
        <f t="shared" si="59"/>
        <v>18</v>
      </c>
      <c r="AB167" s="48" t="str">
        <f t="shared" si="60"/>
        <v>101</v>
      </c>
      <c r="AC167" s="113">
        <f t="shared" si="61"/>
        <v>3360</v>
      </c>
      <c r="AD167" s="48" t="str">
        <f t="shared" si="62"/>
        <v>Validation Acheteur - intégrée</v>
      </c>
    </row>
    <row r="168" spans="6:30" ht="30" x14ac:dyDescent="0.25">
      <c r="F168" s="110"/>
      <c r="I168" s="110"/>
      <c r="L168" s="110"/>
      <c r="N168" s="17" t="s">
        <v>1408</v>
      </c>
      <c r="O168" s="16" t="s">
        <v>1555</v>
      </c>
      <c r="P168" s="16" t="s">
        <v>1521</v>
      </c>
      <c r="R168" s="111">
        <v>9581.06</v>
      </c>
      <c r="S168" s="16" t="s">
        <v>1530</v>
      </c>
      <c r="T168" s="16" t="s">
        <v>1807</v>
      </c>
      <c r="V168" s="54" t="e">
        <f t="shared" si="56"/>
        <v>#N/A</v>
      </c>
      <c r="W168" s="48" t="str">
        <f t="shared" si="57"/>
        <v>GROUPE FRANCE AGRICOLE18601</v>
      </c>
      <c r="Z168" s="55" t="str">
        <f t="shared" si="58"/>
        <v>GROUPE FRANCE AGRICOLE</v>
      </c>
      <c r="AA168" s="48" t="str">
        <f t="shared" si="59"/>
        <v>18</v>
      </c>
      <c r="AB168" s="48" t="str">
        <f t="shared" si="60"/>
        <v>601</v>
      </c>
      <c r="AC168" s="113">
        <f t="shared" si="61"/>
        <v>9581.06</v>
      </c>
      <c r="AD168" s="48" t="str">
        <f t="shared" si="62"/>
        <v>Validation Acheteur - intégrée</v>
      </c>
    </row>
    <row r="169" spans="6:30" ht="30" x14ac:dyDescent="0.25">
      <c r="F169" s="110"/>
      <c r="I169" s="110"/>
      <c r="L169" s="110"/>
      <c r="N169" s="17" t="s">
        <v>1809</v>
      </c>
      <c r="O169" s="16" t="s">
        <v>1555</v>
      </c>
      <c r="P169" s="16" t="s">
        <v>1627</v>
      </c>
      <c r="R169" s="111">
        <v>1323</v>
      </c>
      <c r="S169" s="16" t="s">
        <v>1530</v>
      </c>
      <c r="T169" s="16" t="s">
        <v>1810</v>
      </c>
      <c r="V169" s="54" t="e">
        <f t="shared" si="56"/>
        <v>#N/A</v>
      </c>
      <c r="W169" s="48" t="str">
        <f t="shared" si="57"/>
        <v>CHATEAUFORM FRANCE18201</v>
      </c>
      <c r="Z169" s="55" t="str">
        <f t="shared" si="58"/>
        <v>CHATEAUFORM FRANCE</v>
      </c>
      <c r="AA169" s="48" t="str">
        <f t="shared" si="59"/>
        <v>18</v>
      </c>
      <c r="AB169" s="48" t="str">
        <f t="shared" si="60"/>
        <v>201</v>
      </c>
      <c r="AC169" s="113">
        <f t="shared" si="61"/>
        <v>1323</v>
      </c>
      <c r="AD169" s="48" t="str">
        <f t="shared" si="62"/>
        <v>Validation Acheteur - intégrée</v>
      </c>
    </row>
    <row r="170" spans="6:30" x14ac:dyDescent="0.25">
      <c r="F170" s="110"/>
      <c r="I170" s="110"/>
      <c r="L170" s="110"/>
      <c r="N170" s="17" t="s">
        <v>1714</v>
      </c>
      <c r="O170" s="16" t="s">
        <v>1555</v>
      </c>
      <c r="P170" s="16" t="s">
        <v>1658</v>
      </c>
      <c r="R170" s="111">
        <v>58.2</v>
      </c>
      <c r="S170" s="16" t="s">
        <v>1525</v>
      </c>
      <c r="T170" s="16" t="s">
        <v>1772</v>
      </c>
      <c r="V170" s="54" t="e">
        <f t="shared" si="56"/>
        <v>#N/A</v>
      </c>
      <c r="W170" s="48" t="str">
        <f t="shared" si="57"/>
        <v>SEMBAT VOYAGES18013</v>
      </c>
      <c r="Z170" s="55" t="str">
        <f t="shared" si="58"/>
        <v>SEMBAT VOYAGES</v>
      </c>
      <c r="AA170" s="48" t="str">
        <f t="shared" si="59"/>
        <v>18</v>
      </c>
      <c r="AB170" s="48" t="str">
        <f t="shared" si="60"/>
        <v>013</v>
      </c>
      <c r="AC170" s="113">
        <f t="shared" si="61"/>
        <v>58.2</v>
      </c>
      <c r="AD170" s="48" t="str">
        <f t="shared" si="62"/>
        <v>Approbation</v>
      </c>
    </row>
    <row r="171" spans="6:30" x14ac:dyDescent="0.25">
      <c r="F171" s="110"/>
      <c r="I171" s="110"/>
      <c r="L171" s="110"/>
      <c r="N171" s="17" t="s">
        <v>1710</v>
      </c>
      <c r="O171" s="16" t="s">
        <v>1555</v>
      </c>
      <c r="P171" s="16" t="s">
        <v>1709</v>
      </c>
      <c r="R171" s="111">
        <v>22400.29</v>
      </c>
      <c r="S171" s="16" t="s">
        <v>1525</v>
      </c>
      <c r="T171" s="16" t="s">
        <v>1811</v>
      </c>
      <c r="V171" s="54" t="e">
        <f t="shared" si="56"/>
        <v>#N/A</v>
      </c>
      <c r="W171" s="48" t="str">
        <f t="shared" si="57"/>
        <v>SCI VISTA IMMOBILIER18LOY</v>
      </c>
      <c r="Z171" s="55" t="str">
        <f t="shared" si="58"/>
        <v>SCI VISTA IMMOBILIER</v>
      </c>
      <c r="AA171" s="48" t="str">
        <f t="shared" si="59"/>
        <v>18</v>
      </c>
      <c r="AB171" s="48" t="str">
        <f t="shared" si="60"/>
        <v>LOY</v>
      </c>
      <c r="AC171" s="113">
        <f t="shared" si="61"/>
        <v>22400.29</v>
      </c>
      <c r="AD171" s="48" t="str">
        <f t="shared" si="62"/>
        <v>Approbation</v>
      </c>
    </row>
    <row r="172" spans="6:30" ht="30" x14ac:dyDescent="0.25">
      <c r="F172" s="110"/>
      <c r="I172" s="110"/>
      <c r="L172" s="110"/>
      <c r="N172" s="17" t="s">
        <v>1812</v>
      </c>
      <c r="O172" s="16" t="s">
        <v>1537</v>
      </c>
      <c r="P172" s="16" t="s">
        <v>1595</v>
      </c>
      <c r="R172" s="111">
        <v>2143.3000000000002</v>
      </c>
      <c r="S172" s="16" t="s">
        <v>1530</v>
      </c>
      <c r="T172" s="16" t="s">
        <v>1813</v>
      </c>
      <c r="V172" s="54" t="e">
        <f t="shared" si="56"/>
        <v>#N/A</v>
      </c>
      <c r="W172" s="48" t="str">
        <f t="shared" si="57"/>
        <v>SIHPM - HILTON ARC DE TRIOMPHE17022</v>
      </c>
      <c r="Z172" s="55" t="str">
        <f t="shared" si="58"/>
        <v>SIHPM - HILTON ARC DE TRIOMPHE</v>
      </c>
      <c r="AA172" s="48" t="str">
        <f t="shared" si="59"/>
        <v>17</v>
      </c>
      <c r="AB172" s="48" t="str">
        <f t="shared" si="60"/>
        <v>022</v>
      </c>
      <c r="AC172" s="113">
        <f t="shared" si="61"/>
        <v>2143.3000000000002</v>
      </c>
      <c r="AD172" s="48" t="str">
        <f t="shared" si="62"/>
        <v>Validation Acheteur - intégrée</v>
      </c>
    </row>
    <row r="173" spans="6:30" ht="60" x14ac:dyDescent="0.25">
      <c r="F173" s="110"/>
      <c r="I173" s="110"/>
      <c r="L173" s="110"/>
      <c r="N173" s="17" t="s">
        <v>1714</v>
      </c>
      <c r="O173" s="16" t="s">
        <v>1579</v>
      </c>
      <c r="P173" s="16" t="s">
        <v>1586</v>
      </c>
      <c r="R173" s="111">
        <v>39</v>
      </c>
      <c r="S173" s="16" t="s">
        <v>1531</v>
      </c>
      <c r="T173" s="16" t="s">
        <v>1814</v>
      </c>
      <c r="V173" s="54" t="e">
        <f t="shared" si="56"/>
        <v>#N/A</v>
      </c>
      <c r="W173" s="48" t="str">
        <f t="shared" si="57"/>
        <v>SEMBAT VOYAGESQuelle session ?401</v>
      </c>
      <c r="Z173" s="55" t="str">
        <f t="shared" si="58"/>
        <v>SEMBAT VOYAGES</v>
      </c>
      <c r="AA173" s="48" t="str">
        <f t="shared" si="59"/>
        <v>Quelle session ?</v>
      </c>
      <c r="AB173" s="48" t="str">
        <f t="shared" si="60"/>
        <v>401</v>
      </c>
      <c r="AC173" s="113">
        <f t="shared" si="61"/>
        <v>39</v>
      </c>
      <c r="AD173" s="48" t="str">
        <f t="shared" si="62"/>
        <v>Demande Création BdC</v>
      </c>
    </row>
    <row r="174" spans="6:30" ht="60" x14ac:dyDescent="0.25">
      <c r="F174" s="110"/>
      <c r="I174" s="110"/>
      <c r="L174" s="110"/>
      <c r="N174" s="17" t="s">
        <v>1714</v>
      </c>
      <c r="O174" s="16" t="s">
        <v>1579</v>
      </c>
      <c r="P174" s="16" t="s">
        <v>1586</v>
      </c>
      <c r="R174" s="111">
        <v>96</v>
      </c>
      <c r="S174" s="16" t="s">
        <v>1562</v>
      </c>
      <c r="T174" s="16" t="s">
        <v>1815</v>
      </c>
      <c r="V174" s="54" t="e">
        <f t="shared" si="56"/>
        <v>#N/A</v>
      </c>
      <c r="W174" s="48" t="str">
        <f t="shared" si="57"/>
        <v>SEMBAT VOYAGESQuelle session ?401</v>
      </c>
      <c r="Z174" s="55" t="str">
        <f t="shared" si="58"/>
        <v>SEMBAT VOYAGES</v>
      </c>
      <c r="AA174" s="48" t="str">
        <f t="shared" si="59"/>
        <v>Quelle session ?</v>
      </c>
      <c r="AB174" s="48" t="str">
        <f t="shared" si="60"/>
        <v>401</v>
      </c>
      <c r="AC174" s="113">
        <f t="shared" si="61"/>
        <v>96</v>
      </c>
      <c r="AD174" s="48" t="str">
        <f t="shared" si="62"/>
        <v>Factures en attente BdC</v>
      </c>
    </row>
    <row r="175" spans="6:30" ht="60" x14ac:dyDescent="0.25">
      <c r="F175" s="110"/>
      <c r="I175" s="110"/>
      <c r="L175" s="110"/>
      <c r="N175" s="17" t="s">
        <v>1714</v>
      </c>
      <c r="O175" s="16" t="s">
        <v>1579</v>
      </c>
      <c r="P175" s="16" t="s">
        <v>1586</v>
      </c>
      <c r="R175" s="111">
        <v>162</v>
      </c>
      <c r="S175" s="16" t="s">
        <v>1562</v>
      </c>
      <c r="T175" s="16" t="s">
        <v>1815</v>
      </c>
      <c r="V175" s="54" t="e">
        <f t="shared" si="56"/>
        <v>#N/A</v>
      </c>
      <c r="W175" s="48" t="str">
        <f t="shared" si="57"/>
        <v>SEMBAT VOYAGESQuelle session ?401</v>
      </c>
      <c r="Z175" s="55" t="str">
        <f t="shared" si="58"/>
        <v>SEMBAT VOYAGES</v>
      </c>
      <c r="AA175" s="48" t="str">
        <f t="shared" si="59"/>
        <v>Quelle session ?</v>
      </c>
      <c r="AB175" s="48" t="str">
        <f t="shared" si="60"/>
        <v>401</v>
      </c>
      <c r="AC175" s="113">
        <f t="shared" si="61"/>
        <v>162</v>
      </c>
      <c r="AD175" s="48" t="str">
        <f t="shared" si="62"/>
        <v>Factures en attente BdC</v>
      </c>
    </row>
    <row r="176" spans="6:30" ht="30" x14ac:dyDescent="0.25">
      <c r="F176" s="110"/>
      <c r="I176" s="110"/>
      <c r="L176" s="110"/>
      <c r="N176" s="17" t="s">
        <v>1757</v>
      </c>
      <c r="O176" s="16" t="s">
        <v>1555</v>
      </c>
      <c r="P176" s="16" t="s">
        <v>1614</v>
      </c>
      <c r="R176" s="111">
        <v>3360</v>
      </c>
      <c r="S176" s="16" t="s">
        <v>1530</v>
      </c>
      <c r="T176" s="16" t="s">
        <v>1816</v>
      </c>
      <c r="V176" s="54" t="e">
        <f t="shared" si="56"/>
        <v>#N/A</v>
      </c>
      <c r="W176" s="48" t="str">
        <f t="shared" si="57"/>
        <v>CLC COMMUNICATIONS18101</v>
      </c>
      <c r="Z176" s="55" t="str">
        <f t="shared" si="58"/>
        <v>CLC COMMUNICATIONS</v>
      </c>
      <c r="AA176" s="48" t="str">
        <f t="shared" si="59"/>
        <v>18</v>
      </c>
      <c r="AB176" s="48" t="str">
        <f t="shared" si="60"/>
        <v>101</v>
      </c>
      <c r="AC176" s="113">
        <f t="shared" si="61"/>
        <v>3360</v>
      </c>
      <c r="AD176" s="48" t="str">
        <f t="shared" si="62"/>
        <v>Validation Acheteur - intégrée</v>
      </c>
    </row>
    <row r="177" spans="6:30" ht="60" x14ac:dyDescent="0.25">
      <c r="F177" s="110"/>
      <c r="I177" s="110"/>
      <c r="L177" s="110"/>
      <c r="N177" s="17" t="s">
        <v>1566</v>
      </c>
      <c r="O177" s="16" t="s">
        <v>1579</v>
      </c>
      <c r="P177" s="16" t="s">
        <v>1563</v>
      </c>
      <c r="R177" s="111">
        <v>24000</v>
      </c>
      <c r="S177" s="16" t="s">
        <v>1531</v>
      </c>
      <c r="T177" s="16" t="s">
        <v>1567</v>
      </c>
      <c r="V177" s="54">
        <f t="shared" si="56"/>
        <v>1</v>
      </c>
      <c r="W177" s="48" t="str">
        <f t="shared" si="57"/>
        <v>IP FRANCEQuelle session ?713</v>
      </c>
      <c r="Z177" s="55" t="str">
        <f t="shared" si="58"/>
        <v>IP FRANCE</v>
      </c>
      <c r="AA177" s="48" t="str">
        <f t="shared" si="59"/>
        <v>Quelle session ?</v>
      </c>
      <c r="AB177" s="48" t="str">
        <f t="shared" si="60"/>
        <v>713</v>
      </c>
      <c r="AC177" s="113">
        <f t="shared" si="61"/>
        <v>24000</v>
      </c>
      <c r="AD177" s="48" t="str">
        <f t="shared" si="62"/>
        <v>Demande Création BdC</v>
      </c>
    </row>
    <row r="178" spans="6:30" ht="60" x14ac:dyDescent="0.25">
      <c r="F178" s="110"/>
      <c r="I178" s="110"/>
      <c r="L178" s="110"/>
      <c r="N178" s="17" t="s">
        <v>969</v>
      </c>
      <c r="O178" s="16" t="s">
        <v>1579</v>
      </c>
      <c r="P178" s="16" t="s">
        <v>1484</v>
      </c>
      <c r="R178" s="111">
        <v>6000</v>
      </c>
      <c r="S178" s="16" t="s">
        <v>1702</v>
      </c>
      <c r="T178" s="16" t="s">
        <v>1817</v>
      </c>
      <c r="V178" s="54" t="e">
        <f t="shared" si="56"/>
        <v>#N/A</v>
      </c>
      <c r="W178" s="48" t="str">
        <f t="shared" si="57"/>
        <v>GROUPE L EXPRESSQuelle session ?</v>
      </c>
      <c r="Z178" s="55" t="str">
        <f t="shared" si="58"/>
        <v>GROUPE L EXPRESS</v>
      </c>
      <c r="AA178" s="48" t="str">
        <f t="shared" si="59"/>
        <v>Quelle session ?</v>
      </c>
      <c r="AB178" s="48" t="str">
        <f t="shared" si="60"/>
        <v/>
      </c>
      <c r="AC178" s="113">
        <f t="shared" si="61"/>
        <v>6000</v>
      </c>
      <c r="AD178" s="48" t="str">
        <f t="shared" si="62"/>
        <v>Enrichissement comptable Traitement des Avoirs</v>
      </c>
    </row>
    <row r="179" spans="6:30" ht="30" x14ac:dyDescent="0.25">
      <c r="F179" s="110"/>
      <c r="I179" s="110"/>
      <c r="L179" s="110"/>
      <c r="N179" s="17" t="s">
        <v>1714</v>
      </c>
      <c r="O179" s="16" t="s">
        <v>1555</v>
      </c>
      <c r="P179" s="16" t="s">
        <v>1524</v>
      </c>
      <c r="R179" s="111">
        <v>174.22</v>
      </c>
      <c r="S179" s="16" t="s">
        <v>1530</v>
      </c>
      <c r="T179" s="16" t="s">
        <v>1818</v>
      </c>
      <c r="V179" s="54" t="e">
        <f t="shared" si="56"/>
        <v>#N/A</v>
      </c>
      <c r="W179" s="48" t="str">
        <f t="shared" si="57"/>
        <v>SEMBAT VOYAGES18712</v>
      </c>
      <c r="Z179" s="55" t="str">
        <f t="shared" si="58"/>
        <v>SEMBAT VOYAGES</v>
      </c>
      <c r="AA179" s="48" t="str">
        <f t="shared" si="59"/>
        <v>18</v>
      </c>
      <c r="AB179" s="48" t="str">
        <f t="shared" si="60"/>
        <v>712</v>
      </c>
      <c r="AC179" s="113">
        <f t="shared" si="61"/>
        <v>174.22</v>
      </c>
      <c r="AD179" s="48" t="str">
        <f t="shared" si="62"/>
        <v>Validation Acheteur - intégrée</v>
      </c>
    </row>
    <row r="180" spans="6:30" ht="60" x14ac:dyDescent="0.25">
      <c r="F180" s="110"/>
      <c r="I180" s="110"/>
      <c r="L180" s="110"/>
      <c r="N180" s="17" t="s">
        <v>1564</v>
      </c>
      <c r="O180" s="16" t="s">
        <v>1579</v>
      </c>
      <c r="P180" s="16" t="s">
        <v>1563</v>
      </c>
      <c r="R180" s="111">
        <v>6528</v>
      </c>
      <c r="S180" s="16" t="s">
        <v>1532</v>
      </c>
      <c r="T180" s="16" t="s">
        <v>1565</v>
      </c>
      <c r="V180" s="54">
        <f t="shared" si="56"/>
        <v>1</v>
      </c>
      <c r="W180" s="48" t="str">
        <f t="shared" si="57"/>
        <v>L HUMANITEQuelle session ?713</v>
      </c>
      <c r="Z180" s="55" t="str">
        <f t="shared" si="58"/>
        <v>L HUMANITE</v>
      </c>
      <c r="AA180" s="48" t="str">
        <f t="shared" si="59"/>
        <v>Quelle session ?</v>
      </c>
      <c r="AB180" s="48" t="str">
        <f t="shared" si="60"/>
        <v>713</v>
      </c>
      <c r="AC180" s="113">
        <f t="shared" si="61"/>
        <v>6528</v>
      </c>
      <c r="AD180" s="48" t="str">
        <f t="shared" si="62"/>
        <v>Enrichissement Comptable avec commande</v>
      </c>
    </row>
    <row r="181" spans="6:30" ht="60" x14ac:dyDescent="0.25">
      <c r="F181" s="110"/>
      <c r="I181" s="110"/>
      <c r="L181" s="110"/>
      <c r="N181" s="17" t="s">
        <v>1564</v>
      </c>
      <c r="O181" s="16" t="s">
        <v>1579</v>
      </c>
      <c r="P181" s="16" t="s">
        <v>1563</v>
      </c>
      <c r="R181" s="111">
        <v>11791.2</v>
      </c>
      <c r="S181" s="16" t="s">
        <v>1532</v>
      </c>
      <c r="T181" s="16" t="s">
        <v>1565</v>
      </c>
      <c r="V181" s="54">
        <f t="shared" si="56"/>
        <v>1</v>
      </c>
      <c r="W181" s="48" t="str">
        <f t="shared" si="57"/>
        <v>L HUMANITEQuelle session ?713</v>
      </c>
      <c r="Z181" s="55" t="str">
        <f t="shared" si="58"/>
        <v>L HUMANITE</v>
      </c>
      <c r="AA181" s="48" t="str">
        <f t="shared" si="59"/>
        <v>Quelle session ?</v>
      </c>
      <c r="AB181" s="48" t="str">
        <f t="shared" si="60"/>
        <v>713</v>
      </c>
      <c r="AC181" s="113">
        <f t="shared" si="61"/>
        <v>11791.2</v>
      </c>
      <c r="AD181" s="48" t="str">
        <f t="shared" si="62"/>
        <v>Enrichissement Comptable avec commande</v>
      </c>
    </row>
    <row r="182" spans="6:30" ht="30" x14ac:dyDescent="0.25">
      <c r="F182" s="110"/>
      <c r="I182" s="110"/>
      <c r="L182" s="110"/>
      <c r="N182" s="17" t="s">
        <v>662</v>
      </c>
      <c r="O182" s="16" t="s">
        <v>1819</v>
      </c>
      <c r="P182" s="16" t="s">
        <v>1524</v>
      </c>
      <c r="R182" s="111">
        <v>37200</v>
      </c>
      <c r="S182" s="16" t="s">
        <v>1530</v>
      </c>
      <c r="T182" s="16" t="s">
        <v>1820</v>
      </c>
      <c r="V182" s="54" t="e">
        <f t="shared" si="56"/>
        <v>#N/A</v>
      </c>
      <c r="W182" s="48" t="str">
        <f t="shared" si="57"/>
        <v>FIGARO17;16712</v>
      </c>
      <c r="Z182" s="55" t="str">
        <f t="shared" si="58"/>
        <v>FIGARO</v>
      </c>
      <c r="AA182" s="48" t="str">
        <f t="shared" si="59"/>
        <v>17;16</v>
      </c>
      <c r="AB182" s="48" t="str">
        <f t="shared" si="60"/>
        <v>712</v>
      </c>
      <c r="AC182" s="113">
        <f t="shared" si="61"/>
        <v>37200</v>
      </c>
      <c r="AD182" s="48" t="str">
        <f t="shared" si="62"/>
        <v>Validation Acheteur - intégrée</v>
      </c>
    </row>
    <row r="183" spans="6:30" x14ac:dyDescent="0.25">
      <c r="F183" s="110"/>
      <c r="I183" s="110"/>
      <c r="L183" s="110"/>
      <c r="N183" s="17" t="s">
        <v>1730</v>
      </c>
      <c r="O183" s="16" t="s">
        <v>1555</v>
      </c>
      <c r="P183" s="16" t="s">
        <v>1586</v>
      </c>
      <c r="R183" s="111">
        <v>74.56</v>
      </c>
      <c r="S183" s="16" t="s">
        <v>1525</v>
      </c>
      <c r="T183" s="16" t="s">
        <v>1821</v>
      </c>
      <c r="V183" s="54" t="e">
        <f t="shared" si="56"/>
        <v>#N/A</v>
      </c>
      <c r="W183" s="48" t="str">
        <f t="shared" si="57"/>
        <v>EGENCIA FRANCE18401</v>
      </c>
      <c r="Z183" s="55" t="str">
        <f t="shared" si="58"/>
        <v>EGENCIA FRANCE</v>
      </c>
      <c r="AA183" s="48" t="str">
        <f t="shared" si="59"/>
        <v>18</v>
      </c>
      <c r="AB183" s="48" t="str">
        <f t="shared" si="60"/>
        <v>401</v>
      </c>
      <c r="AC183" s="113">
        <f t="shared" si="61"/>
        <v>74.56</v>
      </c>
      <c r="AD183" s="48" t="str">
        <f t="shared" si="62"/>
        <v>Approbation</v>
      </c>
    </row>
    <row r="184" spans="6:30" ht="30" x14ac:dyDescent="0.25">
      <c r="F184" s="110"/>
      <c r="I184" s="110"/>
      <c r="L184" s="110"/>
      <c r="N184" s="17" t="s">
        <v>1714</v>
      </c>
      <c r="O184" s="16" t="s">
        <v>1555</v>
      </c>
      <c r="P184" s="16" t="s">
        <v>1528</v>
      </c>
      <c r="R184" s="111">
        <v>194.32</v>
      </c>
      <c r="S184" s="16" t="s">
        <v>1562</v>
      </c>
      <c r="T184" s="16" t="s">
        <v>1822</v>
      </c>
      <c r="V184" s="54" t="e">
        <f t="shared" si="56"/>
        <v>#N/A</v>
      </c>
      <c r="W184" s="48" t="str">
        <f t="shared" si="57"/>
        <v>SEMBAT VOYAGES18704</v>
      </c>
      <c r="Z184" s="55" t="str">
        <f t="shared" si="58"/>
        <v>SEMBAT VOYAGES</v>
      </c>
      <c r="AA184" s="48" t="str">
        <f t="shared" si="59"/>
        <v>18</v>
      </c>
      <c r="AB184" s="48" t="str">
        <f t="shared" si="60"/>
        <v>704</v>
      </c>
      <c r="AC184" s="113">
        <f t="shared" si="61"/>
        <v>194.32</v>
      </c>
      <c r="AD184" s="48" t="str">
        <f t="shared" si="62"/>
        <v>Factures en attente BdC</v>
      </c>
    </row>
    <row r="185" spans="6:30" ht="30" x14ac:dyDescent="0.25">
      <c r="F185" s="110"/>
      <c r="I185" s="110"/>
      <c r="L185" s="110"/>
      <c r="N185" s="17" t="s">
        <v>1714</v>
      </c>
      <c r="O185" s="16" t="s">
        <v>1555</v>
      </c>
      <c r="P185" s="16" t="s">
        <v>1627</v>
      </c>
      <c r="R185" s="111">
        <v>324</v>
      </c>
      <c r="S185" s="16" t="s">
        <v>1533</v>
      </c>
      <c r="T185" s="16" t="s">
        <v>1822</v>
      </c>
      <c r="V185" s="54" t="e">
        <f t="shared" si="56"/>
        <v>#N/A</v>
      </c>
      <c r="W185" s="48" t="str">
        <f t="shared" si="57"/>
        <v>SEMBAT VOYAGES18201</v>
      </c>
      <c r="Z185" s="55" t="str">
        <f t="shared" si="58"/>
        <v>SEMBAT VOYAGES</v>
      </c>
      <c r="AA185" s="48" t="str">
        <f t="shared" si="59"/>
        <v>18</v>
      </c>
      <c r="AB185" s="48" t="str">
        <f t="shared" si="60"/>
        <v>201</v>
      </c>
      <c r="AC185" s="113">
        <f t="shared" si="61"/>
        <v>324</v>
      </c>
      <c r="AD185" s="48" t="str">
        <f t="shared" si="62"/>
        <v>Retour comptable avec commande</v>
      </c>
    </row>
    <row r="186" spans="6:30" ht="30" x14ac:dyDescent="0.25">
      <c r="F186" s="110"/>
      <c r="I186" s="110"/>
      <c r="L186" s="110"/>
      <c r="N186" s="17" t="s">
        <v>1823</v>
      </c>
      <c r="O186" s="16" t="s">
        <v>1555</v>
      </c>
      <c r="P186" s="16" t="s">
        <v>1773</v>
      </c>
      <c r="R186" s="111">
        <v>1459.2</v>
      </c>
      <c r="S186" s="16" t="s">
        <v>1533</v>
      </c>
      <c r="T186" s="16" t="s">
        <v>1763</v>
      </c>
      <c r="V186" s="54" t="e">
        <f t="shared" si="56"/>
        <v>#N/A</v>
      </c>
      <c r="W186" s="48" t="str">
        <f t="shared" si="57"/>
        <v>BORNE CONCEPT18001</v>
      </c>
      <c r="Z186" s="55" t="str">
        <f t="shared" si="58"/>
        <v>BORNE CONCEPT</v>
      </c>
      <c r="AA186" s="48" t="str">
        <f t="shared" si="59"/>
        <v>18</v>
      </c>
      <c r="AB186" s="48" t="str">
        <f t="shared" si="60"/>
        <v>001</v>
      </c>
      <c r="AC186" s="113">
        <f t="shared" si="61"/>
        <v>1459.2</v>
      </c>
      <c r="AD186" s="48" t="str">
        <f t="shared" si="62"/>
        <v>Retour comptable avec commande</v>
      </c>
    </row>
    <row r="187" spans="6:30" ht="30" x14ac:dyDescent="0.25">
      <c r="F187" s="110"/>
      <c r="I187" s="110"/>
      <c r="L187" s="110"/>
      <c r="N187" s="17" t="s">
        <v>1765</v>
      </c>
      <c r="O187" s="16" t="s">
        <v>1555</v>
      </c>
      <c r="P187" s="16" t="s">
        <v>1824</v>
      </c>
      <c r="R187" s="111">
        <v>13436.63</v>
      </c>
      <c r="S187" s="16" t="s">
        <v>1530</v>
      </c>
      <c r="T187" s="16" t="s">
        <v>1825</v>
      </c>
      <c r="V187" s="54" t="e">
        <f t="shared" si="56"/>
        <v>#N/A</v>
      </c>
      <c r="W187" s="48" t="str">
        <f t="shared" si="57"/>
        <v>CAMERUS SYSTEM18713TEC</v>
      </c>
      <c r="Z187" s="55" t="str">
        <f t="shared" si="58"/>
        <v>CAMERUS SYSTEM</v>
      </c>
      <c r="AA187" s="48" t="str">
        <f t="shared" si="59"/>
        <v>18</v>
      </c>
      <c r="AB187" s="48" t="str">
        <f t="shared" si="60"/>
        <v>713TEC</v>
      </c>
      <c r="AC187" s="113">
        <f t="shared" si="61"/>
        <v>13436.63</v>
      </c>
      <c r="AD187" s="48" t="str">
        <f t="shared" si="62"/>
        <v>Validation Acheteur - intégrée</v>
      </c>
    </row>
    <row r="188" spans="6:30" ht="30" x14ac:dyDescent="0.25">
      <c r="F188" s="110"/>
      <c r="I188" s="110"/>
      <c r="L188" s="110"/>
      <c r="N188" s="17" t="s">
        <v>1826</v>
      </c>
      <c r="O188" s="16" t="s">
        <v>1555</v>
      </c>
      <c r="P188" s="16" t="s">
        <v>1563</v>
      </c>
      <c r="R188" s="111">
        <v>7022.4</v>
      </c>
      <c r="S188" s="16" t="s">
        <v>1596</v>
      </c>
      <c r="T188" s="16" t="s">
        <v>1827</v>
      </c>
      <c r="V188" s="54" t="e">
        <f t="shared" si="56"/>
        <v>#N/A</v>
      </c>
      <c r="W188" s="48" t="str">
        <f t="shared" si="57"/>
        <v>RESTAURANTS ET SITES - ELIANCE18713</v>
      </c>
      <c r="Z188" s="55" t="str">
        <f t="shared" si="58"/>
        <v>RESTAURANTS ET SITES - ELIANCE</v>
      </c>
      <c r="AA188" s="48" t="str">
        <f t="shared" si="59"/>
        <v>18</v>
      </c>
      <c r="AB188" s="48" t="str">
        <f t="shared" si="60"/>
        <v>713</v>
      </c>
      <c r="AC188" s="113">
        <f t="shared" si="61"/>
        <v>7022.4</v>
      </c>
      <c r="AD188" s="48" t="str">
        <f t="shared" si="62"/>
        <v>Litige Approbation</v>
      </c>
    </row>
    <row r="189" spans="6:30" ht="60" x14ac:dyDescent="0.25">
      <c r="F189" s="110"/>
      <c r="I189" s="110"/>
      <c r="L189" s="110"/>
      <c r="N189" s="17" t="s">
        <v>1714</v>
      </c>
      <c r="O189" s="16" t="s">
        <v>1579</v>
      </c>
      <c r="P189" s="16" t="s">
        <v>1528</v>
      </c>
      <c r="R189" s="111">
        <v>206</v>
      </c>
      <c r="S189" s="16" t="s">
        <v>1562</v>
      </c>
      <c r="T189" s="16" t="s">
        <v>1804</v>
      </c>
      <c r="V189" s="54" t="e">
        <f t="shared" si="56"/>
        <v>#N/A</v>
      </c>
      <c r="W189" s="48" t="str">
        <f t="shared" si="57"/>
        <v>SEMBAT VOYAGESQuelle session ?704</v>
      </c>
      <c r="Z189" s="55" t="str">
        <f t="shared" si="58"/>
        <v>SEMBAT VOYAGES</v>
      </c>
      <c r="AA189" s="48" t="str">
        <f t="shared" si="59"/>
        <v>Quelle session ?</v>
      </c>
      <c r="AB189" s="48" t="str">
        <f t="shared" si="60"/>
        <v>704</v>
      </c>
      <c r="AC189" s="113">
        <f t="shared" si="61"/>
        <v>206</v>
      </c>
      <c r="AD189" s="48" t="str">
        <f t="shared" si="62"/>
        <v>Factures en attente BdC</v>
      </c>
    </row>
    <row r="190" spans="6:30" ht="45" x14ac:dyDescent="0.25">
      <c r="F190" s="110"/>
      <c r="I190" s="110"/>
      <c r="L190" s="110"/>
      <c r="N190" s="17" t="s">
        <v>1828</v>
      </c>
      <c r="O190" s="16" t="s">
        <v>1555</v>
      </c>
      <c r="P190" s="16" t="s">
        <v>1753</v>
      </c>
      <c r="R190" s="111">
        <v>17664</v>
      </c>
      <c r="S190" s="16" t="s">
        <v>1532</v>
      </c>
      <c r="T190" s="16" t="s">
        <v>1829</v>
      </c>
      <c r="V190" s="54" t="e">
        <f t="shared" si="56"/>
        <v>#N/A</v>
      </c>
      <c r="W190" s="48" t="str">
        <f t="shared" si="57"/>
        <v>UREHAB SAS18312</v>
      </c>
      <c r="Z190" s="55" t="str">
        <f t="shared" si="58"/>
        <v>UREHAB SAS</v>
      </c>
      <c r="AA190" s="48" t="str">
        <f t="shared" si="59"/>
        <v>18</v>
      </c>
      <c r="AB190" s="48" t="str">
        <f t="shared" si="60"/>
        <v>312</v>
      </c>
      <c r="AC190" s="113">
        <f t="shared" si="61"/>
        <v>17664</v>
      </c>
      <c r="AD190" s="48" t="str">
        <f t="shared" si="62"/>
        <v>Enrichissement Comptable avec commande</v>
      </c>
    </row>
    <row r="191" spans="6:30" ht="60" x14ac:dyDescent="0.25">
      <c r="F191" s="110"/>
      <c r="I191" s="110"/>
      <c r="L191" s="110"/>
      <c r="N191" s="17" t="s">
        <v>1830</v>
      </c>
      <c r="O191" s="16" t="s">
        <v>1579</v>
      </c>
      <c r="P191" s="16" t="s">
        <v>1784</v>
      </c>
      <c r="R191" s="111">
        <v>8242.2999999999993</v>
      </c>
      <c r="S191" s="16" t="s">
        <v>1532</v>
      </c>
      <c r="T191" s="16" t="s">
        <v>1831</v>
      </c>
      <c r="V191" s="54" t="e">
        <f t="shared" si="56"/>
        <v>#N/A</v>
      </c>
      <c r="W191" s="48" t="str">
        <f t="shared" si="57"/>
        <v>EURO DISNEY SCAQuelle session ?314</v>
      </c>
      <c r="Z191" s="55" t="str">
        <f t="shared" si="58"/>
        <v>EURO DISNEY SCA</v>
      </c>
      <c r="AA191" s="48" t="str">
        <f t="shared" si="59"/>
        <v>Quelle session ?</v>
      </c>
      <c r="AB191" s="48" t="str">
        <f t="shared" si="60"/>
        <v>314</v>
      </c>
      <c r="AC191" s="113">
        <f t="shared" si="61"/>
        <v>8242.2999999999993</v>
      </c>
      <c r="AD191" s="48" t="str">
        <f t="shared" si="62"/>
        <v>Enrichissement Comptable avec commande</v>
      </c>
    </row>
    <row r="192" spans="6:30" x14ac:dyDescent="0.25">
      <c r="F192" s="110"/>
      <c r="I192" s="110"/>
      <c r="L192" s="110"/>
      <c r="N192" s="17" t="s">
        <v>1714</v>
      </c>
      <c r="O192" s="16" t="s">
        <v>1555</v>
      </c>
      <c r="P192" s="16" t="s">
        <v>1528</v>
      </c>
      <c r="R192" s="111">
        <v>164.11</v>
      </c>
      <c r="S192" s="16" t="s">
        <v>1525</v>
      </c>
      <c r="T192" s="16" t="s">
        <v>1822</v>
      </c>
      <c r="V192" s="54" t="e">
        <f t="shared" si="56"/>
        <v>#N/A</v>
      </c>
      <c r="W192" s="48" t="str">
        <f t="shared" si="57"/>
        <v>SEMBAT VOYAGES18704</v>
      </c>
      <c r="Z192" s="55" t="str">
        <f t="shared" si="58"/>
        <v>SEMBAT VOYAGES</v>
      </c>
      <c r="AA192" s="48" t="str">
        <f t="shared" si="59"/>
        <v>18</v>
      </c>
      <c r="AB192" s="48" t="str">
        <f t="shared" si="60"/>
        <v>704</v>
      </c>
      <c r="AC192" s="113">
        <f t="shared" si="61"/>
        <v>164.11</v>
      </c>
      <c r="AD192" s="48" t="str">
        <f t="shared" si="62"/>
        <v>Approbation</v>
      </c>
    </row>
    <row r="193" spans="6:30" ht="30" x14ac:dyDescent="0.25">
      <c r="F193" s="110"/>
      <c r="I193" s="110"/>
      <c r="L193" s="110"/>
      <c r="N193" s="17" t="s">
        <v>1714</v>
      </c>
      <c r="O193" s="16" t="s">
        <v>1555</v>
      </c>
      <c r="P193" s="16" t="s">
        <v>1527</v>
      </c>
      <c r="R193" s="111">
        <v>508</v>
      </c>
      <c r="S193" s="16" t="s">
        <v>1531</v>
      </c>
      <c r="T193" s="16" t="s">
        <v>1768</v>
      </c>
      <c r="V193" s="54" t="e">
        <f t="shared" si="56"/>
        <v>#N/A</v>
      </c>
      <c r="W193" s="48" t="str">
        <f t="shared" si="57"/>
        <v>SEMBAT VOYAGES18421</v>
      </c>
      <c r="Z193" s="55" t="str">
        <f t="shared" si="58"/>
        <v>SEMBAT VOYAGES</v>
      </c>
      <c r="AA193" s="48" t="str">
        <f t="shared" si="59"/>
        <v>18</v>
      </c>
      <c r="AB193" s="48" t="str">
        <f t="shared" si="60"/>
        <v>421</v>
      </c>
      <c r="AC193" s="113">
        <f t="shared" si="61"/>
        <v>508</v>
      </c>
      <c r="AD193" s="48" t="str">
        <f t="shared" si="62"/>
        <v>Demande Création BdC</v>
      </c>
    </row>
    <row r="194" spans="6:30" ht="60" x14ac:dyDescent="0.25">
      <c r="F194" s="110"/>
      <c r="I194" s="110"/>
      <c r="L194" s="110"/>
      <c r="N194" s="17" t="s">
        <v>1751</v>
      </c>
      <c r="O194" s="16" t="s">
        <v>1579</v>
      </c>
      <c r="P194" s="16" t="s">
        <v>1528</v>
      </c>
      <c r="R194" s="111">
        <v>13.4</v>
      </c>
      <c r="S194" s="16" t="s">
        <v>1562</v>
      </c>
      <c r="T194" s="16" t="s">
        <v>1752</v>
      </c>
      <c r="V194" s="54" t="e">
        <f t="shared" si="56"/>
        <v>#N/A</v>
      </c>
      <c r="W194" s="48" t="str">
        <f t="shared" si="57"/>
        <v>A.D.T. INTERNATIONALQuelle session ?704</v>
      </c>
      <c r="Z194" s="55" t="str">
        <f t="shared" si="58"/>
        <v>A.D.T. INTERNATIONAL</v>
      </c>
      <c r="AA194" s="48" t="str">
        <f t="shared" si="59"/>
        <v>Quelle session ?</v>
      </c>
      <c r="AB194" s="48" t="str">
        <f t="shared" si="60"/>
        <v>704</v>
      </c>
      <c r="AC194" s="113">
        <f t="shared" si="61"/>
        <v>13.4</v>
      </c>
      <c r="AD194" s="48" t="str">
        <f t="shared" si="62"/>
        <v>Factures en attente BdC</v>
      </c>
    </row>
    <row r="195" spans="6:30" ht="60" x14ac:dyDescent="0.25">
      <c r="F195" s="110"/>
      <c r="I195" s="110"/>
      <c r="L195" s="110"/>
      <c r="N195" s="17" t="s">
        <v>1751</v>
      </c>
      <c r="O195" s="16" t="s">
        <v>1579</v>
      </c>
      <c r="P195" s="16" t="s">
        <v>1528</v>
      </c>
      <c r="R195" s="111">
        <v>56.33</v>
      </c>
      <c r="S195" s="16" t="s">
        <v>1562</v>
      </c>
      <c r="T195" s="16" t="s">
        <v>1752</v>
      </c>
      <c r="V195" s="54" t="e">
        <f t="shared" si="56"/>
        <v>#N/A</v>
      </c>
      <c r="W195" s="48" t="str">
        <f t="shared" si="57"/>
        <v>A.D.T. INTERNATIONALQuelle session ?704</v>
      </c>
      <c r="Z195" s="55" t="str">
        <f t="shared" si="58"/>
        <v>A.D.T. INTERNATIONAL</v>
      </c>
      <c r="AA195" s="48" t="str">
        <f t="shared" si="59"/>
        <v>Quelle session ?</v>
      </c>
      <c r="AB195" s="48" t="str">
        <f t="shared" si="60"/>
        <v>704</v>
      </c>
      <c r="AC195" s="113">
        <f t="shared" si="61"/>
        <v>56.33</v>
      </c>
      <c r="AD195" s="48" t="str">
        <f t="shared" si="62"/>
        <v>Factures en attente BdC</v>
      </c>
    </row>
    <row r="196" spans="6:30" ht="60" x14ac:dyDescent="0.25">
      <c r="F196" s="110"/>
      <c r="I196" s="110"/>
      <c r="L196" s="110"/>
      <c r="N196" s="17" t="s">
        <v>1751</v>
      </c>
      <c r="O196" s="16" t="s">
        <v>1579</v>
      </c>
      <c r="P196" s="16" t="s">
        <v>1528</v>
      </c>
      <c r="R196" s="111">
        <v>61.5</v>
      </c>
      <c r="S196" s="16" t="s">
        <v>1562</v>
      </c>
      <c r="T196" s="16" t="s">
        <v>1752</v>
      </c>
      <c r="V196" s="54" t="e">
        <f t="shared" si="56"/>
        <v>#N/A</v>
      </c>
      <c r="W196" s="48" t="str">
        <f t="shared" si="57"/>
        <v>A.D.T. INTERNATIONALQuelle session ?704</v>
      </c>
      <c r="Z196" s="55" t="str">
        <f t="shared" si="58"/>
        <v>A.D.T. INTERNATIONAL</v>
      </c>
      <c r="AA196" s="48" t="str">
        <f t="shared" si="59"/>
        <v>Quelle session ?</v>
      </c>
      <c r="AB196" s="48" t="str">
        <f t="shared" si="60"/>
        <v>704</v>
      </c>
      <c r="AC196" s="113">
        <f t="shared" si="61"/>
        <v>61.5</v>
      </c>
      <c r="AD196" s="48" t="str">
        <f t="shared" si="62"/>
        <v>Factures en attente BdC</v>
      </c>
    </row>
    <row r="197" spans="6:30" ht="60" x14ac:dyDescent="0.25">
      <c r="F197" s="110"/>
      <c r="I197" s="110"/>
      <c r="L197" s="110"/>
      <c r="N197" s="17" t="s">
        <v>1751</v>
      </c>
      <c r="O197" s="16" t="s">
        <v>1579</v>
      </c>
      <c r="P197" s="16" t="s">
        <v>1528</v>
      </c>
      <c r="R197" s="111">
        <v>17.88</v>
      </c>
      <c r="S197" s="16" t="s">
        <v>1562</v>
      </c>
      <c r="T197" s="16" t="s">
        <v>1752</v>
      </c>
      <c r="V197" s="54" t="e">
        <f t="shared" si="56"/>
        <v>#N/A</v>
      </c>
      <c r="W197" s="48" t="str">
        <f t="shared" si="57"/>
        <v>A.D.T. INTERNATIONALQuelle session ?704</v>
      </c>
      <c r="Z197" s="55" t="str">
        <f t="shared" si="58"/>
        <v>A.D.T. INTERNATIONAL</v>
      </c>
      <c r="AA197" s="48" t="str">
        <f t="shared" si="59"/>
        <v>Quelle session ?</v>
      </c>
      <c r="AB197" s="48" t="str">
        <f t="shared" si="60"/>
        <v>704</v>
      </c>
      <c r="AC197" s="113">
        <f t="shared" si="61"/>
        <v>17.88</v>
      </c>
      <c r="AD197" s="48" t="str">
        <f t="shared" si="62"/>
        <v>Factures en attente BdC</v>
      </c>
    </row>
    <row r="198" spans="6:30" ht="60" x14ac:dyDescent="0.25">
      <c r="F198" s="110"/>
      <c r="I198" s="110"/>
      <c r="L198" s="110"/>
      <c r="N198" s="17" t="s">
        <v>1751</v>
      </c>
      <c r="O198" s="16" t="s">
        <v>1579</v>
      </c>
      <c r="P198" s="16" t="s">
        <v>1528</v>
      </c>
      <c r="R198" s="111">
        <v>222</v>
      </c>
      <c r="S198" s="16" t="s">
        <v>1562</v>
      </c>
      <c r="T198" s="16" t="s">
        <v>1752</v>
      </c>
      <c r="V198" s="54" t="e">
        <f t="shared" si="56"/>
        <v>#N/A</v>
      </c>
      <c r="W198" s="48" t="str">
        <f t="shared" si="57"/>
        <v>A.D.T. INTERNATIONALQuelle session ?704</v>
      </c>
      <c r="Z198" s="55" t="str">
        <f t="shared" si="58"/>
        <v>A.D.T. INTERNATIONAL</v>
      </c>
      <c r="AA198" s="48" t="str">
        <f t="shared" si="59"/>
        <v>Quelle session ?</v>
      </c>
      <c r="AB198" s="48" t="str">
        <f t="shared" si="60"/>
        <v>704</v>
      </c>
      <c r="AC198" s="113">
        <f t="shared" si="61"/>
        <v>222</v>
      </c>
      <c r="AD198" s="48" t="str">
        <f t="shared" si="62"/>
        <v>Factures en attente BdC</v>
      </c>
    </row>
    <row r="199" spans="6:30" ht="60" x14ac:dyDescent="0.25">
      <c r="F199" s="110"/>
      <c r="I199" s="110"/>
      <c r="L199" s="110"/>
      <c r="N199" s="17" t="s">
        <v>1832</v>
      </c>
      <c r="O199" s="16" t="s">
        <v>1579</v>
      </c>
      <c r="P199" s="16" t="s">
        <v>1586</v>
      </c>
      <c r="R199" s="111">
        <v>31200</v>
      </c>
      <c r="S199" s="16" t="s">
        <v>1532</v>
      </c>
      <c r="T199" s="16" t="s">
        <v>1755</v>
      </c>
      <c r="V199" s="54" t="e">
        <f t="shared" si="56"/>
        <v>#N/A</v>
      </c>
      <c r="W199" s="48" t="str">
        <f t="shared" si="57"/>
        <v>LES EDITIONS DE LA RHFQuelle session ?401</v>
      </c>
      <c r="Z199" s="55" t="str">
        <f t="shared" si="58"/>
        <v>LES EDITIONS DE LA RHF</v>
      </c>
      <c r="AA199" s="48" t="str">
        <f t="shared" si="59"/>
        <v>Quelle session ?</v>
      </c>
      <c r="AB199" s="48" t="str">
        <f t="shared" si="60"/>
        <v>401</v>
      </c>
      <c r="AC199" s="113">
        <f t="shared" si="61"/>
        <v>31200</v>
      </c>
      <c r="AD199" s="48" t="str">
        <f t="shared" si="62"/>
        <v>Enrichissement Comptable avec commande</v>
      </c>
    </row>
    <row r="200" spans="6:30" ht="30" x14ac:dyDescent="0.25">
      <c r="F200" s="110"/>
      <c r="I200" s="110"/>
      <c r="L200" s="110"/>
      <c r="N200" s="17" t="s">
        <v>1834</v>
      </c>
      <c r="O200" s="16" t="s">
        <v>1555</v>
      </c>
      <c r="P200" s="16" t="s">
        <v>1833</v>
      </c>
      <c r="R200" s="111">
        <v>10296</v>
      </c>
      <c r="S200" s="16" t="s">
        <v>1530</v>
      </c>
      <c r="T200" s="16" t="s">
        <v>1835</v>
      </c>
      <c r="V200" s="54" t="e">
        <f t="shared" si="56"/>
        <v>#N/A</v>
      </c>
      <c r="W200" s="48" t="str">
        <f t="shared" si="57"/>
        <v>BEEZEN SAS18052</v>
      </c>
      <c r="Z200" s="55" t="str">
        <f t="shared" si="58"/>
        <v>BEEZEN SAS</v>
      </c>
      <c r="AA200" s="48" t="str">
        <f t="shared" si="59"/>
        <v>18</v>
      </c>
      <c r="AB200" s="48" t="str">
        <f t="shared" si="60"/>
        <v>052</v>
      </c>
      <c r="AC200" s="113">
        <f t="shared" si="61"/>
        <v>10296</v>
      </c>
      <c r="AD200" s="48" t="str">
        <f t="shared" si="62"/>
        <v>Validation Acheteur - intégrée</v>
      </c>
    </row>
    <row r="201" spans="6:30" ht="45" x14ac:dyDescent="0.25">
      <c r="F201" s="110"/>
      <c r="I201" s="110"/>
      <c r="L201" s="110"/>
      <c r="N201" s="17" t="s">
        <v>1836</v>
      </c>
      <c r="O201" s="16" t="s">
        <v>1537</v>
      </c>
      <c r="P201" s="16" t="s">
        <v>1528</v>
      </c>
      <c r="R201" s="111">
        <v>340.27</v>
      </c>
      <c r="S201" s="16" t="s">
        <v>1530</v>
      </c>
      <c r="T201" s="16" t="s">
        <v>1837</v>
      </c>
      <c r="V201" s="54" t="e">
        <f t="shared" si="56"/>
        <v>#N/A</v>
      </c>
      <c r="W201" s="48" t="str">
        <f t="shared" si="57"/>
        <v>GROUPE SATEC - AUXILIAIRE NOUVELLE DES ASSURA17704</v>
      </c>
      <c r="Z201" s="55" t="str">
        <f t="shared" si="58"/>
        <v>GROUPE SATEC - AUXILIAIRE NOUVELLE DES ASSURA</v>
      </c>
      <c r="AA201" s="48" t="str">
        <f t="shared" si="59"/>
        <v>17</v>
      </c>
      <c r="AB201" s="48" t="str">
        <f t="shared" si="60"/>
        <v>704</v>
      </c>
      <c r="AC201" s="113">
        <f t="shared" si="61"/>
        <v>340.27</v>
      </c>
      <c r="AD201" s="48" t="str">
        <f t="shared" si="62"/>
        <v>Validation Acheteur - intégrée</v>
      </c>
    </row>
    <row r="202" spans="6:30" ht="30" x14ac:dyDescent="0.25">
      <c r="F202" s="110"/>
      <c r="I202" s="110"/>
      <c r="L202" s="110"/>
      <c r="N202" s="17" t="s">
        <v>1838</v>
      </c>
      <c r="O202" s="16" t="s">
        <v>1555</v>
      </c>
      <c r="P202" s="16" t="s">
        <v>1824</v>
      </c>
      <c r="R202" s="111">
        <v>854.38</v>
      </c>
      <c r="S202" s="16" t="s">
        <v>1562</v>
      </c>
      <c r="T202" s="16" t="s">
        <v>1839</v>
      </c>
      <c r="V202" s="54" t="e">
        <f t="shared" si="56"/>
        <v>#N/A</v>
      </c>
      <c r="W202" s="48" t="str">
        <f t="shared" si="57"/>
        <v>CELLHIRE18713TEC</v>
      </c>
      <c r="Z202" s="55" t="str">
        <f t="shared" si="58"/>
        <v>CELLHIRE</v>
      </c>
      <c r="AA202" s="48" t="str">
        <f t="shared" si="59"/>
        <v>18</v>
      </c>
      <c r="AB202" s="48" t="str">
        <f t="shared" si="60"/>
        <v>713TEC</v>
      </c>
      <c r="AC202" s="113">
        <f t="shared" si="61"/>
        <v>854.38</v>
      </c>
      <c r="AD202" s="48" t="str">
        <f t="shared" si="62"/>
        <v>Factures en attente BdC</v>
      </c>
    </row>
    <row r="203" spans="6:30" ht="30" x14ac:dyDescent="0.25">
      <c r="F203" s="110"/>
      <c r="I203" s="110"/>
      <c r="L203" s="110"/>
      <c r="N203" s="17" t="s">
        <v>1841</v>
      </c>
      <c r="O203" s="16" t="s">
        <v>1555</v>
      </c>
      <c r="P203" s="16" t="s">
        <v>1840</v>
      </c>
      <c r="R203" s="111">
        <v>600</v>
      </c>
      <c r="S203" s="16" t="s">
        <v>1525</v>
      </c>
      <c r="T203" s="16" t="s">
        <v>1842</v>
      </c>
      <c r="V203" s="54" t="e">
        <f t="shared" si="56"/>
        <v>#N/A</v>
      </c>
      <c r="W203" s="48" t="str">
        <f t="shared" si="57"/>
        <v>LA TRIBUNE NOUVELLE18521WEB</v>
      </c>
      <c r="Z203" s="55" t="str">
        <f t="shared" si="58"/>
        <v>LA TRIBUNE NOUVELLE</v>
      </c>
      <c r="AA203" s="48" t="str">
        <f t="shared" si="59"/>
        <v>18</v>
      </c>
      <c r="AB203" s="48" t="str">
        <f t="shared" si="60"/>
        <v>521WEB</v>
      </c>
      <c r="AC203" s="113">
        <f t="shared" si="61"/>
        <v>600</v>
      </c>
      <c r="AD203" s="48" t="str">
        <f t="shared" si="62"/>
        <v>Approbation</v>
      </c>
    </row>
    <row r="204" spans="6:30" ht="60" x14ac:dyDescent="0.25">
      <c r="F204" s="110"/>
      <c r="I204" s="110"/>
      <c r="L204" s="110"/>
      <c r="N204" s="17" t="s">
        <v>1714</v>
      </c>
      <c r="O204" s="16" t="s">
        <v>1579</v>
      </c>
      <c r="P204" s="16" t="s">
        <v>1484</v>
      </c>
      <c r="R204" s="111">
        <v>24.2</v>
      </c>
      <c r="S204" s="16" t="s">
        <v>1533</v>
      </c>
      <c r="T204" s="16" t="s">
        <v>1754</v>
      </c>
      <c r="V204" s="54" t="e">
        <f t="shared" si="56"/>
        <v>#N/A</v>
      </c>
      <c r="W204" s="48" t="str">
        <f t="shared" si="57"/>
        <v>SEMBAT VOYAGESQuelle session ?</v>
      </c>
      <c r="Z204" s="55" t="str">
        <f t="shared" si="58"/>
        <v>SEMBAT VOYAGES</v>
      </c>
      <c r="AA204" s="48" t="str">
        <f t="shared" si="59"/>
        <v>Quelle session ?</v>
      </c>
      <c r="AB204" s="48" t="str">
        <f t="shared" si="60"/>
        <v/>
      </c>
      <c r="AC204" s="113">
        <f t="shared" si="61"/>
        <v>24.2</v>
      </c>
      <c r="AD204" s="48" t="str">
        <f t="shared" si="62"/>
        <v>Retour comptable avec commande</v>
      </c>
    </row>
    <row r="205" spans="6:30" ht="30" x14ac:dyDescent="0.25">
      <c r="F205" s="110"/>
      <c r="I205" s="110"/>
      <c r="L205" s="110"/>
      <c r="N205" s="17" t="s">
        <v>1843</v>
      </c>
      <c r="O205" s="16" t="s">
        <v>1555</v>
      </c>
      <c r="P205" s="16" t="s">
        <v>1824</v>
      </c>
      <c r="R205" s="111">
        <v>17949.14</v>
      </c>
      <c r="S205" s="16" t="s">
        <v>1531</v>
      </c>
      <c r="T205" s="16" t="s">
        <v>1844</v>
      </c>
      <c r="V205" s="54" t="e">
        <f t="shared" si="56"/>
        <v>#N/A</v>
      </c>
      <c r="W205" s="48" t="str">
        <f t="shared" si="57"/>
        <v>VIPARIS PARIS EXPO SERVICES18713TEC</v>
      </c>
      <c r="Z205" s="55" t="str">
        <f t="shared" si="58"/>
        <v>VIPARIS PARIS EXPO SERVICES</v>
      </c>
      <c r="AA205" s="48" t="str">
        <f t="shared" si="59"/>
        <v>18</v>
      </c>
      <c r="AB205" s="48" t="str">
        <f t="shared" si="60"/>
        <v>713TEC</v>
      </c>
      <c r="AC205" s="113">
        <f t="shared" si="61"/>
        <v>17949.14</v>
      </c>
      <c r="AD205" s="48" t="str">
        <f t="shared" si="62"/>
        <v>Demande Création BdC</v>
      </c>
    </row>
    <row r="206" spans="6:30" ht="30" x14ac:dyDescent="0.25">
      <c r="F206" s="110"/>
      <c r="I206" s="110"/>
      <c r="L206" s="110"/>
      <c r="N206" s="17" t="s">
        <v>1845</v>
      </c>
      <c r="O206" s="16" t="s">
        <v>1555</v>
      </c>
      <c r="P206" s="16" t="s">
        <v>1764</v>
      </c>
      <c r="R206" s="111">
        <v>5794.8</v>
      </c>
      <c r="S206" s="16" t="s">
        <v>1530</v>
      </c>
      <c r="T206" s="16" t="s">
        <v>1846</v>
      </c>
      <c r="V206" s="54" t="e">
        <f t="shared" si="56"/>
        <v>#N/A</v>
      </c>
      <c r="W206" s="48" t="str">
        <f t="shared" si="57"/>
        <v>MAGNUM18221TEC</v>
      </c>
      <c r="Z206" s="55" t="str">
        <f t="shared" si="58"/>
        <v>MAGNUM</v>
      </c>
      <c r="AA206" s="48" t="str">
        <f t="shared" si="59"/>
        <v>18</v>
      </c>
      <c r="AB206" s="48" t="str">
        <f t="shared" si="60"/>
        <v>221TEC</v>
      </c>
      <c r="AC206" s="113">
        <f t="shared" si="61"/>
        <v>5794.8</v>
      </c>
      <c r="AD206" s="48" t="str">
        <f t="shared" si="62"/>
        <v>Validation Acheteur - intégrée</v>
      </c>
    </row>
    <row r="207" spans="6:30" ht="60" x14ac:dyDescent="0.25">
      <c r="F207" s="110"/>
      <c r="I207" s="110"/>
      <c r="L207" s="110"/>
      <c r="N207" s="17" t="s">
        <v>1568</v>
      </c>
      <c r="O207" s="16" t="s">
        <v>1579</v>
      </c>
      <c r="P207" s="16" t="s">
        <v>1528</v>
      </c>
      <c r="R207" s="111">
        <v>13200</v>
      </c>
      <c r="S207" s="16" t="s">
        <v>1562</v>
      </c>
      <c r="T207" s="16" t="s">
        <v>1569</v>
      </c>
      <c r="V207" s="54">
        <f t="shared" si="56"/>
        <v>1</v>
      </c>
      <c r="W207" s="48" t="str">
        <f t="shared" si="57"/>
        <v>A VIVRE EDITIONSQuelle session ?704</v>
      </c>
      <c r="Z207" s="55" t="str">
        <f t="shared" si="58"/>
        <v>A VIVRE EDITIONS</v>
      </c>
      <c r="AA207" s="48" t="str">
        <f t="shared" si="59"/>
        <v>Quelle session ?</v>
      </c>
      <c r="AB207" s="48" t="str">
        <f t="shared" si="60"/>
        <v>704</v>
      </c>
      <c r="AC207" s="113">
        <f t="shared" si="61"/>
        <v>13200</v>
      </c>
      <c r="AD207" s="48" t="str">
        <f t="shared" si="62"/>
        <v>Factures en attente BdC</v>
      </c>
    </row>
    <row r="208" spans="6:30" ht="30" x14ac:dyDescent="0.25">
      <c r="F208" s="110"/>
      <c r="I208" s="110"/>
      <c r="L208" s="110"/>
      <c r="N208" s="17" t="s">
        <v>1847</v>
      </c>
      <c r="O208" s="16" t="s">
        <v>1555</v>
      </c>
      <c r="P208" s="16" t="s">
        <v>1521</v>
      </c>
      <c r="R208" s="111">
        <v>660</v>
      </c>
      <c r="S208" s="16" t="s">
        <v>1531</v>
      </c>
      <c r="T208" s="16" t="s">
        <v>1846</v>
      </c>
      <c r="V208" s="54" t="e">
        <f t="shared" si="56"/>
        <v>#N/A</v>
      </c>
      <c r="W208" s="48" t="str">
        <f t="shared" si="57"/>
        <v>TECH EVENT18601</v>
      </c>
      <c r="Z208" s="55" t="str">
        <f t="shared" si="58"/>
        <v>TECH EVENT</v>
      </c>
      <c r="AA208" s="48" t="str">
        <f t="shared" si="59"/>
        <v>18</v>
      </c>
      <c r="AB208" s="48" t="str">
        <f t="shared" si="60"/>
        <v>601</v>
      </c>
      <c r="AC208" s="113">
        <f t="shared" si="61"/>
        <v>660</v>
      </c>
      <c r="AD208" s="48" t="str">
        <f t="shared" si="62"/>
        <v>Demande Création BdC</v>
      </c>
    </row>
    <row r="209" spans="6:30" ht="60" x14ac:dyDescent="0.25">
      <c r="F209" s="110"/>
      <c r="I209" s="110"/>
      <c r="L209" s="110"/>
      <c r="N209" s="17" t="s">
        <v>662</v>
      </c>
      <c r="O209" s="16" t="s">
        <v>1579</v>
      </c>
      <c r="P209" s="16" t="s">
        <v>1563</v>
      </c>
      <c r="R209" s="111">
        <v>25159.07</v>
      </c>
      <c r="S209" s="16" t="s">
        <v>1531</v>
      </c>
      <c r="T209" s="16" t="s">
        <v>1848</v>
      </c>
      <c r="V209" s="54" t="e">
        <f t="shared" si="56"/>
        <v>#N/A</v>
      </c>
      <c r="W209" s="48" t="str">
        <f t="shared" si="57"/>
        <v>FIGAROQuelle session ?713</v>
      </c>
      <c r="Z209" s="55" t="str">
        <f t="shared" si="58"/>
        <v>FIGARO</v>
      </c>
      <c r="AA209" s="48" t="str">
        <f t="shared" si="59"/>
        <v>Quelle session ?</v>
      </c>
      <c r="AB209" s="48" t="str">
        <f t="shared" si="60"/>
        <v>713</v>
      </c>
      <c r="AC209" s="113">
        <f t="shared" si="61"/>
        <v>25159.07</v>
      </c>
      <c r="AD209" s="48" t="str">
        <f t="shared" si="62"/>
        <v>Demande Création BdC</v>
      </c>
    </row>
    <row r="210" spans="6:30" ht="30" x14ac:dyDescent="0.25">
      <c r="F210" s="110"/>
      <c r="I210" s="110"/>
      <c r="L210" s="110"/>
      <c r="N210" s="17" t="s">
        <v>1570</v>
      </c>
      <c r="O210" s="16" t="s">
        <v>1555</v>
      </c>
      <c r="P210" s="16" t="s">
        <v>1563</v>
      </c>
      <c r="R210" s="111">
        <v>8160</v>
      </c>
      <c r="S210" s="16" t="s">
        <v>1531</v>
      </c>
      <c r="T210" s="16" t="s">
        <v>1571</v>
      </c>
      <c r="V210" s="54">
        <f t="shared" si="56"/>
        <v>1</v>
      </c>
      <c r="W210" s="48" t="str">
        <f t="shared" si="57"/>
        <v>L''ETUDIANT18713</v>
      </c>
      <c r="Z210" s="55" t="str">
        <f t="shared" si="58"/>
        <v>L''ETUDIANT</v>
      </c>
      <c r="AA210" s="48" t="str">
        <f t="shared" si="59"/>
        <v>18</v>
      </c>
      <c r="AB210" s="48" t="str">
        <f t="shared" si="60"/>
        <v>713</v>
      </c>
      <c r="AC210" s="113">
        <f t="shared" si="61"/>
        <v>8160</v>
      </c>
      <c r="AD210" s="48" t="str">
        <f t="shared" si="62"/>
        <v>Demande Création BdC</v>
      </c>
    </row>
    <row r="211" spans="6:30" ht="30" x14ac:dyDescent="0.25">
      <c r="F211" s="110"/>
      <c r="I211" s="110"/>
      <c r="L211" s="110"/>
      <c r="N211" s="17" t="s">
        <v>1570</v>
      </c>
      <c r="O211" s="16" t="s">
        <v>1555</v>
      </c>
      <c r="P211" s="16" t="s">
        <v>1563</v>
      </c>
      <c r="R211" s="111">
        <v>15480</v>
      </c>
      <c r="S211" s="16" t="s">
        <v>1562</v>
      </c>
      <c r="T211" s="16" t="s">
        <v>1571</v>
      </c>
      <c r="V211" s="54">
        <f t="shared" si="56"/>
        <v>1</v>
      </c>
      <c r="W211" s="48" t="str">
        <f t="shared" si="57"/>
        <v>L''ETUDIANT18713</v>
      </c>
      <c r="Z211" s="55" t="str">
        <f t="shared" si="58"/>
        <v>L''ETUDIANT</v>
      </c>
      <c r="AA211" s="48" t="str">
        <f t="shared" si="59"/>
        <v>18</v>
      </c>
      <c r="AB211" s="48" t="str">
        <f t="shared" si="60"/>
        <v>713</v>
      </c>
      <c r="AC211" s="113">
        <f t="shared" si="61"/>
        <v>15480</v>
      </c>
      <c r="AD211" s="48" t="str">
        <f t="shared" si="62"/>
        <v>Factures en attente BdC</v>
      </c>
    </row>
    <row r="212" spans="6:30" ht="30" x14ac:dyDescent="0.25">
      <c r="F212" s="110"/>
      <c r="I212" s="110"/>
      <c r="L212" s="110"/>
      <c r="N212" s="17" t="s">
        <v>1570</v>
      </c>
      <c r="O212" s="16" t="s">
        <v>1555</v>
      </c>
      <c r="P212" s="16" t="s">
        <v>1563</v>
      </c>
      <c r="R212" s="111">
        <v>6000</v>
      </c>
      <c r="S212" s="16" t="s">
        <v>1530</v>
      </c>
      <c r="T212" s="16" t="s">
        <v>1849</v>
      </c>
      <c r="V212" s="54" t="e">
        <f t="shared" si="56"/>
        <v>#N/A</v>
      </c>
      <c r="W212" s="48" t="str">
        <f t="shared" si="57"/>
        <v>L''ETUDIANT18713</v>
      </c>
      <c r="Z212" s="55" t="str">
        <f t="shared" si="58"/>
        <v>L''ETUDIANT</v>
      </c>
      <c r="AA212" s="48" t="str">
        <f t="shared" si="59"/>
        <v>18</v>
      </c>
      <c r="AB212" s="48" t="str">
        <f t="shared" si="60"/>
        <v>713</v>
      </c>
      <c r="AC212" s="113">
        <f t="shared" si="61"/>
        <v>6000</v>
      </c>
      <c r="AD212" s="48" t="str">
        <f t="shared" si="62"/>
        <v>Validation Acheteur - intégrée</v>
      </c>
    </row>
    <row r="213" spans="6:30" ht="30" x14ac:dyDescent="0.25">
      <c r="F213" s="110"/>
      <c r="I213" s="110"/>
      <c r="L213" s="110"/>
      <c r="N213" s="17" t="s">
        <v>1671</v>
      </c>
      <c r="O213" s="16" t="s">
        <v>1555</v>
      </c>
      <c r="P213" s="16" t="s">
        <v>1850</v>
      </c>
      <c r="R213" s="111">
        <v>55.4</v>
      </c>
      <c r="S213" s="16" t="s">
        <v>1525</v>
      </c>
      <c r="T213" s="16" t="s">
        <v>1851</v>
      </c>
      <c r="V213" s="54" t="e">
        <f t="shared" si="56"/>
        <v>#N/A</v>
      </c>
      <c r="W213" s="48" t="str">
        <f t="shared" si="57"/>
        <v>LES IMPRESSIONS CARCY18400</v>
      </c>
      <c r="Z213" s="55" t="str">
        <f t="shared" si="58"/>
        <v>LES IMPRESSIONS CARCY</v>
      </c>
      <c r="AA213" s="48" t="str">
        <f t="shared" si="59"/>
        <v>18</v>
      </c>
      <c r="AB213" s="48" t="str">
        <f t="shared" si="60"/>
        <v>400</v>
      </c>
      <c r="AC213" s="113">
        <f t="shared" si="61"/>
        <v>55.4</v>
      </c>
      <c r="AD213" s="48" t="str">
        <f t="shared" si="62"/>
        <v>Approbation</v>
      </c>
    </row>
    <row r="214" spans="6:30" ht="60" x14ac:dyDescent="0.25">
      <c r="F214" s="110"/>
      <c r="I214" s="110"/>
      <c r="L214" s="110"/>
      <c r="N214" s="17" t="s">
        <v>1671</v>
      </c>
      <c r="O214" s="16" t="s">
        <v>1579</v>
      </c>
      <c r="P214" s="16" t="s">
        <v>1528</v>
      </c>
      <c r="R214" s="111">
        <v>41.84</v>
      </c>
      <c r="S214" s="16" t="s">
        <v>1562</v>
      </c>
      <c r="T214" s="16" t="s">
        <v>1769</v>
      </c>
      <c r="V214" s="54" t="e">
        <f t="shared" si="56"/>
        <v>#N/A</v>
      </c>
      <c r="W214" s="48" t="str">
        <f t="shared" si="57"/>
        <v>LES IMPRESSIONS CARCYQuelle session ?704</v>
      </c>
      <c r="Z214" s="55" t="str">
        <f t="shared" si="58"/>
        <v>LES IMPRESSIONS CARCY</v>
      </c>
      <c r="AA214" s="48" t="str">
        <f t="shared" si="59"/>
        <v>Quelle session ?</v>
      </c>
      <c r="AB214" s="48" t="str">
        <f t="shared" si="60"/>
        <v>704</v>
      </c>
      <c r="AC214" s="113">
        <f t="shared" si="61"/>
        <v>41.84</v>
      </c>
      <c r="AD214" s="48" t="str">
        <f t="shared" si="62"/>
        <v>Factures en attente BdC</v>
      </c>
    </row>
    <row r="215" spans="6:30" ht="30" x14ac:dyDescent="0.25">
      <c r="F215" s="110"/>
      <c r="I215" s="110"/>
      <c r="L215" s="110"/>
      <c r="N215" s="17" t="s">
        <v>1853</v>
      </c>
      <c r="O215" s="16" t="s">
        <v>1555</v>
      </c>
      <c r="P215" s="16" t="s">
        <v>1852</v>
      </c>
      <c r="R215" s="111">
        <v>876</v>
      </c>
      <c r="S215" s="16" t="s">
        <v>1523</v>
      </c>
      <c r="T215" s="16" t="s">
        <v>1854</v>
      </c>
      <c r="V215" s="54" t="e">
        <f t="shared" si="56"/>
        <v>#N/A</v>
      </c>
      <c r="W215" s="48" t="str">
        <f t="shared" si="57"/>
        <v>CHABRILLAC18713IMP</v>
      </c>
      <c r="Z215" s="55" t="str">
        <f t="shared" si="58"/>
        <v>CHABRILLAC</v>
      </c>
      <c r="AA215" s="48" t="str">
        <f t="shared" si="59"/>
        <v>18</v>
      </c>
      <c r="AB215" s="48" t="str">
        <f t="shared" si="60"/>
        <v>713IMP</v>
      </c>
      <c r="AC215" s="113">
        <f t="shared" si="61"/>
        <v>876</v>
      </c>
      <c r="AD215" s="48" t="str">
        <f t="shared" si="62"/>
        <v>Litige Acheteur intégré</v>
      </c>
    </row>
    <row r="216" spans="6:30" ht="60" x14ac:dyDescent="0.25">
      <c r="F216" s="110"/>
      <c r="I216" s="110"/>
      <c r="L216" s="110"/>
      <c r="N216" s="17" t="s">
        <v>1730</v>
      </c>
      <c r="O216" s="16" t="s">
        <v>1579</v>
      </c>
      <c r="P216" s="16" t="s">
        <v>1586</v>
      </c>
      <c r="R216" s="111">
        <v>633.6</v>
      </c>
      <c r="S216" s="16" t="s">
        <v>1562</v>
      </c>
      <c r="T216" s="16" t="s">
        <v>1795</v>
      </c>
      <c r="V216" s="54" t="e">
        <f t="shared" si="56"/>
        <v>#N/A</v>
      </c>
      <c r="W216" s="48" t="str">
        <f t="shared" si="57"/>
        <v>EGENCIA FRANCEQuelle session ?401</v>
      </c>
      <c r="Z216" s="55" t="str">
        <f t="shared" si="58"/>
        <v>EGENCIA FRANCE</v>
      </c>
      <c r="AA216" s="48" t="str">
        <f t="shared" si="59"/>
        <v>Quelle session ?</v>
      </c>
      <c r="AB216" s="48" t="str">
        <f t="shared" si="60"/>
        <v>401</v>
      </c>
      <c r="AC216" s="113">
        <f t="shared" si="61"/>
        <v>633.6</v>
      </c>
      <c r="AD216" s="48" t="str">
        <f t="shared" si="62"/>
        <v>Factures en attente BdC</v>
      </c>
    </row>
    <row r="217" spans="6:30" x14ac:dyDescent="0.25">
      <c r="F217" s="110"/>
      <c r="I217" s="110"/>
      <c r="L217" s="110"/>
      <c r="N217" s="17" t="s">
        <v>1730</v>
      </c>
      <c r="O217" s="16" t="s">
        <v>1555</v>
      </c>
      <c r="P217" s="16" t="s">
        <v>1524</v>
      </c>
      <c r="R217" s="111">
        <v>482.33</v>
      </c>
      <c r="S217" s="16" t="s">
        <v>1525</v>
      </c>
      <c r="T217" s="16" t="s">
        <v>1795</v>
      </c>
      <c r="V217" s="54" t="e">
        <f t="shared" si="56"/>
        <v>#N/A</v>
      </c>
      <c r="W217" s="48" t="str">
        <f t="shared" si="57"/>
        <v>EGENCIA FRANCE18712</v>
      </c>
      <c r="Z217" s="55" t="str">
        <f t="shared" si="58"/>
        <v>EGENCIA FRANCE</v>
      </c>
      <c r="AA217" s="48" t="str">
        <f t="shared" si="59"/>
        <v>18</v>
      </c>
      <c r="AB217" s="48" t="str">
        <f t="shared" si="60"/>
        <v>712</v>
      </c>
      <c r="AC217" s="113">
        <f t="shared" si="61"/>
        <v>482.33</v>
      </c>
      <c r="AD217" s="48" t="str">
        <f t="shared" si="62"/>
        <v>Approbation</v>
      </c>
    </row>
    <row r="218" spans="6:30" x14ac:dyDescent="0.25">
      <c r="F218" s="110"/>
      <c r="I218" s="110"/>
      <c r="L218" s="110"/>
      <c r="N218" s="17" t="s">
        <v>1730</v>
      </c>
      <c r="O218" s="16" t="s">
        <v>1599</v>
      </c>
      <c r="P218" s="16" t="s">
        <v>1586</v>
      </c>
      <c r="R218" s="111">
        <v>890.09</v>
      </c>
      <c r="S218" s="16" t="s">
        <v>1525</v>
      </c>
      <c r="T218" s="16" t="s">
        <v>1795</v>
      </c>
      <c r="V218" s="54" t="e">
        <f t="shared" si="56"/>
        <v>#N/A</v>
      </c>
      <c r="W218" s="48" t="str">
        <f t="shared" si="57"/>
        <v>EGENCIA FRANCE16401</v>
      </c>
      <c r="Z218" s="55" t="str">
        <f t="shared" si="58"/>
        <v>EGENCIA FRANCE</v>
      </c>
      <c r="AA218" s="48" t="str">
        <f t="shared" si="59"/>
        <v>16</v>
      </c>
      <c r="AB218" s="48" t="str">
        <f t="shared" si="60"/>
        <v>401</v>
      </c>
      <c r="AC218" s="113">
        <f t="shared" si="61"/>
        <v>890.09</v>
      </c>
      <c r="AD218" s="48" t="str">
        <f t="shared" si="62"/>
        <v>Approbation</v>
      </c>
    </row>
    <row r="219" spans="6:30" ht="60" x14ac:dyDescent="0.25">
      <c r="F219" s="110"/>
      <c r="I219" s="110"/>
      <c r="L219" s="110"/>
      <c r="N219" s="17" t="s">
        <v>1714</v>
      </c>
      <c r="O219" s="16" t="s">
        <v>1579</v>
      </c>
      <c r="P219" s="16" t="s">
        <v>1586</v>
      </c>
      <c r="R219" s="111">
        <v>48</v>
      </c>
      <c r="S219" s="16" t="s">
        <v>1702</v>
      </c>
      <c r="T219" s="16" t="s">
        <v>1855</v>
      </c>
      <c r="V219" s="54" t="e">
        <f t="shared" si="56"/>
        <v>#N/A</v>
      </c>
      <c r="W219" s="48" t="str">
        <f t="shared" si="57"/>
        <v>SEMBAT VOYAGESQuelle session ?401</v>
      </c>
      <c r="Z219" s="55" t="str">
        <f t="shared" si="58"/>
        <v>SEMBAT VOYAGES</v>
      </c>
      <c r="AA219" s="48" t="str">
        <f t="shared" si="59"/>
        <v>Quelle session ?</v>
      </c>
      <c r="AB219" s="48" t="str">
        <f t="shared" si="60"/>
        <v>401</v>
      </c>
      <c r="AC219" s="113">
        <f t="shared" si="61"/>
        <v>48</v>
      </c>
      <c r="AD219" s="48" t="str">
        <f t="shared" si="62"/>
        <v>Enrichissement comptable Traitement des Avoirs</v>
      </c>
    </row>
    <row r="220" spans="6:30" ht="60" x14ac:dyDescent="0.25">
      <c r="F220" s="110"/>
      <c r="I220" s="110"/>
      <c r="L220" s="110"/>
      <c r="N220" s="17" t="s">
        <v>1714</v>
      </c>
      <c r="O220" s="16" t="s">
        <v>1579</v>
      </c>
      <c r="P220" s="16" t="s">
        <v>1586</v>
      </c>
      <c r="R220" s="111">
        <v>83</v>
      </c>
      <c r="S220" s="16" t="s">
        <v>1533</v>
      </c>
      <c r="T220" s="16" t="s">
        <v>1814</v>
      </c>
      <c r="V220" s="54" t="e">
        <f t="shared" si="56"/>
        <v>#N/A</v>
      </c>
      <c r="W220" s="48" t="str">
        <f t="shared" si="57"/>
        <v>SEMBAT VOYAGESQuelle session ?401</v>
      </c>
      <c r="Z220" s="55" t="str">
        <f t="shared" si="58"/>
        <v>SEMBAT VOYAGES</v>
      </c>
      <c r="AA220" s="48" t="str">
        <f t="shared" si="59"/>
        <v>Quelle session ?</v>
      </c>
      <c r="AB220" s="48" t="str">
        <f t="shared" si="60"/>
        <v>401</v>
      </c>
      <c r="AC220" s="113">
        <f t="shared" si="61"/>
        <v>83</v>
      </c>
      <c r="AD220" s="48" t="str">
        <f t="shared" si="62"/>
        <v>Retour comptable avec commande</v>
      </c>
    </row>
    <row r="221" spans="6:30" ht="30" x14ac:dyDescent="0.25">
      <c r="F221" s="110"/>
      <c r="I221" s="110"/>
      <c r="L221" s="110"/>
      <c r="N221" s="17" t="s">
        <v>1856</v>
      </c>
      <c r="O221" s="16" t="s">
        <v>1555</v>
      </c>
      <c r="P221" s="16" t="s">
        <v>1528</v>
      </c>
      <c r="R221" s="111">
        <v>9474</v>
      </c>
      <c r="S221" s="16" t="s">
        <v>1530</v>
      </c>
      <c r="T221" s="16" t="s">
        <v>1857</v>
      </c>
      <c r="V221" s="54" t="e">
        <f t="shared" si="56"/>
        <v>#N/A</v>
      </c>
      <c r="W221" s="48" t="str">
        <f t="shared" si="57"/>
        <v>GRAFIKMENTE18704</v>
      </c>
      <c r="Z221" s="55" t="str">
        <f t="shared" si="58"/>
        <v>GRAFIKMENTE</v>
      </c>
      <c r="AA221" s="48" t="str">
        <f t="shared" si="59"/>
        <v>18</v>
      </c>
      <c r="AB221" s="48" t="str">
        <f t="shared" si="60"/>
        <v>704</v>
      </c>
      <c r="AC221" s="113">
        <f t="shared" si="61"/>
        <v>9474</v>
      </c>
      <c r="AD221" s="48" t="str">
        <f t="shared" si="62"/>
        <v>Validation Acheteur - intégrée</v>
      </c>
    </row>
    <row r="222" spans="6:30" ht="30" x14ac:dyDescent="0.25">
      <c r="F222" s="110"/>
      <c r="I222" s="110"/>
      <c r="L222" s="110"/>
      <c r="N222" s="17" t="s">
        <v>1858</v>
      </c>
      <c r="O222" s="16" t="s">
        <v>1555</v>
      </c>
      <c r="P222" s="16" t="s">
        <v>1528</v>
      </c>
      <c r="R222" s="111">
        <v>628.75</v>
      </c>
      <c r="S222" s="16" t="s">
        <v>1530</v>
      </c>
      <c r="T222" s="16" t="s">
        <v>1859</v>
      </c>
      <c r="V222" s="54" t="e">
        <f t="shared" si="56"/>
        <v>#N/A</v>
      </c>
      <c r="W222" s="48" t="str">
        <f t="shared" si="57"/>
        <v>VILLA D ESTELLE18704</v>
      </c>
      <c r="Z222" s="55" t="str">
        <f t="shared" si="58"/>
        <v>VILLA D ESTELLE</v>
      </c>
      <c r="AA222" s="48" t="str">
        <f t="shared" si="59"/>
        <v>18</v>
      </c>
      <c r="AB222" s="48" t="str">
        <f t="shared" si="60"/>
        <v>704</v>
      </c>
      <c r="AC222" s="113">
        <f t="shared" si="61"/>
        <v>628.75</v>
      </c>
      <c r="AD222" s="48" t="str">
        <f t="shared" si="62"/>
        <v>Validation Acheteur - intégrée</v>
      </c>
    </row>
    <row r="223" spans="6:30" x14ac:dyDescent="0.25">
      <c r="F223" s="110"/>
      <c r="I223" s="110"/>
      <c r="L223" s="110"/>
      <c r="N223" s="17" t="s">
        <v>1714</v>
      </c>
      <c r="O223" s="16" t="s">
        <v>1555</v>
      </c>
      <c r="P223" s="16" t="s">
        <v>1658</v>
      </c>
      <c r="R223" s="111">
        <v>230</v>
      </c>
      <c r="S223" s="16" t="s">
        <v>1525</v>
      </c>
      <c r="T223" s="16" t="s">
        <v>1775</v>
      </c>
      <c r="V223" s="54" t="e">
        <f t="shared" ref="V223:V286" si="63">MATCH("*"&amp;"ECH"&amp;"*",T223,0)</f>
        <v>#N/A</v>
      </c>
      <c r="W223" s="48" t="str">
        <f t="shared" ref="W223:W286" si="64">CONCATENATE(N223,O223,P223)</f>
        <v>SEMBAT VOYAGES18013</v>
      </c>
      <c r="Z223" s="55" t="str">
        <f t="shared" ref="Z223:Z286" si="65">N223</f>
        <v>SEMBAT VOYAGES</v>
      </c>
      <c r="AA223" s="48" t="str">
        <f t="shared" ref="AA223:AA286" si="66">O223</f>
        <v>18</v>
      </c>
      <c r="AB223" s="48" t="str">
        <f t="shared" ref="AB223:AB286" si="67">P223</f>
        <v>013</v>
      </c>
      <c r="AC223" s="113">
        <f t="shared" ref="AC223:AC286" si="68">R223</f>
        <v>230</v>
      </c>
      <c r="AD223" s="48" t="str">
        <f t="shared" ref="AD223:AD286" si="69">S223</f>
        <v>Approbation</v>
      </c>
    </row>
    <row r="224" spans="6:30" ht="60" x14ac:dyDescent="0.25">
      <c r="F224" s="110"/>
      <c r="I224" s="110"/>
      <c r="L224" s="110"/>
      <c r="N224" s="17" t="s">
        <v>1860</v>
      </c>
      <c r="O224" s="16" t="s">
        <v>1579</v>
      </c>
      <c r="P224" s="16" t="s">
        <v>1756</v>
      </c>
      <c r="R224" s="111">
        <v>2400</v>
      </c>
      <c r="S224" s="16" t="s">
        <v>1562</v>
      </c>
      <c r="T224" s="16" t="s">
        <v>1861</v>
      </c>
      <c r="V224" s="54" t="e">
        <f t="shared" si="63"/>
        <v>#N/A</v>
      </c>
      <c r="W224" s="48" t="str">
        <f t="shared" si="64"/>
        <v>HISTOIRES D ENCREQuelle session ?144</v>
      </c>
      <c r="Z224" s="55" t="str">
        <f t="shared" si="65"/>
        <v>HISTOIRES D ENCRE</v>
      </c>
      <c r="AA224" s="48" t="str">
        <f t="shared" si="66"/>
        <v>Quelle session ?</v>
      </c>
      <c r="AB224" s="48" t="str">
        <f t="shared" si="67"/>
        <v>144</v>
      </c>
      <c r="AC224" s="113">
        <f t="shared" si="68"/>
        <v>2400</v>
      </c>
      <c r="AD224" s="48" t="str">
        <f t="shared" si="69"/>
        <v>Factures en attente BdC</v>
      </c>
    </row>
    <row r="225" spans="6:30" ht="60" x14ac:dyDescent="0.25">
      <c r="F225" s="110"/>
      <c r="I225" s="110"/>
      <c r="L225" s="110"/>
      <c r="N225" s="17" t="s">
        <v>1860</v>
      </c>
      <c r="O225" s="16" t="s">
        <v>1579</v>
      </c>
      <c r="P225" s="16" t="s">
        <v>1756</v>
      </c>
      <c r="R225" s="111">
        <v>480</v>
      </c>
      <c r="S225" s="16" t="s">
        <v>1562</v>
      </c>
      <c r="T225" s="16" t="s">
        <v>1861</v>
      </c>
      <c r="V225" s="54" t="e">
        <f t="shared" si="63"/>
        <v>#N/A</v>
      </c>
      <c r="W225" s="48" t="str">
        <f t="shared" si="64"/>
        <v>HISTOIRES D ENCREQuelle session ?144</v>
      </c>
      <c r="Z225" s="55" t="str">
        <f t="shared" si="65"/>
        <v>HISTOIRES D ENCRE</v>
      </c>
      <c r="AA225" s="48" t="str">
        <f t="shared" si="66"/>
        <v>Quelle session ?</v>
      </c>
      <c r="AB225" s="48" t="str">
        <f t="shared" si="67"/>
        <v>144</v>
      </c>
      <c r="AC225" s="113">
        <f t="shared" si="68"/>
        <v>480</v>
      </c>
      <c r="AD225" s="48" t="str">
        <f t="shared" si="69"/>
        <v>Factures en attente BdC</v>
      </c>
    </row>
    <row r="226" spans="6:30" ht="30" x14ac:dyDescent="0.25">
      <c r="F226" s="110"/>
      <c r="I226" s="110"/>
      <c r="L226" s="110"/>
      <c r="N226" s="17" t="s">
        <v>1863</v>
      </c>
      <c r="O226" s="16" t="s">
        <v>1555</v>
      </c>
      <c r="P226" s="16" t="s">
        <v>1862</v>
      </c>
      <c r="R226" s="111">
        <v>564</v>
      </c>
      <c r="S226" s="16" t="s">
        <v>1530</v>
      </c>
      <c r="T226" s="16" t="s">
        <v>1861</v>
      </c>
      <c r="V226" s="54" t="e">
        <f t="shared" si="63"/>
        <v>#N/A</v>
      </c>
      <c r="W226" s="48" t="str">
        <f t="shared" si="64"/>
        <v>GUNNEBO FRANCE18432TEC</v>
      </c>
      <c r="Z226" s="55" t="str">
        <f t="shared" si="65"/>
        <v>GUNNEBO FRANCE</v>
      </c>
      <c r="AA226" s="48" t="str">
        <f t="shared" si="66"/>
        <v>18</v>
      </c>
      <c r="AB226" s="48" t="str">
        <f t="shared" si="67"/>
        <v>432TEC</v>
      </c>
      <c r="AC226" s="113">
        <f t="shared" si="68"/>
        <v>564</v>
      </c>
      <c r="AD226" s="48" t="str">
        <f t="shared" si="69"/>
        <v>Validation Acheteur - intégrée</v>
      </c>
    </row>
    <row r="227" spans="6:30" ht="30" x14ac:dyDescent="0.25">
      <c r="F227" s="110"/>
      <c r="I227" s="110"/>
      <c r="L227" s="110"/>
      <c r="N227" s="17" t="s">
        <v>1765</v>
      </c>
      <c r="O227" s="16" t="s">
        <v>1555</v>
      </c>
      <c r="P227" s="16" t="s">
        <v>1862</v>
      </c>
      <c r="R227" s="111">
        <v>6086.52</v>
      </c>
      <c r="S227" s="16" t="s">
        <v>1530</v>
      </c>
      <c r="T227" s="16" t="s">
        <v>1864</v>
      </c>
      <c r="V227" s="54" t="e">
        <f t="shared" si="63"/>
        <v>#N/A</v>
      </c>
      <c r="W227" s="48" t="str">
        <f t="shared" si="64"/>
        <v>CAMERUS SYSTEM18432TEC</v>
      </c>
      <c r="Z227" s="55" t="str">
        <f t="shared" si="65"/>
        <v>CAMERUS SYSTEM</v>
      </c>
      <c r="AA227" s="48" t="str">
        <f t="shared" si="66"/>
        <v>18</v>
      </c>
      <c r="AB227" s="48" t="str">
        <f t="shared" si="67"/>
        <v>432TEC</v>
      </c>
      <c r="AC227" s="113">
        <f t="shared" si="68"/>
        <v>6086.52</v>
      </c>
      <c r="AD227" s="48" t="str">
        <f t="shared" si="69"/>
        <v>Validation Acheteur - intégrée</v>
      </c>
    </row>
    <row r="228" spans="6:30" ht="30" x14ac:dyDescent="0.25">
      <c r="F228" s="110"/>
      <c r="I228" s="110"/>
      <c r="L228" s="110"/>
      <c r="N228" s="17" t="s">
        <v>1765</v>
      </c>
      <c r="O228" s="16" t="s">
        <v>1555</v>
      </c>
      <c r="P228" s="16" t="s">
        <v>1862</v>
      </c>
      <c r="R228" s="111">
        <v>1443.43</v>
      </c>
      <c r="S228" s="16" t="s">
        <v>1530</v>
      </c>
      <c r="T228" s="16" t="s">
        <v>1864</v>
      </c>
      <c r="V228" s="54" t="e">
        <f t="shared" si="63"/>
        <v>#N/A</v>
      </c>
      <c r="W228" s="48" t="str">
        <f t="shared" si="64"/>
        <v>CAMERUS SYSTEM18432TEC</v>
      </c>
      <c r="Z228" s="55" t="str">
        <f t="shared" si="65"/>
        <v>CAMERUS SYSTEM</v>
      </c>
      <c r="AA228" s="48" t="str">
        <f t="shared" si="66"/>
        <v>18</v>
      </c>
      <c r="AB228" s="48" t="str">
        <f t="shared" si="67"/>
        <v>432TEC</v>
      </c>
      <c r="AC228" s="113">
        <f t="shared" si="68"/>
        <v>1443.43</v>
      </c>
      <c r="AD228" s="48" t="str">
        <f t="shared" si="69"/>
        <v>Validation Acheteur - intégrée</v>
      </c>
    </row>
    <row r="229" spans="6:30" ht="30" x14ac:dyDescent="0.25">
      <c r="F229" s="110"/>
      <c r="I229" s="110"/>
      <c r="L229" s="110"/>
      <c r="N229" s="17" t="s">
        <v>1765</v>
      </c>
      <c r="O229" s="16" t="s">
        <v>1555</v>
      </c>
      <c r="P229" s="16" t="s">
        <v>1862</v>
      </c>
      <c r="R229" s="111">
        <v>1409.12</v>
      </c>
      <c r="S229" s="16" t="s">
        <v>1530</v>
      </c>
      <c r="T229" s="16" t="s">
        <v>1864</v>
      </c>
      <c r="V229" s="54" t="e">
        <f t="shared" si="63"/>
        <v>#N/A</v>
      </c>
      <c r="W229" s="48" t="str">
        <f t="shared" si="64"/>
        <v>CAMERUS SYSTEM18432TEC</v>
      </c>
      <c r="Z229" s="55" t="str">
        <f t="shared" si="65"/>
        <v>CAMERUS SYSTEM</v>
      </c>
      <c r="AA229" s="48" t="str">
        <f t="shared" si="66"/>
        <v>18</v>
      </c>
      <c r="AB229" s="48" t="str">
        <f t="shared" si="67"/>
        <v>432TEC</v>
      </c>
      <c r="AC229" s="113">
        <f t="shared" si="68"/>
        <v>1409.12</v>
      </c>
      <c r="AD229" s="48" t="str">
        <f t="shared" si="69"/>
        <v>Validation Acheteur - intégrée</v>
      </c>
    </row>
    <row r="230" spans="6:30" ht="30" x14ac:dyDescent="0.25">
      <c r="F230" s="110"/>
      <c r="I230" s="110"/>
      <c r="L230" s="110"/>
      <c r="N230" s="17" t="s">
        <v>1765</v>
      </c>
      <c r="O230" s="16" t="s">
        <v>1555</v>
      </c>
      <c r="P230" s="16" t="s">
        <v>1862</v>
      </c>
      <c r="R230" s="111">
        <v>129.46</v>
      </c>
      <c r="S230" s="16" t="s">
        <v>1530</v>
      </c>
      <c r="T230" s="16" t="s">
        <v>1864</v>
      </c>
      <c r="V230" s="54" t="e">
        <f t="shared" si="63"/>
        <v>#N/A</v>
      </c>
      <c r="W230" s="48" t="str">
        <f t="shared" si="64"/>
        <v>CAMERUS SYSTEM18432TEC</v>
      </c>
      <c r="Z230" s="55" t="str">
        <f t="shared" si="65"/>
        <v>CAMERUS SYSTEM</v>
      </c>
      <c r="AA230" s="48" t="str">
        <f t="shared" si="66"/>
        <v>18</v>
      </c>
      <c r="AB230" s="48" t="str">
        <f t="shared" si="67"/>
        <v>432TEC</v>
      </c>
      <c r="AC230" s="113">
        <f t="shared" si="68"/>
        <v>129.46</v>
      </c>
      <c r="AD230" s="48" t="str">
        <f t="shared" si="69"/>
        <v>Validation Acheteur - intégrée</v>
      </c>
    </row>
    <row r="231" spans="6:30" ht="30" x14ac:dyDescent="0.25">
      <c r="F231" s="110"/>
      <c r="I231" s="110"/>
      <c r="L231" s="110"/>
      <c r="N231" s="17" t="s">
        <v>1765</v>
      </c>
      <c r="O231" s="16" t="s">
        <v>1555</v>
      </c>
      <c r="P231" s="16" t="s">
        <v>1862</v>
      </c>
      <c r="R231" s="111">
        <v>678</v>
      </c>
      <c r="S231" s="16" t="s">
        <v>1530</v>
      </c>
      <c r="T231" s="16" t="s">
        <v>1864</v>
      </c>
      <c r="V231" s="54" t="e">
        <f t="shared" si="63"/>
        <v>#N/A</v>
      </c>
      <c r="W231" s="48" t="str">
        <f t="shared" si="64"/>
        <v>CAMERUS SYSTEM18432TEC</v>
      </c>
      <c r="Z231" s="55" t="str">
        <f t="shared" si="65"/>
        <v>CAMERUS SYSTEM</v>
      </c>
      <c r="AA231" s="48" t="str">
        <f t="shared" si="66"/>
        <v>18</v>
      </c>
      <c r="AB231" s="48" t="str">
        <f t="shared" si="67"/>
        <v>432TEC</v>
      </c>
      <c r="AC231" s="113">
        <f t="shared" si="68"/>
        <v>678</v>
      </c>
      <c r="AD231" s="48" t="str">
        <f t="shared" si="69"/>
        <v>Validation Acheteur - intégrée</v>
      </c>
    </row>
    <row r="232" spans="6:30" ht="30" x14ac:dyDescent="0.25">
      <c r="F232" s="110"/>
      <c r="I232" s="110"/>
      <c r="L232" s="110"/>
      <c r="N232" s="17" t="s">
        <v>1765</v>
      </c>
      <c r="O232" s="16" t="s">
        <v>1555</v>
      </c>
      <c r="P232" s="16" t="s">
        <v>1862</v>
      </c>
      <c r="R232" s="111">
        <v>7071.43</v>
      </c>
      <c r="S232" s="16" t="s">
        <v>1530</v>
      </c>
      <c r="T232" s="16" t="s">
        <v>1864</v>
      </c>
      <c r="V232" s="54" t="e">
        <f t="shared" si="63"/>
        <v>#N/A</v>
      </c>
      <c r="W232" s="48" t="str">
        <f t="shared" si="64"/>
        <v>CAMERUS SYSTEM18432TEC</v>
      </c>
      <c r="Z232" s="55" t="str">
        <f t="shared" si="65"/>
        <v>CAMERUS SYSTEM</v>
      </c>
      <c r="AA232" s="48" t="str">
        <f t="shared" si="66"/>
        <v>18</v>
      </c>
      <c r="AB232" s="48" t="str">
        <f t="shared" si="67"/>
        <v>432TEC</v>
      </c>
      <c r="AC232" s="113">
        <f t="shared" si="68"/>
        <v>7071.43</v>
      </c>
      <c r="AD232" s="48" t="str">
        <f t="shared" si="69"/>
        <v>Validation Acheteur - intégrée</v>
      </c>
    </row>
    <row r="233" spans="6:30" ht="30" x14ac:dyDescent="0.25">
      <c r="F233" s="110"/>
      <c r="I233" s="110"/>
      <c r="L233" s="110"/>
      <c r="N233" s="17" t="s">
        <v>1765</v>
      </c>
      <c r="O233" s="16" t="s">
        <v>1555</v>
      </c>
      <c r="P233" s="16" t="s">
        <v>1862</v>
      </c>
      <c r="R233" s="111">
        <v>1339.77</v>
      </c>
      <c r="S233" s="16" t="s">
        <v>1530</v>
      </c>
      <c r="T233" s="16" t="s">
        <v>1864</v>
      </c>
      <c r="V233" s="54" t="e">
        <f t="shared" si="63"/>
        <v>#N/A</v>
      </c>
      <c r="W233" s="48" t="str">
        <f t="shared" si="64"/>
        <v>CAMERUS SYSTEM18432TEC</v>
      </c>
      <c r="Z233" s="55" t="str">
        <f t="shared" si="65"/>
        <v>CAMERUS SYSTEM</v>
      </c>
      <c r="AA233" s="48" t="str">
        <f t="shared" si="66"/>
        <v>18</v>
      </c>
      <c r="AB233" s="48" t="str">
        <f t="shared" si="67"/>
        <v>432TEC</v>
      </c>
      <c r="AC233" s="113">
        <f t="shared" si="68"/>
        <v>1339.77</v>
      </c>
      <c r="AD233" s="48" t="str">
        <f t="shared" si="69"/>
        <v>Validation Acheteur - intégrée</v>
      </c>
    </row>
    <row r="234" spans="6:30" ht="60" x14ac:dyDescent="0.25">
      <c r="F234" s="110"/>
      <c r="I234" s="110"/>
      <c r="L234" s="110"/>
      <c r="N234" s="17" t="s">
        <v>1866</v>
      </c>
      <c r="O234" s="16" t="s">
        <v>1579</v>
      </c>
      <c r="P234" s="16" t="s">
        <v>1865</v>
      </c>
      <c r="R234" s="111">
        <v>24000</v>
      </c>
      <c r="S234" s="16" t="s">
        <v>1562</v>
      </c>
      <c r="T234" s="16" t="s">
        <v>1867</v>
      </c>
      <c r="V234" s="54" t="e">
        <f t="shared" si="63"/>
        <v>#N/A</v>
      </c>
      <c r="W234" s="48" t="str">
        <f t="shared" si="64"/>
        <v>SAS GOZULTINGQuelle session ?432</v>
      </c>
      <c r="Z234" s="55" t="str">
        <f t="shared" si="65"/>
        <v>SAS GOZULTING</v>
      </c>
      <c r="AA234" s="48" t="str">
        <f t="shared" si="66"/>
        <v>Quelle session ?</v>
      </c>
      <c r="AB234" s="48" t="str">
        <f t="shared" si="67"/>
        <v>432</v>
      </c>
      <c r="AC234" s="113">
        <f t="shared" si="68"/>
        <v>24000</v>
      </c>
      <c r="AD234" s="48" t="str">
        <f t="shared" si="69"/>
        <v>Factures en attente BdC</v>
      </c>
    </row>
    <row r="235" spans="6:30" ht="30" x14ac:dyDescent="0.25">
      <c r="F235" s="110"/>
      <c r="I235" s="110"/>
      <c r="L235" s="110"/>
      <c r="N235" s="17" t="s">
        <v>1869</v>
      </c>
      <c r="O235" s="16" t="s">
        <v>1555</v>
      </c>
      <c r="P235" s="16" t="s">
        <v>1868</v>
      </c>
      <c r="R235" s="111">
        <v>3891.91</v>
      </c>
      <c r="S235" s="16" t="s">
        <v>1530</v>
      </c>
      <c r="T235" s="16" t="s">
        <v>1870</v>
      </c>
      <c r="V235" s="54" t="e">
        <f t="shared" si="63"/>
        <v>#N/A</v>
      </c>
      <c r="W235" s="48" t="str">
        <f t="shared" si="64"/>
        <v>COMPTOIR FIDUCIAIRE DE PARIS18012</v>
      </c>
      <c r="Z235" s="55" t="str">
        <f t="shared" si="65"/>
        <v>COMPTOIR FIDUCIAIRE DE PARIS</v>
      </c>
      <c r="AA235" s="48" t="str">
        <f t="shared" si="66"/>
        <v>18</v>
      </c>
      <c r="AB235" s="48" t="str">
        <f t="shared" si="67"/>
        <v>012</v>
      </c>
      <c r="AC235" s="113">
        <f t="shared" si="68"/>
        <v>3891.91</v>
      </c>
      <c r="AD235" s="48" t="str">
        <f t="shared" si="69"/>
        <v>Validation Acheteur - intégrée</v>
      </c>
    </row>
    <row r="236" spans="6:30" ht="30" x14ac:dyDescent="0.25">
      <c r="F236" s="110"/>
      <c r="I236" s="110"/>
      <c r="L236" s="110"/>
      <c r="N236" s="17" t="s">
        <v>1869</v>
      </c>
      <c r="O236" s="16" t="s">
        <v>1555</v>
      </c>
      <c r="P236" s="16" t="s">
        <v>1868</v>
      </c>
      <c r="R236" s="111">
        <v>81.16</v>
      </c>
      <c r="S236" s="16" t="s">
        <v>1530</v>
      </c>
      <c r="T236" s="16" t="s">
        <v>1871</v>
      </c>
      <c r="V236" s="54" t="e">
        <f t="shared" si="63"/>
        <v>#N/A</v>
      </c>
      <c r="W236" s="48" t="str">
        <f t="shared" si="64"/>
        <v>COMPTOIR FIDUCIAIRE DE PARIS18012</v>
      </c>
      <c r="Z236" s="55" t="str">
        <f t="shared" si="65"/>
        <v>COMPTOIR FIDUCIAIRE DE PARIS</v>
      </c>
      <c r="AA236" s="48" t="str">
        <f t="shared" si="66"/>
        <v>18</v>
      </c>
      <c r="AB236" s="48" t="str">
        <f t="shared" si="67"/>
        <v>012</v>
      </c>
      <c r="AC236" s="113">
        <f t="shared" si="68"/>
        <v>81.16</v>
      </c>
      <c r="AD236" s="48" t="str">
        <f t="shared" si="69"/>
        <v>Validation Acheteur - intégrée</v>
      </c>
    </row>
    <row r="237" spans="6:30" ht="30" x14ac:dyDescent="0.25">
      <c r="F237" s="110"/>
      <c r="I237" s="110"/>
      <c r="L237" s="110"/>
      <c r="N237" s="17" t="s">
        <v>1869</v>
      </c>
      <c r="O237" s="16" t="s">
        <v>1555</v>
      </c>
      <c r="P237" s="16" t="s">
        <v>1868</v>
      </c>
      <c r="R237" s="111">
        <v>32.880000000000003</v>
      </c>
      <c r="S237" s="16" t="s">
        <v>1530</v>
      </c>
      <c r="T237" s="16" t="s">
        <v>1871</v>
      </c>
      <c r="V237" s="54" t="e">
        <f t="shared" si="63"/>
        <v>#N/A</v>
      </c>
      <c r="W237" s="48" t="str">
        <f t="shared" si="64"/>
        <v>COMPTOIR FIDUCIAIRE DE PARIS18012</v>
      </c>
      <c r="Z237" s="55" t="str">
        <f t="shared" si="65"/>
        <v>COMPTOIR FIDUCIAIRE DE PARIS</v>
      </c>
      <c r="AA237" s="48" t="str">
        <f t="shared" si="66"/>
        <v>18</v>
      </c>
      <c r="AB237" s="48" t="str">
        <f t="shared" si="67"/>
        <v>012</v>
      </c>
      <c r="AC237" s="113">
        <f t="shared" si="68"/>
        <v>32.880000000000003</v>
      </c>
      <c r="AD237" s="48" t="str">
        <f t="shared" si="69"/>
        <v>Validation Acheteur - intégrée</v>
      </c>
    </row>
    <row r="238" spans="6:30" ht="60" x14ac:dyDescent="0.25">
      <c r="F238" s="110"/>
      <c r="I238" s="110"/>
      <c r="L238" s="110"/>
      <c r="N238" s="17" t="s">
        <v>1872</v>
      </c>
      <c r="O238" s="16" t="s">
        <v>1579</v>
      </c>
      <c r="P238" s="16" t="s">
        <v>1547</v>
      </c>
      <c r="R238" s="111">
        <v>4106.2</v>
      </c>
      <c r="S238" s="16" t="s">
        <v>1562</v>
      </c>
      <c r="T238" s="16" t="s">
        <v>1873</v>
      </c>
      <c r="V238" s="54" t="e">
        <f t="shared" si="63"/>
        <v>#N/A</v>
      </c>
      <c r="W238" s="48" t="str">
        <f t="shared" si="64"/>
        <v>WES WORLDWIDE EXPO SERVICE HK LTDQuelle session ?102</v>
      </c>
      <c r="Z238" s="55" t="str">
        <f t="shared" si="65"/>
        <v>WES WORLDWIDE EXPO SERVICE HK LTD</v>
      </c>
      <c r="AA238" s="48" t="str">
        <f t="shared" si="66"/>
        <v>Quelle session ?</v>
      </c>
      <c r="AB238" s="48" t="str">
        <f t="shared" si="67"/>
        <v>102</v>
      </c>
      <c r="AC238" s="113">
        <f t="shared" si="68"/>
        <v>4106.2</v>
      </c>
      <c r="AD238" s="48" t="str">
        <f t="shared" si="69"/>
        <v>Factures en attente BdC</v>
      </c>
    </row>
    <row r="239" spans="6:30" ht="30" x14ac:dyDescent="0.25">
      <c r="F239" s="110"/>
      <c r="I239" s="110"/>
      <c r="L239" s="110"/>
      <c r="N239" s="17" t="s">
        <v>1843</v>
      </c>
      <c r="O239" s="16" t="s">
        <v>1555</v>
      </c>
      <c r="P239" s="16" t="s">
        <v>1874</v>
      </c>
      <c r="R239" s="111">
        <v>967.39</v>
      </c>
      <c r="S239" s="16" t="s">
        <v>1533</v>
      </c>
      <c r="T239" s="16" t="s">
        <v>1875</v>
      </c>
      <c r="V239" s="54" t="e">
        <f t="shared" si="63"/>
        <v>#N/A</v>
      </c>
      <c r="W239" s="48" t="str">
        <f t="shared" si="64"/>
        <v>VIPARIS PARIS EXPO SERVICES18323TEC</v>
      </c>
      <c r="Z239" s="55" t="str">
        <f t="shared" si="65"/>
        <v>VIPARIS PARIS EXPO SERVICES</v>
      </c>
      <c r="AA239" s="48" t="str">
        <f t="shared" si="66"/>
        <v>18</v>
      </c>
      <c r="AB239" s="48" t="str">
        <f t="shared" si="67"/>
        <v>323TEC</v>
      </c>
      <c r="AC239" s="113">
        <f t="shared" si="68"/>
        <v>967.39</v>
      </c>
      <c r="AD239" s="48" t="str">
        <f t="shared" si="69"/>
        <v>Retour comptable avec commande</v>
      </c>
    </row>
    <row r="240" spans="6:30" ht="30" x14ac:dyDescent="0.25">
      <c r="F240" s="110"/>
      <c r="I240" s="110"/>
      <c r="L240" s="110"/>
      <c r="N240" s="17" t="s">
        <v>1793</v>
      </c>
      <c r="O240" s="16" t="s">
        <v>1555</v>
      </c>
      <c r="P240" s="16" t="s">
        <v>1792</v>
      </c>
      <c r="R240" s="111">
        <v>2837.77</v>
      </c>
      <c r="S240" s="16" t="s">
        <v>1530</v>
      </c>
      <c r="T240" s="16" t="s">
        <v>1875</v>
      </c>
      <c r="V240" s="54" t="e">
        <f t="shared" si="63"/>
        <v>#N/A</v>
      </c>
      <c r="W240" s="48" t="str">
        <f t="shared" si="64"/>
        <v>VIPARIS PORTE DE VERSAILLES18423TEC</v>
      </c>
      <c r="Z240" s="55" t="str">
        <f t="shared" si="65"/>
        <v>VIPARIS PORTE DE VERSAILLES</v>
      </c>
      <c r="AA240" s="48" t="str">
        <f t="shared" si="66"/>
        <v>18</v>
      </c>
      <c r="AB240" s="48" t="str">
        <f t="shared" si="67"/>
        <v>423TEC</v>
      </c>
      <c r="AC240" s="113">
        <f t="shared" si="68"/>
        <v>2837.77</v>
      </c>
      <c r="AD240" s="48" t="str">
        <f t="shared" si="69"/>
        <v>Validation Acheteur - intégrée</v>
      </c>
    </row>
    <row r="241" spans="6:30" ht="30" x14ac:dyDescent="0.25">
      <c r="F241" s="110"/>
      <c r="I241" s="110"/>
      <c r="L241" s="110"/>
      <c r="N241" s="17" t="s">
        <v>1869</v>
      </c>
      <c r="O241" s="16" t="s">
        <v>1555</v>
      </c>
      <c r="P241" s="16" t="s">
        <v>1868</v>
      </c>
      <c r="R241" s="111">
        <v>83.92</v>
      </c>
      <c r="S241" s="16" t="s">
        <v>1530</v>
      </c>
      <c r="T241" s="16" t="s">
        <v>1871</v>
      </c>
      <c r="V241" s="54" t="e">
        <f t="shared" si="63"/>
        <v>#N/A</v>
      </c>
      <c r="W241" s="48" t="str">
        <f t="shared" si="64"/>
        <v>COMPTOIR FIDUCIAIRE DE PARIS18012</v>
      </c>
      <c r="Z241" s="55" t="str">
        <f t="shared" si="65"/>
        <v>COMPTOIR FIDUCIAIRE DE PARIS</v>
      </c>
      <c r="AA241" s="48" t="str">
        <f t="shared" si="66"/>
        <v>18</v>
      </c>
      <c r="AB241" s="48" t="str">
        <f t="shared" si="67"/>
        <v>012</v>
      </c>
      <c r="AC241" s="113">
        <f t="shared" si="68"/>
        <v>83.92</v>
      </c>
      <c r="AD241" s="48" t="str">
        <f t="shared" si="69"/>
        <v>Validation Acheteur - intégrée</v>
      </c>
    </row>
    <row r="242" spans="6:30" ht="30" x14ac:dyDescent="0.25">
      <c r="F242" s="110"/>
      <c r="I242" s="110"/>
      <c r="L242" s="110"/>
      <c r="N242" s="17" t="s">
        <v>1765</v>
      </c>
      <c r="O242" s="16" t="s">
        <v>1555</v>
      </c>
      <c r="P242" s="16" t="s">
        <v>1862</v>
      </c>
      <c r="R242" s="111">
        <v>649.22</v>
      </c>
      <c r="S242" s="16" t="s">
        <v>1530</v>
      </c>
      <c r="T242" s="16" t="s">
        <v>1864</v>
      </c>
      <c r="V242" s="54" t="e">
        <f t="shared" si="63"/>
        <v>#N/A</v>
      </c>
      <c r="W242" s="48" t="str">
        <f t="shared" si="64"/>
        <v>CAMERUS SYSTEM18432TEC</v>
      </c>
      <c r="Z242" s="55" t="str">
        <f t="shared" si="65"/>
        <v>CAMERUS SYSTEM</v>
      </c>
      <c r="AA242" s="48" t="str">
        <f t="shared" si="66"/>
        <v>18</v>
      </c>
      <c r="AB242" s="48" t="str">
        <f t="shared" si="67"/>
        <v>432TEC</v>
      </c>
      <c r="AC242" s="113">
        <f t="shared" si="68"/>
        <v>649.22</v>
      </c>
      <c r="AD242" s="48" t="str">
        <f t="shared" si="69"/>
        <v>Validation Acheteur - intégrée</v>
      </c>
    </row>
    <row r="243" spans="6:30" ht="30" x14ac:dyDescent="0.25">
      <c r="F243" s="110"/>
      <c r="I243" s="110"/>
      <c r="L243" s="110"/>
      <c r="N243" s="17" t="s">
        <v>1765</v>
      </c>
      <c r="O243" s="16" t="s">
        <v>1555</v>
      </c>
      <c r="P243" s="16" t="s">
        <v>1862</v>
      </c>
      <c r="R243" s="111">
        <v>2053.1999999999998</v>
      </c>
      <c r="S243" s="16" t="s">
        <v>1530</v>
      </c>
      <c r="T243" s="16" t="s">
        <v>1864</v>
      </c>
      <c r="V243" s="54" t="e">
        <f t="shared" si="63"/>
        <v>#N/A</v>
      </c>
      <c r="W243" s="48" t="str">
        <f t="shared" si="64"/>
        <v>CAMERUS SYSTEM18432TEC</v>
      </c>
      <c r="Z243" s="55" t="str">
        <f t="shared" si="65"/>
        <v>CAMERUS SYSTEM</v>
      </c>
      <c r="AA243" s="48" t="str">
        <f t="shared" si="66"/>
        <v>18</v>
      </c>
      <c r="AB243" s="48" t="str">
        <f t="shared" si="67"/>
        <v>432TEC</v>
      </c>
      <c r="AC243" s="113">
        <f t="shared" si="68"/>
        <v>2053.1999999999998</v>
      </c>
      <c r="AD243" s="48" t="str">
        <f t="shared" si="69"/>
        <v>Validation Acheteur - intégrée</v>
      </c>
    </row>
    <row r="244" spans="6:30" ht="45" x14ac:dyDescent="0.25">
      <c r="F244" s="110"/>
      <c r="I244" s="110"/>
      <c r="L244" s="110"/>
      <c r="N244" s="17" t="s">
        <v>1765</v>
      </c>
      <c r="O244" s="16" t="s">
        <v>1555</v>
      </c>
      <c r="P244" s="16" t="s">
        <v>1862</v>
      </c>
      <c r="R244" s="111">
        <v>365.2</v>
      </c>
      <c r="S244" s="16" t="s">
        <v>1532</v>
      </c>
      <c r="T244" s="16" t="s">
        <v>1864</v>
      </c>
      <c r="V244" s="54" t="e">
        <f t="shared" si="63"/>
        <v>#N/A</v>
      </c>
      <c r="W244" s="48" t="str">
        <f t="shared" si="64"/>
        <v>CAMERUS SYSTEM18432TEC</v>
      </c>
      <c r="Z244" s="55" t="str">
        <f t="shared" si="65"/>
        <v>CAMERUS SYSTEM</v>
      </c>
      <c r="AA244" s="48" t="str">
        <f t="shared" si="66"/>
        <v>18</v>
      </c>
      <c r="AB244" s="48" t="str">
        <f t="shared" si="67"/>
        <v>432TEC</v>
      </c>
      <c r="AC244" s="113">
        <f t="shared" si="68"/>
        <v>365.2</v>
      </c>
      <c r="AD244" s="48" t="str">
        <f t="shared" si="69"/>
        <v>Enrichissement Comptable avec commande</v>
      </c>
    </row>
    <row r="245" spans="6:30" ht="60" x14ac:dyDescent="0.25">
      <c r="F245" s="110"/>
      <c r="I245" s="110"/>
      <c r="L245" s="110"/>
      <c r="N245" s="17" t="s">
        <v>1876</v>
      </c>
      <c r="O245" s="16" t="s">
        <v>1579</v>
      </c>
      <c r="P245" s="16" t="s">
        <v>1865</v>
      </c>
      <c r="R245" s="111">
        <v>400</v>
      </c>
      <c r="S245" s="16" t="s">
        <v>1562</v>
      </c>
      <c r="T245" s="16" t="s">
        <v>1877</v>
      </c>
      <c r="V245" s="54" t="e">
        <f t="shared" si="63"/>
        <v>#N/A</v>
      </c>
      <c r="W245" s="48" t="str">
        <f t="shared" si="64"/>
        <v>ARETTE HOURQUET NICOLASQuelle session ?432</v>
      </c>
      <c r="Z245" s="55" t="str">
        <f t="shared" si="65"/>
        <v>ARETTE HOURQUET NICOLAS</v>
      </c>
      <c r="AA245" s="48" t="str">
        <f t="shared" si="66"/>
        <v>Quelle session ?</v>
      </c>
      <c r="AB245" s="48" t="str">
        <f t="shared" si="67"/>
        <v>432</v>
      </c>
      <c r="AC245" s="113">
        <f t="shared" si="68"/>
        <v>400</v>
      </c>
      <c r="AD245" s="48" t="str">
        <f t="shared" si="69"/>
        <v>Factures en attente BdC</v>
      </c>
    </row>
    <row r="246" spans="6:30" ht="60" x14ac:dyDescent="0.25">
      <c r="F246" s="110"/>
      <c r="I246" s="110"/>
      <c r="L246" s="110"/>
      <c r="N246" s="17" t="s">
        <v>1878</v>
      </c>
      <c r="O246" s="16" t="s">
        <v>1579</v>
      </c>
      <c r="P246" s="16" t="s">
        <v>1865</v>
      </c>
      <c r="R246" s="111">
        <v>3600</v>
      </c>
      <c r="S246" s="16" t="s">
        <v>1562</v>
      </c>
      <c r="T246" s="16" t="s">
        <v>1879</v>
      </c>
      <c r="V246" s="54" t="e">
        <f t="shared" si="63"/>
        <v>#N/A</v>
      </c>
      <c r="W246" s="48" t="str">
        <f t="shared" si="64"/>
        <v>TECAMATCHALCO PRESS LIMITEDQuelle session ?432</v>
      </c>
      <c r="Z246" s="55" t="str">
        <f t="shared" si="65"/>
        <v>TECAMATCHALCO PRESS LIMITED</v>
      </c>
      <c r="AA246" s="48" t="str">
        <f t="shared" si="66"/>
        <v>Quelle session ?</v>
      </c>
      <c r="AB246" s="48" t="str">
        <f t="shared" si="67"/>
        <v>432</v>
      </c>
      <c r="AC246" s="113">
        <f t="shared" si="68"/>
        <v>3600</v>
      </c>
      <c r="AD246" s="48" t="str">
        <f t="shared" si="69"/>
        <v>Factures en attente BdC</v>
      </c>
    </row>
    <row r="247" spans="6:30" ht="60" x14ac:dyDescent="0.25">
      <c r="F247" s="110"/>
      <c r="I247" s="110"/>
      <c r="L247" s="110"/>
      <c r="N247" s="17" t="s">
        <v>1880</v>
      </c>
      <c r="O247" s="16" t="s">
        <v>1579</v>
      </c>
      <c r="P247" s="16" t="s">
        <v>1865</v>
      </c>
      <c r="R247" s="111">
        <v>600</v>
      </c>
      <c r="S247" s="16" t="s">
        <v>1562</v>
      </c>
      <c r="T247" s="16" t="s">
        <v>1879</v>
      </c>
      <c r="V247" s="54" t="e">
        <f t="shared" si="63"/>
        <v>#N/A</v>
      </c>
      <c r="W247" s="48" t="str">
        <f t="shared" si="64"/>
        <v>SAS NTWUQuelle session ?432</v>
      </c>
      <c r="Z247" s="55" t="str">
        <f t="shared" si="65"/>
        <v>SAS NTWU</v>
      </c>
      <c r="AA247" s="48" t="str">
        <f t="shared" si="66"/>
        <v>Quelle session ?</v>
      </c>
      <c r="AB247" s="48" t="str">
        <f t="shared" si="67"/>
        <v>432</v>
      </c>
      <c r="AC247" s="113">
        <f t="shared" si="68"/>
        <v>600</v>
      </c>
      <c r="AD247" s="48" t="str">
        <f t="shared" si="69"/>
        <v>Factures en attente BdC</v>
      </c>
    </row>
    <row r="248" spans="6:30" ht="30" x14ac:dyDescent="0.25">
      <c r="F248" s="110"/>
      <c r="I248" s="110"/>
      <c r="L248" s="110"/>
      <c r="N248" s="17" t="s">
        <v>1881</v>
      </c>
      <c r="O248" s="16" t="s">
        <v>1537</v>
      </c>
      <c r="P248" s="16" t="s">
        <v>1524</v>
      </c>
      <c r="R248" s="111">
        <v>5000</v>
      </c>
      <c r="S248" s="16" t="s">
        <v>1530</v>
      </c>
      <c r="T248" s="16" t="s">
        <v>1882</v>
      </c>
      <c r="V248" s="54" t="e">
        <f t="shared" si="63"/>
        <v>#N/A</v>
      </c>
      <c r="W248" s="48" t="str">
        <f t="shared" si="64"/>
        <v>APERTURE FOUNDATION17712</v>
      </c>
      <c r="Z248" s="55" t="str">
        <f t="shared" si="65"/>
        <v>APERTURE FOUNDATION</v>
      </c>
      <c r="AA248" s="48" t="str">
        <f t="shared" si="66"/>
        <v>17</v>
      </c>
      <c r="AB248" s="48" t="str">
        <f t="shared" si="67"/>
        <v>712</v>
      </c>
      <c r="AC248" s="113">
        <f t="shared" si="68"/>
        <v>5000</v>
      </c>
      <c r="AD248" s="48" t="str">
        <f t="shared" si="69"/>
        <v>Validation Acheteur - intégrée</v>
      </c>
    </row>
    <row r="249" spans="6:30" ht="60" x14ac:dyDescent="0.25">
      <c r="F249" s="110"/>
      <c r="I249" s="110"/>
      <c r="L249" s="110"/>
      <c r="N249" s="17" t="s">
        <v>720</v>
      </c>
      <c r="O249" s="16" t="s">
        <v>1579</v>
      </c>
      <c r="P249" s="16" t="s">
        <v>1484</v>
      </c>
      <c r="R249" s="111">
        <v>6000</v>
      </c>
      <c r="S249" s="16" t="s">
        <v>1702</v>
      </c>
      <c r="T249" s="16" t="s">
        <v>1883</v>
      </c>
      <c r="V249" s="54" t="e">
        <f t="shared" si="63"/>
        <v>#N/A</v>
      </c>
      <c r="W249" s="48" t="str">
        <f t="shared" si="64"/>
        <v>INFOPRO DIGITALQuelle session ?</v>
      </c>
      <c r="Z249" s="55" t="str">
        <f t="shared" si="65"/>
        <v>INFOPRO DIGITAL</v>
      </c>
      <c r="AA249" s="48" t="str">
        <f t="shared" si="66"/>
        <v>Quelle session ?</v>
      </c>
      <c r="AB249" s="48" t="str">
        <f t="shared" si="67"/>
        <v/>
      </c>
      <c r="AC249" s="113">
        <f t="shared" si="68"/>
        <v>6000</v>
      </c>
      <c r="AD249" s="48" t="str">
        <f t="shared" si="69"/>
        <v>Enrichissement comptable Traitement des Avoirs</v>
      </c>
    </row>
    <row r="250" spans="6:30" ht="60" x14ac:dyDescent="0.25">
      <c r="F250" s="110"/>
      <c r="I250" s="110"/>
      <c r="L250" s="110"/>
      <c r="N250" s="17" t="s">
        <v>1885</v>
      </c>
      <c r="O250" s="16" t="s">
        <v>1579</v>
      </c>
      <c r="P250" s="16" t="s">
        <v>1884</v>
      </c>
      <c r="R250" s="111">
        <v>8520</v>
      </c>
      <c r="S250" s="16" t="s">
        <v>1562</v>
      </c>
      <c r="T250" s="16" t="s">
        <v>1886</v>
      </c>
      <c r="V250" s="54" t="e">
        <f t="shared" si="63"/>
        <v>#N/A</v>
      </c>
      <c r="W250" s="48" t="str">
        <f t="shared" si="64"/>
        <v>WEBMECANIK SASQuelle session ?002</v>
      </c>
      <c r="Z250" s="55" t="str">
        <f t="shared" si="65"/>
        <v>WEBMECANIK SAS</v>
      </c>
      <c r="AA250" s="48" t="str">
        <f t="shared" si="66"/>
        <v>Quelle session ?</v>
      </c>
      <c r="AB250" s="48" t="str">
        <f t="shared" si="67"/>
        <v>002</v>
      </c>
      <c r="AC250" s="113">
        <f t="shared" si="68"/>
        <v>8520</v>
      </c>
      <c r="AD250" s="48" t="str">
        <f t="shared" si="69"/>
        <v>Factures en attente BdC</v>
      </c>
    </row>
    <row r="251" spans="6:30" ht="30" x14ac:dyDescent="0.25">
      <c r="F251" s="110"/>
      <c r="I251" s="110"/>
      <c r="L251" s="110"/>
      <c r="N251" s="17" t="s">
        <v>1888</v>
      </c>
      <c r="O251" s="16" t="s">
        <v>1555</v>
      </c>
      <c r="P251" s="16" t="s">
        <v>1887</v>
      </c>
      <c r="R251" s="111">
        <v>231.6</v>
      </c>
      <c r="S251" s="16" t="s">
        <v>1525</v>
      </c>
      <c r="T251" s="16" t="s">
        <v>1889</v>
      </c>
      <c r="V251" s="54" t="e">
        <f t="shared" si="63"/>
        <v>#N/A</v>
      </c>
      <c r="W251" s="48" t="str">
        <f t="shared" si="64"/>
        <v>GT PRINT18201IMP</v>
      </c>
      <c r="Z251" s="55" t="str">
        <f t="shared" si="65"/>
        <v>GT PRINT</v>
      </c>
      <c r="AA251" s="48" t="str">
        <f t="shared" si="66"/>
        <v>18</v>
      </c>
      <c r="AB251" s="48" t="str">
        <f t="shared" si="67"/>
        <v>201IMP</v>
      </c>
      <c r="AC251" s="113">
        <f t="shared" si="68"/>
        <v>231.6</v>
      </c>
      <c r="AD251" s="48" t="str">
        <f t="shared" si="69"/>
        <v>Approbation</v>
      </c>
    </row>
    <row r="252" spans="6:30" ht="30" x14ac:dyDescent="0.25">
      <c r="F252" s="110"/>
      <c r="I252" s="110"/>
      <c r="L252" s="110"/>
      <c r="N252" s="17" t="s">
        <v>1841</v>
      </c>
      <c r="O252" s="16" t="s">
        <v>1555</v>
      </c>
      <c r="P252" s="16" t="s">
        <v>1840</v>
      </c>
      <c r="R252" s="111">
        <v>600</v>
      </c>
      <c r="S252" s="16" t="s">
        <v>1525</v>
      </c>
      <c r="T252" s="16" t="s">
        <v>1890</v>
      </c>
      <c r="V252" s="54" t="e">
        <f t="shared" si="63"/>
        <v>#N/A</v>
      </c>
      <c r="W252" s="48" t="str">
        <f t="shared" si="64"/>
        <v>LA TRIBUNE NOUVELLE18521WEB</v>
      </c>
      <c r="Z252" s="55" t="str">
        <f t="shared" si="65"/>
        <v>LA TRIBUNE NOUVELLE</v>
      </c>
      <c r="AA252" s="48" t="str">
        <f t="shared" si="66"/>
        <v>18</v>
      </c>
      <c r="AB252" s="48" t="str">
        <f t="shared" si="67"/>
        <v>521WEB</v>
      </c>
      <c r="AC252" s="113">
        <f t="shared" si="68"/>
        <v>600</v>
      </c>
      <c r="AD252" s="48" t="str">
        <f t="shared" si="69"/>
        <v>Approbation</v>
      </c>
    </row>
    <row r="253" spans="6:30" ht="45" x14ac:dyDescent="0.25">
      <c r="F253" s="110"/>
      <c r="I253" s="110"/>
      <c r="L253" s="110"/>
      <c r="N253" s="17" t="s">
        <v>1892</v>
      </c>
      <c r="O253" s="16" t="s">
        <v>1555</v>
      </c>
      <c r="P253" s="16" t="s">
        <v>1891</v>
      </c>
      <c r="R253" s="111">
        <v>209.28</v>
      </c>
      <c r="S253" s="16" t="s">
        <v>1532</v>
      </c>
      <c r="T253" s="16" t="s">
        <v>1889</v>
      </c>
      <c r="V253" s="54" t="e">
        <f t="shared" si="63"/>
        <v>#N/A</v>
      </c>
      <c r="W253" s="48" t="str">
        <f t="shared" si="64"/>
        <v>SEVENTY FIVE SARL18420IMP</v>
      </c>
      <c r="Z253" s="55" t="str">
        <f t="shared" si="65"/>
        <v>SEVENTY FIVE SARL</v>
      </c>
      <c r="AA253" s="48" t="str">
        <f t="shared" si="66"/>
        <v>18</v>
      </c>
      <c r="AB253" s="48" t="str">
        <f t="shared" si="67"/>
        <v>420IMP</v>
      </c>
      <c r="AC253" s="113">
        <f t="shared" si="68"/>
        <v>209.28</v>
      </c>
      <c r="AD253" s="48" t="str">
        <f t="shared" si="69"/>
        <v>Enrichissement Comptable avec commande</v>
      </c>
    </row>
    <row r="254" spans="6:30" ht="30" x14ac:dyDescent="0.25">
      <c r="F254" s="110"/>
      <c r="I254" s="110"/>
      <c r="L254" s="110"/>
      <c r="N254" s="17" t="s">
        <v>1894</v>
      </c>
      <c r="O254" s="16" t="s">
        <v>1555</v>
      </c>
      <c r="P254" s="16" t="s">
        <v>1893</v>
      </c>
      <c r="R254" s="111">
        <v>2520</v>
      </c>
      <c r="S254" s="16" t="s">
        <v>1529</v>
      </c>
      <c r="T254" s="16" t="s">
        <v>1889</v>
      </c>
      <c r="V254" s="54" t="e">
        <f t="shared" si="63"/>
        <v>#N/A</v>
      </c>
      <c r="W254" s="48" t="str">
        <f t="shared" si="64"/>
        <v>INGE-COM18054</v>
      </c>
      <c r="Z254" s="55" t="str">
        <f t="shared" si="65"/>
        <v>INGE-COM</v>
      </c>
      <c r="AA254" s="48" t="str">
        <f t="shared" si="66"/>
        <v>18</v>
      </c>
      <c r="AB254" s="48" t="str">
        <f t="shared" si="67"/>
        <v>054</v>
      </c>
      <c r="AC254" s="113">
        <f t="shared" si="68"/>
        <v>2520</v>
      </c>
      <c r="AD254" s="48" t="str">
        <f t="shared" si="69"/>
        <v>Retour compta avec commande - intégrée</v>
      </c>
    </row>
    <row r="255" spans="6:30" ht="30" x14ac:dyDescent="0.25">
      <c r="F255" s="110"/>
      <c r="I255" s="110"/>
      <c r="L255" s="110"/>
      <c r="N255" s="17" t="s">
        <v>1507</v>
      </c>
      <c r="O255" s="16" t="s">
        <v>1555</v>
      </c>
      <c r="P255" s="16" t="s">
        <v>1536</v>
      </c>
      <c r="R255" s="111">
        <v>3600</v>
      </c>
      <c r="S255" s="16" t="s">
        <v>1530</v>
      </c>
      <c r="T255" s="16" t="s">
        <v>1572</v>
      </c>
      <c r="V255" s="54">
        <f t="shared" si="63"/>
        <v>1</v>
      </c>
      <c r="W255" s="48" t="str">
        <f t="shared" si="64"/>
        <v>PYC EDITION18406</v>
      </c>
      <c r="Z255" s="55" t="str">
        <f t="shared" si="65"/>
        <v>PYC EDITION</v>
      </c>
      <c r="AA255" s="48" t="str">
        <f t="shared" si="66"/>
        <v>18</v>
      </c>
      <c r="AB255" s="48" t="str">
        <f t="shared" si="67"/>
        <v>406</v>
      </c>
      <c r="AC255" s="113">
        <f t="shared" si="68"/>
        <v>3600</v>
      </c>
      <c r="AD255" s="48" t="str">
        <f t="shared" si="69"/>
        <v>Validation Acheteur - intégrée</v>
      </c>
    </row>
    <row r="256" spans="6:30" ht="60" x14ac:dyDescent="0.25">
      <c r="F256" s="110"/>
      <c r="I256" s="110"/>
      <c r="L256" s="110"/>
      <c r="N256" s="17" t="s">
        <v>43</v>
      </c>
      <c r="O256" s="16" t="s">
        <v>1579</v>
      </c>
      <c r="P256" s="16" t="s">
        <v>1503</v>
      </c>
      <c r="R256" s="111">
        <v>26040</v>
      </c>
      <c r="S256" s="16" t="s">
        <v>1532</v>
      </c>
      <c r="T256" s="16" t="s">
        <v>1572</v>
      </c>
      <c r="V256" s="54">
        <f t="shared" si="63"/>
        <v>1</v>
      </c>
      <c r="W256" s="48" t="str">
        <f t="shared" si="64"/>
        <v>ALTICE MEDIA PUBLICITEQuelle session ?423</v>
      </c>
      <c r="Z256" s="55" t="str">
        <f t="shared" si="65"/>
        <v>ALTICE MEDIA PUBLICITE</v>
      </c>
      <c r="AA256" s="48" t="str">
        <f t="shared" si="66"/>
        <v>Quelle session ?</v>
      </c>
      <c r="AB256" s="48" t="str">
        <f t="shared" si="67"/>
        <v>423</v>
      </c>
      <c r="AC256" s="113">
        <f t="shared" si="68"/>
        <v>26040</v>
      </c>
      <c r="AD256" s="48" t="str">
        <f t="shared" si="69"/>
        <v>Enrichissement Comptable avec commande</v>
      </c>
    </row>
    <row r="257" spans="6:30" ht="30" x14ac:dyDescent="0.25">
      <c r="F257" s="110"/>
      <c r="I257" s="110"/>
      <c r="L257" s="110"/>
      <c r="N257" s="17" t="s">
        <v>1895</v>
      </c>
      <c r="O257" s="16" t="s">
        <v>1555</v>
      </c>
      <c r="P257" s="16" t="s">
        <v>1865</v>
      </c>
      <c r="R257" s="111">
        <v>2450</v>
      </c>
      <c r="S257" s="16" t="s">
        <v>1530</v>
      </c>
      <c r="T257" s="16" t="s">
        <v>1889</v>
      </c>
      <c r="V257" s="54" t="e">
        <f t="shared" si="63"/>
        <v>#N/A</v>
      </c>
      <c r="W257" s="48" t="str">
        <f t="shared" si="64"/>
        <v>ASSOCIATION FIRST ATTACK18432</v>
      </c>
      <c r="Z257" s="55" t="str">
        <f t="shared" si="65"/>
        <v>ASSOCIATION FIRST ATTACK</v>
      </c>
      <c r="AA257" s="48" t="str">
        <f t="shared" si="66"/>
        <v>18</v>
      </c>
      <c r="AB257" s="48" t="str">
        <f t="shared" si="67"/>
        <v>432</v>
      </c>
      <c r="AC257" s="113">
        <f t="shared" si="68"/>
        <v>2450</v>
      </c>
      <c r="AD257" s="48" t="str">
        <f t="shared" si="69"/>
        <v>Validation Acheteur - intégrée</v>
      </c>
    </row>
    <row r="258" spans="6:30" ht="60" x14ac:dyDescent="0.25">
      <c r="F258" s="110"/>
      <c r="I258" s="110"/>
      <c r="L258" s="110"/>
      <c r="N258" s="17" t="s">
        <v>1730</v>
      </c>
      <c r="O258" s="16" t="s">
        <v>1579</v>
      </c>
      <c r="P258" s="16" t="s">
        <v>1484</v>
      </c>
      <c r="R258" s="111">
        <v>18</v>
      </c>
      <c r="S258" s="16" t="s">
        <v>1532</v>
      </c>
      <c r="T258" s="16" t="s">
        <v>1882</v>
      </c>
      <c r="V258" s="54" t="e">
        <f t="shared" si="63"/>
        <v>#N/A</v>
      </c>
      <c r="W258" s="48" t="str">
        <f t="shared" si="64"/>
        <v>EGENCIA FRANCEQuelle session ?</v>
      </c>
      <c r="Z258" s="55" t="str">
        <f t="shared" si="65"/>
        <v>EGENCIA FRANCE</v>
      </c>
      <c r="AA258" s="48" t="str">
        <f t="shared" si="66"/>
        <v>Quelle session ?</v>
      </c>
      <c r="AB258" s="48" t="str">
        <f t="shared" si="67"/>
        <v/>
      </c>
      <c r="AC258" s="113">
        <f t="shared" si="68"/>
        <v>18</v>
      </c>
      <c r="AD258" s="48" t="str">
        <f t="shared" si="69"/>
        <v>Enrichissement Comptable avec commande</v>
      </c>
    </row>
    <row r="259" spans="6:30" ht="60" x14ac:dyDescent="0.25">
      <c r="F259" s="110"/>
      <c r="I259" s="110"/>
      <c r="L259" s="110"/>
      <c r="N259" s="17" t="s">
        <v>940</v>
      </c>
      <c r="O259" s="16" t="s">
        <v>1579</v>
      </c>
      <c r="P259" s="16" t="s">
        <v>1484</v>
      </c>
      <c r="R259" s="111">
        <v>13800</v>
      </c>
      <c r="S259" s="16" t="s">
        <v>1702</v>
      </c>
      <c r="T259" s="16" t="s">
        <v>1896</v>
      </c>
      <c r="V259" s="54" t="e">
        <f t="shared" si="63"/>
        <v>#N/A</v>
      </c>
      <c r="W259" s="48" t="str">
        <f t="shared" si="64"/>
        <v>NEXT REGIEQuelle session ?</v>
      </c>
      <c r="Z259" s="55" t="str">
        <f t="shared" si="65"/>
        <v>NEXT REGIE</v>
      </c>
      <c r="AA259" s="48" t="str">
        <f t="shared" si="66"/>
        <v>Quelle session ?</v>
      </c>
      <c r="AB259" s="48" t="str">
        <f t="shared" si="67"/>
        <v/>
      </c>
      <c r="AC259" s="113">
        <f t="shared" si="68"/>
        <v>13800</v>
      </c>
      <c r="AD259" s="48" t="str">
        <f t="shared" si="69"/>
        <v>Enrichissement comptable Traitement des Avoirs</v>
      </c>
    </row>
    <row r="260" spans="6:30" ht="60" x14ac:dyDescent="0.25">
      <c r="F260" s="110"/>
      <c r="I260" s="110"/>
      <c r="L260" s="110"/>
      <c r="N260" s="17" t="s">
        <v>940</v>
      </c>
      <c r="O260" s="16" t="s">
        <v>1579</v>
      </c>
      <c r="P260" s="16" t="s">
        <v>1897</v>
      </c>
      <c r="R260" s="111">
        <v>13800</v>
      </c>
      <c r="S260" s="16" t="s">
        <v>1532</v>
      </c>
      <c r="T260" s="16" t="s">
        <v>1898</v>
      </c>
      <c r="V260" s="54" t="e">
        <f t="shared" si="63"/>
        <v>#N/A</v>
      </c>
      <c r="W260" s="48" t="str">
        <f t="shared" si="64"/>
        <v>NEXT REGIEQuelle session ?141</v>
      </c>
      <c r="Z260" s="55" t="str">
        <f t="shared" si="65"/>
        <v>NEXT REGIE</v>
      </c>
      <c r="AA260" s="48" t="str">
        <f t="shared" si="66"/>
        <v>Quelle session ?</v>
      </c>
      <c r="AB260" s="48" t="str">
        <f t="shared" si="67"/>
        <v>141</v>
      </c>
      <c r="AC260" s="113">
        <f t="shared" si="68"/>
        <v>13800</v>
      </c>
      <c r="AD260" s="48" t="str">
        <f t="shared" si="69"/>
        <v>Enrichissement Comptable avec commande</v>
      </c>
    </row>
    <row r="261" spans="6:30" ht="60" x14ac:dyDescent="0.25">
      <c r="F261" s="110"/>
      <c r="I261" s="110"/>
      <c r="L261" s="110"/>
      <c r="N261" s="17" t="s">
        <v>1899</v>
      </c>
      <c r="O261" s="16" t="s">
        <v>1579</v>
      </c>
      <c r="P261" s="16" t="s">
        <v>1484</v>
      </c>
      <c r="R261" s="111">
        <v>2400</v>
      </c>
      <c r="S261" s="16" t="s">
        <v>1702</v>
      </c>
      <c r="T261" s="16" t="s">
        <v>1896</v>
      </c>
      <c r="V261" s="54" t="e">
        <f t="shared" si="63"/>
        <v>#N/A</v>
      </c>
      <c r="W261" s="48" t="str">
        <f t="shared" si="64"/>
        <v>RMC BFM PRODUCTIONQuelle session ?</v>
      </c>
      <c r="Z261" s="55" t="str">
        <f t="shared" si="65"/>
        <v>RMC BFM PRODUCTION</v>
      </c>
      <c r="AA261" s="48" t="str">
        <f t="shared" si="66"/>
        <v>Quelle session ?</v>
      </c>
      <c r="AB261" s="48" t="str">
        <f t="shared" si="67"/>
        <v/>
      </c>
      <c r="AC261" s="113">
        <f t="shared" si="68"/>
        <v>2400</v>
      </c>
      <c r="AD261" s="48" t="str">
        <f t="shared" si="69"/>
        <v>Enrichissement comptable Traitement des Avoirs</v>
      </c>
    </row>
    <row r="262" spans="6:30" ht="60" x14ac:dyDescent="0.25">
      <c r="F262" s="110"/>
      <c r="I262" s="110"/>
      <c r="L262" s="110"/>
      <c r="N262" s="17" t="s">
        <v>1714</v>
      </c>
      <c r="O262" s="16" t="s">
        <v>1579</v>
      </c>
      <c r="P262" s="16" t="s">
        <v>1900</v>
      </c>
      <c r="R262" s="111">
        <v>164.8</v>
      </c>
      <c r="S262" s="16" t="s">
        <v>1702</v>
      </c>
      <c r="T262" s="16" t="s">
        <v>1896</v>
      </c>
      <c r="V262" s="54" t="e">
        <f t="shared" si="63"/>
        <v>#N/A</v>
      </c>
      <c r="W262" s="48" t="str">
        <f t="shared" si="64"/>
        <v>SEMBAT VOYAGESQuelle session ?501</v>
      </c>
      <c r="Z262" s="55" t="str">
        <f t="shared" si="65"/>
        <v>SEMBAT VOYAGES</v>
      </c>
      <c r="AA262" s="48" t="str">
        <f t="shared" si="66"/>
        <v>Quelle session ?</v>
      </c>
      <c r="AB262" s="48" t="str">
        <f t="shared" si="67"/>
        <v>501</v>
      </c>
      <c r="AC262" s="113">
        <f t="shared" si="68"/>
        <v>164.8</v>
      </c>
      <c r="AD262" s="48" t="str">
        <f t="shared" si="69"/>
        <v>Enrichissement comptable Traitement des Avoirs</v>
      </c>
    </row>
    <row r="263" spans="6:30" ht="30" x14ac:dyDescent="0.25">
      <c r="F263" s="110"/>
      <c r="I263" s="110"/>
      <c r="L263" s="110"/>
      <c r="N263" s="17" t="s">
        <v>1899</v>
      </c>
      <c r="O263" s="16" t="s">
        <v>1537</v>
      </c>
      <c r="P263" s="16" t="s">
        <v>1547</v>
      </c>
      <c r="R263" s="111">
        <v>2400</v>
      </c>
      <c r="S263" s="16" t="s">
        <v>1530</v>
      </c>
      <c r="T263" s="16" t="s">
        <v>1898</v>
      </c>
      <c r="V263" s="54" t="e">
        <f t="shared" si="63"/>
        <v>#N/A</v>
      </c>
      <c r="W263" s="48" t="str">
        <f t="shared" si="64"/>
        <v>RMC BFM PRODUCTION17102</v>
      </c>
      <c r="Z263" s="55" t="str">
        <f t="shared" si="65"/>
        <v>RMC BFM PRODUCTION</v>
      </c>
      <c r="AA263" s="48" t="str">
        <f t="shared" si="66"/>
        <v>17</v>
      </c>
      <c r="AB263" s="48" t="str">
        <f t="shared" si="67"/>
        <v>102</v>
      </c>
      <c r="AC263" s="113">
        <f t="shared" si="68"/>
        <v>2400</v>
      </c>
      <c r="AD263" s="48" t="str">
        <f t="shared" si="69"/>
        <v>Validation Acheteur - intégrée</v>
      </c>
    </row>
    <row r="264" spans="6:30" ht="60" x14ac:dyDescent="0.25">
      <c r="F264" s="110"/>
      <c r="I264" s="110"/>
      <c r="L264" s="110"/>
      <c r="N264" s="17" t="s">
        <v>1899</v>
      </c>
      <c r="O264" s="16" t="s">
        <v>1579</v>
      </c>
      <c r="P264" s="16" t="s">
        <v>1547</v>
      </c>
      <c r="R264" s="111">
        <v>2400</v>
      </c>
      <c r="S264" s="16" t="s">
        <v>1532</v>
      </c>
      <c r="T264" s="16" t="s">
        <v>1901</v>
      </c>
      <c r="V264" s="54" t="e">
        <f t="shared" si="63"/>
        <v>#N/A</v>
      </c>
      <c r="W264" s="48" t="str">
        <f t="shared" si="64"/>
        <v>RMC BFM PRODUCTIONQuelle session ?102</v>
      </c>
      <c r="Z264" s="55" t="str">
        <f t="shared" si="65"/>
        <v>RMC BFM PRODUCTION</v>
      </c>
      <c r="AA264" s="48" t="str">
        <f t="shared" si="66"/>
        <v>Quelle session ?</v>
      </c>
      <c r="AB264" s="48" t="str">
        <f t="shared" si="67"/>
        <v>102</v>
      </c>
      <c r="AC264" s="113">
        <f t="shared" si="68"/>
        <v>2400</v>
      </c>
      <c r="AD264" s="48" t="str">
        <f t="shared" si="69"/>
        <v>Enrichissement Comptable avec commande</v>
      </c>
    </row>
    <row r="265" spans="6:30" ht="30" x14ac:dyDescent="0.25">
      <c r="F265" s="110"/>
      <c r="I265" s="110"/>
      <c r="L265" s="110"/>
      <c r="N265" s="17" t="s">
        <v>1591</v>
      </c>
      <c r="O265" s="16" t="s">
        <v>1555</v>
      </c>
      <c r="P265" s="16" t="s">
        <v>1862</v>
      </c>
      <c r="R265" s="111">
        <v>342</v>
      </c>
      <c r="S265" s="16" t="s">
        <v>1530</v>
      </c>
      <c r="T265" s="16" t="s">
        <v>1902</v>
      </c>
      <c r="V265" s="54" t="e">
        <f t="shared" si="63"/>
        <v>#N/A</v>
      </c>
      <c r="W265" s="48" t="str">
        <f t="shared" si="64"/>
        <v>SQUARE18432TEC</v>
      </c>
      <c r="Z265" s="55" t="str">
        <f t="shared" si="65"/>
        <v>SQUARE</v>
      </c>
      <c r="AA265" s="48" t="str">
        <f t="shared" si="66"/>
        <v>18</v>
      </c>
      <c r="AB265" s="48" t="str">
        <f t="shared" si="67"/>
        <v>432TEC</v>
      </c>
      <c r="AC265" s="113">
        <f t="shared" si="68"/>
        <v>342</v>
      </c>
      <c r="AD265" s="48" t="str">
        <f t="shared" si="69"/>
        <v>Validation Acheteur - intégrée</v>
      </c>
    </row>
    <row r="266" spans="6:30" ht="30" x14ac:dyDescent="0.25">
      <c r="F266" s="110"/>
      <c r="I266" s="110"/>
      <c r="L266" s="110"/>
      <c r="N266" s="17" t="s">
        <v>1591</v>
      </c>
      <c r="O266" s="16" t="s">
        <v>1555</v>
      </c>
      <c r="P266" s="16" t="s">
        <v>1862</v>
      </c>
      <c r="R266" s="111">
        <v>5045.1000000000004</v>
      </c>
      <c r="S266" s="16" t="s">
        <v>1530</v>
      </c>
      <c r="T266" s="16" t="s">
        <v>1902</v>
      </c>
      <c r="V266" s="54" t="e">
        <f t="shared" si="63"/>
        <v>#N/A</v>
      </c>
      <c r="W266" s="48" t="str">
        <f t="shared" si="64"/>
        <v>SQUARE18432TEC</v>
      </c>
      <c r="Z266" s="55" t="str">
        <f t="shared" si="65"/>
        <v>SQUARE</v>
      </c>
      <c r="AA266" s="48" t="str">
        <f t="shared" si="66"/>
        <v>18</v>
      </c>
      <c r="AB266" s="48" t="str">
        <f t="shared" si="67"/>
        <v>432TEC</v>
      </c>
      <c r="AC266" s="113">
        <f t="shared" si="68"/>
        <v>5045.1000000000004</v>
      </c>
      <c r="AD266" s="48" t="str">
        <f t="shared" si="69"/>
        <v>Validation Acheteur - intégrée</v>
      </c>
    </row>
    <row r="267" spans="6:30" ht="30" x14ac:dyDescent="0.25">
      <c r="F267" s="110"/>
      <c r="I267" s="110"/>
      <c r="L267" s="110"/>
      <c r="N267" s="17" t="s">
        <v>1591</v>
      </c>
      <c r="O267" s="16" t="s">
        <v>1555</v>
      </c>
      <c r="P267" s="16" t="s">
        <v>1862</v>
      </c>
      <c r="R267" s="111">
        <v>21124.14</v>
      </c>
      <c r="S267" s="16" t="s">
        <v>1530</v>
      </c>
      <c r="T267" s="16" t="s">
        <v>1902</v>
      </c>
      <c r="V267" s="54" t="e">
        <f t="shared" si="63"/>
        <v>#N/A</v>
      </c>
      <c r="W267" s="48" t="str">
        <f t="shared" si="64"/>
        <v>SQUARE18432TEC</v>
      </c>
      <c r="Z267" s="55" t="str">
        <f t="shared" si="65"/>
        <v>SQUARE</v>
      </c>
      <c r="AA267" s="48" t="str">
        <f t="shared" si="66"/>
        <v>18</v>
      </c>
      <c r="AB267" s="48" t="str">
        <f t="shared" si="67"/>
        <v>432TEC</v>
      </c>
      <c r="AC267" s="113">
        <f t="shared" si="68"/>
        <v>21124.14</v>
      </c>
      <c r="AD267" s="48" t="str">
        <f t="shared" si="69"/>
        <v>Validation Acheteur - intégrée</v>
      </c>
    </row>
    <row r="268" spans="6:30" ht="30" x14ac:dyDescent="0.25">
      <c r="F268" s="110"/>
      <c r="I268" s="110"/>
      <c r="L268" s="110"/>
      <c r="N268" s="17" t="s">
        <v>1903</v>
      </c>
      <c r="O268" s="16" t="s">
        <v>1555</v>
      </c>
      <c r="P268" s="16" t="s">
        <v>1536</v>
      </c>
      <c r="R268" s="111">
        <v>5045.25</v>
      </c>
      <c r="S268" s="16" t="s">
        <v>1530</v>
      </c>
      <c r="T268" s="16" t="s">
        <v>1901</v>
      </c>
      <c r="V268" s="54" t="e">
        <f t="shared" si="63"/>
        <v>#N/A</v>
      </c>
      <c r="W268" s="48" t="str">
        <f t="shared" si="64"/>
        <v>VERONESI MILENA18406</v>
      </c>
      <c r="Z268" s="55" t="str">
        <f t="shared" si="65"/>
        <v>VERONESI MILENA</v>
      </c>
      <c r="AA268" s="48" t="str">
        <f t="shared" si="66"/>
        <v>18</v>
      </c>
      <c r="AB268" s="48" t="str">
        <f t="shared" si="67"/>
        <v>406</v>
      </c>
      <c r="AC268" s="113">
        <f t="shared" si="68"/>
        <v>5045.25</v>
      </c>
      <c r="AD268" s="48" t="str">
        <f t="shared" si="69"/>
        <v>Validation Acheteur - intégrée</v>
      </c>
    </row>
    <row r="269" spans="6:30" ht="45" x14ac:dyDescent="0.25">
      <c r="F269" s="110"/>
      <c r="I269" s="110"/>
      <c r="L269" s="110"/>
      <c r="N269" s="17" t="s">
        <v>1905</v>
      </c>
      <c r="O269" s="16" t="s">
        <v>1555</v>
      </c>
      <c r="P269" s="16" t="s">
        <v>1904</v>
      </c>
      <c r="R269" s="111">
        <v>168</v>
      </c>
      <c r="S269" s="16" t="s">
        <v>1532</v>
      </c>
      <c r="T269" s="16" t="s">
        <v>1901</v>
      </c>
      <c r="V269" s="54" t="e">
        <f t="shared" si="63"/>
        <v>#N/A</v>
      </c>
      <c r="W269" s="48" t="str">
        <f t="shared" si="64"/>
        <v>G.D.M. GRAIN DE MALICE18312TEC</v>
      </c>
      <c r="Z269" s="55" t="str">
        <f t="shared" si="65"/>
        <v>G.D.M. GRAIN DE MALICE</v>
      </c>
      <c r="AA269" s="48" t="str">
        <f t="shared" si="66"/>
        <v>18</v>
      </c>
      <c r="AB269" s="48" t="str">
        <f t="shared" si="67"/>
        <v>312TEC</v>
      </c>
      <c r="AC269" s="113">
        <f t="shared" si="68"/>
        <v>168</v>
      </c>
      <c r="AD269" s="48" t="str">
        <f t="shared" si="69"/>
        <v>Enrichissement Comptable avec commande</v>
      </c>
    </row>
    <row r="270" spans="6:30" ht="45" x14ac:dyDescent="0.25">
      <c r="F270" s="110"/>
      <c r="I270" s="110"/>
      <c r="L270" s="110"/>
      <c r="N270" s="17" t="s">
        <v>1905</v>
      </c>
      <c r="O270" s="16" t="s">
        <v>1555</v>
      </c>
      <c r="P270" s="16" t="s">
        <v>1862</v>
      </c>
      <c r="R270" s="111">
        <v>693.46</v>
      </c>
      <c r="S270" s="16" t="s">
        <v>1532</v>
      </c>
      <c r="T270" s="16" t="s">
        <v>1901</v>
      </c>
      <c r="V270" s="54" t="e">
        <f t="shared" si="63"/>
        <v>#N/A</v>
      </c>
      <c r="W270" s="48" t="str">
        <f t="shared" si="64"/>
        <v>G.D.M. GRAIN DE MALICE18432TEC</v>
      </c>
      <c r="Z270" s="55" t="str">
        <f t="shared" si="65"/>
        <v>G.D.M. GRAIN DE MALICE</v>
      </c>
      <c r="AA270" s="48" t="str">
        <f t="shared" si="66"/>
        <v>18</v>
      </c>
      <c r="AB270" s="48" t="str">
        <f t="shared" si="67"/>
        <v>432TEC</v>
      </c>
      <c r="AC270" s="113">
        <f t="shared" si="68"/>
        <v>693.46</v>
      </c>
      <c r="AD270" s="48" t="str">
        <f t="shared" si="69"/>
        <v>Enrichissement Comptable avec commande</v>
      </c>
    </row>
    <row r="271" spans="6:30" ht="30" x14ac:dyDescent="0.25">
      <c r="F271" s="110"/>
      <c r="I271" s="110"/>
      <c r="L271" s="110"/>
      <c r="N271" s="17" t="s">
        <v>1905</v>
      </c>
      <c r="O271" s="16" t="s">
        <v>1555</v>
      </c>
      <c r="P271" s="16" t="s">
        <v>1862</v>
      </c>
      <c r="R271" s="111">
        <v>226.8</v>
      </c>
      <c r="S271" s="16" t="s">
        <v>1530</v>
      </c>
      <c r="T271" s="16" t="s">
        <v>1901</v>
      </c>
      <c r="V271" s="54" t="e">
        <f t="shared" si="63"/>
        <v>#N/A</v>
      </c>
      <c r="W271" s="48" t="str">
        <f t="shared" si="64"/>
        <v>G.D.M. GRAIN DE MALICE18432TEC</v>
      </c>
      <c r="Z271" s="55" t="str">
        <f t="shared" si="65"/>
        <v>G.D.M. GRAIN DE MALICE</v>
      </c>
      <c r="AA271" s="48" t="str">
        <f t="shared" si="66"/>
        <v>18</v>
      </c>
      <c r="AB271" s="48" t="str">
        <f t="shared" si="67"/>
        <v>432TEC</v>
      </c>
      <c r="AC271" s="113">
        <f t="shared" si="68"/>
        <v>226.8</v>
      </c>
      <c r="AD271" s="48" t="str">
        <f t="shared" si="69"/>
        <v>Validation Acheteur - intégrée</v>
      </c>
    </row>
    <row r="272" spans="6:30" ht="30" x14ac:dyDescent="0.25">
      <c r="F272" s="110"/>
      <c r="I272" s="110"/>
      <c r="L272" s="110"/>
      <c r="N272" s="17" t="s">
        <v>1907</v>
      </c>
      <c r="O272" s="16" t="s">
        <v>1555</v>
      </c>
      <c r="P272" s="16" t="s">
        <v>1906</v>
      </c>
      <c r="R272" s="111">
        <v>440.4</v>
      </c>
      <c r="S272" s="16" t="s">
        <v>1530</v>
      </c>
      <c r="T272" s="16" t="s">
        <v>1901</v>
      </c>
      <c r="V272" s="54" t="e">
        <f t="shared" si="63"/>
        <v>#N/A</v>
      </c>
      <c r="W272" s="48" t="str">
        <f t="shared" si="64"/>
        <v>NEUVILLE IMPRESSIONS SARL18324IMP</v>
      </c>
      <c r="Z272" s="55" t="str">
        <f t="shared" si="65"/>
        <v>NEUVILLE IMPRESSIONS SARL</v>
      </c>
      <c r="AA272" s="48" t="str">
        <f t="shared" si="66"/>
        <v>18</v>
      </c>
      <c r="AB272" s="48" t="str">
        <f t="shared" si="67"/>
        <v>324IMP</v>
      </c>
      <c r="AC272" s="113">
        <f t="shared" si="68"/>
        <v>440.4</v>
      </c>
      <c r="AD272" s="48" t="str">
        <f t="shared" si="69"/>
        <v>Validation Acheteur - intégrée</v>
      </c>
    </row>
    <row r="273" spans="6:30" ht="60" x14ac:dyDescent="0.25">
      <c r="F273" s="110"/>
      <c r="I273" s="110"/>
      <c r="L273" s="110"/>
      <c r="N273" s="17" t="s">
        <v>1838</v>
      </c>
      <c r="O273" s="16" t="s">
        <v>1579</v>
      </c>
      <c r="P273" s="16" t="s">
        <v>1484</v>
      </c>
      <c r="R273" s="111">
        <v>150.05000000000001</v>
      </c>
      <c r="S273" s="16" t="s">
        <v>1532</v>
      </c>
      <c r="T273" s="16" t="s">
        <v>1901</v>
      </c>
      <c r="V273" s="54" t="e">
        <f t="shared" si="63"/>
        <v>#N/A</v>
      </c>
      <c r="W273" s="48" t="str">
        <f t="shared" si="64"/>
        <v>CELLHIREQuelle session ?</v>
      </c>
      <c r="Z273" s="55" t="str">
        <f t="shared" si="65"/>
        <v>CELLHIRE</v>
      </c>
      <c r="AA273" s="48" t="str">
        <f t="shared" si="66"/>
        <v>Quelle session ?</v>
      </c>
      <c r="AB273" s="48" t="str">
        <f t="shared" si="67"/>
        <v/>
      </c>
      <c r="AC273" s="113">
        <f t="shared" si="68"/>
        <v>150.05000000000001</v>
      </c>
      <c r="AD273" s="48" t="str">
        <f t="shared" si="69"/>
        <v>Enrichissement Comptable avec commande</v>
      </c>
    </row>
    <row r="274" spans="6:30" ht="60" x14ac:dyDescent="0.25">
      <c r="F274" s="110"/>
      <c r="I274" s="110"/>
      <c r="L274" s="110"/>
      <c r="N274" s="17" t="s">
        <v>1765</v>
      </c>
      <c r="O274" s="16" t="s">
        <v>1579</v>
      </c>
      <c r="P274" s="16" t="s">
        <v>1865</v>
      </c>
      <c r="R274" s="111">
        <v>1927.22</v>
      </c>
      <c r="S274" s="16" t="s">
        <v>1532</v>
      </c>
      <c r="T274" s="16" t="s">
        <v>1908</v>
      </c>
      <c r="V274" s="54" t="e">
        <f t="shared" si="63"/>
        <v>#N/A</v>
      </c>
      <c r="W274" s="48" t="str">
        <f t="shared" si="64"/>
        <v>CAMERUS SYSTEMQuelle session ?432</v>
      </c>
      <c r="Z274" s="55" t="str">
        <f t="shared" si="65"/>
        <v>CAMERUS SYSTEM</v>
      </c>
      <c r="AA274" s="48" t="str">
        <f t="shared" si="66"/>
        <v>Quelle session ?</v>
      </c>
      <c r="AB274" s="48" t="str">
        <f t="shared" si="67"/>
        <v>432</v>
      </c>
      <c r="AC274" s="113">
        <f t="shared" si="68"/>
        <v>1927.22</v>
      </c>
      <c r="AD274" s="48" t="str">
        <f t="shared" si="69"/>
        <v>Enrichissement Comptable avec commande</v>
      </c>
    </row>
    <row r="275" spans="6:30" ht="30" x14ac:dyDescent="0.25">
      <c r="F275" s="110"/>
      <c r="I275" s="110"/>
      <c r="L275" s="110"/>
      <c r="N275" s="17" t="s">
        <v>918</v>
      </c>
      <c r="O275" s="16" t="s">
        <v>1555</v>
      </c>
      <c r="P275" s="16" t="s">
        <v>1573</v>
      </c>
      <c r="R275" s="111">
        <v>14676</v>
      </c>
      <c r="S275" s="16" t="s">
        <v>1530</v>
      </c>
      <c r="T275" s="16" t="s">
        <v>1574</v>
      </c>
      <c r="V275" s="54">
        <f t="shared" si="63"/>
        <v>1</v>
      </c>
      <c r="W275" s="48" t="str">
        <f t="shared" si="64"/>
        <v>MV MEDIA SAS18351</v>
      </c>
      <c r="Z275" s="55" t="str">
        <f t="shared" si="65"/>
        <v>MV MEDIA SAS</v>
      </c>
      <c r="AA275" s="48" t="str">
        <f t="shared" si="66"/>
        <v>18</v>
      </c>
      <c r="AB275" s="48" t="str">
        <f t="shared" si="67"/>
        <v>351</v>
      </c>
      <c r="AC275" s="113">
        <f t="shared" si="68"/>
        <v>14676</v>
      </c>
      <c r="AD275" s="48" t="str">
        <f t="shared" si="69"/>
        <v>Validation Acheteur - intégrée</v>
      </c>
    </row>
    <row r="276" spans="6:30" ht="45" x14ac:dyDescent="0.25">
      <c r="F276" s="110"/>
      <c r="I276" s="110"/>
      <c r="L276" s="110"/>
      <c r="N276" s="17" t="s">
        <v>1909</v>
      </c>
      <c r="O276" s="16" t="s">
        <v>1555</v>
      </c>
      <c r="P276" s="16" t="s">
        <v>1904</v>
      </c>
      <c r="R276" s="111">
        <v>12543.38</v>
      </c>
      <c r="S276" s="16" t="s">
        <v>1532</v>
      </c>
      <c r="T276" s="16" t="s">
        <v>1910</v>
      </c>
      <c r="V276" s="54" t="e">
        <f t="shared" si="63"/>
        <v>#N/A</v>
      </c>
      <c r="W276" s="48" t="str">
        <f t="shared" si="64"/>
        <v>MILLENIUM18312TEC</v>
      </c>
      <c r="Z276" s="55" t="str">
        <f t="shared" si="65"/>
        <v>MILLENIUM</v>
      </c>
      <c r="AA276" s="48" t="str">
        <f t="shared" si="66"/>
        <v>18</v>
      </c>
      <c r="AB276" s="48" t="str">
        <f t="shared" si="67"/>
        <v>312TEC</v>
      </c>
      <c r="AC276" s="113">
        <f t="shared" si="68"/>
        <v>12543.38</v>
      </c>
      <c r="AD276" s="48" t="str">
        <f t="shared" si="69"/>
        <v>Enrichissement Comptable avec commande</v>
      </c>
    </row>
    <row r="277" spans="6:30" ht="45" x14ac:dyDescent="0.25">
      <c r="F277" s="110"/>
      <c r="I277" s="110"/>
      <c r="L277" s="110"/>
      <c r="N277" s="17" t="s">
        <v>1714</v>
      </c>
      <c r="O277" s="16" t="s">
        <v>1797</v>
      </c>
      <c r="P277" s="16" t="s">
        <v>1796</v>
      </c>
      <c r="R277" s="111">
        <v>666.06</v>
      </c>
      <c r="S277" s="16" t="s">
        <v>1532</v>
      </c>
      <c r="T277" s="16" t="s">
        <v>1901</v>
      </c>
      <c r="V277" s="54" t="e">
        <f t="shared" si="63"/>
        <v>#N/A</v>
      </c>
      <c r="W277" s="48" t="str">
        <f t="shared" si="64"/>
        <v>SEMBAT VOYAGES19502</v>
      </c>
      <c r="Z277" s="55" t="str">
        <f t="shared" si="65"/>
        <v>SEMBAT VOYAGES</v>
      </c>
      <c r="AA277" s="48" t="str">
        <f t="shared" si="66"/>
        <v>19</v>
      </c>
      <c r="AB277" s="48" t="str">
        <f t="shared" si="67"/>
        <v>502</v>
      </c>
      <c r="AC277" s="113">
        <f t="shared" si="68"/>
        <v>666.06</v>
      </c>
      <c r="AD277" s="48" t="str">
        <f t="shared" si="69"/>
        <v>Enrichissement Comptable avec commande</v>
      </c>
    </row>
    <row r="278" spans="6:30" ht="45" x14ac:dyDescent="0.25">
      <c r="F278" s="110"/>
      <c r="I278" s="110"/>
      <c r="L278" s="110"/>
      <c r="N278" s="17" t="s">
        <v>1714</v>
      </c>
      <c r="O278" s="16" t="s">
        <v>1555</v>
      </c>
      <c r="P278" s="16" t="s">
        <v>1586</v>
      </c>
      <c r="R278" s="111">
        <v>100</v>
      </c>
      <c r="S278" s="16" t="s">
        <v>1532</v>
      </c>
      <c r="T278" s="16" t="s">
        <v>1901</v>
      </c>
      <c r="V278" s="54" t="e">
        <f t="shared" si="63"/>
        <v>#N/A</v>
      </c>
      <c r="W278" s="48" t="str">
        <f t="shared" si="64"/>
        <v>SEMBAT VOYAGES18401</v>
      </c>
      <c r="Z278" s="55" t="str">
        <f t="shared" si="65"/>
        <v>SEMBAT VOYAGES</v>
      </c>
      <c r="AA278" s="48" t="str">
        <f t="shared" si="66"/>
        <v>18</v>
      </c>
      <c r="AB278" s="48" t="str">
        <f t="shared" si="67"/>
        <v>401</v>
      </c>
      <c r="AC278" s="113">
        <f t="shared" si="68"/>
        <v>100</v>
      </c>
      <c r="AD278" s="48" t="str">
        <f t="shared" si="69"/>
        <v>Enrichissement Comptable avec commande</v>
      </c>
    </row>
    <row r="279" spans="6:30" ht="45" x14ac:dyDescent="0.25">
      <c r="F279" s="110"/>
      <c r="I279" s="110"/>
      <c r="L279" s="110"/>
      <c r="N279" s="17" t="s">
        <v>1714</v>
      </c>
      <c r="O279" s="16" t="s">
        <v>1555</v>
      </c>
      <c r="P279" s="16" t="s">
        <v>1524</v>
      </c>
      <c r="R279" s="111">
        <v>64</v>
      </c>
      <c r="S279" s="16" t="s">
        <v>1532</v>
      </c>
      <c r="T279" s="16" t="s">
        <v>1901</v>
      </c>
      <c r="V279" s="54" t="e">
        <f t="shared" si="63"/>
        <v>#N/A</v>
      </c>
      <c r="W279" s="48" t="str">
        <f t="shared" si="64"/>
        <v>SEMBAT VOYAGES18712</v>
      </c>
      <c r="Z279" s="55" t="str">
        <f t="shared" si="65"/>
        <v>SEMBAT VOYAGES</v>
      </c>
      <c r="AA279" s="48" t="str">
        <f t="shared" si="66"/>
        <v>18</v>
      </c>
      <c r="AB279" s="48" t="str">
        <f t="shared" si="67"/>
        <v>712</v>
      </c>
      <c r="AC279" s="113">
        <f t="shared" si="68"/>
        <v>64</v>
      </c>
      <c r="AD279" s="48" t="str">
        <f t="shared" si="69"/>
        <v>Enrichissement Comptable avec commande</v>
      </c>
    </row>
    <row r="280" spans="6:30" ht="45" x14ac:dyDescent="0.25">
      <c r="F280" s="110"/>
      <c r="I280" s="110"/>
      <c r="L280" s="110"/>
      <c r="N280" s="17" t="s">
        <v>1714</v>
      </c>
      <c r="O280" s="16" t="s">
        <v>1797</v>
      </c>
      <c r="P280" s="16" t="s">
        <v>1521</v>
      </c>
      <c r="R280" s="111">
        <v>35.200000000000003</v>
      </c>
      <c r="S280" s="16" t="s">
        <v>1532</v>
      </c>
      <c r="T280" s="16" t="s">
        <v>1901</v>
      </c>
      <c r="V280" s="54" t="e">
        <f t="shared" si="63"/>
        <v>#N/A</v>
      </c>
      <c r="W280" s="48" t="str">
        <f t="shared" si="64"/>
        <v>SEMBAT VOYAGES19601</v>
      </c>
      <c r="Z280" s="55" t="str">
        <f t="shared" si="65"/>
        <v>SEMBAT VOYAGES</v>
      </c>
      <c r="AA280" s="48" t="str">
        <f t="shared" si="66"/>
        <v>19</v>
      </c>
      <c r="AB280" s="48" t="str">
        <f t="shared" si="67"/>
        <v>601</v>
      </c>
      <c r="AC280" s="113">
        <f t="shared" si="68"/>
        <v>35.200000000000003</v>
      </c>
      <c r="AD280" s="48" t="str">
        <f t="shared" si="69"/>
        <v>Enrichissement Comptable avec commande</v>
      </c>
    </row>
    <row r="281" spans="6:30" ht="45" x14ac:dyDescent="0.25">
      <c r="F281" s="110"/>
      <c r="I281" s="110"/>
      <c r="L281" s="110"/>
      <c r="N281" s="17" t="s">
        <v>1714</v>
      </c>
      <c r="O281" s="16" t="s">
        <v>1797</v>
      </c>
      <c r="P281" s="16" t="s">
        <v>1897</v>
      </c>
      <c r="R281" s="111">
        <v>120</v>
      </c>
      <c r="S281" s="16" t="s">
        <v>1532</v>
      </c>
      <c r="T281" s="16" t="s">
        <v>1901</v>
      </c>
      <c r="V281" s="54" t="e">
        <f t="shared" si="63"/>
        <v>#N/A</v>
      </c>
      <c r="W281" s="48" t="str">
        <f t="shared" si="64"/>
        <v>SEMBAT VOYAGES19141</v>
      </c>
      <c r="Z281" s="55" t="str">
        <f t="shared" si="65"/>
        <v>SEMBAT VOYAGES</v>
      </c>
      <c r="AA281" s="48" t="str">
        <f t="shared" si="66"/>
        <v>19</v>
      </c>
      <c r="AB281" s="48" t="str">
        <f t="shared" si="67"/>
        <v>141</v>
      </c>
      <c r="AC281" s="113">
        <f t="shared" si="68"/>
        <v>120</v>
      </c>
      <c r="AD281" s="48" t="str">
        <f t="shared" si="69"/>
        <v>Enrichissement Comptable avec commande</v>
      </c>
    </row>
    <row r="282" spans="6:30" ht="60" x14ac:dyDescent="0.25">
      <c r="F282" s="110"/>
      <c r="I282" s="110"/>
      <c r="L282" s="110"/>
      <c r="N282" s="17" t="s">
        <v>1714</v>
      </c>
      <c r="O282" s="16" t="s">
        <v>1579</v>
      </c>
      <c r="P282" s="16" t="s">
        <v>1484</v>
      </c>
      <c r="R282" s="111">
        <v>2937.4</v>
      </c>
      <c r="S282" s="16" t="s">
        <v>1562</v>
      </c>
      <c r="T282" s="16" t="s">
        <v>1901</v>
      </c>
      <c r="V282" s="54" t="e">
        <f t="shared" si="63"/>
        <v>#N/A</v>
      </c>
      <c r="W282" s="48" t="str">
        <f t="shared" si="64"/>
        <v>SEMBAT VOYAGESQuelle session ?</v>
      </c>
      <c r="Z282" s="55" t="str">
        <f t="shared" si="65"/>
        <v>SEMBAT VOYAGES</v>
      </c>
      <c r="AA282" s="48" t="str">
        <f t="shared" si="66"/>
        <v>Quelle session ?</v>
      </c>
      <c r="AB282" s="48" t="str">
        <f t="shared" si="67"/>
        <v/>
      </c>
      <c r="AC282" s="113">
        <f t="shared" si="68"/>
        <v>2937.4</v>
      </c>
      <c r="AD282" s="48" t="str">
        <f t="shared" si="69"/>
        <v>Factures en attente BdC</v>
      </c>
    </row>
    <row r="283" spans="6:30" ht="60" x14ac:dyDescent="0.25">
      <c r="F283" s="110"/>
      <c r="I283" s="110"/>
      <c r="L283" s="110"/>
      <c r="N283" s="17" t="s">
        <v>1714</v>
      </c>
      <c r="O283" s="16" t="s">
        <v>1579</v>
      </c>
      <c r="P283" s="16" t="s">
        <v>1484</v>
      </c>
      <c r="R283" s="111">
        <v>498</v>
      </c>
      <c r="S283" s="16" t="s">
        <v>1562</v>
      </c>
      <c r="T283" s="16" t="s">
        <v>1902</v>
      </c>
      <c r="V283" s="54" t="e">
        <f t="shared" si="63"/>
        <v>#N/A</v>
      </c>
      <c r="W283" s="48" t="str">
        <f t="shared" si="64"/>
        <v>SEMBAT VOYAGESQuelle session ?</v>
      </c>
      <c r="Z283" s="55" t="str">
        <f t="shared" si="65"/>
        <v>SEMBAT VOYAGES</v>
      </c>
      <c r="AA283" s="48" t="str">
        <f t="shared" si="66"/>
        <v>Quelle session ?</v>
      </c>
      <c r="AB283" s="48" t="str">
        <f t="shared" si="67"/>
        <v/>
      </c>
      <c r="AC283" s="113">
        <f t="shared" si="68"/>
        <v>498</v>
      </c>
      <c r="AD283" s="48" t="str">
        <f t="shared" si="69"/>
        <v>Factures en attente BdC</v>
      </c>
    </row>
    <row r="284" spans="6:30" ht="60" x14ac:dyDescent="0.25">
      <c r="F284" s="110"/>
      <c r="I284" s="110"/>
      <c r="L284" s="110"/>
      <c r="N284" s="17" t="s">
        <v>1911</v>
      </c>
      <c r="O284" s="16" t="s">
        <v>1579</v>
      </c>
      <c r="P284" s="16" t="s">
        <v>1595</v>
      </c>
      <c r="R284" s="111">
        <v>40000</v>
      </c>
      <c r="S284" s="16" t="s">
        <v>1562</v>
      </c>
      <c r="T284" s="16" t="s">
        <v>1912</v>
      </c>
      <c r="V284" s="54" t="e">
        <f t="shared" si="63"/>
        <v>#N/A</v>
      </c>
      <c r="W284" s="48" t="str">
        <f t="shared" si="64"/>
        <v>AUTONOMYQuelle session ?022</v>
      </c>
      <c r="Z284" s="55" t="str">
        <f t="shared" si="65"/>
        <v>AUTONOMY</v>
      </c>
      <c r="AA284" s="48" t="str">
        <f t="shared" si="66"/>
        <v>Quelle session ?</v>
      </c>
      <c r="AB284" s="48" t="str">
        <f t="shared" si="67"/>
        <v>022</v>
      </c>
      <c r="AC284" s="113">
        <f t="shared" si="68"/>
        <v>40000</v>
      </c>
      <c r="AD284" s="48" t="str">
        <f t="shared" si="69"/>
        <v>Factures en attente BdC</v>
      </c>
    </row>
    <row r="285" spans="6:30" ht="45" x14ac:dyDescent="0.25">
      <c r="F285" s="110"/>
      <c r="I285" s="110"/>
      <c r="L285" s="110"/>
      <c r="N285" s="17" t="s">
        <v>1747</v>
      </c>
      <c r="O285" s="16" t="s">
        <v>1555</v>
      </c>
      <c r="P285" s="16" t="s">
        <v>1906</v>
      </c>
      <c r="R285" s="111">
        <v>265.94</v>
      </c>
      <c r="S285" s="16" t="s">
        <v>1532</v>
      </c>
      <c r="T285" s="16" t="s">
        <v>1913</v>
      </c>
      <c r="V285" s="54" t="e">
        <f t="shared" si="63"/>
        <v>#N/A</v>
      </c>
      <c r="W285" s="48" t="str">
        <f t="shared" si="64"/>
        <v>ANTALIS FRANCE18324IMP</v>
      </c>
      <c r="Z285" s="55" t="str">
        <f t="shared" si="65"/>
        <v>ANTALIS FRANCE</v>
      </c>
      <c r="AA285" s="48" t="str">
        <f t="shared" si="66"/>
        <v>18</v>
      </c>
      <c r="AB285" s="48" t="str">
        <f t="shared" si="67"/>
        <v>324IMP</v>
      </c>
      <c r="AC285" s="113">
        <f t="shared" si="68"/>
        <v>265.94</v>
      </c>
      <c r="AD285" s="48" t="str">
        <f t="shared" si="69"/>
        <v>Enrichissement Comptable avec commande</v>
      </c>
    </row>
    <row r="286" spans="6:30" x14ac:dyDescent="0.25">
      <c r="F286" s="110"/>
      <c r="I286" s="110"/>
      <c r="L286" s="110"/>
      <c r="N286" s="17" t="s">
        <v>1914</v>
      </c>
      <c r="O286" s="16" t="s">
        <v>1555</v>
      </c>
      <c r="P286" s="16" t="s">
        <v>1893</v>
      </c>
      <c r="R286" s="111">
        <v>14160</v>
      </c>
      <c r="S286" s="16" t="s">
        <v>1525</v>
      </c>
      <c r="T286" s="16" t="s">
        <v>1915</v>
      </c>
      <c r="V286" s="54" t="e">
        <f t="shared" si="63"/>
        <v>#N/A</v>
      </c>
      <c r="W286" s="48" t="str">
        <f t="shared" si="64"/>
        <v>SOFT COMPUTING18054</v>
      </c>
      <c r="Z286" s="55" t="str">
        <f t="shared" si="65"/>
        <v>SOFT COMPUTING</v>
      </c>
      <c r="AA286" s="48" t="str">
        <f t="shared" si="66"/>
        <v>18</v>
      </c>
      <c r="AB286" s="48" t="str">
        <f t="shared" si="67"/>
        <v>054</v>
      </c>
      <c r="AC286" s="113">
        <f t="shared" si="68"/>
        <v>14160</v>
      </c>
      <c r="AD286" s="48" t="str">
        <f t="shared" si="69"/>
        <v>Approbation</v>
      </c>
    </row>
    <row r="287" spans="6:30" ht="30" x14ac:dyDescent="0.25">
      <c r="F287" s="110"/>
      <c r="I287" s="110"/>
      <c r="L287" s="110"/>
      <c r="N287" s="17" t="s">
        <v>1916</v>
      </c>
      <c r="O287" s="16" t="s">
        <v>1555</v>
      </c>
      <c r="P287" s="16" t="s">
        <v>1614</v>
      </c>
      <c r="R287" s="111">
        <v>180</v>
      </c>
      <c r="S287" s="16" t="s">
        <v>1530</v>
      </c>
      <c r="T287" s="16" t="s">
        <v>1915</v>
      </c>
      <c r="V287" s="54" t="e">
        <f t="shared" ref="V287:V350" si="70">MATCH("*"&amp;"ECH"&amp;"*",T287,0)</f>
        <v>#N/A</v>
      </c>
      <c r="W287" s="48" t="str">
        <f t="shared" ref="W287:W350" si="71">CONCATENATE(N287,O287,P287)</f>
        <v>CLIC CLIC NETWORK18101</v>
      </c>
      <c r="Z287" s="55" t="str">
        <f t="shared" ref="Z287:Z350" si="72">N287</f>
        <v>CLIC CLIC NETWORK</v>
      </c>
      <c r="AA287" s="48" t="str">
        <f t="shared" ref="AA287:AA350" si="73">O287</f>
        <v>18</v>
      </c>
      <c r="AB287" s="48" t="str">
        <f t="shared" ref="AB287:AB350" si="74">P287</f>
        <v>101</v>
      </c>
      <c r="AC287" s="113">
        <f t="shared" ref="AC287:AC350" si="75">R287</f>
        <v>180</v>
      </c>
      <c r="AD287" s="48" t="str">
        <f t="shared" ref="AD287:AD350" si="76">S287</f>
        <v>Validation Acheteur - intégrée</v>
      </c>
    </row>
    <row r="288" spans="6:30" ht="30" x14ac:dyDescent="0.25">
      <c r="F288" s="110"/>
      <c r="I288" s="110"/>
      <c r="L288" s="110"/>
      <c r="N288" s="17" t="s">
        <v>1917</v>
      </c>
      <c r="O288" s="16" t="s">
        <v>1555</v>
      </c>
      <c r="P288" s="16" t="s">
        <v>1536</v>
      </c>
      <c r="R288" s="111">
        <v>1576.2</v>
      </c>
      <c r="S288" s="16" t="s">
        <v>1530</v>
      </c>
      <c r="T288" s="16" t="s">
        <v>1915</v>
      </c>
      <c r="V288" s="54" t="e">
        <f t="shared" si="70"/>
        <v>#N/A</v>
      </c>
      <c r="W288" s="48" t="str">
        <f t="shared" si="71"/>
        <v>LENI18406</v>
      </c>
      <c r="Z288" s="55" t="str">
        <f t="shared" si="72"/>
        <v>LENI</v>
      </c>
      <c r="AA288" s="48" t="str">
        <f t="shared" si="73"/>
        <v>18</v>
      </c>
      <c r="AB288" s="48" t="str">
        <f t="shared" si="74"/>
        <v>406</v>
      </c>
      <c r="AC288" s="113">
        <f t="shared" si="75"/>
        <v>1576.2</v>
      </c>
      <c r="AD288" s="48" t="str">
        <f t="shared" si="76"/>
        <v>Validation Acheteur - intégrée</v>
      </c>
    </row>
    <row r="289" spans="6:30" ht="60" x14ac:dyDescent="0.25">
      <c r="F289" s="110"/>
      <c r="I289" s="110"/>
      <c r="L289" s="110"/>
      <c r="N289" s="17" t="s">
        <v>1918</v>
      </c>
      <c r="O289" s="16" t="s">
        <v>1579</v>
      </c>
      <c r="P289" s="16" t="s">
        <v>1484</v>
      </c>
      <c r="R289" s="111">
        <v>3000</v>
      </c>
      <c r="S289" s="16" t="s">
        <v>1562</v>
      </c>
      <c r="T289" s="16" t="s">
        <v>1915</v>
      </c>
      <c r="V289" s="54" t="e">
        <f t="shared" si="70"/>
        <v>#N/A</v>
      </c>
      <c r="W289" s="48" t="str">
        <f t="shared" si="71"/>
        <v>MISTER FLYQuelle session ?</v>
      </c>
      <c r="Z289" s="55" t="str">
        <f t="shared" si="72"/>
        <v>MISTER FLY</v>
      </c>
      <c r="AA289" s="48" t="str">
        <f t="shared" si="73"/>
        <v>Quelle session ?</v>
      </c>
      <c r="AB289" s="48" t="str">
        <f t="shared" si="74"/>
        <v/>
      </c>
      <c r="AC289" s="113">
        <f t="shared" si="75"/>
        <v>3000</v>
      </c>
      <c r="AD289" s="48" t="str">
        <f t="shared" si="76"/>
        <v>Factures en attente BdC</v>
      </c>
    </row>
    <row r="290" spans="6:30" ht="60" x14ac:dyDescent="0.25">
      <c r="F290" s="110"/>
      <c r="I290" s="110"/>
      <c r="L290" s="110"/>
      <c r="N290" s="17" t="s">
        <v>1714</v>
      </c>
      <c r="O290" s="16" t="s">
        <v>1579</v>
      </c>
      <c r="P290" s="16" t="s">
        <v>1586</v>
      </c>
      <c r="R290" s="111">
        <v>2481.02</v>
      </c>
      <c r="S290" s="16" t="s">
        <v>1562</v>
      </c>
      <c r="T290" s="16" t="s">
        <v>1772</v>
      </c>
      <c r="V290" s="54" t="e">
        <f t="shared" si="70"/>
        <v>#N/A</v>
      </c>
      <c r="W290" s="48" t="str">
        <f t="shared" si="71"/>
        <v>SEMBAT VOYAGESQuelle session ?401</v>
      </c>
      <c r="Z290" s="55" t="str">
        <f t="shared" si="72"/>
        <v>SEMBAT VOYAGES</v>
      </c>
      <c r="AA290" s="48" t="str">
        <f t="shared" si="73"/>
        <v>Quelle session ?</v>
      </c>
      <c r="AB290" s="48" t="str">
        <f t="shared" si="74"/>
        <v>401</v>
      </c>
      <c r="AC290" s="113">
        <f t="shared" si="75"/>
        <v>2481.02</v>
      </c>
      <c r="AD290" s="48" t="str">
        <f t="shared" si="76"/>
        <v>Factures en attente BdC</v>
      </c>
    </row>
    <row r="291" spans="6:30" ht="30" x14ac:dyDescent="0.25">
      <c r="F291" s="110"/>
      <c r="I291" s="110"/>
      <c r="L291" s="110"/>
      <c r="N291" s="17" t="s">
        <v>1919</v>
      </c>
      <c r="O291" s="16" t="s">
        <v>1555</v>
      </c>
      <c r="P291" s="16" t="s">
        <v>1563</v>
      </c>
      <c r="R291" s="111">
        <v>2040</v>
      </c>
      <c r="S291" s="16" t="s">
        <v>1530</v>
      </c>
      <c r="T291" s="16" t="s">
        <v>1920</v>
      </c>
      <c r="V291" s="54" t="e">
        <f t="shared" si="70"/>
        <v>#N/A</v>
      </c>
      <c r="W291" s="48" t="str">
        <f t="shared" si="71"/>
        <v>TEMPS NOIR SARL18713</v>
      </c>
      <c r="Z291" s="55" t="str">
        <f t="shared" si="72"/>
        <v>TEMPS NOIR SARL</v>
      </c>
      <c r="AA291" s="48" t="str">
        <f t="shared" si="73"/>
        <v>18</v>
      </c>
      <c r="AB291" s="48" t="str">
        <f t="shared" si="74"/>
        <v>713</v>
      </c>
      <c r="AC291" s="113">
        <f t="shared" si="75"/>
        <v>2040</v>
      </c>
      <c r="AD291" s="48" t="str">
        <f t="shared" si="76"/>
        <v>Validation Acheteur - intégrée</v>
      </c>
    </row>
    <row r="292" spans="6:30" ht="30" x14ac:dyDescent="0.25">
      <c r="F292" s="110"/>
      <c r="I292" s="110"/>
      <c r="L292" s="110"/>
      <c r="N292" s="17" t="s">
        <v>1921</v>
      </c>
      <c r="O292" s="16" t="s">
        <v>1555</v>
      </c>
      <c r="P292" s="16" t="s">
        <v>1563</v>
      </c>
      <c r="R292" s="111">
        <v>180</v>
      </c>
      <c r="S292" s="16" t="s">
        <v>1530</v>
      </c>
      <c r="T292" s="16" t="s">
        <v>1920</v>
      </c>
      <c r="V292" s="54" t="e">
        <f t="shared" si="70"/>
        <v>#N/A</v>
      </c>
      <c r="W292" s="48" t="str">
        <f t="shared" si="71"/>
        <v>LECTURE JEUNESSE18713</v>
      </c>
      <c r="Z292" s="55" t="str">
        <f t="shared" si="72"/>
        <v>LECTURE JEUNESSE</v>
      </c>
      <c r="AA292" s="48" t="str">
        <f t="shared" si="73"/>
        <v>18</v>
      </c>
      <c r="AB292" s="48" t="str">
        <f t="shared" si="74"/>
        <v>713</v>
      </c>
      <c r="AC292" s="113">
        <f t="shared" si="75"/>
        <v>180</v>
      </c>
      <c r="AD292" s="48" t="str">
        <f t="shared" si="76"/>
        <v>Validation Acheteur - intégrée</v>
      </c>
    </row>
    <row r="293" spans="6:30" ht="60" x14ac:dyDescent="0.25">
      <c r="F293" s="110"/>
      <c r="I293" s="110"/>
      <c r="L293" s="110"/>
      <c r="N293" s="17" t="s">
        <v>1922</v>
      </c>
      <c r="O293" s="16" t="s">
        <v>1579</v>
      </c>
      <c r="P293" s="16" t="s">
        <v>1563</v>
      </c>
      <c r="R293" s="111">
        <v>169.75</v>
      </c>
      <c r="S293" s="16" t="s">
        <v>1562</v>
      </c>
      <c r="T293" s="16" t="s">
        <v>1923</v>
      </c>
      <c r="V293" s="54" t="e">
        <f t="shared" si="70"/>
        <v>#N/A</v>
      </c>
      <c r="W293" s="48" t="str">
        <f t="shared" si="71"/>
        <v>SYLVIE CHABROUXQuelle session ?713</v>
      </c>
      <c r="Z293" s="55" t="str">
        <f t="shared" si="72"/>
        <v>SYLVIE CHABROUX</v>
      </c>
      <c r="AA293" s="48" t="str">
        <f t="shared" si="73"/>
        <v>Quelle session ?</v>
      </c>
      <c r="AB293" s="48" t="str">
        <f t="shared" si="74"/>
        <v>713</v>
      </c>
      <c r="AC293" s="113">
        <f t="shared" si="75"/>
        <v>169.75</v>
      </c>
      <c r="AD293" s="48" t="str">
        <f t="shared" si="76"/>
        <v>Factures en attente BdC</v>
      </c>
    </row>
    <row r="294" spans="6:30" ht="30" x14ac:dyDescent="0.25">
      <c r="F294" s="110"/>
      <c r="I294" s="110"/>
      <c r="L294" s="110"/>
      <c r="N294" s="17" t="s">
        <v>1922</v>
      </c>
      <c r="O294" s="16" t="s">
        <v>1555</v>
      </c>
      <c r="P294" s="16" t="s">
        <v>1563</v>
      </c>
      <c r="R294" s="111">
        <v>2400</v>
      </c>
      <c r="S294" s="16" t="s">
        <v>1530</v>
      </c>
      <c r="T294" s="16" t="s">
        <v>1924</v>
      </c>
      <c r="V294" s="54" t="e">
        <f t="shared" si="70"/>
        <v>#N/A</v>
      </c>
      <c r="W294" s="48" t="str">
        <f t="shared" si="71"/>
        <v>SYLVIE CHABROUX18713</v>
      </c>
      <c r="Z294" s="55" t="str">
        <f t="shared" si="72"/>
        <v>SYLVIE CHABROUX</v>
      </c>
      <c r="AA294" s="48" t="str">
        <f t="shared" si="73"/>
        <v>18</v>
      </c>
      <c r="AB294" s="48" t="str">
        <f t="shared" si="74"/>
        <v>713</v>
      </c>
      <c r="AC294" s="113">
        <f t="shared" si="75"/>
        <v>2400</v>
      </c>
      <c r="AD294" s="48" t="str">
        <f t="shared" si="76"/>
        <v>Validation Acheteur - intégrée</v>
      </c>
    </row>
    <row r="295" spans="6:30" ht="60" x14ac:dyDescent="0.25">
      <c r="F295" s="110"/>
      <c r="I295" s="110"/>
      <c r="L295" s="110"/>
      <c r="N295" s="17" t="s">
        <v>1925</v>
      </c>
      <c r="O295" s="16" t="s">
        <v>1579</v>
      </c>
      <c r="P295" s="16" t="s">
        <v>1865</v>
      </c>
      <c r="R295" s="111">
        <v>5616</v>
      </c>
      <c r="S295" s="16" t="s">
        <v>1532</v>
      </c>
      <c r="T295" s="16" t="s">
        <v>1926</v>
      </c>
      <c r="V295" s="54" t="e">
        <f t="shared" si="70"/>
        <v>#N/A</v>
      </c>
      <c r="W295" s="48" t="str">
        <f t="shared" si="71"/>
        <v>GREATWOOD ACTIVE GROUPQuelle session ?432</v>
      </c>
      <c r="Z295" s="55" t="str">
        <f t="shared" si="72"/>
        <v>GREATWOOD ACTIVE GROUP</v>
      </c>
      <c r="AA295" s="48" t="str">
        <f t="shared" si="73"/>
        <v>Quelle session ?</v>
      </c>
      <c r="AB295" s="48" t="str">
        <f t="shared" si="74"/>
        <v>432</v>
      </c>
      <c r="AC295" s="113">
        <f t="shared" si="75"/>
        <v>5616</v>
      </c>
      <c r="AD295" s="48" t="str">
        <f t="shared" si="76"/>
        <v>Enrichissement Comptable avec commande</v>
      </c>
    </row>
    <row r="296" spans="6:30" x14ac:dyDescent="0.25">
      <c r="F296" s="110"/>
      <c r="I296" s="110"/>
      <c r="L296" s="110"/>
      <c r="N296" s="17" t="s">
        <v>1927</v>
      </c>
      <c r="O296" s="16" t="s">
        <v>1555</v>
      </c>
      <c r="P296" s="16" t="s">
        <v>1503</v>
      </c>
      <c r="R296" s="111">
        <v>1680</v>
      </c>
      <c r="S296" s="16" t="s">
        <v>1525</v>
      </c>
      <c r="T296" s="16" t="s">
        <v>1928</v>
      </c>
      <c r="V296" s="54" t="e">
        <f t="shared" si="70"/>
        <v>#N/A</v>
      </c>
      <c r="W296" s="48" t="str">
        <f t="shared" si="71"/>
        <v>SINCE 192618423</v>
      </c>
      <c r="Z296" s="55" t="str">
        <f t="shared" si="72"/>
        <v>SINCE 1926</v>
      </c>
      <c r="AA296" s="48" t="str">
        <f t="shared" si="73"/>
        <v>18</v>
      </c>
      <c r="AB296" s="48" t="str">
        <f t="shared" si="74"/>
        <v>423</v>
      </c>
      <c r="AC296" s="113">
        <f t="shared" si="75"/>
        <v>1680</v>
      </c>
      <c r="AD296" s="48" t="str">
        <f t="shared" si="76"/>
        <v>Approbation</v>
      </c>
    </row>
    <row r="297" spans="6:30" x14ac:dyDescent="0.25">
      <c r="F297" s="110"/>
      <c r="I297" s="110"/>
      <c r="L297" s="110"/>
      <c r="N297" s="17" t="s">
        <v>1927</v>
      </c>
      <c r="O297" s="16" t="s">
        <v>1555</v>
      </c>
      <c r="P297" s="16" t="s">
        <v>1536</v>
      </c>
      <c r="R297" s="111">
        <v>2640</v>
      </c>
      <c r="S297" s="16" t="s">
        <v>1525</v>
      </c>
      <c r="T297" s="16" t="s">
        <v>1928</v>
      </c>
      <c r="V297" s="54" t="e">
        <f t="shared" si="70"/>
        <v>#N/A</v>
      </c>
      <c r="W297" s="48" t="str">
        <f t="shared" si="71"/>
        <v>SINCE 192618406</v>
      </c>
      <c r="Z297" s="55" t="str">
        <f t="shared" si="72"/>
        <v>SINCE 1926</v>
      </c>
      <c r="AA297" s="48" t="str">
        <f t="shared" si="73"/>
        <v>18</v>
      </c>
      <c r="AB297" s="48" t="str">
        <f t="shared" si="74"/>
        <v>406</v>
      </c>
      <c r="AC297" s="113">
        <f t="shared" si="75"/>
        <v>2640</v>
      </c>
      <c r="AD297" s="48" t="str">
        <f t="shared" si="76"/>
        <v>Approbation</v>
      </c>
    </row>
    <row r="298" spans="6:30" ht="30" x14ac:dyDescent="0.25">
      <c r="F298" s="110"/>
      <c r="I298" s="110"/>
      <c r="L298" s="110"/>
      <c r="N298" s="17" t="s">
        <v>1730</v>
      </c>
      <c r="O298" s="16" t="s">
        <v>1555</v>
      </c>
      <c r="P298" s="16" t="s">
        <v>1586</v>
      </c>
      <c r="R298" s="111">
        <v>1175.9000000000001</v>
      </c>
      <c r="S298" s="16" t="s">
        <v>1529</v>
      </c>
      <c r="T298" s="16" t="s">
        <v>1928</v>
      </c>
      <c r="V298" s="54" t="e">
        <f t="shared" si="70"/>
        <v>#N/A</v>
      </c>
      <c r="W298" s="48" t="str">
        <f t="shared" si="71"/>
        <v>EGENCIA FRANCE18401</v>
      </c>
      <c r="Z298" s="55" t="str">
        <f t="shared" si="72"/>
        <v>EGENCIA FRANCE</v>
      </c>
      <c r="AA298" s="48" t="str">
        <f t="shared" si="73"/>
        <v>18</v>
      </c>
      <c r="AB298" s="48" t="str">
        <f t="shared" si="74"/>
        <v>401</v>
      </c>
      <c r="AC298" s="113">
        <f t="shared" si="75"/>
        <v>1175.9000000000001</v>
      </c>
      <c r="AD298" s="48" t="str">
        <f t="shared" si="76"/>
        <v>Retour compta avec commande - intégrée</v>
      </c>
    </row>
    <row r="299" spans="6:30" ht="60" x14ac:dyDescent="0.25">
      <c r="F299" s="110"/>
      <c r="I299" s="110"/>
      <c r="L299" s="110"/>
      <c r="N299" s="17" t="s">
        <v>1714</v>
      </c>
      <c r="O299" s="16" t="s">
        <v>1579</v>
      </c>
      <c r="P299" s="16" t="s">
        <v>1484</v>
      </c>
      <c r="R299" s="111">
        <v>684.22</v>
      </c>
      <c r="S299" s="16" t="s">
        <v>1702</v>
      </c>
      <c r="T299" s="16" t="s">
        <v>1929</v>
      </c>
      <c r="V299" s="54" t="e">
        <f t="shared" si="70"/>
        <v>#N/A</v>
      </c>
      <c r="W299" s="48" t="str">
        <f t="shared" si="71"/>
        <v>SEMBAT VOYAGESQuelle session ?</v>
      </c>
      <c r="Z299" s="55" t="str">
        <f t="shared" si="72"/>
        <v>SEMBAT VOYAGES</v>
      </c>
      <c r="AA299" s="48" t="str">
        <f t="shared" si="73"/>
        <v>Quelle session ?</v>
      </c>
      <c r="AB299" s="48" t="str">
        <f t="shared" si="74"/>
        <v/>
      </c>
      <c r="AC299" s="113">
        <f t="shared" si="75"/>
        <v>684.22</v>
      </c>
      <c r="AD299" s="48" t="str">
        <f t="shared" si="76"/>
        <v>Enrichissement comptable Traitement des Avoirs</v>
      </c>
    </row>
    <row r="300" spans="6:30" ht="45" x14ac:dyDescent="0.25">
      <c r="F300" s="110"/>
      <c r="I300" s="110"/>
      <c r="L300" s="110"/>
      <c r="N300" s="17" t="s">
        <v>1930</v>
      </c>
      <c r="O300" s="16" t="s">
        <v>1555</v>
      </c>
      <c r="P300" s="16" t="s">
        <v>1573</v>
      </c>
      <c r="R300" s="111">
        <v>10834.56</v>
      </c>
      <c r="S300" s="16" t="s">
        <v>1702</v>
      </c>
      <c r="T300" s="16" t="s">
        <v>1931</v>
      </c>
      <c r="V300" s="54" t="e">
        <f t="shared" si="70"/>
        <v>#N/A</v>
      </c>
      <c r="W300" s="48" t="str">
        <f t="shared" si="71"/>
        <v>PROMOSALONS PARIS18351</v>
      </c>
      <c r="Z300" s="55" t="str">
        <f t="shared" si="72"/>
        <v>PROMOSALONS PARIS</v>
      </c>
      <c r="AA300" s="48" t="str">
        <f t="shared" si="73"/>
        <v>18</v>
      </c>
      <c r="AB300" s="48" t="str">
        <f t="shared" si="74"/>
        <v>351</v>
      </c>
      <c r="AC300" s="113">
        <f t="shared" si="75"/>
        <v>10834.56</v>
      </c>
      <c r="AD300" s="48" t="str">
        <f t="shared" si="76"/>
        <v>Enrichissement comptable Traitement des Avoirs</v>
      </c>
    </row>
    <row r="301" spans="6:30" ht="60" x14ac:dyDescent="0.25">
      <c r="F301" s="110"/>
      <c r="I301" s="110"/>
      <c r="L301" s="110"/>
      <c r="N301" s="17" t="s">
        <v>1932</v>
      </c>
      <c r="O301" s="16" t="s">
        <v>1579</v>
      </c>
      <c r="P301" s="16" t="s">
        <v>1563</v>
      </c>
      <c r="R301" s="111">
        <v>165</v>
      </c>
      <c r="S301" s="16" t="s">
        <v>1531</v>
      </c>
      <c r="T301" s="16" t="s">
        <v>1933</v>
      </c>
      <c r="V301" s="54" t="e">
        <f t="shared" si="70"/>
        <v>#N/A</v>
      </c>
      <c r="W301" s="48" t="str">
        <f t="shared" si="71"/>
        <v>ZERROUKI SALIM BENALIQuelle session ?713</v>
      </c>
      <c r="Z301" s="55" t="str">
        <f t="shared" si="72"/>
        <v>ZERROUKI SALIM BENALI</v>
      </c>
      <c r="AA301" s="48" t="str">
        <f t="shared" si="73"/>
        <v>Quelle session ?</v>
      </c>
      <c r="AB301" s="48" t="str">
        <f t="shared" si="74"/>
        <v>713</v>
      </c>
      <c r="AC301" s="113">
        <f t="shared" si="75"/>
        <v>165</v>
      </c>
      <c r="AD301" s="48" t="str">
        <f t="shared" si="76"/>
        <v>Demande Création BdC</v>
      </c>
    </row>
    <row r="302" spans="6:30" ht="30" x14ac:dyDescent="0.25">
      <c r="F302" s="110"/>
      <c r="I302" s="110"/>
      <c r="L302" s="110"/>
      <c r="N302" s="17" t="s">
        <v>1934</v>
      </c>
      <c r="O302" s="16" t="s">
        <v>1555</v>
      </c>
      <c r="P302" s="16" t="s">
        <v>1563</v>
      </c>
      <c r="R302" s="111">
        <v>165</v>
      </c>
      <c r="S302" s="16" t="s">
        <v>1530</v>
      </c>
      <c r="T302" s="16" t="s">
        <v>1933</v>
      </c>
      <c r="V302" s="54" t="e">
        <f t="shared" si="70"/>
        <v>#N/A</v>
      </c>
      <c r="W302" s="48" t="str">
        <f t="shared" si="71"/>
        <v>ALARY PIERRE18713</v>
      </c>
      <c r="Z302" s="55" t="str">
        <f t="shared" si="72"/>
        <v>ALARY PIERRE</v>
      </c>
      <c r="AA302" s="48" t="str">
        <f t="shared" si="73"/>
        <v>18</v>
      </c>
      <c r="AB302" s="48" t="str">
        <f t="shared" si="74"/>
        <v>713</v>
      </c>
      <c r="AC302" s="113">
        <f t="shared" si="75"/>
        <v>165</v>
      </c>
      <c r="AD302" s="48" t="str">
        <f t="shared" si="76"/>
        <v>Validation Acheteur - intégrée</v>
      </c>
    </row>
    <row r="303" spans="6:30" ht="30" x14ac:dyDescent="0.25">
      <c r="F303" s="110"/>
      <c r="I303" s="110"/>
      <c r="L303" s="110"/>
      <c r="N303" s="17" t="s">
        <v>855</v>
      </c>
      <c r="O303" s="16" t="s">
        <v>1537</v>
      </c>
      <c r="P303" s="16" t="s">
        <v>1561</v>
      </c>
      <c r="R303" s="111">
        <v>5250</v>
      </c>
      <c r="S303" s="16" t="s">
        <v>1529</v>
      </c>
      <c r="T303" s="16" t="s">
        <v>1575</v>
      </c>
      <c r="V303" s="54">
        <f t="shared" si="70"/>
        <v>1</v>
      </c>
      <c r="W303" s="48" t="str">
        <f t="shared" si="71"/>
        <v>RADIO FRANCE17711</v>
      </c>
      <c r="Z303" s="55" t="str">
        <f t="shared" si="72"/>
        <v>RADIO FRANCE</v>
      </c>
      <c r="AA303" s="48" t="str">
        <f t="shared" si="73"/>
        <v>17</v>
      </c>
      <c r="AB303" s="48" t="str">
        <f t="shared" si="74"/>
        <v>711</v>
      </c>
      <c r="AC303" s="113">
        <f t="shared" si="75"/>
        <v>5250</v>
      </c>
      <c r="AD303" s="48" t="str">
        <f t="shared" si="76"/>
        <v>Retour compta avec commande - intégrée</v>
      </c>
    </row>
    <row r="304" spans="6:30" x14ac:dyDescent="0.25">
      <c r="F304" s="110"/>
      <c r="I304" s="110"/>
      <c r="L304" s="110"/>
      <c r="N304" s="17" t="s">
        <v>1441</v>
      </c>
      <c r="O304" s="16" t="s">
        <v>1537</v>
      </c>
      <c r="P304" s="16" t="s">
        <v>1527</v>
      </c>
      <c r="R304" s="111">
        <v>6000</v>
      </c>
      <c r="S304" s="16" t="s">
        <v>1525</v>
      </c>
      <c r="T304" s="16" t="s">
        <v>1576</v>
      </c>
      <c r="V304" s="54">
        <f t="shared" si="70"/>
        <v>1</v>
      </c>
      <c r="W304" s="48" t="str">
        <f t="shared" si="71"/>
        <v>MAKE UP MA COM17421</v>
      </c>
      <c r="Z304" s="55" t="str">
        <f t="shared" si="72"/>
        <v>MAKE UP MA COM</v>
      </c>
      <c r="AA304" s="48" t="str">
        <f t="shared" si="73"/>
        <v>17</v>
      </c>
      <c r="AB304" s="48" t="str">
        <f t="shared" si="74"/>
        <v>421</v>
      </c>
      <c r="AC304" s="113">
        <f t="shared" si="75"/>
        <v>6000</v>
      </c>
      <c r="AD304" s="48" t="str">
        <f t="shared" si="76"/>
        <v>Approbation</v>
      </c>
    </row>
    <row r="305" spans="6:30" ht="45" x14ac:dyDescent="0.25">
      <c r="F305" s="110"/>
      <c r="I305" s="110"/>
      <c r="L305" s="110"/>
      <c r="N305" s="17" t="s">
        <v>1936</v>
      </c>
      <c r="O305" s="16" t="s">
        <v>1555</v>
      </c>
      <c r="P305" s="16" t="s">
        <v>1935</v>
      </c>
      <c r="R305" s="111">
        <v>20626.25</v>
      </c>
      <c r="S305" s="16" t="s">
        <v>1525</v>
      </c>
      <c r="T305" s="16" t="s">
        <v>1937</v>
      </c>
      <c r="V305" s="54" t="e">
        <f t="shared" si="70"/>
        <v>#N/A</v>
      </c>
      <c r="W305" s="48" t="str">
        <f t="shared" si="71"/>
        <v>SYMBIOSE-COMMUNICATION-ENVIRON18DIRCPTA</v>
      </c>
      <c r="Z305" s="55" t="str">
        <f t="shared" si="72"/>
        <v>SYMBIOSE-COMMUNICATION-ENVIRON</v>
      </c>
      <c r="AA305" s="48" t="str">
        <f t="shared" si="73"/>
        <v>18</v>
      </c>
      <c r="AB305" s="48" t="str">
        <f t="shared" si="74"/>
        <v>DIRCPTA</v>
      </c>
      <c r="AC305" s="113">
        <f t="shared" si="75"/>
        <v>20626.25</v>
      </c>
      <c r="AD305" s="48" t="str">
        <f t="shared" si="76"/>
        <v>Approbation</v>
      </c>
    </row>
    <row r="306" spans="6:30" ht="60" x14ac:dyDescent="0.25">
      <c r="F306" s="110"/>
      <c r="I306" s="110"/>
      <c r="L306" s="110"/>
      <c r="N306" s="17" t="s">
        <v>1793</v>
      </c>
      <c r="O306" s="16" t="s">
        <v>1579</v>
      </c>
      <c r="P306" s="16" t="s">
        <v>1874</v>
      </c>
      <c r="R306" s="111">
        <v>62576.21</v>
      </c>
      <c r="S306" s="16" t="s">
        <v>1533</v>
      </c>
      <c r="T306" s="16" t="s">
        <v>1938</v>
      </c>
      <c r="V306" s="54" t="e">
        <f t="shared" si="70"/>
        <v>#N/A</v>
      </c>
      <c r="W306" s="48" t="str">
        <f t="shared" si="71"/>
        <v>VIPARIS PORTE DE VERSAILLESQuelle session ?323TEC</v>
      </c>
      <c r="Z306" s="55" t="str">
        <f t="shared" si="72"/>
        <v>VIPARIS PORTE DE VERSAILLES</v>
      </c>
      <c r="AA306" s="48" t="str">
        <f t="shared" si="73"/>
        <v>Quelle session ?</v>
      </c>
      <c r="AB306" s="48" t="str">
        <f t="shared" si="74"/>
        <v>323TEC</v>
      </c>
      <c r="AC306" s="113">
        <f t="shared" si="75"/>
        <v>62576.21</v>
      </c>
      <c r="AD306" s="48" t="str">
        <f t="shared" si="76"/>
        <v>Retour comptable avec commande</v>
      </c>
    </row>
    <row r="307" spans="6:30" ht="30" x14ac:dyDescent="0.25">
      <c r="F307" s="110"/>
      <c r="I307" s="110"/>
      <c r="L307" s="110"/>
      <c r="N307" s="17" t="s">
        <v>1843</v>
      </c>
      <c r="O307" s="16" t="s">
        <v>1555</v>
      </c>
      <c r="P307" s="16" t="s">
        <v>1904</v>
      </c>
      <c r="R307" s="111">
        <v>1087.21</v>
      </c>
      <c r="S307" s="16" t="s">
        <v>1530</v>
      </c>
      <c r="T307" s="16" t="s">
        <v>1939</v>
      </c>
      <c r="V307" s="54" t="e">
        <f t="shared" si="70"/>
        <v>#N/A</v>
      </c>
      <c r="W307" s="48" t="str">
        <f t="shared" si="71"/>
        <v>VIPARIS PARIS EXPO SERVICES18312TEC</v>
      </c>
      <c r="Z307" s="55" t="str">
        <f t="shared" si="72"/>
        <v>VIPARIS PARIS EXPO SERVICES</v>
      </c>
      <c r="AA307" s="48" t="str">
        <f t="shared" si="73"/>
        <v>18</v>
      </c>
      <c r="AB307" s="48" t="str">
        <f t="shared" si="74"/>
        <v>312TEC</v>
      </c>
      <c r="AC307" s="113">
        <f t="shared" si="75"/>
        <v>1087.21</v>
      </c>
      <c r="AD307" s="48" t="str">
        <f t="shared" si="76"/>
        <v>Validation Acheteur - intégrée</v>
      </c>
    </row>
    <row r="308" spans="6:30" ht="30" x14ac:dyDescent="0.25">
      <c r="F308" s="110"/>
      <c r="I308" s="110"/>
      <c r="L308" s="110"/>
      <c r="N308" s="17" t="s">
        <v>1843</v>
      </c>
      <c r="O308" s="16" t="s">
        <v>1555</v>
      </c>
      <c r="P308" s="16" t="s">
        <v>1904</v>
      </c>
      <c r="R308" s="111">
        <v>2934</v>
      </c>
      <c r="S308" s="16" t="s">
        <v>1530</v>
      </c>
      <c r="T308" s="16" t="s">
        <v>1939</v>
      </c>
      <c r="V308" s="54" t="e">
        <f t="shared" si="70"/>
        <v>#N/A</v>
      </c>
      <c r="W308" s="48" t="str">
        <f t="shared" si="71"/>
        <v>VIPARIS PARIS EXPO SERVICES18312TEC</v>
      </c>
      <c r="Z308" s="55" t="str">
        <f t="shared" si="72"/>
        <v>VIPARIS PARIS EXPO SERVICES</v>
      </c>
      <c r="AA308" s="48" t="str">
        <f t="shared" si="73"/>
        <v>18</v>
      </c>
      <c r="AB308" s="48" t="str">
        <f t="shared" si="74"/>
        <v>312TEC</v>
      </c>
      <c r="AC308" s="113">
        <f t="shared" si="75"/>
        <v>2934</v>
      </c>
      <c r="AD308" s="48" t="str">
        <f t="shared" si="76"/>
        <v>Validation Acheteur - intégrée</v>
      </c>
    </row>
    <row r="309" spans="6:30" ht="60" x14ac:dyDescent="0.25">
      <c r="F309" s="110"/>
      <c r="I309" s="110"/>
      <c r="L309" s="110"/>
      <c r="N309" s="17" t="s">
        <v>1940</v>
      </c>
      <c r="O309" s="16" t="s">
        <v>1579</v>
      </c>
      <c r="P309" s="16" t="s">
        <v>1753</v>
      </c>
      <c r="R309" s="111">
        <v>47681.72</v>
      </c>
      <c r="S309" s="16" t="s">
        <v>1702</v>
      </c>
      <c r="T309" s="16" t="s">
        <v>1941</v>
      </c>
      <c r="V309" s="54" t="e">
        <f t="shared" si="70"/>
        <v>#N/A</v>
      </c>
      <c r="W309" s="48" t="str">
        <f t="shared" si="71"/>
        <v>HOTEL MERCURE - VANVESQuelle session ?312</v>
      </c>
      <c r="Z309" s="55" t="str">
        <f t="shared" si="72"/>
        <v>HOTEL MERCURE - VANVES</v>
      </c>
      <c r="AA309" s="48" t="str">
        <f t="shared" si="73"/>
        <v>Quelle session ?</v>
      </c>
      <c r="AB309" s="48" t="str">
        <f t="shared" si="74"/>
        <v>312</v>
      </c>
      <c r="AC309" s="113">
        <f t="shared" si="75"/>
        <v>47681.72</v>
      </c>
      <c r="AD309" s="48" t="str">
        <f t="shared" si="76"/>
        <v>Enrichissement comptable Traitement des Avoirs</v>
      </c>
    </row>
    <row r="310" spans="6:30" ht="60" x14ac:dyDescent="0.25">
      <c r="F310" s="110"/>
      <c r="I310" s="110"/>
      <c r="L310" s="110"/>
      <c r="N310" s="17" t="s">
        <v>1760</v>
      </c>
      <c r="O310" s="16" t="s">
        <v>1555</v>
      </c>
      <c r="P310" s="16" t="s">
        <v>1801</v>
      </c>
      <c r="R310" s="111">
        <v>36875.879999999997</v>
      </c>
      <c r="S310" s="16" t="s">
        <v>1533</v>
      </c>
      <c r="T310" s="16" t="s">
        <v>1942</v>
      </c>
      <c r="V310" s="54" t="e">
        <f t="shared" si="70"/>
        <v>#N/A</v>
      </c>
      <c r="W310" s="48" t="str">
        <f t="shared" si="71"/>
        <v>VIPARIS NORD VILLEPINTE18601TEC;617TEC</v>
      </c>
      <c r="Z310" s="55" t="str">
        <f t="shared" si="72"/>
        <v>VIPARIS NORD VILLEPINTE</v>
      </c>
      <c r="AA310" s="48" t="str">
        <f t="shared" si="73"/>
        <v>18</v>
      </c>
      <c r="AB310" s="48" t="str">
        <f t="shared" si="74"/>
        <v>601TEC;617TEC</v>
      </c>
      <c r="AC310" s="113">
        <f t="shared" si="75"/>
        <v>36875.879999999997</v>
      </c>
      <c r="AD310" s="48" t="str">
        <f t="shared" si="76"/>
        <v>Retour comptable avec commande</v>
      </c>
    </row>
    <row r="311" spans="6:30" ht="30" x14ac:dyDescent="0.25">
      <c r="F311" s="110"/>
      <c r="I311" s="110"/>
      <c r="L311" s="110"/>
      <c r="N311" s="17" t="s">
        <v>1943</v>
      </c>
      <c r="O311" s="16" t="s">
        <v>1555</v>
      </c>
      <c r="P311" s="16" t="s">
        <v>1627</v>
      </c>
      <c r="R311" s="111">
        <v>144.18</v>
      </c>
      <c r="S311" s="16" t="s">
        <v>1530</v>
      </c>
      <c r="T311" s="16" t="s">
        <v>1944</v>
      </c>
      <c r="V311" s="54" t="e">
        <f t="shared" si="70"/>
        <v>#N/A</v>
      </c>
      <c r="W311" s="48" t="str">
        <f t="shared" si="71"/>
        <v>AU PANIER DES HALLES18201</v>
      </c>
      <c r="Z311" s="55" t="str">
        <f t="shared" si="72"/>
        <v>AU PANIER DES HALLES</v>
      </c>
      <c r="AA311" s="48" t="str">
        <f t="shared" si="73"/>
        <v>18</v>
      </c>
      <c r="AB311" s="48" t="str">
        <f t="shared" si="74"/>
        <v>201</v>
      </c>
      <c r="AC311" s="113">
        <f t="shared" si="75"/>
        <v>144.18</v>
      </c>
      <c r="AD311" s="48" t="str">
        <f t="shared" si="76"/>
        <v>Validation Acheteur - intégrée</v>
      </c>
    </row>
    <row r="312" spans="6:30" ht="30" x14ac:dyDescent="0.25">
      <c r="F312" s="110"/>
      <c r="I312" s="110"/>
      <c r="L312" s="110"/>
      <c r="N312" s="17" t="s">
        <v>1945</v>
      </c>
      <c r="O312" s="16" t="s">
        <v>1555</v>
      </c>
      <c r="P312" s="16" t="s">
        <v>1536</v>
      </c>
      <c r="R312" s="111">
        <v>5783.05</v>
      </c>
      <c r="S312" s="16" t="s">
        <v>1525</v>
      </c>
      <c r="T312" s="16" t="s">
        <v>1946</v>
      </c>
      <c r="V312" s="54" t="e">
        <f t="shared" si="70"/>
        <v>#N/A</v>
      </c>
      <c r="W312" s="48" t="str">
        <f t="shared" si="71"/>
        <v>GESTIO Y PUBLICITAT  EXPOSICIONS18406</v>
      </c>
      <c r="Z312" s="55" t="str">
        <f t="shared" si="72"/>
        <v>GESTIO Y PUBLICITAT  EXPOSICIONS</v>
      </c>
      <c r="AA312" s="48" t="str">
        <f t="shared" si="73"/>
        <v>18</v>
      </c>
      <c r="AB312" s="48" t="str">
        <f t="shared" si="74"/>
        <v>406</v>
      </c>
      <c r="AC312" s="113">
        <f t="shared" si="75"/>
        <v>5783.05</v>
      </c>
      <c r="AD312" s="48" t="str">
        <f t="shared" si="76"/>
        <v>Approbation</v>
      </c>
    </row>
    <row r="313" spans="6:30" ht="30" x14ac:dyDescent="0.25">
      <c r="F313" s="110"/>
      <c r="I313" s="110"/>
      <c r="L313" s="110"/>
      <c r="N313" s="17" t="s">
        <v>1947</v>
      </c>
      <c r="O313" s="16" t="s">
        <v>1555</v>
      </c>
      <c r="P313" s="16" t="s">
        <v>1521</v>
      </c>
      <c r="R313" s="111">
        <v>15427.2</v>
      </c>
      <c r="S313" s="16" t="s">
        <v>1531</v>
      </c>
      <c r="T313" s="16" t="s">
        <v>1946</v>
      </c>
      <c r="V313" s="54" t="e">
        <f t="shared" si="70"/>
        <v>#N/A</v>
      </c>
      <c r="W313" s="48" t="str">
        <f t="shared" si="71"/>
        <v>UBIQUS18601</v>
      </c>
      <c r="Z313" s="55" t="str">
        <f t="shared" si="72"/>
        <v>UBIQUS</v>
      </c>
      <c r="AA313" s="48" t="str">
        <f t="shared" si="73"/>
        <v>18</v>
      </c>
      <c r="AB313" s="48" t="str">
        <f t="shared" si="74"/>
        <v>601</v>
      </c>
      <c r="AC313" s="113">
        <f t="shared" si="75"/>
        <v>15427.2</v>
      </c>
      <c r="AD313" s="48" t="str">
        <f t="shared" si="76"/>
        <v>Demande Création BdC</v>
      </c>
    </row>
    <row r="314" spans="6:30" x14ac:dyDescent="0.25">
      <c r="F314" s="110"/>
      <c r="I314" s="110"/>
      <c r="L314" s="110"/>
      <c r="N314" s="17" t="s">
        <v>1714</v>
      </c>
      <c r="O314" s="16" t="s">
        <v>1555</v>
      </c>
      <c r="P314" s="16" t="s">
        <v>1627</v>
      </c>
      <c r="R314" s="111">
        <v>199</v>
      </c>
      <c r="S314" s="16" t="s">
        <v>1525</v>
      </c>
      <c r="T314" s="16" t="s">
        <v>1946</v>
      </c>
      <c r="V314" s="54" t="e">
        <f t="shared" si="70"/>
        <v>#N/A</v>
      </c>
      <c r="W314" s="48" t="str">
        <f t="shared" si="71"/>
        <v>SEMBAT VOYAGES18201</v>
      </c>
      <c r="Z314" s="55" t="str">
        <f t="shared" si="72"/>
        <v>SEMBAT VOYAGES</v>
      </c>
      <c r="AA314" s="48" t="str">
        <f t="shared" si="73"/>
        <v>18</v>
      </c>
      <c r="AB314" s="48" t="str">
        <f t="shared" si="74"/>
        <v>201</v>
      </c>
      <c r="AC314" s="113">
        <f t="shared" si="75"/>
        <v>199</v>
      </c>
      <c r="AD314" s="48" t="str">
        <f t="shared" si="76"/>
        <v>Approbation</v>
      </c>
    </row>
    <row r="315" spans="6:30" x14ac:dyDescent="0.25">
      <c r="F315" s="110"/>
      <c r="I315" s="110"/>
      <c r="L315" s="110"/>
      <c r="N315" s="17" t="s">
        <v>1714</v>
      </c>
      <c r="O315" s="16" t="s">
        <v>1555</v>
      </c>
      <c r="P315" s="16" t="s">
        <v>1627</v>
      </c>
      <c r="R315" s="111">
        <v>205</v>
      </c>
      <c r="S315" s="16" t="s">
        <v>1525</v>
      </c>
      <c r="T315" s="16" t="s">
        <v>1946</v>
      </c>
      <c r="V315" s="54" t="e">
        <f t="shared" si="70"/>
        <v>#N/A</v>
      </c>
      <c r="W315" s="48" t="str">
        <f t="shared" si="71"/>
        <v>SEMBAT VOYAGES18201</v>
      </c>
      <c r="Z315" s="55" t="str">
        <f t="shared" si="72"/>
        <v>SEMBAT VOYAGES</v>
      </c>
      <c r="AA315" s="48" t="str">
        <f t="shared" si="73"/>
        <v>18</v>
      </c>
      <c r="AB315" s="48" t="str">
        <f t="shared" si="74"/>
        <v>201</v>
      </c>
      <c r="AC315" s="113">
        <f t="shared" si="75"/>
        <v>205</v>
      </c>
      <c r="AD315" s="48" t="str">
        <f t="shared" si="76"/>
        <v>Approbation</v>
      </c>
    </row>
    <row r="316" spans="6:30" ht="30" x14ac:dyDescent="0.25">
      <c r="F316" s="110"/>
      <c r="I316" s="110"/>
      <c r="L316" s="110"/>
      <c r="N316" s="17" t="s">
        <v>1714</v>
      </c>
      <c r="O316" s="16" t="s">
        <v>1555</v>
      </c>
      <c r="P316" s="16" t="s">
        <v>1524</v>
      </c>
      <c r="R316" s="111">
        <v>133.5</v>
      </c>
      <c r="S316" s="16" t="s">
        <v>1530</v>
      </c>
      <c r="T316" s="16" t="s">
        <v>1946</v>
      </c>
      <c r="V316" s="54" t="e">
        <f t="shared" si="70"/>
        <v>#N/A</v>
      </c>
      <c r="W316" s="48" t="str">
        <f t="shared" si="71"/>
        <v>SEMBAT VOYAGES18712</v>
      </c>
      <c r="Z316" s="55" t="str">
        <f t="shared" si="72"/>
        <v>SEMBAT VOYAGES</v>
      </c>
      <c r="AA316" s="48" t="str">
        <f t="shared" si="73"/>
        <v>18</v>
      </c>
      <c r="AB316" s="48" t="str">
        <f t="shared" si="74"/>
        <v>712</v>
      </c>
      <c r="AC316" s="113">
        <f t="shared" si="75"/>
        <v>133.5</v>
      </c>
      <c r="AD316" s="48" t="str">
        <f t="shared" si="76"/>
        <v>Validation Acheteur - intégrée</v>
      </c>
    </row>
    <row r="317" spans="6:30" ht="45" x14ac:dyDescent="0.25">
      <c r="F317" s="110"/>
      <c r="I317" s="110"/>
      <c r="L317" s="110"/>
      <c r="N317" s="17" t="s">
        <v>1714</v>
      </c>
      <c r="O317" s="16" t="s">
        <v>1797</v>
      </c>
      <c r="P317" s="16" t="s">
        <v>1796</v>
      </c>
      <c r="R317" s="111">
        <v>430.04</v>
      </c>
      <c r="S317" s="16" t="s">
        <v>1532</v>
      </c>
      <c r="T317" s="16" t="s">
        <v>1948</v>
      </c>
      <c r="V317" s="54" t="e">
        <f t="shared" si="70"/>
        <v>#N/A</v>
      </c>
      <c r="W317" s="48" t="str">
        <f t="shared" si="71"/>
        <v>SEMBAT VOYAGES19502</v>
      </c>
      <c r="Z317" s="55" t="str">
        <f t="shared" si="72"/>
        <v>SEMBAT VOYAGES</v>
      </c>
      <c r="AA317" s="48" t="str">
        <f t="shared" si="73"/>
        <v>19</v>
      </c>
      <c r="AB317" s="48" t="str">
        <f t="shared" si="74"/>
        <v>502</v>
      </c>
      <c r="AC317" s="113">
        <f t="shared" si="75"/>
        <v>430.04</v>
      </c>
      <c r="AD317" s="48" t="str">
        <f t="shared" si="76"/>
        <v>Enrichissement Comptable avec commande</v>
      </c>
    </row>
    <row r="318" spans="6:30" ht="30" x14ac:dyDescent="0.25">
      <c r="F318" s="110"/>
      <c r="I318" s="110"/>
      <c r="L318" s="110"/>
      <c r="N318" s="17" t="s">
        <v>1714</v>
      </c>
      <c r="O318" s="16" t="s">
        <v>1555</v>
      </c>
      <c r="P318" s="16" t="s">
        <v>1524</v>
      </c>
      <c r="R318" s="111">
        <v>133</v>
      </c>
      <c r="S318" s="16" t="s">
        <v>1530</v>
      </c>
      <c r="T318" s="16" t="s">
        <v>1946</v>
      </c>
      <c r="V318" s="54" t="e">
        <f t="shared" si="70"/>
        <v>#N/A</v>
      </c>
      <c r="W318" s="48" t="str">
        <f t="shared" si="71"/>
        <v>SEMBAT VOYAGES18712</v>
      </c>
      <c r="Z318" s="55" t="str">
        <f t="shared" si="72"/>
        <v>SEMBAT VOYAGES</v>
      </c>
      <c r="AA318" s="48" t="str">
        <f t="shared" si="73"/>
        <v>18</v>
      </c>
      <c r="AB318" s="48" t="str">
        <f t="shared" si="74"/>
        <v>712</v>
      </c>
      <c r="AC318" s="113">
        <f t="shared" si="75"/>
        <v>133</v>
      </c>
      <c r="AD318" s="48" t="str">
        <f t="shared" si="76"/>
        <v>Validation Acheteur - intégrée</v>
      </c>
    </row>
    <row r="319" spans="6:30" ht="30" x14ac:dyDescent="0.25">
      <c r="F319" s="110"/>
      <c r="I319" s="110"/>
      <c r="L319" s="110"/>
      <c r="N319" s="17" t="s">
        <v>1714</v>
      </c>
      <c r="O319" s="16" t="s">
        <v>1555</v>
      </c>
      <c r="P319" s="16" t="s">
        <v>1524</v>
      </c>
      <c r="R319" s="111">
        <v>107</v>
      </c>
      <c r="S319" s="16" t="s">
        <v>1530</v>
      </c>
      <c r="T319" s="16" t="s">
        <v>1946</v>
      </c>
      <c r="V319" s="54" t="e">
        <f t="shared" si="70"/>
        <v>#N/A</v>
      </c>
      <c r="W319" s="48" t="str">
        <f t="shared" si="71"/>
        <v>SEMBAT VOYAGES18712</v>
      </c>
      <c r="Z319" s="55" t="str">
        <f t="shared" si="72"/>
        <v>SEMBAT VOYAGES</v>
      </c>
      <c r="AA319" s="48" t="str">
        <f t="shared" si="73"/>
        <v>18</v>
      </c>
      <c r="AB319" s="48" t="str">
        <f t="shared" si="74"/>
        <v>712</v>
      </c>
      <c r="AC319" s="113">
        <f t="shared" si="75"/>
        <v>107</v>
      </c>
      <c r="AD319" s="48" t="str">
        <f t="shared" si="76"/>
        <v>Validation Acheteur - intégrée</v>
      </c>
    </row>
    <row r="320" spans="6:30" ht="60" x14ac:dyDescent="0.25">
      <c r="F320" s="110"/>
      <c r="I320" s="110"/>
      <c r="L320" s="110"/>
      <c r="N320" s="17" t="s">
        <v>1714</v>
      </c>
      <c r="O320" s="16" t="s">
        <v>1579</v>
      </c>
      <c r="P320" s="16" t="s">
        <v>1484</v>
      </c>
      <c r="R320" s="111">
        <v>128</v>
      </c>
      <c r="S320" s="16" t="s">
        <v>1532</v>
      </c>
      <c r="T320" s="16" t="s">
        <v>1946</v>
      </c>
      <c r="V320" s="54" t="e">
        <f t="shared" si="70"/>
        <v>#N/A</v>
      </c>
      <c r="W320" s="48" t="str">
        <f t="shared" si="71"/>
        <v>SEMBAT VOYAGESQuelle session ?</v>
      </c>
      <c r="Z320" s="55" t="str">
        <f t="shared" si="72"/>
        <v>SEMBAT VOYAGES</v>
      </c>
      <c r="AA320" s="48" t="str">
        <f t="shared" si="73"/>
        <v>Quelle session ?</v>
      </c>
      <c r="AB320" s="48" t="str">
        <f t="shared" si="74"/>
        <v/>
      </c>
      <c r="AC320" s="113">
        <f t="shared" si="75"/>
        <v>128</v>
      </c>
      <c r="AD320" s="48" t="str">
        <f t="shared" si="76"/>
        <v>Enrichissement Comptable avec commande</v>
      </c>
    </row>
    <row r="321" spans="6:30" ht="30" x14ac:dyDescent="0.25">
      <c r="F321" s="110"/>
      <c r="I321" s="110"/>
      <c r="L321" s="110"/>
      <c r="N321" s="17" t="s">
        <v>1714</v>
      </c>
      <c r="O321" s="16" t="s">
        <v>1555</v>
      </c>
      <c r="P321" s="16" t="s">
        <v>1524</v>
      </c>
      <c r="R321" s="111">
        <v>133.5</v>
      </c>
      <c r="S321" s="16" t="s">
        <v>1530</v>
      </c>
      <c r="T321" s="16" t="s">
        <v>1946</v>
      </c>
      <c r="V321" s="54" t="e">
        <f t="shared" si="70"/>
        <v>#N/A</v>
      </c>
      <c r="W321" s="48" t="str">
        <f t="shared" si="71"/>
        <v>SEMBAT VOYAGES18712</v>
      </c>
      <c r="Z321" s="55" t="str">
        <f t="shared" si="72"/>
        <v>SEMBAT VOYAGES</v>
      </c>
      <c r="AA321" s="48" t="str">
        <f t="shared" si="73"/>
        <v>18</v>
      </c>
      <c r="AB321" s="48" t="str">
        <f t="shared" si="74"/>
        <v>712</v>
      </c>
      <c r="AC321" s="113">
        <f t="shared" si="75"/>
        <v>133.5</v>
      </c>
      <c r="AD321" s="48" t="str">
        <f t="shared" si="76"/>
        <v>Validation Acheteur - intégrée</v>
      </c>
    </row>
    <row r="322" spans="6:30" ht="45" x14ac:dyDescent="0.25">
      <c r="F322" s="110"/>
      <c r="I322" s="110"/>
      <c r="L322" s="110"/>
      <c r="N322" s="17" t="s">
        <v>1714</v>
      </c>
      <c r="O322" s="16" t="s">
        <v>1555</v>
      </c>
      <c r="P322" s="16" t="s">
        <v>1524</v>
      </c>
      <c r="R322" s="111">
        <v>204.82</v>
      </c>
      <c r="S322" s="16" t="s">
        <v>1532</v>
      </c>
      <c r="T322" s="16" t="s">
        <v>1946</v>
      </c>
      <c r="V322" s="54" t="e">
        <f t="shared" si="70"/>
        <v>#N/A</v>
      </c>
      <c r="W322" s="48" t="str">
        <f t="shared" si="71"/>
        <v>SEMBAT VOYAGES18712</v>
      </c>
      <c r="Z322" s="55" t="str">
        <f t="shared" si="72"/>
        <v>SEMBAT VOYAGES</v>
      </c>
      <c r="AA322" s="48" t="str">
        <f t="shared" si="73"/>
        <v>18</v>
      </c>
      <c r="AB322" s="48" t="str">
        <f t="shared" si="74"/>
        <v>712</v>
      </c>
      <c r="AC322" s="113">
        <f t="shared" si="75"/>
        <v>204.82</v>
      </c>
      <c r="AD322" s="48" t="str">
        <f t="shared" si="76"/>
        <v>Enrichissement Comptable avec commande</v>
      </c>
    </row>
    <row r="323" spans="6:30" ht="30" x14ac:dyDescent="0.25">
      <c r="F323" s="110"/>
      <c r="I323" s="110"/>
      <c r="L323" s="110"/>
      <c r="N323" s="17" t="s">
        <v>1714</v>
      </c>
      <c r="O323" s="16" t="s">
        <v>1555</v>
      </c>
      <c r="P323" s="16" t="s">
        <v>1524</v>
      </c>
      <c r="R323" s="111">
        <v>31.5</v>
      </c>
      <c r="S323" s="16" t="s">
        <v>1530</v>
      </c>
      <c r="T323" s="16" t="s">
        <v>1946</v>
      </c>
      <c r="V323" s="54" t="e">
        <f t="shared" si="70"/>
        <v>#N/A</v>
      </c>
      <c r="W323" s="48" t="str">
        <f t="shared" si="71"/>
        <v>SEMBAT VOYAGES18712</v>
      </c>
      <c r="Z323" s="55" t="str">
        <f t="shared" si="72"/>
        <v>SEMBAT VOYAGES</v>
      </c>
      <c r="AA323" s="48" t="str">
        <f t="shared" si="73"/>
        <v>18</v>
      </c>
      <c r="AB323" s="48" t="str">
        <f t="shared" si="74"/>
        <v>712</v>
      </c>
      <c r="AC323" s="113">
        <f t="shared" si="75"/>
        <v>31.5</v>
      </c>
      <c r="AD323" s="48" t="str">
        <f t="shared" si="76"/>
        <v>Validation Acheteur - intégrée</v>
      </c>
    </row>
    <row r="324" spans="6:30" ht="45" x14ac:dyDescent="0.25">
      <c r="F324" s="110"/>
      <c r="I324" s="110"/>
      <c r="L324" s="110"/>
      <c r="N324" s="17" t="s">
        <v>1714</v>
      </c>
      <c r="O324" s="16" t="s">
        <v>1555</v>
      </c>
      <c r="P324" s="16" t="s">
        <v>1639</v>
      </c>
      <c r="R324" s="111">
        <v>235</v>
      </c>
      <c r="S324" s="16" t="s">
        <v>1532</v>
      </c>
      <c r="T324" s="16" t="s">
        <v>1946</v>
      </c>
      <c r="V324" s="54" t="e">
        <f t="shared" si="70"/>
        <v>#N/A</v>
      </c>
      <c r="W324" s="48" t="str">
        <f t="shared" si="71"/>
        <v>SEMBAT VOYAGES18420</v>
      </c>
      <c r="Z324" s="55" t="str">
        <f t="shared" si="72"/>
        <v>SEMBAT VOYAGES</v>
      </c>
      <c r="AA324" s="48" t="str">
        <f t="shared" si="73"/>
        <v>18</v>
      </c>
      <c r="AB324" s="48" t="str">
        <f t="shared" si="74"/>
        <v>420</v>
      </c>
      <c r="AC324" s="113">
        <f t="shared" si="75"/>
        <v>235</v>
      </c>
      <c r="AD324" s="48" t="str">
        <f t="shared" si="76"/>
        <v>Enrichissement Comptable avec commande</v>
      </c>
    </row>
    <row r="325" spans="6:30" ht="45" x14ac:dyDescent="0.25">
      <c r="F325" s="110"/>
      <c r="I325" s="110"/>
      <c r="L325" s="110"/>
      <c r="N325" s="17" t="s">
        <v>1714</v>
      </c>
      <c r="O325" s="16" t="s">
        <v>1555</v>
      </c>
      <c r="P325" s="16" t="s">
        <v>1639</v>
      </c>
      <c r="R325" s="111">
        <v>235</v>
      </c>
      <c r="S325" s="16" t="s">
        <v>1532</v>
      </c>
      <c r="T325" s="16" t="s">
        <v>1946</v>
      </c>
      <c r="V325" s="54" t="e">
        <f t="shared" si="70"/>
        <v>#N/A</v>
      </c>
      <c r="W325" s="48" t="str">
        <f t="shared" si="71"/>
        <v>SEMBAT VOYAGES18420</v>
      </c>
      <c r="Z325" s="55" t="str">
        <f t="shared" si="72"/>
        <v>SEMBAT VOYAGES</v>
      </c>
      <c r="AA325" s="48" t="str">
        <f t="shared" si="73"/>
        <v>18</v>
      </c>
      <c r="AB325" s="48" t="str">
        <f t="shared" si="74"/>
        <v>420</v>
      </c>
      <c r="AC325" s="113">
        <f t="shared" si="75"/>
        <v>235</v>
      </c>
      <c r="AD325" s="48" t="str">
        <f t="shared" si="76"/>
        <v>Enrichissement Comptable avec commande</v>
      </c>
    </row>
    <row r="326" spans="6:30" x14ac:dyDescent="0.25">
      <c r="F326" s="110"/>
      <c r="I326" s="110"/>
      <c r="L326" s="110"/>
      <c r="N326" s="17" t="s">
        <v>1714</v>
      </c>
      <c r="O326" s="16" t="s">
        <v>1555</v>
      </c>
      <c r="P326" s="16" t="s">
        <v>1614</v>
      </c>
      <c r="R326" s="111">
        <v>2344.92</v>
      </c>
      <c r="S326" s="16" t="s">
        <v>1525</v>
      </c>
      <c r="T326" s="16" t="s">
        <v>1946</v>
      </c>
      <c r="V326" s="54" t="e">
        <f t="shared" si="70"/>
        <v>#N/A</v>
      </c>
      <c r="W326" s="48" t="str">
        <f t="shared" si="71"/>
        <v>SEMBAT VOYAGES18101</v>
      </c>
      <c r="Z326" s="55" t="str">
        <f t="shared" si="72"/>
        <v>SEMBAT VOYAGES</v>
      </c>
      <c r="AA326" s="48" t="str">
        <f t="shared" si="73"/>
        <v>18</v>
      </c>
      <c r="AB326" s="48" t="str">
        <f t="shared" si="74"/>
        <v>101</v>
      </c>
      <c r="AC326" s="113">
        <f t="shared" si="75"/>
        <v>2344.92</v>
      </c>
      <c r="AD326" s="48" t="str">
        <f t="shared" si="76"/>
        <v>Approbation</v>
      </c>
    </row>
    <row r="327" spans="6:30" ht="45" x14ac:dyDescent="0.25">
      <c r="F327" s="110"/>
      <c r="I327" s="110"/>
      <c r="L327" s="110"/>
      <c r="N327" s="17" t="s">
        <v>1714</v>
      </c>
      <c r="O327" s="16" t="s">
        <v>1555</v>
      </c>
      <c r="P327" s="16" t="s">
        <v>1639</v>
      </c>
      <c r="R327" s="111">
        <v>235</v>
      </c>
      <c r="S327" s="16" t="s">
        <v>1532</v>
      </c>
      <c r="T327" s="16" t="s">
        <v>1946</v>
      </c>
      <c r="V327" s="54" t="e">
        <f t="shared" si="70"/>
        <v>#N/A</v>
      </c>
      <c r="W327" s="48" t="str">
        <f t="shared" si="71"/>
        <v>SEMBAT VOYAGES18420</v>
      </c>
      <c r="Z327" s="55" t="str">
        <f t="shared" si="72"/>
        <v>SEMBAT VOYAGES</v>
      </c>
      <c r="AA327" s="48" t="str">
        <f t="shared" si="73"/>
        <v>18</v>
      </c>
      <c r="AB327" s="48" t="str">
        <f t="shared" si="74"/>
        <v>420</v>
      </c>
      <c r="AC327" s="113">
        <f t="shared" si="75"/>
        <v>235</v>
      </c>
      <c r="AD327" s="48" t="str">
        <f t="shared" si="76"/>
        <v>Enrichissement Comptable avec commande</v>
      </c>
    </row>
    <row r="328" spans="6:30" ht="30" x14ac:dyDescent="0.25">
      <c r="F328" s="110"/>
      <c r="I328" s="110"/>
      <c r="L328" s="110"/>
      <c r="N328" s="17" t="s">
        <v>1714</v>
      </c>
      <c r="O328" s="16" t="s">
        <v>1797</v>
      </c>
      <c r="P328" s="16" t="s">
        <v>1897</v>
      </c>
      <c r="R328" s="111">
        <v>495.4</v>
      </c>
      <c r="S328" s="16" t="s">
        <v>1530</v>
      </c>
      <c r="T328" s="16" t="s">
        <v>1946</v>
      </c>
      <c r="V328" s="54" t="e">
        <f t="shared" si="70"/>
        <v>#N/A</v>
      </c>
      <c r="W328" s="48" t="str">
        <f t="shared" si="71"/>
        <v>SEMBAT VOYAGES19141</v>
      </c>
      <c r="Z328" s="55" t="str">
        <f t="shared" si="72"/>
        <v>SEMBAT VOYAGES</v>
      </c>
      <c r="AA328" s="48" t="str">
        <f t="shared" si="73"/>
        <v>19</v>
      </c>
      <c r="AB328" s="48" t="str">
        <f t="shared" si="74"/>
        <v>141</v>
      </c>
      <c r="AC328" s="113">
        <f t="shared" si="75"/>
        <v>495.4</v>
      </c>
      <c r="AD328" s="48" t="str">
        <f t="shared" si="76"/>
        <v>Validation Acheteur - intégrée</v>
      </c>
    </row>
    <row r="329" spans="6:30" ht="45" x14ac:dyDescent="0.25">
      <c r="F329" s="110"/>
      <c r="I329" s="110"/>
      <c r="L329" s="110"/>
      <c r="N329" s="17" t="s">
        <v>1949</v>
      </c>
      <c r="O329" s="16" t="s">
        <v>1537</v>
      </c>
      <c r="P329" s="16" t="s">
        <v>1607</v>
      </c>
      <c r="R329" s="111">
        <v>187.51</v>
      </c>
      <c r="S329" s="16" t="s">
        <v>1702</v>
      </c>
      <c r="T329" s="16" t="s">
        <v>1950</v>
      </c>
      <c r="V329" s="54" t="e">
        <f t="shared" si="70"/>
        <v>#N/A</v>
      </c>
      <c r="W329" s="48" t="str">
        <f t="shared" si="71"/>
        <v>VERLINGUE17041</v>
      </c>
      <c r="Z329" s="55" t="str">
        <f t="shared" si="72"/>
        <v>VERLINGUE</v>
      </c>
      <c r="AA329" s="48" t="str">
        <f t="shared" si="73"/>
        <v>17</v>
      </c>
      <c r="AB329" s="48" t="str">
        <f t="shared" si="74"/>
        <v>041</v>
      </c>
      <c r="AC329" s="113">
        <f t="shared" si="75"/>
        <v>187.51</v>
      </c>
      <c r="AD329" s="48" t="str">
        <f t="shared" si="76"/>
        <v>Enrichissement comptable Traitement des Avoirs</v>
      </c>
    </row>
    <row r="330" spans="6:30" ht="60" x14ac:dyDescent="0.25">
      <c r="F330" s="110"/>
      <c r="I330" s="110"/>
      <c r="L330" s="110"/>
      <c r="N330" s="17" t="s">
        <v>1621</v>
      </c>
      <c r="O330" s="16" t="s">
        <v>1579</v>
      </c>
      <c r="P330" s="16" t="s">
        <v>1951</v>
      </c>
      <c r="R330" s="111">
        <v>28.45</v>
      </c>
      <c r="S330" s="16" t="s">
        <v>1531</v>
      </c>
      <c r="T330" s="16" t="s">
        <v>1952</v>
      </c>
      <c r="V330" s="54" t="e">
        <f t="shared" si="70"/>
        <v>#N/A</v>
      </c>
      <c r="W330" s="48" t="str">
        <f t="shared" si="71"/>
        <v>CANON FRANCE SASQuelle session ?031</v>
      </c>
      <c r="Z330" s="55" t="str">
        <f t="shared" si="72"/>
        <v>CANON FRANCE SAS</v>
      </c>
      <c r="AA330" s="48" t="str">
        <f t="shared" si="73"/>
        <v>Quelle session ?</v>
      </c>
      <c r="AB330" s="48" t="str">
        <f t="shared" si="74"/>
        <v>031</v>
      </c>
      <c r="AC330" s="113">
        <f t="shared" si="75"/>
        <v>28.45</v>
      </c>
      <c r="AD330" s="48" t="str">
        <f t="shared" si="76"/>
        <v>Demande Création BdC</v>
      </c>
    </row>
    <row r="331" spans="6:30" ht="30" x14ac:dyDescent="0.25">
      <c r="F331" s="110"/>
      <c r="I331" s="110"/>
      <c r="L331" s="110"/>
      <c r="N331" s="17" t="s">
        <v>1714</v>
      </c>
      <c r="O331" s="16" t="s">
        <v>1555</v>
      </c>
      <c r="P331" s="16" t="s">
        <v>1536</v>
      </c>
      <c r="R331" s="111">
        <v>119.37</v>
      </c>
      <c r="S331" s="16" t="s">
        <v>1530</v>
      </c>
      <c r="T331" s="16" t="s">
        <v>1946</v>
      </c>
      <c r="V331" s="54" t="e">
        <f t="shared" si="70"/>
        <v>#N/A</v>
      </c>
      <c r="W331" s="48" t="str">
        <f t="shared" si="71"/>
        <v>SEMBAT VOYAGES18406</v>
      </c>
      <c r="Z331" s="55" t="str">
        <f t="shared" si="72"/>
        <v>SEMBAT VOYAGES</v>
      </c>
      <c r="AA331" s="48" t="str">
        <f t="shared" si="73"/>
        <v>18</v>
      </c>
      <c r="AB331" s="48" t="str">
        <f t="shared" si="74"/>
        <v>406</v>
      </c>
      <c r="AC331" s="113">
        <f t="shared" si="75"/>
        <v>119.37</v>
      </c>
      <c r="AD331" s="48" t="str">
        <f t="shared" si="76"/>
        <v>Validation Acheteur - intégrée</v>
      </c>
    </row>
    <row r="332" spans="6:30" x14ac:dyDescent="0.25">
      <c r="F332" s="110"/>
      <c r="I332" s="110"/>
      <c r="L332" s="110"/>
      <c r="N332" s="17" t="s">
        <v>1714</v>
      </c>
      <c r="O332" s="16" t="s">
        <v>1797</v>
      </c>
      <c r="P332" s="16" t="s">
        <v>1521</v>
      </c>
      <c r="R332" s="111">
        <v>102</v>
      </c>
      <c r="S332" s="16" t="s">
        <v>1525</v>
      </c>
      <c r="T332" s="16" t="s">
        <v>1946</v>
      </c>
      <c r="V332" s="54" t="e">
        <f t="shared" si="70"/>
        <v>#N/A</v>
      </c>
      <c r="W332" s="48" t="str">
        <f t="shared" si="71"/>
        <v>SEMBAT VOYAGES19601</v>
      </c>
      <c r="Z332" s="55" t="str">
        <f t="shared" si="72"/>
        <v>SEMBAT VOYAGES</v>
      </c>
      <c r="AA332" s="48" t="str">
        <f t="shared" si="73"/>
        <v>19</v>
      </c>
      <c r="AB332" s="48" t="str">
        <f t="shared" si="74"/>
        <v>601</v>
      </c>
      <c r="AC332" s="113">
        <f t="shared" si="75"/>
        <v>102</v>
      </c>
      <c r="AD332" s="48" t="str">
        <f t="shared" si="76"/>
        <v>Approbation</v>
      </c>
    </row>
    <row r="333" spans="6:30" ht="60" x14ac:dyDescent="0.25">
      <c r="F333" s="110"/>
      <c r="I333" s="110"/>
      <c r="L333" s="110"/>
      <c r="N333" s="17" t="s">
        <v>1714</v>
      </c>
      <c r="O333" s="16" t="s">
        <v>1579</v>
      </c>
      <c r="P333" s="16" t="s">
        <v>1897</v>
      </c>
      <c r="R333" s="111">
        <v>196.05</v>
      </c>
      <c r="S333" s="16" t="s">
        <v>1532</v>
      </c>
      <c r="T333" s="16" t="s">
        <v>1946</v>
      </c>
      <c r="V333" s="54" t="e">
        <f t="shared" si="70"/>
        <v>#N/A</v>
      </c>
      <c r="W333" s="48" t="str">
        <f t="shared" si="71"/>
        <v>SEMBAT VOYAGESQuelle session ?141</v>
      </c>
      <c r="Z333" s="55" t="str">
        <f t="shared" si="72"/>
        <v>SEMBAT VOYAGES</v>
      </c>
      <c r="AA333" s="48" t="str">
        <f t="shared" si="73"/>
        <v>Quelle session ?</v>
      </c>
      <c r="AB333" s="48" t="str">
        <f t="shared" si="74"/>
        <v>141</v>
      </c>
      <c r="AC333" s="113">
        <f t="shared" si="75"/>
        <v>196.05</v>
      </c>
      <c r="AD333" s="48" t="str">
        <f t="shared" si="76"/>
        <v>Enrichissement Comptable avec commande</v>
      </c>
    </row>
    <row r="334" spans="6:30" ht="60" x14ac:dyDescent="0.25">
      <c r="F334" s="110"/>
      <c r="I334" s="110"/>
      <c r="L334" s="110"/>
      <c r="N334" s="17" t="s">
        <v>1714</v>
      </c>
      <c r="O334" s="16" t="s">
        <v>1579</v>
      </c>
      <c r="P334" s="16" t="s">
        <v>1639</v>
      </c>
      <c r="R334" s="111">
        <v>54.2</v>
      </c>
      <c r="S334" s="16" t="s">
        <v>1531</v>
      </c>
      <c r="T334" s="16" t="s">
        <v>1946</v>
      </c>
      <c r="V334" s="54" t="e">
        <f t="shared" si="70"/>
        <v>#N/A</v>
      </c>
      <c r="W334" s="48" t="str">
        <f t="shared" si="71"/>
        <v>SEMBAT VOYAGESQuelle session ?420</v>
      </c>
      <c r="Z334" s="55" t="str">
        <f t="shared" si="72"/>
        <v>SEMBAT VOYAGES</v>
      </c>
      <c r="AA334" s="48" t="str">
        <f t="shared" si="73"/>
        <v>Quelle session ?</v>
      </c>
      <c r="AB334" s="48" t="str">
        <f t="shared" si="74"/>
        <v>420</v>
      </c>
      <c r="AC334" s="113">
        <f t="shared" si="75"/>
        <v>54.2</v>
      </c>
      <c r="AD334" s="48" t="str">
        <f t="shared" si="76"/>
        <v>Demande Création BdC</v>
      </c>
    </row>
    <row r="335" spans="6:30" ht="45" x14ac:dyDescent="0.25">
      <c r="F335" s="110"/>
      <c r="I335" s="110"/>
      <c r="L335" s="110"/>
      <c r="N335" s="17" t="s">
        <v>1954</v>
      </c>
      <c r="O335" s="16" t="s">
        <v>1555</v>
      </c>
      <c r="P335" s="16" t="s">
        <v>1953</v>
      </c>
      <c r="R335" s="111">
        <v>3507.26</v>
      </c>
      <c r="S335" s="16" t="s">
        <v>1532</v>
      </c>
      <c r="T335" s="16" t="s">
        <v>1955</v>
      </c>
      <c r="V335" s="54" t="e">
        <f t="shared" si="70"/>
        <v>#N/A</v>
      </c>
      <c r="W335" s="48" t="str">
        <f t="shared" si="71"/>
        <v>TORRASPAPEL MALMENAYDE18136IMP</v>
      </c>
      <c r="Z335" s="55" t="str">
        <f t="shared" si="72"/>
        <v>TORRASPAPEL MALMENAYDE</v>
      </c>
      <c r="AA335" s="48" t="str">
        <f t="shared" si="73"/>
        <v>18</v>
      </c>
      <c r="AB335" s="48" t="str">
        <f t="shared" si="74"/>
        <v>136IMP</v>
      </c>
      <c r="AC335" s="113">
        <f t="shared" si="75"/>
        <v>3507.26</v>
      </c>
      <c r="AD335" s="48" t="str">
        <f t="shared" si="76"/>
        <v>Enrichissement Comptable avec commande</v>
      </c>
    </row>
    <row r="336" spans="6:30" ht="60" x14ac:dyDescent="0.25">
      <c r="F336" s="110"/>
      <c r="I336" s="110"/>
      <c r="L336" s="110"/>
      <c r="N336" s="17" t="s">
        <v>1957</v>
      </c>
      <c r="O336" s="16" t="s">
        <v>1579</v>
      </c>
      <c r="P336" s="16" t="s">
        <v>1956</v>
      </c>
      <c r="R336" s="111">
        <v>274.8</v>
      </c>
      <c r="S336" s="16" t="s">
        <v>1533</v>
      </c>
      <c r="T336" s="16" t="s">
        <v>1958</v>
      </c>
      <c r="V336" s="54" t="e">
        <f t="shared" si="70"/>
        <v>#N/A</v>
      </c>
      <c r="W336" s="48" t="str">
        <f t="shared" si="71"/>
        <v>NEOPOST FRANCEQuelle session ?COURRIER</v>
      </c>
      <c r="Z336" s="55" t="str">
        <f t="shared" si="72"/>
        <v>NEOPOST FRANCE</v>
      </c>
      <c r="AA336" s="48" t="str">
        <f t="shared" si="73"/>
        <v>Quelle session ?</v>
      </c>
      <c r="AB336" s="48" t="str">
        <f t="shared" si="74"/>
        <v>COURRIER</v>
      </c>
      <c r="AC336" s="113">
        <f t="shared" si="75"/>
        <v>274.8</v>
      </c>
      <c r="AD336" s="48" t="str">
        <f t="shared" si="76"/>
        <v>Retour comptable avec commande</v>
      </c>
    </row>
    <row r="337" spans="6:30" x14ac:dyDescent="0.25">
      <c r="F337" s="110"/>
      <c r="I337" s="110"/>
      <c r="L337" s="110"/>
      <c r="N337" s="17" t="s">
        <v>1917</v>
      </c>
      <c r="O337" s="16" t="s">
        <v>1797</v>
      </c>
      <c r="P337" s="16" t="s">
        <v>1726</v>
      </c>
      <c r="R337" s="111">
        <v>2161.1999999999998</v>
      </c>
      <c r="S337" s="16" t="s">
        <v>1525</v>
      </c>
      <c r="T337" s="16" t="s">
        <v>1959</v>
      </c>
      <c r="V337" s="54" t="e">
        <f t="shared" si="70"/>
        <v>#N/A</v>
      </c>
      <c r="W337" s="48" t="str">
        <f t="shared" si="71"/>
        <v>LENI19009</v>
      </c>
      <c r="Z337" s="55" t="str">
        <f t="shared" si="72"/>
        <v>LENI</v>
      </c>
      <c r="AA337" s="48" t="str">
        <f t="shared" si="73"/>
        <v>19</v>
      </c>
      <c r="AB337" s="48" t="str">
        <f t="shared" si="74"/>
        <v>009</v>
      </c>
      <c r="AC337" s="113">
        <f t="shared" si="75"/>
        <v>2161.1999999999998</v>
      </c>
      <c r="AD337" s="48" t="str">
        <f t="shared" si="76"/>
        <v>Approbation</v>
      </c>
    </row>
    <row r="338" spans="6:30" ht="45" x14ac:dyDescent="0.25">
      <c r="F338" s="110"/>
      <c r="I338" s="110"/>
      <c r="L338" s="110"/>
      <c r="N338" s="17" t="s">
        <v>1714</v>
      </c>
      <c r="O338" s="16" t="s">
        <v>1555</v>
      </c>
      <c r="P338" s="16" t="s">
        <v>1753</v>
      </c>
      <c r="R338" s="111">
        <v>329.78</v>
      </c>
      <c r="S338" s="16" t="s">
        <v>1532</v>
      </c>
      <c r="T338" s="16" t="s">
        <v>1946</v>
      </c>
      <c r="V338" s="54" t="e">
        <f t="shared" si="70"/>
        <v>#N/A</v>
      </c>
      <c r="W338" s="48" t="str">
        <f t="shared" si="71"/>
        <v>SEMBAT VOYAGES18312</v>
      </c>
      <c r="Z338" s="55" t="str">
        <f t="shared" si="72"/>
        <v>SEMBAT VOYAGES</v>
      </c>
      <c r="AA338" s="48" t="str">
        <f t="shared" si="73"/>
        <v>18</v>
      </c>
      <c r="AB338" s="48" t="str">
        <f t="shared" si="74"/>
        <v>312</v>
      </c>
      <c r="AC338" s="113">
        <f t="shared" si="75"/>
        <v>329.78</v>
      </c>
      <c r="AD338" s="48" t="str">
        <f t="shared" si="76"/>
        <v>Enrichissement Comptable avec commande</v>
      </c>
    </row>
    <row r="339" spans="6:30" ht="30" x14ac:dyDescent="0.25">
      <c r="F339" s="110"/>
      <c r="I339" s="110"/>
      <c r="L339" s="110"/>
      <c r="N339" s="17" t="s">
        <v>1916</v>
      </c>
      <c r="O339" s="16" t="s">
        <v>1555</v>
      </c>
      <c r="P339" s="16" t="s">
        <v>1614</v>
      </c>
      <c r="R339" s="111">
        <v>180</v>
      </c>
      <c r="S339" s="16" t="s">
        <v>1530</v>
      </c>
      <c r="T339" s="16" t="s">
        <v>1955</v>
      </c>
      <c r="V339" s="54" t="e">
        <f t="shared" si="70"/>
        <v>#N/A</v>
      </c>
      <c r="W339" s="48" t="str">
        <f t="shared" si="71"/>
        <v>CLIC CLIC NETWORK18101</v>
      </c>
      <c r="Z339" s="55" t="str">
        <f t="shared" si="72"/>
        <v>CLIC CLIC NETWORK</v>
      </c>
      <c r="AA339" s="48" t="str">
        <f t="shared" si="73"/>
        <v>18</v>
      </c>
      <c r="AB339" s="48" t="str">
        <f t="shared" si="74"/>
        <v>101</v>
      </c>
      <c r="AC339" s="113">
        <f t="shared" si="75"/>
        <v>180</v>
      </c>
      <c r="AD339" s="48" t="str">
        <f t="shared" si="76"/>
        <v>Validation Acheteur - intégrée</v>
      </c>
    </row>
    <row r="340" spans="6:30" ht="45" x14ac:dyDescent="0.25">
      <c r="F340" s="110"/>
      <c r="I340" s="110"/>
      <c r="L340" s="110"/>
      <c r="N340" s="17" t="s">
        <v>1714</v>
      </c>
      <c r="O340" s="16" t="s">
        <v>1797</v>
      </c>
      <c r="P340" s="16" t="s">
        <v>1796</v>
      </c>
      <c r="R340" s="111">
        <v>80</v>
      </c>
      <c r="S340" s="16" t="s">
        <v>1532</v>
      </c>
      <c r="T340" s="16" t="s">
        <v>1946</v>
      </c>
      <c r="V340" s="54" t="e">
        <f t="shared" si="70"/>
        <v>#N/A</v>
      </c>
      <c r="W340" s="48" t="str">
        <f t="shared" si="71"/>
        <v>SEMBAT VOYAGES19502</v>
      </c>
      <c r="Z340" s="55" t="str">
        <f t="shared" si="72"/>
        <v>SEMBAT VOYAGES</v>
      </c>
      <c r="AA340" s="48" t="str">
        <f t="shared" si="73"/>
        <v>19</v>
      </c>
      <c r="AB340" s="48" t="str">
        <f t="shared" si="74"/>
        <v>502</v>
      </c>
      <c r="AC340" s="113">
        <f t="shared" si="75"/>
        <v>80</v>
      </c>
      <c r="AD340" s="48" t="str">
        <f t="shared" si="76"/>
        <v>Enrichissement Comptable avec commande</v>
      </c>
    </row>
    <row r="341" spans="6:30" ht="30" x14ac:dyDescent="0.25">
      <c r="F341" s="110"/>
      <c r="I341" s="110"/>
      <c r="L341" s="110"/>
      <c r="N341" s="17" t="s">
        <v>1714</v>
      </c>
      <c r="O341" s="16" t="s">
        <v>1555</v>
      </c>
      <c r="P341" s="16" t="s">
        <v>1524</v>
      </c>
      <c r="R341" s="111">
        <v>204.7</v>
      </c>
      <c r="S341" s="16" t="s">
        <v>1530</v>
      </c>
      <c r="T341" s="16" t="s">
        <v>1946</v>
      </c>
      <c r="V341" s="54" t="e">
        <f t="shared" si="70"/>
        <v>#N/A</v>
      </c>
      <c r="W341" s="48" t="str">
        <f t="shared" si="71"/>
        <v>SEMBAT VOYAGES18712</v>
      </c>
      <c r="Z341" s="55" t="str">
        <f t="shared" si="72"/>
        <v>SEMBAT VOYAGES</v>
      </c>
      <c r="AA341" s="48" t="str">
        <f t="shared" si="73"/>
        <v>18</v>
      </c>
      <c r="AB341" s="48" t="str">
        <f t="shared" si="74"/>
        <v>712</v>
      </c>
      <c r="AC341" s="113">
        <f t="shared" si="75"/>
        <v>204.7</v>
      </c>
      <c r="AD341" s="48" t="str">
        <f t="shared" si="76"/>
        <v>Validation Acheteur - intégrée</v>
      </c>
    </row>
    <row r="342" spans="6:30" ht="60" x14ac:dyDescent="0.25">
      <c r="F342" s="110"/>
      <c r="I342" s="110"/>
      <c r="L342" s="110"/>
      <c r="N342" s="17" t="s">
        <v>969</v>
      </c>
      <c r="O342" s="16" t="s">
        <v>1579</v>
      </c>
      <c r="P342" s="16" t="s">
        <v>1503</v>
      </c>
      <c r="R342" s="111">
        <v>91446.15</v>
      </c>
      <c r="S342" s="16" t="s">
        <v>1531</v>
      </c>
      <c r="T342" s="16" t="s">
        <v>1577</v>
      </c>
      <c r="V342" s="54">
        <f t="shared" si="70"/>
        <v>1</v>
      </c>
      <c r="W342" s="48" t="str">
        <f t="shared" si="71"/>
        <v>GROUPE L EXPRESSQuelle session ?423</v>
      </c>
      <c r="Z342" s="55" t="str">
        <f t="shared" si="72"/>
        <v>GROUPE L EXPRESS</v>
      </c>
      <c r="AA342" s="48" t="str">
        <f t="shared" si="73"/>
        <v>Quelle session ?</v>
      </c>
      <c r="AB342" s="48" t="str">
        <f t="shared" si="74"/>
        <v>423</v>
      </c>
      <c r="AC342" s="113">
        <f t="shared" si="75"/>
        <v>91446.15</v>
      </c>
      <c r="AD342" s="48" t="str">
        <f t="shared" si="76"/>
        <v>Demande Création BdC</v>
      </c>
    </row>
    <row r="343" spans="6:30" ht="30" x14ac:dyDescent="0.25">
      <c r="F343" s="110"/>
      <c r="I343" s="110"/>
      <c r="L343" s="110"/>
      <c r="N343" s="17" t="s">
        <v>1960</v>
      </c>
      <c r="O343" s="16" t="s">
        <v>1797</v>
      </c>
      <c r="P343" s="16" t="s">
        <v>1784</v>
      </c>
      <c r="R343" s="111">
        <v>2400</v>
      </c>
      <c r="S343" s="16" t="s">
        <v>1530</v>
      </c>
      <c r="T343" s="16" t="s">
        <v>1955</v>
      </c>
      <c r="V343" s="54" t="e">
        <f t="shared" si="70"/>
        <v>#N/A</v>
      </c>
      <c r="W343" s="48" t="str">
        <f t="shared" si="71"/>
        <v>TURTLE MAX PRODUCTION SAS19314</v>
      </c>
      <c r="Z343" s="55" t="str">
        <f t="shared" si="72"/>
        <v>TURTLE MAX PRODUCTION SAS</v>
      </c>
      <c r="AA343" s="48" t="str">
        <f t="shared" si="73"/>
        <v>19</v>
      </c>
      <c r="AB343" s="48" t="str">
        <f t="shared" si="74"/>
        <v>314</v>
      </c>
      <c r="AC343" s="113">
        <f t="shared" si="75"/>
        <v>2400</v>
      </c>
      <c r="AD343" s="48" t="str">
        <f t="shared" si="76"/>
        <v>Validation Acheteur - intégrée</v>
      </c>
    </row>
    <row r="344" spans="6:30" ht="30" x14ac:dyDescent="0.25">
      <c r="F344" s="110"/>
      <c r="I344" s="110"/>
      <c r="L344" s="110"/>
      <c r="N344" s="17" t="s">
        <v>1961</v>
      </c>
      <c r="O344" s="16" t="s">
        <v>1555</v>
      </c>
      <c r="P344" s="16" t="s">
        <v>1592</v>
      </c>
      <c r="R344" s="111">
        <v>8036</v>
      </c>
      <c r="S344" s="16" t="s">
        <v>1529</v>
      </c>
      <c r="T344" s="16" t="s">
        <v>1962</v>
      </c>
      <c r="V344" s="54" t="e">
        <f t="shared" si="70"/>
        <v>#N/A</v>
      </c>
      <c r="W344" s="48" t="str">
        <f t="shared" si="71"/>
        <v>PROMOSALONS TURQUIE18136</v>
      </c>
      <c r="Z344" s="55" t="str">
        <f t="shared" si="72"/>
        <v>PROMOSALONS TURQUIE</v>
      </c>
      <c r="AA344" s="48" t="str">
        <f t="shared" si="73"/>
        <v>18</v>
      </c>
      <c r="AB344" s="48" t="str">
        <f t="shared" si="74"/>
        <v>136</v>
      </c>
      <c r="AC344" s="113">
        <f t="shared" si="75"/>
        <v>8036</v>
      </c>
      <c r="AD344" s="48" t="str">
        <f t="shared" si="76"/>
        <v>Retour compta avec commande - intégrée</v>
      </c>
    </row>
    <row r="345" spans="6:30" ht="30" x14ac:dyDescent="0.25">
      <c r="F345" s="110"/>
      <c r="I345" s="110"/>
      <c r="L345" s="110"/>
      <c r="N345" s="17" t="s">
        <v>1417</v>
      </c>
      <c r="O345" s="16" t="s">
        <v>1555</v>
      </c>
      <c r="P345" s="16" t="s">
        <v>1521</v>
      </c>
      <c r="R345" s="111">
        <v>10068</v>
      </c>
      <c r="S345" s="16" t="s">
        <v>1531</v>
      </c>
      <c r="T345" s="16" t="s">
        <v>1578</v>
      </c>
      <c r="V345" s="54">
        <f t="shared" si="70"/>
        <v>1</v>
      </c>
      <c r="W345" s="48" t="str">
        <f t="shared" si="71"/>
        <v>NEWSCO REGIE18601</v>
      </c>
      <c r="Z345" s="55" t="str">
        <f t="shared" si="72"/>
        <v>NEWSCO REGIE</v>
      </c>
      <c r="AA345" s="48" t="str">
        <f t="shared" si="73"/>
        <v>18</v>
      </c>
      <c r="AB345" s="48" t="str">
        <f t="shared" si="74"/>
        <v>601</v>
      </c>
      <c r="AC345" s="113">
        <f t="shared" si="75"/>
        <v>10068</v>
      </c>
      <c r="AD345" s="48" t="str">
        <f t="shared" si="76"/>
        <v>Demande Création BdC</v>
      </c>
    </row>
    <row r="346" spans="6:30" ht="60" x14ac:dyDescent="0.25">
      <c r="F346" s="110"/>
      <c r="I346" s="110"/>
      <c r="L346" s="110"/>
      <c r="N346" s="17" t="s">
        <v>1714</v>
      </c>
      <c r="O346" s="16" t="s">
        <v>1579</v>
      </c>
      <c r="P346" s="16" t="s">
        <v>1484</v>
      </c>
      <c r="R346" s="111">
        <v>82</v>
      </c>
      <c r="S346" s="16" t="s">
        <v>1532</v>
      </c>
      <c r="T346" s="16" t="s">
        <v>1946</v>
      </c>
      <c r="V346" s="54" t="e">
        <f t="shared" si="70"/>
        <v>#N/A</v>
      </c>
      <c r="W346" s="48" t="str">
        <f t="shared" si="71"/>
        <v>SEMBAT VOYAGESQuelle session ?</v>
      </c>
      <c r="Z346" s="55" t="str">
        <f t="shared" si="72"/>
        <v>SEMBAT VOYAGES</v>
      </c>
      <c r="AA346" s="48" t="str">
        <f t="shared" si="73"/>
        <v>Quelle session ?</v>
      </c>
      <c r="AB346" s="48" t="str">
        <f t="shared" si="74"/>
        <v/>
      </c>
      <c r="AC346" s="113">
        <f t="shared" si="75"/>
        <v>82</v>
      </c>
      <c r="AD346" s="48" t="str">
        <f t="shared" si="76"/>
        <v>Enrichissement Comptable avec commande</v>
      </c>
    </row>
    <row r="347" spans="6:30" ht="30" x14ac:dyDescent="0.25">
      <c r="F347" s="110"/>
      <c r="I347" s="110"/>
      <c r="L347" s="110"/>
      <c r="N347" s="17" t="s">
        <v>1714</v>
      </c>
      <c r="O347" s="16" t="s">
        <v>1555</v>
      </c>
      <c r="P347" s="16" t="s">
        <v>1528</v>
      </c>
      <c r="R347" s="111">
        <v>356.72</v>
      </c>
      <c r="S347" s="16" t="s">
        <v>1530</v>
      </c>
      <c r="T347" s="16" t="s">
        <v>1963</v>
      </c>
      <c r="V347" s="54" t="e">
        <f t="shared" si="70"/>
        <v>#N/A</v>
      </c>
      <c r="W347" s="48" t="str">
        <f t="shared" si="71"/>
        <v>SEMBAT VOYAGES18704</v>
      </c>
      <c r="Z347" s="55" t="str">
        <f t="shared" si="72"/>
        <v>SEMBAT VOYAGES</v>
      </c>
      <c r="AA347" s="48" t="str">
        <f t="shared" si="73"/>
        <v>18</v>
      </c>
      <c r="AB347" s="48" t="str">
        <f t="shared" si="74"/>
        <v>704</v>
      </c>
      <c r="AC347" s="113">
        <f t="shared" si="75"/>
        <v>356.72</v>
      </c>
      <c r="AD347" s="48" t="str">
        <f t="shared" si="76"/>
        <v>Validation Acheteur - intégrée</v>
      </c>
    </row>
    <row r="348" spans="6:30" x14ac:dyDescent="0.25">
      <c r="F348" s="110"/>
      <c r="I348" s="110"/>
      <c r="L348" s="110"/>
      <c r="N348" s="17" t="s">
        <v>1964</v>
      </c>
      <c r="O348" s="16" t="s">
        <v>1555</v>
      </c>
      <c r="P348" s="16" t="s">
        <v>1503</v>
      </c>
      <c r="R348" s="111">
        <v>7140</v>
      </c>
      <c r="S348" s="16" t="s">
        <v>1525</v>
      </c>
      <c r="T348" s="16" t="s">
        <v>1965</v>
      </c>
      <c r="V348" s="54" t="e">
        <f t="shared" si="70"/>
        <v>#N/A</v>
      </c>
      <c r="W348" s="48" t="str">
        <f t="shared" si="71"/>
        <v>EPRESSPACK SAS18423</v>
      </c>
      <c r="Z348" s="55" t="str">
        <f t="shared" si="72"/>
        <v>EPRESSPACK SAS</v>
      </c>
      <c r="AA348" s="48" t="str">
        <f t="shared" si="73"/>
        <v>18</v>
      </c>
      <c r="AB348" s="48" t="str">
        <f t="shared" si="74"/>
        <v>423</v>
      </c>
      <c r="AC348" s="113">
        <f t="shared" si="75"/>
        <v>7140</v>
      </c>
      <c r="AD348" s="48" t="str">
        <f t="shared" si="76"/>
        <v>Approbation</v>
      </c>
    </row>
    <row r="349" spans="6:30" ht="60" x14ac:dyDescent="0.25">
      <c r="F349" s="110"/>
      <c r="I349" s="110"/>
      <c r="L349" s="110"/>
      <c r="N349" s="17" t="s">
        <v>1903</v>
      </c>
      <c r="O349" s="16" t="s">
        <v>1579</v>
      </c>
      <c r="P349" s="16" t="s">
        <v>1503</v>
      </c>
      <c r="R349" s="111">
        <v>42228.23</v>
      </c>
      <c r="S349" s="16" t="s">
        <v>1532</v>
      </c>
      <c r="T349" s="16" t="s">
        <v>1966</v>
      </c>
      <c r="V349" s="54" t="e">
        <f t="shared" si="70"/>
        <v>#N/A</v>
      </c>
      <c r="W349" s="48" t="str">
        <f t="shared" si="71"/>
        <v>VERONESI MILENAQuelle session ?423</v>
      </c>
      <c r="Z349" s="55" t="str">
        <f t="shared" si="72"/>
        <v>VERONESI MILENA</v>
      </c>
      <c r="AA349" s="48" t="str">
        <f t="shared" si="73"/>
        <v>Quelle session ?</v>
      </c>
      <c r="AB349" s="48" t="str">
        <f t="shared" si="74"/>
        <v>423</v>
      </c>
      <c r="AC349" s="113">
        <f t="shared" si="75"/>
        <v>42228.23</v>
      </c>
      <c r="AD349" s="48" t="str">
        <f t="shared" si="76"/>
        <v>Enrichissement Comptable avec commande</v>
      </c>
    </row>
    <row r="350" spans="6:30" ht="30" x14ac:dyDescent="0.25">
      <c r="F350" s="110"/>
      <c r="I350" s="110"/>
      <c r="L350" s="110"/>
      <c r="N350" s="17" t="s">
        <v>1714</v>
      </c>
      <c r="O350" s="16" t="s">
        <v>1555</v>
      </c>
      <c r="P350" s="16" t="s">
        <v>1536</v>
      </c>
      <c r="R350" s="111">
        <v>119.37</v>
      </c>
      <c r="S350" s="16" t="s">
        <v>1531</v>
      </c>
      <c r="T350" s="16" t="s">
        <v>1946</v>
      </c>
      <c r="V350" s="54" t="e">
        <f t="shared" si="70"/>
        <v>#N/A</v>
      </c>
      <c r="W350" s="48" t="str">
        <f t="shared" si="71"/>
        <v>SEMBAT VOYAGES18406</v>
      </c>
      <c r="Z350" s="55" t="str">
        <f t="shared" si="72"/>
        <v>SEMBAT VOYAGES</v>
      </c>
      <c r="AA350" s="48" t="str">
        <f t="shared" si="73"/>
        <v>18</v>
      </c>
      <c r="AB350" s="48" t="str">
        <f t="shared" si="74"/>
        <v>406</v>
      </c>
      <c r="AC350" s="113">
        <f t="shared" si="75"/>
        <v>119.37</v>
      </c>
      <c r="AD350" s="48" t="str">
        <f t="shared" si="76"/>
        <v>Demande Création BdC</v>
      </c>
    </row>
    <row r="351" spans="6:30" ht="30" x14ac:dyDescent="0.25">
      <c r="F351" s="110"/>
      <c r="I351" s="110"/>
      <c r="L351" s="110"/>
      <c r="N351" s="17" t="s">
        <v>1714</v>
      </c>
      <c r="O351" s="16" t="s">
        <v>1797</v>
      </c>
      <c r="P351" s="16" t="s">
        <v>1673</v>
      </c>
      <c r="R351" s="111">
        <v>148.4</v>
      </c>
      <c r="S351" s="16" t="s">
        <v>1530</v>
      </c>
      <c r="T351" s="16" t="s">
        <v>1946</v>
      </c>
      <c r="V351" s="54" t="e">
        <f t="shared" ref="V351:V414" si="77">MATCH("*"&amp;"ECH"&amp;"*",T351,0)</f>
        <v>#N/A</v>
      </c>
      <c r="W351" s="48" t="str">
        <f t="shared" ref="W351:W414" si="78">CONCATENATE(N351,O351,P351)</f>
        <v>SEMBAT VOYAGES19221</v>
      </c>
      <c r="Z351" s="55" t="str">
        <f t="shared" ref="Z351:Z414" si="79">N351</f>
        <v>SEMBAT VOYAGES</v>
      </c>
      <c r="AA351" s="48" t="str">
        <f t="shared" ref="AA351:AA414" si="80">O351</f>
        <v>19</v>
      </c>
      <c r="AB351" s="48" t="str">
        <f t="shared" ref="AB351:AB414" si="81">P351</f>
        <v>221</v>
      </c>
      <c r="AC351" s="113">
        <f t="shared" ref="AC351:AC414" si="82">R351</f>
        <v>148.4</v>
      </c>
      <c r="AD351" s="48" t="str">
        <f t="shared" ref="AD351:AD414" si="83">S351</f>
        <v>Validation Acheteur - intégrée</v>
      </c>
    </row>
    <row r="352" spans="6:30" ht="30" x14ac:dyDescent="0.25">
      <c r="F352" s="110"/>
      <c r="I352" s="110"/>
      <c r="L352" s="110"/>
      <c r="N352" s="17" t="s">
        <v>1714</v>
      </c>
      <c r="O352" s="16" t="s">
        <v>1555</v>
      </c>
      <c r="P352" s="16" t="s">
        <v>1524</v>
      </c>
      <c r="R352" s="111">
        <v>105</v>
      </c>
      <c r="S352" s="16" t="s">
        <v>1530</v>
      </c>
      <c r="T352" s="16" t="s">
        <v>1946</v>
      </c>
      <c r="V352" s="54" t="e">
        <f t="shared" si="77"/>
        <v>#N/A</v>
      </c>
      <c r="W352" s="48" t="str">
        <f t="shared" si="78"/>
        <v>SEMBAT VOYAGES18712</v>
      </c>
      <c r="Z352" s="55" t="str">
        <f t="shared" si="79"/>
        <v>SEMBAT VOYAGES</v>
      </c>
      <c r="AA352" s="48" t="str">
        <f t="shared" si="80"/>
        <v>18</v>
      </c>
      <c r="AB352" s="48" t="str">
        <f t="shared" si="81"/>
        <v>712</v>
      </c>
      <c r="AC352" s="113">
        <f t="shared" si="82"/>
        <v>105</v>
      </c>
      <c r="AD352" s="48" t="str">
        <f t="shared" si="83"/>
        <v>Validation Acheteur - intégrée</v>
      </c>
    </row>
    <row r="353" spans="6:30" ht="30" x14ac:dyDescent="0.25">
      <c r="F353" s="110"/>
      <c r="I353" s="110"/>
      <c r="L353" s="110"/>
      <c r="N353" s="17" t="s">
        <v>1714</v>
      </c>
      <c r="O353" s="16" t="s">
        <v>1555</v>
      </c>
      <c r="P353" s="16" t="s">
        <v>1524</v>
      </c>
      <c r="R353" s="111">
        <v>188</v>
      </c>
      <c r="S353" s="16" t="s">
        <v>1530</v>
      </c>
      <c r="T353" s="16" t="s">
        <v>1946</v>
      </c>
      <c r="V353" s="54" t="e">
        <f t="shared" si="77"/>
        <v>#N/A</v>
      </c>
      <c r="W353" s="48" t="str">
        <f t="shared" si="78"/>
        <v>SEMBAT VOYAGES18712</v>
      </c>
      <c r="Z353" s="55" t="str">
        <f t="shared" si="79"/>
        <v>SEMBAT VOYAGES</v>
      </c>
      <c r="AA353" s="48" t="str">
        <f t="shared" si="80"/>
        <v>18</v>
      </c>
      <c r="AB353" s="48" t="str">
        <f t="shared" si="81"/>
        <v>712</v>
      </c>
      <c r="AC353" s="113">
        <f t="shared" si="82"/>
        <v>188</v>
      </c>
      <c r="AD353" s="48" t="str">
        <f t="shared" si="83"/>
        <v>Validation Acheteur - intégrée</v>
      </c>
    </row>
    <row r="354" spans="6:30" ht="60" x14ac:dyDescent="0.25">
      <c r="F354" s="110"/>
      <c r="I354" s="110"/>
      <c r="L354" s="110"/>
      <c r="N354" s="17" t="s">
        <v>1714</v>
      </c>
      <c r="O354" s="16" t="s">
        <v>1579</v>
      </c>
      <c r="P354" s="16" t="s">
        <v>1484</v>
      </c>
      <c r="R354" s="111">
        <v>877.54</v>
      </c>
      <c r="S354" s="16" t="s">
        <v>1532</v>
      </c>
      <c r="T354" s="16" t="s">
        <v>1946</v>
      </c>
      <c r="V354" s="54" t="e">
        <f t="shared" si="77"/>
        <v>#N/A</v>
      </c>
      <c r="W354" s="48" t="str">
        <f t="shared" si="78"/>
        <v>SEMBAT VOYAGESQuelle session ?</v>
      </c>
      <c r="Z354" s="55" t="str">
        <f t="shared" si="79"/>
        <v>SEMBAT VOYAGES</v>
      </c>
      <c r="AA354" s="48" t="str">
        <f t="shared" si="80"/>
        <v>Quelle session ?</v>
      </c>
      <c r="AB354" s="48" t="str">
        <f t="shared" si="81"/>
        <v/>
      </c>
      <c r="AC354" s="113">
        <f t="shared" si="82"/>
        <v>877.54</v>
      </c>
      <c r="AD354" s="48" t="str">
        <f t="shared" si="83"/>
        <v>Enrichissement Comptable avec commande</v>
      </c>
    </row>
    <row r="355" spans="6:30" ht="30" x14ac:dyDescent="0.25">
      <c r="F355" s="110"/>
      <c r="I355" s="110"/>
      <c r="L355" s="110"/>
      <c r="N355" s="17" t="s">
        <v>1967</v>
      </c>
      <c r="O355" s="16" t="s">
        <v>1555</v>
      </c>
      <c r="P355" s="16" t="s">
        <v>1833</v>
      </c>
      <c r="R355" s="111">
        <v>5100</v>
      </c>
      <c r="S355" s="16" t="s">
        <v>1530</v>
      </c>
      <c r="T355" s="16" t="s">
        <v>1968</v>
      </c>
      <c r="V355" s="54" t="e">
        <f t="shared" si="77"/>
        <v>#N/A</v>
      </c>
      <c r="W355" s="48" t="str">
        <f t="shared" si="78"/>
        <v>MARKET ESPACE SAS18052</v>
      </c>
      <c r="Z355" s="55" t="str">
        <f t="shared" si="79"/>
        <v>MARKET ESPACE SAS</v>
      </c>
      <c r="AA355" s="48" t="str">
        <f t="shared" si="80"/>
        <v>18</v>
      </c>
      <c r="AB355" s="48" t="str">
        <f t="shared" si="81"/>
        <v>052</v>
      </c>
      <c r="AC355" s="113">
        <f t="shared" si="82"/>
        <v>5100</v>
      </c>
      <c r="AD355" s="48" t="str">
        <f t="shared" si="83"/>
        <v>Validation Acheteur - intégrée</v>
      </c>
    </row>
    <row r="356" spans="6:30" ht="45" x14ac:dyDescent="0.25">
      <c r="F356" s="110"/>
      <c r="I356" s="110"/>
      <c r="L356" s="110"/>
      <c r="N356" s="17" t="s">
        <v>1695</v>
      </c>
      <c r="O356" s="16" t="s">
        <v>1555</v>
      </c>
      <c r="P356" s="16" t="s">
        <v>1773</v>
      </c>
      <c r="R356" s="111">
        <v>2427.46</v>
      </c>
      <c r="S356" s="16" t="s">
        <v>1532</v>
      </c>
      <c r="T356" s="16" t="s">
        <v>1969</v>
      </c>
      <c r="V356" s="54" t="e">
        <f t="shared" si="77"/>
        <v>#N/A</v>
      </c>
      <c r="W356" s="48" t="str">
        <f t="shared" si="78"/>
        <v>INMAC18001</v>
      </c>
      <c r="Z356" s="55" t="str">
        <f t="shared" si="79"/>
        <v>INMAC</v>
      </c>
      <c r="AA356" s="48" t="str">
        <f t="shared" si="80"/>
        <v>18</v>
      </c>
      <c r="AB356" s="48" t="str">
        <f t="shared" si="81"/>
        <v>001</v>
      </c>
      <c r="AC356" s="113">
        <f t="shared" si="82"/>
        <v>2427.46</v>
      </c>
      <c r="AD356" s="48" t="str">
        <f t="shared" si="83"/>
        <v>Enrichissement Comptable avec commande</v>
      </c>
    </row>
    <row r="357" spans="6:30" ht="30" x14ac:dyDescent="0.25">
      <c r="F357" s="110"/>
      <c r="I357" s="110"/>
      <c r="L357" s="110"/>
      <c r="N357" s="17" t="s">
        <v>1970</v>
      </c>
      <c r="O357" s="16" t="s">
        <v>1555</v>
      </c>
      <c r="P357" s="16" t="s">
        <v>1536</v>
      </c>
      <c r="R357" s="111">
        <v>1100</v>
      </c>
      <c r="S357" s="16" t="s">
        <v>1530</v>
      </c>
      <c r="T357" s="16" t="s">
        <v>1971</v>
      </c>
      <c r="V357" s="54" t="e">
        <f t="shared" si="77"/>
        <v>#N/A</v>
      </c>
      <c r="W357" s="48" t="str">
        <f t="shared" si="78"/>
        <v>OUIDADE SOUSSI CHIADMI18406</v>
      </c>
      <c r="Z357" s="55" t="str">
        <f t="shared" si="79"/>
        <v>OUIDADE SOUSSI CHIADMI</v>
      </c>
      <c r="AA357" s="48" t="str">
        <f t="shared" si="80"/>
        <v>18</v>
      </c>
      <c r="AB357" s="48" t="str">
        <f t="shared" si="81"/>
        <v>406</v>
      </c>
      <c r="AC357" s="113">
        <f t="shared" si="82"/>
        <v>1100</v>
      </c>
      <c r="AD357" s="48" t="str">
        <f t="shared" si="83"/>
        <v>Validation Acheteur - intégrée</v>
      </c>
    </row>
    <row r="358" spans="6:30" ht="30" x14ac:dyDescent="0.25">
      <c r="F358" s="110"/>
      <c r="I358" s="110"/>
      <c r="L358" s="110"/>
      <c r="N358" s="17" t="s">
        <v>1972</v>
      </c>
      <c r="O358" s="16" t="s">
        <v>1555</v>
      </c>
      <c r="P358" s="16" t="s">
        <v>1524</v>
      </c>
      <c r="R358" s="111">
        <v>1000</v>
      </c>
      <c r="S358" s="16" t="s">
        <v>1530</v>
      </c>
      <c r="T358" s="16" t="s">
        <v>1973</v>
      </c>
      <c r="V358" s="54" t="e">
        <f t="shared" si="77"/>
        <v>#N/A</v>
      </c>
      <c r="W358" s="48" t="str">
        <f t="shared" si="78"/>
        <v>HOWARD GREENBERG18712</v>
      </c>
      <c r="Z358" s="55" t="str">
        <f t="shared" si="79"/>
        <v>HOWARD GREENBERG</v>
      </c>
      <c r="AA358" s="48" t="str">
        <f t="shared" si="80"/>
        <v>18</v>
      </c>
      <c r="AB358" s="48" t="str">
        <f t="shared" si="81"/>
        <v>712</v>
      </c>
      <c r="AC358" s="113">
        <f t="shared" si="82"/>
        <v>1000</v>
      </c>
      <c r="AD358" s="48" t="str">
        <f t="shared" si="83"/>
        <v>Validation Acheteur - intégrée</v>
      </c>
    </row>
    <row r="359" spans="6:30" x14ac:dyDescent="0.25">
      <c r="F359" s="110"/>
      <c r="I359" s="110"/>
      <c r="L359" s="110"/>
      <c r="N359" s="17" t="s">
        <v>1974</v>
      </c>
      <c r="O359" s="16" t="s">
        <v>1537</v>
      </c>
      <c r="P359" s="16" t="s">
        <v>1627</v>
      </c>
      <c r="R359" s="111">
        <v>5040</v>
      </c>
      <c r="S359" s="16" t="s">
        <v>1525</v>
      </c>
      <c r="T359" s="16" t="s">
        <v>1973</v>
      </c>
      <c r="V359" s="54" t="e">
        <f t="shared" si="77"/>
        <v>#N/A</v>
      </c>
      <c r="W359" s="48" t="str">
        <f t="shared" si="78"/>
        <v>ASSOCIATION PEXE17201</v>
      </c>
      <c r="Z359" s="55" t="str">
        <f t="shared" si="79"/>
        <v>ASSOCIATION PEXE</v>
      </c>
      <c r="AA359" s="48" t="str">
        <f t="shared" si="80"/>
        <v>17</v>
      </c>
      <c r="AB359" s="48" t="str">
        <f t="shared" si="81"/>
        <v>201</v>
      </c>
      <c r="AC359" s="113">
        <f t="shared" si="82"/>
        <v>5040</v>
      </c>
      <c r="AD359" s="48" t="str">
        <f t="shared" si="83"/>
        <v>Approbation</v>
      </c>
    </row>
    <row r="360" spans="6:30" x14ac:dyDescent="0.25">
      <c r="F360" s="110"/>
      <c r="I360" s="110"/>
      <c r="L360" s="110"/>
      <c r="N360" s="17" t="s">
        <v>1974</v>
      </c>
      <c r="O360" s="16" t="s">
        <v>1599</v>
      </c>
      <c r="P360" s="16" t="s">
        <v>1627</v>
      </c>
      <c r="R360" s="111">
        <v>3600</v>
      </c>
      <c r="S360" s="16" t="s">
        <v>1525</v>
      </c>
      <c r="T360" s="16" t="s">
        <v>1973</v>
      </c>
      <c r="V360" s="54" t="e">
        <f t="shared" si="77"/>
        <v>#N/A</v>
      </c>
      <c r="W360" s="48" t="str">
        <f t="shared" si="78"/>
        <v>ASSOCIATION PEXE16201</v>
      </c>
      <c r="Z360" s="55" t="str">
        <f t="shared" si="79"/>
        <v>ASSOCIATION PEXE</v>
      </c>
      <c r="AA360" s="48" t="str">
        <f t="shared" si="80"/>
        <v>16</v>
      </c>
      <c r="AB360" s="48" t="str">
        <f t="shared" si="81"/>
        <v>201</v>
      </c>
      <c r="AC360" s="113">
        <f t="shared" si="82"/>
        <v>3600</v>
      </c>
      <c r="AD360" s="48" t="str">
        <f t="shared" si="83"/>
        <v>Approbation</v>
      </c>
    </row>
    <row r="361" spans="6:30" ht="30" x14ac:dyDescent="0.25">
      <c r="F361" s="110"/>
      <c r="I361" s="110"/>
      <c r="L361" s="110"/>
      <c r="N361" s="17" t="s">
        <v>1712</v>
      </c>
      <c r="O361" s="16" t="s">
        <v>1555</v>
      </c>
      <c r="P361" s="16" t="s">
        <v>1586</v>
      </c>
      <c r="R361" s="111">
        <v>508.11</v>
      </c>
      <c r="S361" s="16" t="s">
        <v>1531</v>
      </c>
      <c r="T361" s="16" t="s">
        <v>1975</v>
      </c>
      <c r="V361" s="54" t="e">
        <f t="shared" si="77"/>
        <v>#N/A</v>
      </c>
      <c r="W361" s="48" t="str">
        <f t="shared" si="78"/>
        <v>LIFELINE LANGUAGE SERVICES LTD18401</v>
      </c>
      <c r="Z361" s="55" t="str">
        <f t="shared" si="79"/>
        <v>LIFELINE LANGUAGE SERVICES LTD</v>
      </c>
      <c r="AA361" s="48" t="str">
        <f t="shared" si="80"/>
        <v>18</v>
      </c>
      <c r="AB361" s="48" t="str">
        <f t="shared" si="81"/>
        <v>401</v>
      </c>
      <c r="AC361" s="113">
        <f t="shared" si="82"/>
        <v>508.11</v>
      </c>
      <c r="AD361" s="48" t="str">
        <f t="shared" si="83"/>
        <v>Demande Création BdC</v>
      </c>
    </row>
    <row r="362" spans="6:30" ht="60" x14ac:dyDescent="0.25">
      <c r="F362" s="110"/>
      <c r="I362" s="110"/>
      <c r="L362" s="110"/>
      <c r="N362" s="17" t="s">
        <v>1826</v>
      </c>
      <c r="O362" s="16" t="s">
        <v>1579</v>
      </c>
      <c r="P362" s="16" t="s">
        <v>1976</v>
      </c>
      <c r="R362" s="111">
        <v>1696.37</v>
      </c>
      <c r="S362" s="16" t="s">
        <v>1533</v>
      </c>
      <c r="T362" s="16" t="s">
        <v>1977</v>
      </c>
      <c r="V362" s="54" t="e">
        <f t="shared" si="77"/>
        <v>#N/A</v>
      </c>
      <c r="W362" s="48" t="str">
        <f t="shared" si="78"/>
        <v>RESTAURANTS ET SITES - ELIANCEQuelle session ?401TEC</v>
      </c>
      <c r="Z362" s="55" t="str">
        <f t="shared" si="79"/>
        <v>RESTAURANTS ET SITES - ELIANCE</v>
      </c>
      <c r="AA362" s="48" t="str">
        <f t="shared" si="80"/>
        <v>Quelle session ?</v>
      </c>
      <c r="AB362" s="48" t="str">
        <f t="shared" si="81"/>
        <v>401TEC</v>
      </c>
      <c r="AC362" s="113">
        <f t="shared" si="82"/>
        <v>1696.37</v>
      </c>
      <c r="AD362" s="48" t="str">
        <f t="shared" si="83"/>
        <v>Retour comptable avec commande</v>
      </c>
    </row>
    <row r="363" spans="6:30" ht="60" x14ac:dyDescent="0.25">
      <c r="F363" s="110"/>
      <c r="I363" s="110"/>
      <c r="L363" s="110"/>
      <c r="N363" s="17" t="s">
        <v>1826</v>
      </c>
      <c r="O363" s="16" t="s">
        <v>1579</v>
      </c>
      <c r="P363" s="16" t="s">
        <v>1976</v>
      </c>
      <c r="R363" s="111">
        <v>1863.35</v>
      </c>
      <c r="S363" s="16" t="s">
        <v>1533</v>
      </c>
      <c r="T363" s="16" t="s">
        <v>1977</v>
      </c>
      <c r="V363" s="54" t="e">
        <f t="shared" si="77"/>
        <v>#N/A</v>
      </c>
      <c r="W363" s="48" t="str">
        <f t="shared" si="78"/>
        <v>RESTAURANTS ET SITES - ELIANCEQuelle session ?401TEC</v>
      </c>
      <c r="Z363" s="55" t="str">
        <f t="shared" si="79"/>
        <v>RESTAURANTS ET SITES - ELIANCE</v>
      </c>
      <c r="AA363" s="48" t="str">
        <f t="shared" si="80"/>
        <v>Quelle session ?</v>
      </c>
      <c r="AB363" s="48" t="str">
        <f t="shared" si="81"/>
        <v>401TEC</v>
      </c>
      <c r="AC363" s="113">
        <f t="shared" si="82"/>
        <v>1863.35</v>
      </c>
      <c r="AD363" s="48" t="str">
        <f t="shared" si="83"/>
        <v>Retour comptable avec commande</v>
      </c>
    </row>
    <row r="364" spans="6:30" ht="60" x14ac:dyDescent="0.25">
      <c r="F364" s="110"/>
      <c r="I364" s="110"/>
      <c r="L364" s="110"/>
      <c r="N364" s="17" t="s">
        <v>1826</v>
      </c>
      <c r="O364" s="16" t="s">
        <v>1579</v>
      </c>
      <c r="P364" s="16" t="s">
        <v>1976</v>
      </c>
      <c r="R364" s="111">
        <v>444.4</v>
      </c>
      <c r="S364" s="16" t="s">
        <v>1533</v>
      </c>
      <c r="T364" s="16" t="s">
        <v>1977</v>
      </c>
      <c r="V364" s="54" t="e">
        <f t="shared" si="77"/>
        <v>#N/A</v>
      </c>
      <c r="W364" s="48" t="str">
        <f t="shared" si="78"/>
        <v>RESTAURANTS ET SITES - ELIANCEQuelle session ?401TEC</v>
      </c>
      <c r="Z364" s="55" t="str">
        <f t="shared" si="79"/>
        <v>RESTAURANTS ET SITES - ELIANCE</v>
      </c>
      <c r="AA364" s="48" t="str">
        <f t="shared" si="80"/>
        <v>Quelle session ?</v>
      </c>
      <c r="AB364" s="48" t="str">
        <f t="shared" si="81"/>
        <v>401TEC</v>
      </c>
      <c r="AC364" s="113">
        <f t="shared" si="82"/>
        <v>444.4</v>
      </c>
      <c r="AD364" s="48" t="str">
        <f t="shared" si="83"/>
        <v>Retour comptable avec commande</v>
      </c>
    </row>
    <row r="365" spans="6:30" ht="60" x14ac:dyDescent="0.25">
      <c r="F365" s="110"/>
      <c r="I365" s="110"/>
      <c r="L365" s="110"/>
      <c r="N365" s="17" t="s">
        <v>1978</v>
      </c>
      <c r="O365" s="16" t="s">
        <v>1579</v>
      </c>
      <c r="P365" s="16" t="s">
        <v>1976</v>
      </c>
      <c r="R365" s="111">
        <v>769.01</v>
      </c>
      <c r="S365" s="16" t="s">
        <v>1533</v>
      </c>
      <c r="T365" s="16" t="s">
        <v>1977</v>
      </c>
      <c r="V365" s="54" t="e">
        <f t="shared" si="77"/>
        <v>#N/A</v>
      </c>
      <c r="W365" s="48" t="str">
        <f t="shared" si="78"/>
        <v>RESTAURANTS ET SITES VILLEPINTEQuelle session ?401TEC</v>
      </c>
      <c r="Z365" s="55" t="str">
        <f t="shared" si="79"/>
        <v>RESTAURANTS ET SITES VILLEPINTE</v>
      </c>
      <c r="AA365" s="48" t="str">
        <f t="shared" si="80"/>
        <v>Quelle session ?</v>
      </c>
      <c r="AB365" s="48" t="str">
        <f t="shared" si="81"/>
        <v>401TEC</v>
      </c>
      <c r="AC365" s="113">
        <f t="shared" si="82"/>
        <v>769.01</v>
      </c>
      <c r="AD365" s="48" t="str">
        <f t="shared" si="83"/>
        <v>Retour comptable avec commande</v>
      </c>
    </row>
    <row r="366" spans="6:30" ht="60" x14ac:dyDescent="0.25">
      <c r="F366" s="110"/>
      <c r="I366" s="110"/>
      <c r="L366" s="110"/>
      <c r="N366" s="17" t="s">
        <v>1826</v>
      </c>
      <c r="O366" s="16" t="s">
        <v>1579</v>
      </c>
      <c r="P366" s="16" t="s">
        <v>1976</v>
      </c>
      <c r="R366" s="111">
        <v>292.44</v>
      </c>
      <c r="S366" s="16" t="s">
        <v>1533</v>
      </c>
      <c r="T366" s="16" t="s">
        <v>1977</v>
      </c>
      <c r="V366" s="54" t="e">
        <f t="shared" si="77"/>
        <v>#N/A</v>
      </c>
      <c r="W366" s="48" t="str">
        <f t="shared" si="78"/>
        <v>RESTAURANTS ET SITES - ELIANCEQuelle session ?401TEC</v>
      </c>
      <c r="Z366" s="55" t="str">
        <f t="shared" si="79"/>
        <v>RESTAURANTS ET SITES - ELIANCE</v>
      </c>
      <c r="AA366" s="48" t="str">
        <f t="shared" si="80"/>
        <v>Quelle session ?</v>
      </c>
      <c r="AB366" s="48" t="str">
        <f t="shared" si="81"/>
        <v>401TEC</v>
      </c>
      <c r="AC366" s="113">
        <f t="shared" si="82"/>
        <v>292.44</v>
      </c>
      <c r="AD366" s="48" t="str">
        <f t="shared" si="83"/>
        <v>Retour comptable avec commande</v>
      </c>
    </row>
    <row r="367" spans="6:30" ht="60" x14ac:dyDescent="0.25">
      <c r="F367" s="110"/>
      <c r="I367" s="110"/>
      <c r="L367" s="110"/>
      <c r="N367" s="17" t="s">
        <v>1826</v>
      </c>
      <c r="O367" s="16" t="s">
        <v>1579</v>
      </c>
      <c r="P367" s="16" t="s">
        <v>1976</v>
      </c>
      <c r="R367" s="111">
        <v>17.600000000000001</v>
      </c>
      <c r="S367" s="16" t="s">
        <v>1533</v>
      </c>
      <c r="T367" s="16" t="s">
        <v>1977</v>
      </c>
      <c r="V367" s="54" t="e">
        <f t="shared" si="77"/>
        <v>#N/A</v>
      </c>
      <c r="W367" s="48" t="str">
        <f t="shared" si="78"/>
        <v>RESTAURANTS ET SITES - ELIANCEQuelle session ?401TEC</v>
      </c>
      <c r="Z367" s="55" t="str">
        <f t="shared" si="79"/>
        <v>RESTAURANTS ET SITES - ELIANCE</v>
      </c>
      <c r="AA367" s="48" t="str">
        <f t="shared" si="80"/>
        <v>Quelle session ?</v>
      </c>
      <c r="AB367" s="48" t="str">
        <f t="shared" si="81"/>
        <v>401TEC</v>
      </c>
      <c r="AC367" s="113">
        <f t="shared" si="82"/>
        <v>17.600000000000001</v>
      </c>
      <c r="AD367" s="48" t="str">
        <f t="shared" si="83"/>
        <v>Retour comptable avec commande</v>
      </c>
    </row>
    <row r="368" spans="6:30" ht="60" x14ac:dyDescent="0.25">
      <c r="F368" s="110"/>
      <c r="I368" s="110"/>
      <c r="L368" s="110"/>
      <c r="N368" s="17" t="s">
        <v>1826</v>
      </c>
      <c r="O368" s="16" t="s">
        <v>1579</v>
      </c>
      <c r="P368" s="16" t="s">
        <v>1976</v>
      </c>
      <c r="R368" s="111">
        <v>1573</v>
      </c>
      <c r="S368" s="16" t="s">
        <v>1533</v>
      </c>
      <c r="T368" s="16" t="s">
        <v>1977</v>
      </c>
      <c r="V368" s="54" t="e">
        <f t="shared" si="77"/>
        <v>#N/A</v>
      </c>
      <c r="W368" s="48" t="str">
        <f t="shared" si="78"/>
        <v>RESTAURANTS ET SITES - ELIANCEQuelle session ?401TEC</v>
      </c>
      <c r="Z368" s="55" t="str">
        <f t="shared" si="79"/>
        <v>RESTAURANTS ET SITES - ELIANCE</v>
      </c>
      <c r="AA368" s="48" t="str">
        <f t="shared" si="80"/>
        <v>Quelle session ?</v>
      </c>
      <c r="AB368" s="48" t="str">
        <f t="shared" si="81"/>
        <v>401TEC</v>
      </c>
      <c r="AC368" s="113">
        <f t="shared" si="82"/>
        <v>1573</v>
      </c>
      <c r="AD368" s="48" t="str">
        <f t="shared" si="83"/>
        <v>Retour comptable avec commande</v>
      </c>
    </row>
    <row r="369" spans="6:30" ht="60" x14ac:dyDescent="0.25">
      <c r="F369" s="110"/>
      <c r="I369" s="110"/>
      <c r="L369" s="110"/>
      <c r="N369" s="17" t="s">
        <v>1978</v>
      </c>
      <c r="O369" s="16" t="s">
        <v>1579</v>
      </c>
      <c r="P369" s="16" t="s">
        <v>1976</v>
      </c>
      <c r="R369" s="111">
        <v>19186.009999999998</v>
      </c>
      <c r="S369" s="16" t="s">
        <v>1533</v>
      </c>
      <c r="T369" s="16" t="s">
        <v>1979</v>
      </c>
      <c r="V369" s="54" t="e">
        <f t="shared" si="77"/>
        <v>#N/A</v>
      </c>
      <c r="W369" s="48" t="str">
        <f t="shared" si="78"/>
        <v>RESTAURANTS ET SITES VILLEPINTEQuelle session ?401TEC</v>
      </c>
      <c r="Z369" s="55" t="str">
        <f t="shared" si="79"/>
        <v>RESTAURANTS ET SITES VILLEPINTE</v>
      </c>
      <c r="AA369" s="48" t="str">
        <f t="shared" si="80"/>
        <v>Quelle session ?</v>
      </c>
      <c r="AB369" s="48" t="str">
        <f t="shared" si="81"/>
        <v>401TEC</v>
      </c>
      <c r="AC369" s="113">
        <f t="shared" si="82"/>
        <v>19186.009999999998</v>
      </c>
      <c r="AD369" s="48" t="str">
        <f t="shared" si="83"/>
        <v>Retour comptable avec commande</v>
      </c>
    </row>
    <row r="370" spans="6:30" ht="60" x14ac:dyDescent="0.25">
      <c r="F370" s="110"/>
      <c r="I370" s="110"/>
      <c r="L370" s="110"/>
      <c r="N370" s="17" t="s">
        <v>1826</v>
      </c>
      <c r="O370" s="16" t="s">
        <v>1579</v>
      </c>
      <c r="P370" s="16" t="s">
        <v>1976</v>
      </c>
      <c r="R370" s="111">
        <v>840</v>
      </c>
      <c r="S370" s="16" t="s">
        <v>1533</v>
      </c>
      <c r="T370" s="16" t="s">
        <v>1977</v>
      </c>
      <c r="V370" s="54" t="e">
        <f t="shared" si="77"/>
        <v>#N/A</v>
      </c>
      <c r="W370" s="48" t="str">
        <f t="shared" si="78"/>
        <v>RESTAURANTS ET SITES - ELIANCEQuelle session ?401TEC</v>
      </c>
      <c r="Z370" s="55" t="str">
        <f t="shared" si="79"/>
        <v>RESTAURANTS ET SITES - ELIANCE</v>
      </c>
      <c r="AA370" s="48" t="str">
        <f t="shared" si="80"/>
        <v>Quelle session ?</v>
      </c>
      <c r="AB370" s="48" t="str">
        <f t="shared" si="81"/>
        <v>401TEC</v>
      </c>
      <c r="AC370" s="113">
        <f t="shared" si="82"/>
        <v>840</v>
      </c>
      <c r="AD370" s="48" t="str">
        <f t="shared" si="83"/>
        <v>Retour comptable avec commande</v>
      </c>
    </row>
    <row r="371" spans="6:30" ht="30" x14ac:dyDescent="0.25">
      <c r="F371" s="110"/>
      <c r="I371" s="110"/>
      <c r="L371" s="110"/>
      <c r="N371" s="17" t="s">
        <v>1826</v>
      </c>
      <c r="O371" s="16" t="s">
        <v>1537</v>
      </c>
      <c r="P371" s="16" t="s">
        <v>1527</v>
      </c>
      <c r="R371" s="111">
        <v>33738.57</v>
      </c>
      <c r="S371" s="16" t="s">
        <v>1525</v>
      </c>
      <c r="T371" s="16" t="s">
        <v>1977</v>
      </c>
      <c r="V371" s="54" t="e">
        <f t="shared" si="77"/>
        <v>#N/A</v>
      </c>
      <c r="W371" s="48" t="str">
        <f t="shared" si="78"/>
        <v>RESTAURANTS ET SITES - ELIANCE17421</v>
      </c>
      <c r="Z371" s="55" t="str">
        <f t="shared" si="79"/>
        <v>RESTAURANTS ET SITES - ELIANCE</v>
      </c>
      <c r="AA371" s="48" t="str">
        <f t="shared" si="80"/>
        <v>17</v>
      </c>
      <c r="AB371" s="48" t="str">
        <f t="shared" si="81"/>
        <v>421</v>
      </c>
      <c r="AC371" s="113">
        <f t="shared" si="82"/>
        <v>33738.57</v>
      </c>
      <c r="AD371" s="48" t="str">
        <f t="shared" si="83"/>
        <v>Approbation</v>
      </c>
    </row>
    <row r="372" spans="6:30" ht="45" x14ac:dyDescent="0.25">
      <c r="F372" s="110"/>
      <c r="I372" s="110"/>
      <c r="L372" s="110"/>
      <c r="N372" s="17" t="s">
        <v>1838</v>
      </c>
      <c r="O372" s="16" t="s">
        <v>1555</v>
      </c>
      <c r="P372" s="16" t="s">
        <v>1792</v>
      </c>
      <c r="R372" s="111">
        <v>684.31</v>
      </c>
      <c r="S372" s="16" t="s">
        <v>1532</v>
      </c>
      <c r="T372" s="16" t="s">
        <v>1980</v>
      </c>
      <c r="V372" s="54" t="e">
        <f t="shared" si="77"/>
        <v>#N/A</v>
      </c>
      <c r="W372" s="48" t="str">
        <f t="shared" si="78"/>
        <v>CELLHIRE18423TEC</v>
      </c>
      <c r="Z372" s="55" t="str">
        <f t="shared" si="79"/>
        <v>CELLHIRE</v>
      </c>
      <c r="AA372" s="48" t="str">
        <f t="shared" si="80"/>
        <v>18</v>
      </c>
      <c r="AB372" s="48" t="str">
        <f t="shared" si="81"/>
        <v>423TEC</v>
      </c>
      <c r="AC372" s="113">
        <f t="shared" si="82"/>
        <v>684.31</v>
      </c>
      <c r="AD372" s="48" t="str">
        <f t="shared" si="83"/>
        <v>Enrichissement Comptable avec commande</v>
      </c>
    </row>
    <row r="373" spans="6:30" ht="30" x14ac:dyDescent="0.25">
      <c r="F373" s="110"/>
      <c r="I373" s="110"/>
      <c r="L373" s="110"/>
      <c r="N373" s="17" t="s">
        <v>1982</v>
      </c>
      <c r="O373" s="16" t="s">
        <v>1555</v>
      </c>
      <c r="P373" s="16" t="s">
        <v>1981</v>
      </c>
      <c r="R373" s="111">
        <v>235.2</v>
      </c>
      <c r="S373" s="16" t="s">
        <v>1525</v>
      </c>
      <c r="T373" s="16" t="s">
        <v>1983</v>
      </c>
      <c r="V373" s="54" t="e">
        <f t="shared" si="77"/>
        <v>#N/A</v>
      </c>
      <c r="W373" s="48" t="str">
        <f t="shared" si="78"/>
        <v>ATELIER DU VERRE CREATION18421IMP</v>
      </c>
      <c r="Z373" s="55" t="str">
        <f t="shared" si="79"/>
        <v>ATELIER DU VERRE CREATION</v>
      </c>
      <c r="AA373" s="48" t="str">
        <f t="shared" si="80"/>
        <v>18</v>
      </c>
      <c r="AB373" s="48" t="str">
        <f t="shared" si="81"/>
        <v>421IMP</v>
      </c>
      <c r="AC373" s="113">
        <f t="shared" si="82"/>
        <v>235.2</v>
      </c>
      <c r="AD373" s="48" t="str">
        <f t="shared" si="83"/>
        <v>Approbation</v>
      </c>
    </row>
    <row r="374" spans="6:30" ht="30" x14ac:dyDescent="0.25">
      <c r="F374" s="110"/>
      <c r="I374" s="110"/>
      <c r="L374" s="110"/>
      <c r="N374" s="17" t="s">
        <v>1982</v>
      </c>
      <c r="O374" s="16" t="s">
        <v>1555</v>
      </c>
      <c r="P374" s="16" t="s">
        <v>1981</v>
      </c>
      <c r="R374" s="111">
        <v>235.2</v>
      </c>
      <c r="S374" s="16" t="s">
        <v>1525</v>
      </c>
      <c r="T374" s="16" t="s">
        <v>1983</v>
      </c>
      <c r="V374" s="54" t="e">
        <f t="shared" si="77"/>
        <v>#N/A</v>
      </c>
      <c r="W374" s="48" t="str">
        <f t="shared" si="78"/>
        <v>ATELIER DU VERRE CREATION18421IMP</v>
      </c>
      <c r="Z374" s="55" t="str">
        <f t="shared" si="79"/>
        <v>ATELIER DU VERRE CREATION</v>
      </c>
      <c r="AA374" s="48" t="str">
        <f t="shared" si="80"/>
        <v>18</v>
      </c>
      <c r="AB374" s="48" t="str">
        <f t="shared" si="81"/>
        <v>421IMP</v>
      </c>
      <c r="AC374" s="113">
        <f t="shared" si="82"/>
        <v>235.2</v>
      </c>
      <c r="AD374" s="48" t="str">
        <f t="shared" si="83"/>
        <v>Approbation</v>
      </c>
    </row>
    <row r="375" spans="6:30" x14ac:dyDescent="0.25">
      <c r="F375" s="110"/>
      <c r="I375" s="110"/>
      <c r="L375" s="110"/>
      <c r="N375" s="17" t="s">
        <v>1860</v>
      </c>
      <c r="O375" s="16" t="s">
        <v>1555</v>
      </c>
      <c r="P375" s="16" t="s">
        <v>1627</v>
      </c>
      <c r="R375" s="111">
        <v>900</v>
      </c>
      <c r="S375" s="16" t="s">
        <v>1525</v>
      </c>
      <c r="T375" s="16" t="s">
        <v>1861</v>
      </c>
      <c r="V375" s="54" t="e">
        <f t="shared" si="77"/>
        <v>#N/A</v>
      </c>
      <c r="W375" s="48" t="str">
        <f t="shared" si="78"/>
        <v>HISTOIRES D ENCRE18201</v>
      </c>
      <c r="Z375" s="55" t="str">
        <f t="shared" si="79"/>
        <v>HISTOIRES D ENCRE</v>
      </c>
      <c r="AA375" s="48" t="str">
        <f t="shared" si="80"/>
        <v>18</v>
      </c>
      <c r="AB375" s="48" t="str">
        <f t="shared" si="81"/>
        <v>201</v>
      </c>
      <c r="AC375" s="113">
        <f t="shared" si="82"/>
        <v>900</v>
      </c>
      <c r="AD375" s="48" t="str">
        <f t="shared" si="83"/>
        <v>Approbation</v>
      </c>
    </row>
    <row r="376" spans="6:30" ht="60" x14ac:dyDescent="0.25">
      <c r="F376" s="110"/>
      <c r="I376" s="110"/>
      <c r="L376" s="110"/>
      <c r="N376" s="17" t="s">
        <v>1860</v>
      </c>
      <c r="O376" s="16" t="s">
        <v>1579</v>
      </c>
      <c r="P376" s="16" t="s">
        <v>1627</v>
      </c>
      <c r="R376" s="111">
        <v>120</v>
      </c>
      <c r="S376" s="16" t="s">
        <v>1562</v>
      </c>
      <c r="T376" s="16" t="s">
        <v>1861</v>
      </c>
      <c r="V376" s="54" t="e">
        <f t="shared" si="77"/>
        <v>#N/A</v>
      </c>
      <c r="W376" s="48" t="str">
        <f t="shared" si="78"/>
        <v>HISTOIRES D ENCREQuelle session ?201</v>
      </c>
      <c r="Z376" s="55" t="str">
        <f t="shared" si="79"/>
        <v>HISTOIRES D ENCRE</v>
      </c>
      <c r="AA376" s="48" t="str">
        <f t="shared" si="80"/>
        <v>Quelle session ?</v>
      </c>
      <c r="AB376" s="48" t="str">
        <f t="shared" si="81"/>
        <v>201</v>
      </c>
      <c r="AC376" s="113">
        <f t="shared" si="82"/>
        <v>120</v>
      </c>
      <c r="AD376" s="48" t="str">
        <f t="shared" si="83"/>
        <v>Factures en attente BdC</v>
      </c>
    </row>
    <row r="377" spans="6:30" x14ac:dyDescent="0.25">
      <c r="F377" s="110"/>
      <c r="I377" s="110"/>
      <c r="L377" s="110"/>
      <c r="N377" s="17" t="s">
        <v>1860</v>
      </c>
      <c r="O377" s="16" t="s">
        <v>1555</v>
      </c>
      <c r="P377" s="16" t="s">
        <v>1627</v>
      </c>
      <c r="R377" s="111">
        <v>1140</v>
      </c>
      <c r="S377" s="16" t="s">
        <v>1525</v>
      </c>
      <c r="T377" s="16" t="s">
        <v>1861</v>
      </c>
      <c r="V377" s="54" t="e">
        <f t="shared" si="77"/>
        <v>#N/A</v>
      </c>
      <c r="W377" s="48" t="str">
        <f t="shared" si="78"/>
        <v>HISTOIRES D ENCRE18201</v>
      </c>
      <c r="Z377" s="55" t="str">
        <f t="shared" si="79"/>
        <v>HISTOIRES D ENCRE</v>
      </c>
      <c r="AA377" s="48" t="str">
        <f t="shared" si="80"/>
        <v>18</v>
      </c>
      <c r="AB377" s="48" t="str">
        <f t="shared" si="81"/>
        <v>201</v>
      </c>
      <c r="AC377" s="113">
        <f t="shared" si="82"/>
        <v>1140</v>
      </c>
      <c r="AD377" s="48" t="str">
        <f t="shared" si="83"/>
        <v>Approbation</v>
      </c>
    </row>
    <row r="378" spans="6:30" ht="60" x14ac:dyDescent="0.25">
      <c r="F378" s="110"/>
      <c r="I378" s="110"/>
      <c r="L378" s="110"/>
      <c r="N378" s="17" t="s">
        <v>1860</v>
      </c>
      <c r="O378" s="16" t="s">
        <v>1579</v>
      </c>
      <c r="P378" s="16" t="s">
        <v>1756</v>
      </c>
      <c r="R378" s="111">
        <v>240</v>
      </c>
      <c r="S378" s="16" t="s">
        <v>1562</v>
      </c>
      <c r="T378" s="16" t="s">
        <v>1861</v>
      </c>
      <c r="V378" s="54" t="e">
        <f t="shared" si="77"/>
        <v>#N/A</v>
      </c>
      <c r="W378" s="48" t="str">
        <f t="shared" si="78"/>
        <v>HISTOIRES D ENCREQuelle session ?144</v>
      </c>
      <c r="Z378" s="55" t="str">
        <f t="shared" si="79"/>
        <v>HISTOIRES D ENCRE</v>
      </c>
      <c r="AA378" s="48" t="str">
        <f t="shared" si="80"/>
        <v>Quelle session ?</v>
      </c>
      <c r="AB378" s="48" t="str">
        <f t="shared" si="81"/>
        <v>144</v>
      </c>
      <c r="AC378" s="113">
        <f t="shared" si="82"/>
        <v>240</v>
      </c>
      <c r="AD378" s="48" t="str">
        <f t="shared" si="83"/>
        <v>Factures en attente BdC</v>
      </c>
    </row>
    <row r="379" spans="6:30" ht="30" x14ac:dyDescent="0.25">
      <c r="F379" s="110"/>
      <c r="I379" s="110"/>
      <c r="L379" s="110"/>
      <c r="N379" s="17" t="s">
        <v>1967</v>
      </c>
      <c r="O379" s="16" t="s">
        <v>1555</v>
      </c>
      <c r="P379" s="16" t="s">
        <v>1984</v>
      </c>
      <c r="R379" s="111">
        <v>0</v>
      </c>
      <c r="S379" s="16" t="s">
        <v>1985</v>
      </c>
      <c r="T379" s="16" t="s">
        <v>1986</v>
      </c>
      <c r="V379" s="54" t="e">
        <f t="shared" si="77"/>
        <v>#N/A</v>
      </c>
      <c r="W379" s="48" t="str">
        <f t="shared" si="78"/>
        <v>MARKET ESPACE SAS18801</v>
      </c>
      <c r="Z379" s="55" t="str">
        <f t="shared" si="79"/>
        <v>MARKET ESPACE SAS</v>
      </c>
      <c r="AA379" s="48" t="str">
        <f t="shared" si="80"/>
        <v>18</v>
      </c>
      <c r="AB379" s="48" t="str">
        <f t="shared" si="81"/>
        <v>801</v>
      </c>
      <c r="AC379" s="113">
        <f t="shared" si="82"/>
        <v>0</v>
      </c>
      <c r="AD379" s="48" t="str">
        <f t="shared" si="83"/>
        <v>Erreur de traitement vers Oracle</v>
      </c>
    </row>
    <row r="380" spans="6:30" ht="60" x14ac:dyDescent="0.25">
      <c r="F380" s="110"/>
      <c r="I380" s="110"/>
      <c r="L380" s="110"/>
      <c r="N380" s="17" t="s">
        <v>1714</v>
      </c>
      <c r="O380" s="16" t="s">
        <v>1579</v>
      </c>
      <c r="P380" s="16" t="s">
        <v>1796</v>
      </c>
      <c r="R380" s="111">
        <v>261.24</v>
      </c>
      <c r="S380" s="16" t="s">
        <v>1702</v>
      </c>
      <c r="T380" s="16" t="s">
        <v>1929</v>
      </c>
      <c r="V380" s="54" t="e">
        <f t="shared" si="77"/>
        <v>#N/A</v>
      </c>
      <c r="W380" s="48" t="str">
        <f t="shared" si="78"/>
        <v>SEMBAT VOYAGESQuelle session ?502</v>
      </c>
      <c r="Z380" s="55" t="str">
        <f t="shared" si="79"/>
        <v>SEMBAT VOYAGES</v>
      </c>
      <c r="AA380" s="48" t="str">
        <f t="shared" si="80"/>
        <v>Quelle session ?</v>
      </c>
      <c r="AB380" s="48" t="str">
        <f t="shared" si="81"/>
        <v>502</v>
      </c>
      <c r="AC380" s="113">
        <f t="shared" si="82"/>
        <v>261.24</v>
      </c>
      <c r="AD380" s="48" t="str">
        <f t="shared" si="83"/>
        <v>Enrichissement comptable Traitement des Avoirs</v>
      </c>
    </row>
    <row r="381" spans="6:30" ht="60" x14ac:dyDescent="0.25">
      <c r="F381" s="110"/>
      <c r="I381" s="110"/>
      <c r="L381" s="110"/>
      <c r="N381" s="17" t="s">
        <v>1714</v>
      </c>
      <c r="O381" s="16" t="s">
        <v>1579</v>
      </c>
      <c r="P381" s="16" t="s">
        <v>1503</v>
      </c>
      <c r="R381" s="111">
        <v>122.93</v>
      </c>
      <c r="S381" s="16" t="s">
        <v>1702</v>
      </c>
      <c r="T381" s="16" t="s">
        <v>1929</v>
      </c>
      <c r="V381" s="54" t="e">
        <f t="shared" si="77"/>
        <v>#N/A</v>
      </c>
      <c r="W381" s="48" t="str">
        <f t="shared" si="78"/>
        <v>SEMBAT VOYAGESQuelle session ?423</v>
      </c>
      <c r="Z381" s="55" t="str">
        <f t="shared" si="79"/>
        <v>SEMBAT VOYAGES</v>
      </c>
      <c r="AA381" s="48" t="str">
        <f t="shared" si="80"/>
        <v>Quelle session ?</v>
      </c>
      <c r="AB381" s="48" t="str">
        <f t="shared" si="81"/>
        <v>423</v>
      </c>
      <c r="AC381" s="113">
        <f t="shared" si="82"/>
        <v>122.93</v>
      </c>
      <c r="AD381" s="48" t="str">
        <f t="shared" si="83"/>
        <v>Enrichissement comptable Traitement des Avoirs</v>
      </c>
    </row>
    <row r="382" spans="6:30" ht="45" x14ac:dyDescent="0.25">
      <c r="F382" s="110"/>
      <c r="I382" s="110"/>
      <c r="L382" s="110"/>
      <c r="N382" s="17" t="s">
        <v>1714</v>
      </c>
      <c r="O382" s="16" t="s">
        <v>1797</v>
      </c>
      <c r="P382" s="16" t="s">
        <v>1796</v>
      </c>
      <c r="R382" s="111">
        <v>66</v>
      </c>
      <c r="S382" s="16" t="s">
        <v>1702</v>
      </c>
      <c r="T382" s="16" t="s">
        <v>1929</v>
      </c>
      <c r="V382" s="54" t="e">
        <f t="shared" si="77"/>
        <v>#N/A</v>
      </c>
      <c r="W382" s="48" t="str">
        <f t="shared" si="78"/>
        <v>SEMBAT VOYAGES19502</v>
      </c>
      <c r="Z382" s="55" t="str">
        <f t="shared" si="79"/>
        <v>SEMBAT VOYAGES</v>
      </c>
      <c r="AA382" s="48" t="str">
        <f t="shared" si="80"/>
        <v>19</v>
      </c>
      <c r="AB382" s="48" t="str">
        <f t="shared" si="81"/>
        <v>502</v>
      </c>
      <c r="AC382" s="113">
        <f t="shared" si="82"/>
        <v>66</v>
      </c>
      <c r="AD382" s="48" t="str">
        <f t="shared" si="83"/>
        <v>Enrichissement comptable Traitement des Avoirs</v>
      </c>
    </row>
    <row r="383" spans="6:30" ht="30" x14ac:dyDescent="0.25">
      <c r="F383" s="110"/>
      <c r="I383" s="110"/>
      <c r="L383" s="110"/>
      <c r="N383" s="17" t="s">
        <v>1714</v>
      </c>
      <c r="O383" s="16" t="s">
        <v>1555</v>
      </c>
      <c r="P383" s="16" t="s">
        <v>1528</v>
      </c>
      <c r="R383" s="111">
        <v>136.51</v>
      </c>
      <c r="S383" s="16" t="s">
        <v>1530</v>
      </c>
      <c r="T383" s="16" t="s">
        <v>1929</v>
      </c>
      <c r="V383" s="54" t="e">
        <f t="shared" si="77"/>
        <v>#N/A</v>
      </c>
      <c r="W383" s="48" t="str">
        <f t="shared" si="78"/>
        <v>SEMBAT VOYAGES18704</v>
      </c>
      <c r="Z383" s="55" t="str">
        <f t="shared" si="79"/>
        <v>SEMBAT VOYAGES</v>
      </c>
      <c r="AA383" s="48" t="str">
        <f t="shared" si="80"/>
        <v>18</v>
      </c>
      <c r="AB383" s="48" t="str">
        <f t="shared" si="81"/>
        <v>704</v>
      </c>
      <c r="AC383" s="113">
        <f t="shared" si="82"/>
        <v>136.51</v>
      </c>
      <c r="AD383" s="48" t="str">
        <f t="shared" si="83"/>
        <v>Validation Acheteur - intégrée</v>
      </c>
    </row>
    <row r="384" spans="6:30" ht="60" x14ac:dyDescent="0.25">
      <c r="F384" s="110"/>
      <c r="I384" s="110"/>
      <c r="L384" s="110"/>
      <c r="N384" s="17" t="s">
        <v>718</v>
      </c>
      <c r="O384" s="16" t="s">
        <v>1579</v>
      </c>
      <c r="P384" s="16" t="s">
        <v>1734</v>
      </c>
      <c r="R384" s="111">
        <v>259</v>
      </c>
      <c r="S384" s="16" t="s">
        <v>1531</v>
      </c>
      <c r="T384" s="16" t="s">
        <v>1987</v>
      </c>
      <c r="V384" s="54" t="e">
        <f t="shared" si="77"/>
        <v>#N/A</v>
      </c>
      <c r="W384" s="48" t="str">
        <f t="shared" si="78"/>
        <v>GROUPE INDUSTRIE SERVICE INFOQuelle session ?323</v>
      </c>
      <c r="Z384" s="55" t="str">
        <f t="shared" si="79"/>
        <v>GROUPE INDUSTRIE SERVICE INFO</v>
      </c>
      <c r="AA384" s="48" t="str">
        <f t="shared" si="80"/>
        <v>Quelle session ?</v>
      </c>
      <c r="AB384" s="48" t="str">
        <f t="shared" si="81"/>
        <v>323</v>
      </c>
      <c r="AC384" s="113">
        <f t="shared" si="82"/>
        <v>259</v>
      </c>
      <c r="AD384" s="48" t="str">
        <f t="shared" si="83"/>
        <v>Demande Création BdC</v>
      </c>
    </row>
    <row r="385" spans="6:30" ht="60" x14ac:dyDescent="0.25">
      <c r="F385" s="110"/>
      <c r="I385" s="110"/>
      <c r="L385" s="110"/>
      <c r="N385" s="17" t="s">
        <v>1843</v>
      </c>
      <c r="O385" s="16" t="s">
        <v>1579</v>
      </c>
      <c r="P385" s="16" t="s">
        <v>1904</v>
      </c>
      <c r="R385" s="111">
        <v>434.16</v>
      </c>
      <c r="S385" s="16" t="s">
        <v>1533</v>
      </c>
      <c r="T385" s="16" t="s">
        <v>1939</v>
      </c>
      <c r="V385" s="54" t="e">
        <f t="shared" si="77"/>
        <v>#N/A</v>
      </c>
      <c r="W385" s="48" t="str">
        <f t="shared" si="78"/>
        <v>VIPARIS PARIS EXPO SERVICESQuelle session ?312TEC</v>
      </c>
      <c r="Z385" s="55" t="str">
        <f t="shared" si="79"/>
        <v>VIPARIS PARIS EXPO SERVICES</v>
      </c>
      <c r="AA385" s="48" t="str">
        <f t="shared" si="80"/>
        <v>Quelle session ?</v>
      </c>
      <c r="AB385" s="48" t="str">
        <f t="shared" si="81"/>
        <v>312TEC</v>
      </c>
      <c r="AC385" s="113">
        <f t="shared" si="82"/>
        <v>434.16</v>
      </c>
      <c r="AD385" s="48" t="str">
        <f t="shared" si="83"/>
        <v>Retour comptable avec commande</v>
      </c>
    </row>
    <row r="386" spans="6:30" ht="30" x14ac:dyDescent="0.25">
      <c r="F386" s="110"/>
      <c r="I386" s="110"/>
      <c r="L386" s="110"/>
      <c r="N386" s="17" t="s">
        <v>1988</v>
      </c>
      <c r="O386" s="16" t="s">
        <v>1555</v>
      </c>
      <c r="P386" s="16" t="s">
        <v>1563</v>
      </c>
      <c r="R386" s="111">
        <v>500</v>
      </c>
      <c r="S386" s="16" t="s">
        <v>1530</v>
      </c>
      <c r="T386" s="16" t="s">
        <v>1989</v>
      </c>
      <c r="V386" s="54" t="e">
        <f t="shared" si="77"/>
        <v>#N/A</v>
      </c>
      <c r="W386" s="48" t="str">
        <f t="shared" si="78"/>
        <v>ALICAN TAYLA18713</v>
      </c>
      <c r="Z386" s="55" t="str">
        <f t="shared" si="79"/>
        <v>ALICAN TAYLA</v>
      </c>
      <c r="AA386" s="48" t="str">
        <f t="shared" si="80"/>
        <v>18</v>
      </c>
      <c r="AB386" s="48" t="str">
        <f t="shared" si="81"/>
        <v>713</v>
      </c>
      <c r="AC386" s="113">
        <f t="shared" si="82"/>
        <v>500</v>
      </c>
      <c r="AD386" s="48" t="str">
        <f t="shared" si="83"/>
        <v>Validation Acheteur - intégrée</v>
      </c>
    </row>
    <row r="387" spans="6:30" ht="30" x14ac:dyDescent="0.25">
      <c r="F387" s="110"/>
      <c r="I387" s="110"/>
      <c r="L387" s="110"/>
      <c r="N387" s="17" t="s">
        <v>1990</v>
      </c>
      <c r="O387" s="16" t="s">
        <v>1555</v>
      </c>
      <c r="P387" s="16" t="s">
        <v>1563</v>
      </c>
      <c r="R387" s="111">
        <v>5760</v>
      </c>
      <c r="S387" s="16" t="s">
        <v>1530</v>
      </c>
      <c r="T387" s="16" t="s">
        <v>1991</v>
      </c>
      <c r="V387" s="54" t="e">
        <f t="shared" si="77"/>
        <v>#N/A</v>
      </c>
      <c r="W387" s="48" t="str">
        <f t="shared" si="78"/>
        <v>ALTERNEGO18713</v>
      </c>
      <c r="Z387" s="55" t="str">
        <f t="shared" si="79"/>
        <v>ALTERNEGO</v>
      </c>
      <c r="AA387" s="48" t="str">
        <f t="shared" si="80"/>
        <v>18</v>
      </c>
      <c r="AB387" s="48" t="str">
        <f t="shared" si="81"/>
        <v>713</v>
      </c>
      <c r="AC387" s="113">
        <f t="shared" si="82"/>
        <v>5760</v>
      </c>
      <c r="AD387" s="48" t="str">
        <f t="shared" si="83"/>
        <v>Validation Acheteur - intégrée</v>
      </c>
    </row>
    <row r="388" spans="6:30" ht="30" x14ac:dyDescent="0.25">
      <c r="F388" s="110"/>
      <c r="I388" s="110"/>
      <c r="L388" s="110"/>
      <c r="N388" s="17" t="s">
        <v>1990</v>
      </c>
      <c r="O388" s="16" t="s">
        <v>1555</v>
      </c>
      <c r="P388" s="16" t="s">
        <v>1563</v>
      </c>
      <c r="R388" s="111">
        <v>5760</v>
      </c>
      <c r="S388" s="16" t="s">
        <v>1530</v>
      </c>
      <c r="T388" s="16" t="s">
        <v>1991</v>
      </c>
      <c r="V388" s="54" t="e">
        <f t="shared" si="77"/>
        <v>#N/A</v>
      </c>
      <c r="W388" s="48" t="str">
        <f t="shared" si="78"/>
        <v>ALTERNEGO18713</v>
      </c>
      <c r="Z388" s="55" t="str">
        <f t="shared" si="79"/>
        <v>ALTERNEGO</v>
      </c>
      <c r="AA388" s="48" t="str">
        <f t="shared" si="80"/>
        <v>18</v>
      </c>
      <c r="AB388" s="48" t="str">
        <f t="shared" si="81"/>
        <v>713</v>
      </c>
      <c r="AC388" s="113">
        <f t="shared" si="82"/>
        <v>5760</v>
      </c>
      <c r="AD388" s="48" t="str">
        <f t="shared" si="83"/>
        <v>Validation Acheteur - intégrée</v>
      </c>
    </row>
    <row r="389" spans="6:30" ht="30" x14ac:dyDescent="0.25">
      <c r="F389" s="110"/>
      <c r="I389" s="110"/>
      <c r="L389" s="110"/>
      <c r="N389" s="17" t="s">
        <v>1992</v>
      </c>
      <c r="O389" s="16" t="s">
        <v>1555</v>
      </c>
      <c r="P389" s="16" t="s">
        <v>1563</v>
      </c>
      <c r="R389" s="111">
        <v>180</v>
      </c>
      <c r="S389" s="16" t="s">
        <v>1530</v>
      </c>
      <c r="T389" s="16" t="s">
        <v>1993</v>
      </c>
      <c r="V389" s="54" t="e">
        <f t="shared" si="77"/>
        <v>#N/A</v>
      </c>
      <c r="W389" s="48" t="str">
        <f t="shared" si="78"/>
        <v>GUILLOT VINCENT18713</v>
      </c>
      <c r="Z389" s="55" t="str">
        <f t="shared" si="79"/>
        <v>GUILLOT VINCENT</v>
      </c>
      <c r="AA389" s="48" t="str">
        <f t="shared" si="80"/>
        <v>18</v>
      </c>
      <c r="AB389" s="48" t="str">
        <f t="shared" si="81"/>
        <v>713</v>
      </c>
      <c r="AC389" s="113">
        <f t="shared" si="82"/>
        <v>180</v>
      </c>
      <c r="AD389" s="48" t="str">
        <f t="shared" si="83"/>
        <v>Validation Acheteur - intégrée</v>
      </c>
    </row>
    <row r="390" spans="6:30" ht="30" x14ac:dyDescent="0.25">
      <c r="F390" s="110"/>
      <c r="I390" s="110"/>
      <c r="L390" s="110"/>
      <c r="N390" s="17" t="s">
        <v>1994</v>
      </c>
      <c r="O390" s="16" t="s">
        <v>1555</v>
      </c>
      <c r="P390" s="16" t="s">
        <v>1563</v>
      </c>
      <c r="R390" s="111">
        <v>227</v>
      </c>
      <c r="S390" s="16" t="s">
        <v>1530</v>
      </c>
      <c r="T390" s="16" t="s">
        <v>1993</v>
      </c>
      <c r="V390" s="54" t="e">
        <f t="shared" si="77"/>
        <v>#N/A</v>
      </c>
      <c r="W390" s="48" t="str">
        <f t="shared" si="78"/>
        <v>HEURTIER ANNELISE18713</v>
      </c>
      <c r="Z390" s="55" t="str">
        <f t="shared" si="79"/>
        <v>HEURTIER ANNELISE</v>
      </c>
      <c r="AA390" s="48" t="str">
        <f t="shared" si="80"/>
        <v>18</v>
      </c>
      <c r="AB390" s="48" t="str">
        <f t="shared" si="81"/>
        <v>713</v>
      </c>
      <c r="AC390" s="113">
        <f t="shared" si="82"/>
        <v>227</v>
      </c>
      <c r="AD390" s="48" t="str">
        <f t="shared" si="83"/>
        <v>Validation Acheteur - intégrée</v>
      </c>
    </row>
    <row r="391" spans="6:30" ht="30" x14ac:dyDescent="0.25">
      <c r="F391" s="110"/>
      <c r="I391" s="110"/>
      <c r="L391" s="110"/>
      <c r="N391" s="17" t="s">
        <v>1995</v>
      </c>
      <c r="O391" s="16" t="s">
        <v>1555</v>
      </c>
      <c r="P391" s="16" t="s">
        <v>1563</v>
      </c>
      <c r="R391" s="111">
        <v>540</v>
      </c>
      <c r="S391" s="16" t="s">
        <v>1530</v>
      </c>
      <c r="T391" s="16" t="s">
        <v>1996</v>
      </c>
      <c r="V391" s="54" t="e">
        <f t="shared" si="77"/>
        <v>#N/A</v>
      </c>
      <c r="W391" s="48" t="str">
        <f t="shared" si="78"/>
        <v>ELISE LEPINE18713</v>
      </c>
      <c r="Z391" s="55" t="str">
        <f t="shared" si="79"/>
        <v>ELISE LEPINE</v>
      </c>
      <c r="AA391" s="48" t="str">
        <f t="shared" si="80"/>
        <v>18</v>
      </c>
      <c r="AB391" s="48" t="str">
        <f t="shared" si="81"/>
        <v>713</v>
      </c>
      <c r="AC391" s="113">
        <f t="shared" si="82"/>
        <v>540</v>
      </c>
      <c r="AD391" s="48" t="str">
        <f t="shared" si="83"/>
        <v>Validation Acheteur - intégrée</v>
      </c>
    </row>
    <row r="392" spans="6:30" ht="30" x14ac:dyDescent="0.25">
      <c r="F392" s="110"/>
      <c r="I392" s="110"/>
      <c r="L392" s="110"/>
      <c r="N392" s="17" t="s">
        <v>1997</v>
      </c>
      <c r="O392" s="16" t="s">
        <v>1555</v>
      </c>
      <c r="P392" s="16" t="s">
        <v>1563</v>
      </c>
      <c r="R392" s="111">
        <v>360</v>
      </c>
      <c r="S392" s="16" t="s">
        <v>1530</v>
      </c>
      <c r="T392" s="16" t="s">
        <v>1996</v>
      </c>
      <c r="V392" s="54" t="e">
        <f t="shared" si="77"/>
        <v>#N/A</v>
      </c>
      <c r="W392" s="48" t="str">
        <f t="shared" si="78"/>
        <v>BRUNO CHAMPAGNE DE LABRIOLLE18713</v>
      </c>
      <c r="Z392" s="55" t="str">
        <f t="shared" si="79"/>
        <v>BRUNO CHAMPAGNE DE LABRIOLLE</v>
      </c>
      <c r="AA392" s="48" t="str">
        <f t="shared" si="80"/>
        <v>18</v>
      </c>
      <c r="AB392" s="48" t="str">
        <f t="shared" si="81"/>
        <v>713</v>
      </c>
      <c r="AC392" s="113">
        <f t="shared" si="82"/>
        <v>360</v>
      </c>
      <c r="AD392" s="48" t="str">
        <f t="shared" si="83"/>
        <v>Validation Acheteur - intégrée</v>
      </c>
    </row>
    <row r="393" spans="6:30" ht="30" x14ac:dyDescent="0.25">
      <c r="F393" s="110"/>
      <c r="I393" s="110"/>
      <c r="L393" s="110"/>
      <c r="N393" s="17" t="s">
        <v>1998</v>
      </c>
      <c r="O393" s="16" t="s">
        <v>1555</v>
      </c>
      <c r="P393" s="16" t="s">
        <v>1563</v>
      </c>
      <c r="R393" s="111">
        <v>360</v>
      </c>
      <c r="S393" s="16" t="s">
        <v>1530</v>
      </c>
      <c r="T393" s="16" t="s">
        <v>1999</v>
      </c>
      <c r="V393" s="54" t="e">
        <f t="shared" si="77"/>
        <v>#N/A</v>
      </c>
      <c r="W393" s="48" t="str">
        <f t="shared" si="78"/>
        <v>NICOLAS REQUEDAT18713</v>
      </c>
      <c r="Z393" s="55" t="str">
        <f t="shared" si="79"/>
        <v>NICOLAS REQUEDAT</v>
      </c>
      <c r="AA393" s="48" t="str">
        <f t="shared" si="80"/>
        <v>18</v>
      </c>
      <c r="AB393" s="48" t="str">
        <f t="shared" si="81"/>
        <v>713</v>
      </c>
      <c r="AC393" s="113">
        <f t="shared" si="82"/>
        <v>360</v>
      </c>
      <c r="AD393" s="48" t="str">
        <f t="shared" si="83"/>
        <v>Validation Acheteur - intégrée</v>
      </c>
    </row>
    <row r="394" spans="6:30" ht="60" x14ac:dyDescent="0.25">
      <c r="F394" s="110"/>
      <c r="I394" s="110"/>
      <c r="L394" s="110"/>
      <c r="N394" s="17" t="s">
        <v>2000</v>
      </c>
      <c r="O394" s="16" t="s">
        <v>1579</v>
      </c>
      <c r="P394" s="16" t="s">
        <v>1563</v>
      </c>
      <c r="R394" s="111">
        <v>253</v>
      </c>
      <c r="S394" s="16" t="s">
        <v>1562</v>
      </c>
      <c r="T394" s="16" t="s">
        <v>1933</v>
      </c>
      <c r="V394" s="54" t="e">
        <f t="shared" si="77"/>
        <v>#N/A</v>
      </c>
      <c r="W394" s="48" t="str">
        <f t="shared" si="78"/>
        <v>MOORE ROBERTQuelle session ?713</v>
      </c>
      <c r="Z394" s="55" t="str">
        <f t="shared" si="79"/>
        <v>MOORE ROBERT</v>
      </c>
      <c r="AA394" s="48" t="str">
        <f t="shared" si="80"/>
        <v>Quelle session ?</v>
      </c>
      <c r="AB394" s="48" t="str">
        <f t="shared" si="81"/>
        <v>713</v>
      </c>
      <c r="AC394" s="113">
        <f t="shared" si="82"/>
        <v>253</v>
      </c>
      <c r="AD394" s="48" t="str">
        <f t="shared" si="83"/>
        <v>Factures en attente BdC</v>
      </c>
    </row>
    <row r="395" spans="6:30" ht="60" x14ac:dyDescent="0.25">
      <c r="F395" s="110"/>
      <c r="I395" s="110"/>
      <c r="L395" s="110"/>
      <c r="N395" s="17" t="s">
        <v>2001</v>
      </c>
      <c r="O395" s="16" t="s">
        <v>1579</v>
      </c>
      <c r="P395" s="16" t="s">
        <v>1563</v>
      </c>
      <c r="R395" s="111">
        <v>148</v>
      </c>
      <c r="S395" s="16" t="s">
        <v>1562</v>
      </c>
      <c r="T395" s="16" t="s">
        <v>1933</v>
      </c>
      <c r="V395" s="54" t="e">
        <f t="shared" si="77"/>
        <v>#N/A</v>
      </c>
      <c r="W395" s="48" t="str">
        <f t="shared" si="78"/>
        <v>DESERABLE FRANCOIS-HENRIQuelle session ?713</v>
      </c>
      <c r="Z395" s="55" t="str">
        <f t="shared" si="79"/>
        <v>DESERABLE FRANCOIS-HENRI</v>
      </c>
      <c r="AA395" s="48" t="str">
        <f t="shared" si="80"/>
        <v>Quelle session ?</v>
      </c>
      <c r="AB395" s="48" t="str">
        <f t="shared" si="81"/>
        <v>713</v>
      </c>
      <c r="AC395" s="113">
        <f t="shared" si="82"/>
        <v>148</v>
      </c>
      <c r="AD395" s="48" t="str">
        <f t="shared" si="83"/>
        <v>Factures en attente BdC</v>
      </c>
    </row>
    <row r="396" spans="6:30" ht="30" x14ac:dyDescent="0.25">
      <c r="F396" s="110"/>
      <c r="I396" s="110"/>
      <c r="L396" s="110"/>
      <c r="N396" s="17" t="s">
        <v>2002</v>
      </c>
      <c r="O396" s="16" t="s">
        <v>1555</v>
      </c>
      <c r="P396" s="16" t="s">
        <v>1563</v>
      </c>
      <c r="R396" s="111">
        <v>165</v>
      </c>
      <c r="S396" s="16" t="s">
        <v>1530</v>
      </c>
      <c r="T396" s="16" t="s">
        <v>1933</v>
      </c>
      <c r="V396" s="54" t="e">
        <f t="shared" si="77"/>
        <v>#N/A</v>
      </c>
      <c r="W396" s="48" t="str">
        <f t="shared" si="78"/>
        <v>SERVAIS GUY18713</v>
      </c>
      <c r="Z396" s="55" t="str">
        <f t="shared" si="79"/>
        <v>SERVAIS GUY</v>
      </c>
      <c r="AA396" s="48" t="str">
        <f t="shared" si="80"/>
        <v>18</v>
      </c>
      <c r="AB396" s="48" t="str">
        <f t="shared" si="81"/>
        <v>713</v>
      </c>
      <c r="AC396" s="113">
        <f t="shared" si="82"/>
        <v>165</v>
      </c>
      <c r="AD396" s="48" t="str">
        <f t="shared" si="83"/>
        <v>Validation Acheteur - intégrée</v>
      </c>
    </row>
    <row r="397" spans="6:30" ht="30" x14ac:dyDescent="0.25">
      <c r="F397" s="110"/>
      <c r="I397" s="110"/>
      <c r="L397" s="110"/>
      <c r="N397" s="17" t="s">
        <v>2003</v>
      </c>
      <c r="O397" s="16" t="s">
        <v>1555</v>
      </c>
      <c r="P397" s="16" t="s">
        <v>1563</v>
      </c>
      <c r="R397" s="111">
        <v>165</v>
      </c>
      <c r="S397" s="16" t="s">
        <v>1530</v>
      </c>
      <c r="T397" s="16" t="s">
        <v>1933</v>
      </c>
      <c r="V397" s="54" t="e">
        <f t="shared" si="77"/>
        <v>#N/A</v>
      </c>
      <c r="W397" s="48" t="str">
        <f t="shared" si="78"/>
        <v>WARNAUTS ERIC18713</v>
      </c>
      <c r="Z397" s="55" t="str">
        <f t="shared" si="79"/>
        <v>WARNAUTS ERIC</v>
      </c>
      <c r="AA397" s="48" t="str">
        <f t="shared" si="80"/>
        <v>18</v>
      </c>
      <c r="AB397" s="48" t="str">
        <f t="shared" si="81"/>
        <v>713</v>
      </c>
      <c r="AC397" s="113">
        <f t="shared" si="82"/>
        <v>165</v>
      </c>
      <c r="AD397" s="48" t="str">
        <f t="shared" si="83"/>
        <v>Validation Acheteur - intégrée</v>
      </c>
    </row>
    <row r="398" spans="6:30" ht="30" x14ac:dyDescent="0.25">
      <c r="F398" s="110"/>
      <c r="I398" s="110"/>
      <c r="L398" s="110"/>
      <c r="N398" s="17" t="s">
        <v>2004</v>
      </c>
      <c r="O398" s="16" t="s">
        <v>1555</v>
      </c>
      <c r="P398" s="16" t="s">
        <v>1563</v>
      </c>
      <c r="R398" s="111">
        <v>227</v>
      </c>
      <c r="S398" s="16" t="s">
        <v>1530</v>
      </c>
      <c r="T398" s="16" t="s">
        <v>1933</v>
      </c>
      <c r="V398" s="54" t="e">
        <f t="shared" si="77"/>
        <v>#N/A</v>
      </c>
      <c r="W398" s="48" t="str">
        <f t="shared" si="78"/>
        <v>ECHKENAZI ALEXANDRA18713</v>
      </c>
      <c r="Z398" s="55" t="str">
        <f t="shared" si="79"/>
        <v>ECHKENAZI ALEXANDRA</v>
      </c>
      <c r="AA398" s="48" t="str">
        <f t="shared" si="80"/>
        <v>18</v>
      </c>
      <c r="AB398" s="48" t="str">
        <f t="shared" si="81"/>
        <v>713</v>
      </c>
      <c r="AC398" s="113">
        <f t="shared" si="82"/>
        <v>227</v>
      </c>
      <c r="AD398" s="48" t="str">
        <f t="shared" si="83"/>
        <v>Validation Acheteur - intégrée</v>
      </c>
    </row>
    <row r="399" spans="6:30" ht="45" x14ac:dyDescent="0.25">
      <c r="F399" s="110"/>
      <c r="I399" s="110"/>
      <c r="L399" s="110"/>
      <c r="N399" s="17" t="s">
        <v>2005</v>
      </c>
      <c r="O399" s="16" t="s">
        <v>1555</v>
      </c>
      <c r="P399" s="16" t="s">
        <v>1753</v>
      </c>
      <c r="R399" s="111">
        <v>43200</v>
      </c>
      <c r="S399" s="16" t="s">
        <v>1532</v>
      </c>
      <c r="T399" s="16" t="s">
        <v>2006</v>
      </c>
      <c r="V399" s="54" t="e">
        <f t="shared" si="77"/>
        <v>#N/A</v>
      </c>
      <c r="W399" s="48" t="str">
        <f t="shared" si="78"/>
        <v>HENRY CONSEIL18312</v>
      </c>
      <c r="Z399" s="55" t="str">
        <f t="shared" si="79"/>
        <v>HENRY CONSEIL</v>
      </c>
      <c r="AA399" s="48" t="str">
        <f t="shared" si="80"/>
        <v>18</v>
      </c>
      <c r="AB399" s="48" t="str">
        <f t="shared" si="81"/>
        <v>312</v>
      </c>
      <c r="AC399" s="113">
        <f t="shared" si="82"/>
        <v>43200</v>
      </c>
      <c r="AD399" s="48" t="str">
        <f t="shared" si="83"/>
        <v>Enrichissement Comptable avec commande</v>
      </c>
    </row>
    <row r="400" spans="6:30" ht="30" x14ac:dyDescent="0.25">
      <c r="F400" s="110"/>
      <c r="I400" s="110"/>
      <c r="L400" s="110"/>
      <c r="N400" s="17" t="s">
        <v>1760</v>
      </c>
      <c r="O400" s="16" t="s">
        <v>1555</v>
      </c>
      <c r="P400" s="16" t="s">
        <v>2007</v>
      </c>
      <c r="R400" s="111">
        <v>227908</v>
      </c>
      <c r="S400" s="16" t="s">
        <v>1530</v>
      </c>
      <c r="T400" s="16" t="s">
        <v>1939</v>
      </c>
      <c r="V400" s="54" t="e">
        <f t="shared" si="77"/>
        <v>#N/A</v>
      </c>
      <c r="W400" s="48" t="str">
        <f t="shared" si="78"/>
        <v>VIPARIS NORD VILLEPINTE18601TEC</v>
      </c>
      <c r="Z400" s="55" t="str">
        <f t="shared" si="79"/>
        <v>VIPARIS NORD VILLEPINTE</v>
      </c>
      <c r="AA400" s="48" t="str">
        <f t="shared" si="80"/>
        <v>18</v>
      </c>
      <c r="AB400" s="48" t="str">
        <f t="shared" si="81"/>
        <v>601TEC</v>
      </c>
      <c r="AC400" s="113">
        <f t="shared" si="82"/>
        <v>227908</v>
      </c>
      <c r="AD400" s="48" t="str">
        <f t="shared" si="83"/>
        <v>Validation Acheteur - intégrée</v>
      </c>
    </row>
    <row r="401" spans="6:30" x14ac:dyDescent="0.25">
      <c r="F401" s="110"/>
      <c r="I401" s="110"/>
      <c r="L401" s="110"/>
      <c r="N401" s="17" t="s">
        <v>1847</v>
      </c>
      <c r="O401" s="16" t="s">
        <v>1555</v>
      </c>
      <c r="P401" s="16" t="s">
        <v>2008</v>
      </c>
      <c r="R401" s="111">
        <v>600</v>
      </c>
      <c r="S401" s="16" t="s">
        <v>1525</v>
      </c>
      <c r="T401" s="16" t="s">
        <v>1944</v>
      </c>
      <c r="V401" s="54" t="e">
        <f t="shared" si="77"/>
        <v>#N/A</v>
      </c>
      <c r="W401" s="48" t="str">
        <f t="shared" si="78"/>
        <v>TECH EVENT18409</v>
      </c>
      <c r="Z401" s="55" t="str">
        <f t="shared" si="79"/>
        <v>TECH EVENT</v>
      </c>
      <c r="AA401" s="48" t="str">
        <f t="shared" si="80"/>
        <v>18</v>
      </c>
      <c r="AB401" s="48" t="str">
        <f t="shared" si="81"/>
        <v>409</v>
      </c>
      <c r="AC401" s="113">
        <f t="shared" si="82"/>
        <v>600</v>
      </c>
      <c r="AD401" s="48" t="str">
        <f t="shared" si="83"/>
        <v>Approbation</v>
      </c>
    </row>
    <row r="402" spans="6:30" ht="30" x14ac:dyDescent="0.25">
      <c r="F402" s="110"/>
      <c r="I402" s="110"/>
      <c r="L402" s="110"/>
      <c r="N402" s="17" t="s">
        <v>1760</v>
      </c>
      <c r="O402" s="16" t="s">
        <v>1555</v>
      </c>
      <c r="P402" s="16" t="s">
        <v>2009</v>
      </c>
      <c r="R402" s="111">
        <v>110134.27</v>
      </c>
      <c r="S402" s="16" t="s">
        <v>1530</v>
      </c>
      <c r="T402" s="16" t="s">
        <v>1938</v>
      </c>
      <c r="V402" s="54" t="e">
        <f t="shared" si="77"/>
        <v>#N/A</v>
      </c>
      <c r="W402" s="48" t="str">
        <f t="shared" si="78"/>
        <v>VIPARIS NORD VILLEPINTE18617TEC</v>
      </c>
      <c r="Z402" s="55" t="str">
        <f t="shared" si="79"/>
        <v>VIPARIS NORD VILLEPINTE</v>
      </c>
      <c r="AA402" s="48" t="str">
        <f t="shared" si="80"/>
        <v>18</v>
      </c>
      <c r="AB402" s="48" t="str">
        <f t="shared" si="81"/>
        <v>617TEC</v>
      </c>
      <c r="AC402" s="113">
        <f t="shared" si="82"/>
        <v>110134.27</v>
      </c>
      <c r="AD402" s="48" t="str">
        <f t="shared" si="83"/>
        <v>Validation Acheteur - intégrée</v>
      </c>
    </row>
    <row r="403" spans="6:30" ht="30" x14ac:dyDescent="0.25">
      <c r="F403" s="110"/>
      <c r="I403" s="110"/>
      <c r="L403" s="110"/>
      <c r="N403" s="17" t="s">
        <v>2010</v>
      </c>
      <c r="O403" s="16" t="s">
        <v>1555</v>
      </c>
      <c r="P403" s="16" t="s">
        <v>1527</v>
      </c>
      <c r="R403" s="111">
        <v>480</v>
      </c>
      <c r="S403" s="16" t="s">
        <v>1530</v>
      </c>
      <c r="T403" s="16" t="s">
        <v>1944</v>
      </c>
      <c r="V403" s="54" t="e">
        <f t="shared" si="77"/>
        <v>#N/A</v>
      </c>
      <c r="W403" s="48" t="str">
        <f t="shared" si="78"/>
        <v>BLUE OKAPI SAS18421</v>
      </c>
      <c r="Z403" s="55" t="str">
        <f t="shared" si="79"/>
        <v>BLUE OKAPI SAS</v>
      </c>
      <c r="AA403" s="48" t="str">
        <f t="shared" si="80"/>
        <v>18</v>
      </c>
      <c r="AB403" s="48" t="str">
        <f t="shared" si="81"/>
        <v>421</v>
      </c>
      <c r="AC403" s="113">
        <f t="shared" si="82"/>
        <v>480</v>
      </c>
      <c r="AD403" s="48" t="str">
        <f t="shared" si="83"/>
        <v>Validation Acheteur - intégrée</v>
      </c>
    </row>
    <row r="404" spans="6:30" ht="30" x14ac:dyDescent="0.25">
      <c r="F404" s="110"/>
      <c r="I404" s="110"/>
      <c r="L404" s="110"/>
      <c r="N404" s="17" t="s">
        <v>1945</v>
      </c>
      <c r="O404" s="16" t="s">
        <v>1555</v>
      </c>
      <c r="P404" s="16" t="s">
        <v>1503</v>
      </c>
      <c r="R404" s="111">
        <v>2000</v>
      </c>
      <c r="S404" s="16" t="s">
        <v>1530</v>
      </c>
      <c r="T404" s="16" t="s">
        <v>1946</v>
      </c>
      <c r="V404" s="54" t="e">
        <f t="shared" si="77"/>
        <v>#N/A</v>
      </c>
      <c r="W404" s="48" t="str">
        <f t="shared" si="78"/>
        <v>GESTIO Y PUBLICITAT  EXPOSICIONS18423</v>
      </c>
      <c r="Z404" s="55" t="str">
        <f t="shared" si="79"/>
        <v>GESTIO Y PUBLICITAT  EXPOSICIONS</v>
      </c>
      <c r="AA404" s="48" t="str">
        <f t="shared" si="80"/>
        <v>18</v>
      </c>
      <c r="AB404" s="48" t="str">
        <f t="shared" si="81"/>
        <v>423</v>
      </c>
      <c r="AC404" s="113">
        <f t="shared" si="82"/>
        <v>2000</v>
      </c>
      <c r="AD404" s="48" t="str">
        <f t="shared" si="83"/>
        <v>Validation Acheteur - intégrée</v>
      </c>
    </row>
    <row r="405" spans="6:30" ht="60" x14ac:dyDescent="0.25">
      <c r="F405" s="110"/>
      <c r="I405" s="110"/>
      <c r="L405" s="110"/>
      <c r="N405" s="17" t="s">
        <v>1945</v>
      </c>
      <c r="O405" s="16" t="s">
        <v>1579</v>
      </c>
      <c r="P405" s="16" t="s">
        <v>1503</v>
      </c>
      <c r="R405" s="111">
        <v>45895.5</v>
      </c>
      <c r="S405" s="16" t="s">
        <v>1532</v>
      </c>
      <c r="T405" s="16" t="s">
        <v>1946</v>
      </c>
      <c r="V405" s="54" t="e">
        <f t="shared" si="77"/>
        <v>#N/A</v>
      </c>
      <c r="W405" s="48" t="str">
        <f t="shared" si="78"/>
        <v>GESTIO Y PUBLICITAT  EXPOSICIONSQuelle session ?423</v>
      </c>
      <c r="Z405" s="55" t="str">
        <f t="shared" si="79"/>
        <v>GESTIO Y PUBLICITAT  EXPOSICIONS</v>
      </c>
      <c r="AA405" s="48" t="str">
        <f t="shared" si="80"/>
        <v>Quelle session ?</v>
      </c>
      <c r="AB405" s="48" t="str">
        <f t="shared" si="81"/>
        <v>423</v>
      </c>
      <c r="AC405" s="113">
        <f t="shared" si="82"/>
        <v>45895.5</v>
      </c>
      <c r="AD405" s="48" t="str">
        <f t="shared" si="83"/>
        <v>Enrichissement Comptable avec commande</v>
      </c>
    </row>
    <row r="406" spans="6:30" ht="30" x14ac:dyDescent="0.25">
      <c r="F406" s="110"/>
      <c r="I406" s="110"/>
      <c r="L406" s="110"/>
      <c r="N406" s="17" t="s">
        <v>1714</v>
      </c>
      <c r="O406" s="16" t="s">
        <v>1797</v>
      </c>
      <c r="P406" s="16" t="s">
        <v>1796</v>
      </c>
      <c r="R406" s="111">
        <v>36</v>
      </c>
      <c r="S406" s="16" t="s">
        <v>1533</v>
      </c>
      <c r="T406" s="16" t="s">
        <v>1946</v>
      </c>
      <c r="V406" s="54" t="e">
        <f t="shared" si="77"/>
        <v>#N/A</v>
      </c>
      <c r="W406" s="48" t="str">
        <f t="shared" si="78"/>
        <v>SEMBAT VOYAGES19502</v>
      </c>
      <c r="Z406" s="55" t="str">
        <f t="shared" si="79"/>
        <v>SEMBAT VOYAGES</v>
      </c>
      <c r="AA406" s="48" t="str">
        <f t="shared" si="80"/>
        <v>19</v>
      </c>
      <c r="AB406" s="48" t="str">
        <f t="shared" si="81"/>
        <v>502</v>
      </c>
      <c r="AC406" s="113">
        <f t="shared" si="82"/>
        <v>36</v>
      </c>
      <c r="AD406" s="48" t="str">
        <f t="shared" si="83"/>
        <v>Retour comptable avec commande</v>
      </c>
    </row>
    <row r="407" spans="6:30" ht="30" x14ac:dyDescent="0.25">
      <c r="F407" s="110"/>
      <c r="I407" s="110"/>
      <c r="L407" s="110"/>
      <c r="N407" s="17" t="s">
        <v>1714</v>
      </c>
      <c r="O407" s="16" t="s">
        <v>1555</v>
      </c>
      <c r="P407" s="16" t="s">
        <v>1524</v>
      </c>
      <c r="R407" s="111">
        <v>133.5</v>
      </c>
      <c r="S407" s="16" t="s">
        <v>1530</v>
      </c>
      <c r="T407" s="16" t="s">
        <v>1946</v>
      </c>
      <c r="V407" s="54" t="e">
        <f t="shared" si="77"/>
        <v>#N/A</v>
      </c>
      <c r="W407" s="48" t="str">
        <f t="shared" si="78"/>
        <v>SEMBAT VOYAGES18712</v>
      </c>
      <c r="Z407" s="55" t="str">
        <f t="shared" si="79"/>
        <v>SEMBAT VOYAGES</v>
      </c>
      <c r="AA407" s="48" t="str">
        <f t="shared" si="80"/>
        <v>18</v>
      </c>
      <c r="AB407" s="48" t="str">
        <f t="shared" si="81"/>
        <v>712</v>
      </c>
      <c r="AC407" s="113">
        <f t="shared" si="82"/>
        <v>133.5</v>
      </c>
      <c r="AD407" s="48" t="str">
        <f t="shared" si="83"/>
        <v>Validation Acheteur - intégrée</v>
      </c>
    </row>
    <row r="408" spans="6:30" ht="60" x14ac:dyDescent="0.25">
      <c r="F408" s="110"/>
      <c r="I408" s="110"/>
      <c r="L408" s="110"/>
      <c r="N408" s="17" t="s">
        <v>1714</v>
      </c>
      <c r="O408" s="16" t="s">
        <v>1579</v>
      </c>
      <c r="P408" s="16" t="s">
        <v>1865</v>
      </c>
      <c r="R408" s="111">
        <v>223</v>
      </c>
      <c r="S408" s="16" t="s">
        <v>1532</v>
      </c>
      <c r="T408" s="16" t="s">
        <v>1946</v>
      </c>
      <c r="V408" s="54" t="e">
        <f t="shared" si="77"/>
        <v>#N/A</v>
      </c>
      <c r="W408" s="48" t="str">
        <f t="shared" si="78"/>
        <v>SEMBAT VOYAGESQuelle session ?432</v>
      </c>
      <c r="Z408" s="55" t="str">
        <f t="shared" si="79"/>
        <v>SEMBAT VOYAGES</v>
      </c>
      <c r="AA408" s="48" t="str">
        <f t="shared" si="80"/>
        <v>Quelle session ?</v>
      </c>
      <c r="AB408" s="48" t="str">
        <f t="shared" si="81"/>
        <v>432</v>
      </c>
      <c r="AC408" s="113">
        <f t="shared" si="82"/>
        <v>223</v>
      </c>
      <c r="AD408" s="48" t="str">
        <f t="shared" si="83"/>
        <v>Enrichissement Comptable avec commande</v>
      </c>
    </row>
    <row r="409" spans="6:30" ht="30" x14ac:dyDescent="0.25">
      <c r="F409" s="110"/>
      <c r="I409" s="110"/>
      <c r="L409" s="110"/>
      <c r="N409" s="17" t="s">
        <v>1714</v>
      </c>
      <c r="O409" s="16" t="s">
        <v>1555</v>
      </c>
      <c r="P409" s="16" t="s">
        <v>1639</v>
      </c>
      <c r="R409" s="111">
        <v>235</v>
      </c>
      <c r="S409" s="16" t="s">
        <v>1530</v>
      </c>
      <c r="T409" s="16" t="s">
        <v>1946</v>
      </c>
      <c r="V409" s="54" t="e">
        <f t="shared" si="77"/>
        <v>#N/A</v>
      </c>
      <c r="W409" s="48" t="str">
        <f t="shared" si="78"/>
        <v>SEMBAT VOYAGES18420</v>
      </c>
      <c r="Z409" s="55" t="str">
        <f t="shared" si="79"/>
        <v>SEMBAT VOYAGES</v>
      </c>
      <c r="AA409" s="48" t="str">
        <f t="shared" si="80"/>
        <v>18</v>
      </c>
      <c r="AB409" s="48" t="str">
        <f t="shared" si="81"/>
        <v>420</v>
      </c>
      <c r="AC409" s="113">
        <f t="shared" si="82"/>
        <v>235</v>
      </c>
      <c r="AD409" s="48" t="str">
        <f t="shared" si="83"/>
        <v>Validation Acheteur - intégrée</v>
      </c>
    </row>
    <row r="410" spans="6:30" ht="30" x14ac:dyDescent="0.25">
      <c r="F410" s="110"/>
      <c r="I410" s="110"/>
      <c r="L410" s="110"/>
      <c r="N410" s="17" t="s">
        <v>1714</v>
      </c>
      <c r="O410" s="16" t="s">
        <v>1555</v>
      </c>
      <c r="P410" s="16" t="s">
        <v>1524</v>
      </c>
      <c r="R410" s="111">
        <v>64</v>
      </c>
      <c r="S410" s="16" t="s">
        <v>1530</v>
      </c>
      <c r="T410" s="16" t="s">
        <v>1946</v>
      </c>
      <c r="V410" s="54" t="e">
        <f t="shared" si="77"/>
        <v>#N/A</v>
      </c>
      <c r="W410" s="48" t="str">
        <f t="shared" si="78"/>
        <v>SEMBAT VOYAGES18712</v>
      </c>
      <c r="Z410" s="55" t="str">
        <f t="shared" si="79"/>
        <v>SEMBAT VOYAGES</v>
      </c>
      <c r="AA410" s="48" t="str">
        <f t="shared" si="80"/>
        <v>18</v>
      </c>
      <c r="AB410" s="48" t="str">
        <f t="shared" si="81"/>
        <v>712</v>
      </c>
      <c r="AC410" s="113">
        <f t="shared" si="82"/>
        <v>64</v>
      </c>
      <c r="AD410" s="48" t="str">
        <f t="shared" si="83"/>
        <v>Validation Acheteur - intégrée</v>
      </c>
    </row>
    <row r="411" spans="6:30" ht="30" x14ac:dyDescent="0.25">
      <c r="F411" s="110"/>
      <c r="I411" s="110"/>
      <c r="L411" s="110"/>
      <c r="N411" s="17" t="s">
        <v>1714</v>
      </c>
      <c r="O411" s="16" t="s">
        <v>1555</v>
      </c>
      <c r="P411" s="16" t="s">
        <v>1524</v>
      </c>
      <c r="R411" s="111">
        <v>133.5</v>
      </c>
      <c r="S411" s="16" t="s">
        <v>1530</v>
      </c>
      <c r="T411" s="16" t="s">
        <v>1946</v>
      </c>
      <c r="V411" s="54" t="e">
        <f t="shared" si="77"/>
        <v>#N/A</v>
      </c>
      <c r="W411" s="48" t="str">
        <f t="shared" si="78"/>
        <v>SEMBAT VOYAGES18712</v>
      </c>
      <c r="Z411" s="55" t="str">
        <f t="shared" si="79"/>
        <v>SEMBAT VOYAGES</v>
      </c>
      <c r="AA411" s="48" t="str">
        <f t="shared" si="80"/>
        <v>18</v>
      </c>
      <c r="AB411" s="48" t="str">
        <f t="shared" si="81"/>
        <v>712</v>
      </c>
      <c r="AC411" s="113">
        <f t="shared" si="82"/>
        <v>133.5</v>
      </c>
      <c r="AD411" s="48" t="str">
        <f t="shared" si="83"/>
        <v>Validation Acheteur - intégrée</v>
      </c>
    </row>
    <row r="412" spans="6:30" ht="30" x14ac:dyDescent="0.25">
      <c r="F412" s="110"/>
      <c r="I412" s="110"/>
      <c r="L412" s="110"/>
      <c r="N412" s="17" t="s">
        <v>1714</v>
      </c>
      <c r="O412" s="16" t="s">
        <v>1797</v>
      </c>
      <c r="P412" s="16" t="s">
        <v>1673</v>
      </c>
      <c r="R412" s="111">
        <v>148.4</v>
      </c>
      <c r="S412" s="16" t="s">
        <v>1530</v>
      </c>
      <c r="T412" s="16" t="s">
        <v>1946</v>
      </c>
      <c r="V412" s="54" t="e">
        <f t="shared" si="77"/>
        <v>#N/A</v>
      </c>
      <c r="W412" s="48" t="str">
        <f t="shared" si="78"/>
        <v>SEMBAT VOYAGES19221</v>
      </c>
      <c r="Z412" s="55" t="str">
        <f t="shared" si="79"/>
        <v>SEMBAT VOYAGES</v>
      </c>
      <c r="AA412" s="48" t="str">
        <f t="shared" si="80"/>
        <v>19</v>
      </c>
      <c r="AB412" s="48" t="str">
        <f t="shared" si="81"/>
        <v>221</v>
      </c>
      <c r="AC412" s="113">
        <f t="shared" si="82"/>
        <v>148.4</v>
      </c>
      <c r="AD412" s="48" t="str">
        <f t="shared" si="83"/>
        <v>Validation Acheteur - intégrée</v>
      </c>
    </row>
    <row r="413" spans="6:30" ht="30" x14ac:dyDescent="0.25">
      <c r="F413" s="110"/>
      <c r="I413" s="110"/>
      <c r="L413" s="110"/>
      <c r="N413" s="17" t="s">
        <v>1714</v>
      </c>
      <c r="O413" s="16" t="s">
        <v>1555</v>
      </c>
      <c r="P413" s="16" t="s">
        <v>1524</v>
      </c>
      <c r="R413" s="111">
        <v>188</v>
      </c>
      <c r="S413" s="16" t="s">
        <v>1530</v>
      </c>
      <c r="T413" s="16" t="s">
        <v>1946</v>
      </c>
      <c r="V413" s="54" t="e">
        <f t="shared" si="77"/>
        <v>#N/A</v>
      </c>
      <c r="W413" s="48" t="str">
        <f t="shared" si="78"/>
        <v>SEMBAT VOYAGES18712</v>
      </c>
      <c r="Z413" s="55" t="str">
        <f t="shared" si="79"/>
        <v>SEMBAT VOYAGES</v>
      </c>
      <c r="AA413" s="48" t="str">
        <f t="shared" si="80"/>
        <v>18</v>
      </c>
      <c r="AB413" s="48" t="str">
        <f t="shared" si="81"/>
        <v>712</v>
      </c>
      <c r="AC413" s="113">
        <f t="shared" si="82"/>
        <v>188</v>
      </c>
      <c r="AD413" s="48" t="str">
        <f t="shared" si="83"/>
        <v>Validation Acheteur - intégrée</v>
      </c>
    </row>
    <row r="414" spans="6:30" ht="30" x14ac:dyDescent="0.25">
      <c r="F414" s="110"/>
      <c r="I414" s="110"/>
      <c r="L414" s="110"/>
      <c r="N414" s="17" t="s">
        <v>1714</v>
      </c>
      <c r="O414" s="16" t="s">
        <v>1797</v>
      </c>
      <c r="P414" s="16" t="s">
        <v>1503</v>
      </c>
      <c r="R414" s="111">
        <v>245.86</v>
      </c>
      <c r="S414" s="16" t="s">
        <v>1530</v>
      </c>
      <c r="T414" s="16" t="s">
        <v>1946</v>
      </c>
      <c r="V414" s="54" t="e">
        <f t="shared" si="77"/>
        <v>#N/A</v>
      </c>
      <c r="W414" s="48" t="str">
        <f t="shared" si="78"/>
        <v>SEMBAT VOYAGES19423</v>
      </c>
      <c r="Z414" s="55" t="str">
        <f t="shared" si="79"/>
        <v>SEMBAT VOYAGES</v>
      </c>
      <c r="AA414" s="48" t="str">
        <f t="shared" si="80"/>
        <v>19</v>
      </c>
      <c r="AB414" s="48" t="str">
        <f t="shared" si="81"/>
        <v>423</v>
      </c>
      <c r="AC414" s="113">
        <f t="shared" si="82"/>
        <v>245.86</v>
      </c>
      <c r="AD414" s="48" t="str">
        <f t="shared" si="83"/>
        <v>Validation Acheteur - intégrée</v>
      </c>
    </row>
    <row r="415" spans="6:30" ht="60" x14ac:dyDescent="0.25">
      <c r="F415" s="110"/>
      <c r="I415" s="110"/>
      <c r="L415" s="110"/>
      <c r="N415" s="17" t="s">
        <v>1714</v>
      </c>
      <c r="O415" s="16" t="s">
        <v>1579</v>
      </c>
      <c r="P415" s="16" t="s">
        <v>1484</v>
      </c>
      <c r="R415" s="111">
        <v>121</v>
      </c>
      <c r="S415" s="16" t="s">
        <v>1532</v>
      </c>
      <c r="T415" s="16" t="s">
        <v>1946</v>
      </c>
      <c r="V415" s="54" t="e">
        <f t="shared" ref="V415:V478" si="84">MATCH("*"&amp;"ECH"&amp;"*",T415,0)</f>
        <v>#N/A</v>
      </c>
      <c r="W415" s="48" t="str">
        <f t="shared" ref="W415:W478" si="85">CONCATENATE(N415,O415,P415)</f>
        <v>SEMBAT VOYAGESQuelle session ?</v>
      </c>
      <c r="Z415" s="55" t="str">
        <f t="shared" ref="Z415:Z478" si="86">N415</f>
        <v>SEMBAT VOYAGES</v>
      </c>
      <c r="AA415" s="48" t="str">
        <f t="shared" ref="AA415:AA478" si="87">O415</f>
        <v>Quelle session ?</v>
      </c>
      <c r="AB415" s="48" t="str">
        <f t="shared" ref="AB415:AB478" si="88">P415</f>
        <v/>
      </c>
      <c r="AC415" s="113">
        <f t="shared" ref="AC415:AC478" si="89">R415</f>
        <v>121</v>
      </c>
      <c r="AD415" s="48" t="str">
        <f t="shared" ref="AD415:AD478" si="90">S415</f>
        <v>Enrichissement Comptable avec commande</v>
      </c>
    </row>
    <row r="416" spans="6:30" ht="30" x14ac:dyDescent="0.25">
      <c r="F416" s="110"/>
      <c r="I416" s="110"/>
      <c r="L416" s="110"/>
      <c r="N416" s="17" t="s">
        <v>1714</v>
      </c>
      <c r="O416" s="16" t="s">
        <v>1797</v>
      </c>
      <c r="P416" s="16" t="s">
        <v>1897</v>
      </c>
      <c r="R416" s="111">
        <v>176.23</v>
      </c>
      <c r="S416" s="16" t="s">
        <v>1530</v>
      </c>
      <c r="T416" s="16" t="s">
        <v>1946</v>
      </c>
      <c r="V416" s="54" t="e">
        <f t="shared" si="84"/>
        <v>#N/A</v>
      </c>
      <c r="W416" s="48" t="str">
        <f t="shared" si="85"/>
        <v>SEMBAT VOYAGES19141</v>
      </c>
      <c r="Z416" s="55" t="str">
        <f t="shared" si="86"/>
        <v>SEMBAT VOYAGES</v>
      </c>
      <c r="AA416" s="48" t="str">
        <f t="shared" si="87"/>
        <v>19</v>
      </c>
      <c r="AB416" s="48" t="str">
        <f t="shared" si="88"/>
        <v>141</v>
      </c>
      <c r="AC416" s="113">
        <f t="shared" si="89"/>
        <v>176.23</v>
      </c>
      <c r="AD416" s="48" t="str">
        <f t="shared" si="90"/>
        <v>Validation Acheteur - intégrée</v>
      </c>
    </row>
    <row r="417" spans="6:30" ht="30" x14ac:dyDescent="0.25">
      <c r="F417" s="110"/>
      <c r="I417" s="110"/>
      <c r="L417" s="110"/>
      <c r="N417" s="17" t="s">
        <v>1714</v>
      </c>
      <c r="O417" s="16" t="s">
        <v>1555</v>
      </c>
      <c r="P417" s="16" t="s">
        <v>1524</v>
      </c>
      <c r="R417" s="111">
        <v>139.5</v>
      </c>
      <c r="S417" s="16" t="s">
        <v>1530</v>
      </c>
      <c r="T417" s="16" t="s">
        <v>1946</v>
      </c>
      <c r="V417" s="54" t="e">
        <f t="shared" si="84"/>
        <v>#N/A</v>
      </c>
      <c r="W417" s="48" t="str">
        <f t="shared" si="85"/>
        <v>SEMBAT VOYAGES18712</v>
      </c>
      <c r="Z417" s="55" t="str">
        <f t="shared" si="86"/>
        <v>SEMBAT VOYAGES</v>
      </c>
      <c r="AA417" s="48" t="str">
        <f t="shared" si="87"/>
        <v>18</v>
      </c>
      <c r="AB417" s="48" t="str">
        <f t="shared" si="88"/>
        <v>712</v>
      </c>
      <c r="AC417" s="113">
        <f t="shared" si="89"/>
        <v>139.5</v>
      </c>
      <c r="AD417" s="48" t="str">
        <f t="shared" si="90"/>
        <v>Validation Acheteur - intégrée</v>
      </c>
    </row>
    <row r="418" spans="6:30" x14ac:dyDescent="0.25">
      <c r="F418" s="110"/>
      <c r="I418" s="110"/>
      <c r="L418" s="110"/>
      <c r="N418" s="17" t="s">
        <v>1714</v>
      </c>
      <c r="O418" s="16" t="s">
        <v>1797</v>
      </c>
      <c r="P418" s="16" t="s">
        <v>1521</v>
      </c>
      <c r="R418" s="111">
        <v>122</v>
      </c>
      <c r="S418" s="16" t="s">
        <v>1525</v>
      </c>
      <c r="T418" s="16" t="s">
        <v>1946</v>
      </c>
      <c r="V418" s="54" t="e">
        <f t="shared" si="84"/>
        <v>#N/A</v>
      </c>
      <c r="W418" s="48" t="str">
        <f t="shared" si="85"/>
        <v>SEMBAT VOYAGES19601</v>
      </c>
      <c r="Z418" s="55" t="str">
        <f t="shared" si="86"/>
        <v>SEMBAT VOYAGES</v>
      </c>
      <c r="AA418" s="48" t="str">
        <f t="shared" si="87"/>
        <v>19</v>
      </c>
      <c r="AB418" s="48" t="str">
        <f t="shared" si="88"/>
        <v>601</v>
      </c>
      <c r="AC418" s="113">
        <f t="shared" si="89"/>
        <v>122</v>
      </c>
      <c r="AD418" s="48" t="str">
        <f t="shared" si="90"/>
        <v>Approbation</v>
      </c>
    </row>
    <row r="419" spans="6:30" ht="30" x14ac:dyDescent="0.25">
      <c r="F419" s="110"/>
      <c r="I419" s="110"/>
      <c r="L419" s="110"/>
      <c r="N419" s="17" t="s">
        <v>2011</v>
      </c>
      <c r="O419" s="16" t="s">
        <v>1537</v>
      </c>
      <c r="P419" s="16" t="s">
        <v>1951</v>
      </c>
      <c r="R419" s="111">
        <v>122.4</v>
      </c>
      <c r="S419" s="16" t="s">
        <v>1531</v>
      </c>
      <c r="T419" s="16" t="s">
        <v>2012</v>
      </c>
      <c r="V419" s="54" t="e">
        <f t="shared" si="84"/>
        <v>#N/A</v>
      </c>
      <c r="W419" s="48" t="str">
        <f t="shared" si="85"/>
        <v>EUROGEM17031</v>
      </c>
      <c r="Z419" s="55" t="str">
        <f t="shared" si="86"/>
        <v>EUROGEM</v>
      </c>
      <c r="AA419" s="48" t="str">
        <f t="shared" si="87"/>
        <v>17</v>
      </c>
      <c r="AB419" s="48" t="str">
        <f t="shared" si="88"/>
        <v>031</v>
      </c>
      <c r="AC419" s="113">
        <f t="shared" si="89"/>
        <v>122.4</v>
      </c>
      <c r="AD419" s="48" t="str">
        <f t="shared" si="90"/>
        <v>Demande Création BdC</v>
      </c>
    </row>
    <row r="420" spans="6:30" ht="30" x14ac:dyDescent="0.25">
      <c r="F420" s="110"/>
      <c r="I420" s="110"/>
      <c r="L420" s="110"/>
      <c r="N420" s="17" t="s">
        <v>1714</v>
      </c>
      <c r="O420" s="16" t="s">
        <v>1555</v>
      </c>
      <c r="P420" s="16" t="s">
        <v>1524</v>
      </c>
      <c r="R420" s="111">
        <v>84.3</v>
      </c>
      <c r="S420" s="16" t="s">
        <v>1530</v>
      </c>
      <c r="T420" s="16" t="s">
        <v>1946</v>
      </c>
      <c r="V420" s="54" t="e">
        <f t="shared" si="84"/>
        <v>#N/A</v>
      </c>
      <c r="W420" s="48" t="str">
        <f t="shared" si="85"/>
        <v>SEMBAT VOYAGES18712</v>
      </c>
      <c r="Z420" s="55" t="str">
        <f t="shared" si="86"/>
        <v>SEMBAT VOYAGES</v>
      </c>
      <c r="AA420" s="48" t="str">
        <f t="shared" si="87"/>
        <v>18</v>
      </c>
      <c r="AB420" s="48" t="str">
        <f t="shared" si="88"/>
        <v>712</v>
      </c>
      <c r="AC420" s="113">
        <f t="shared" si="89"/>
        <v>84.3</v>
      </c>
      <c r="AD420" s="48" t="str">
        <f t="shared" si="90"/>
        <v>Validation Acheteur - intégrée</v>
      </c>
    </row>
    <row r="421" spans="6:30" ht="60" x14ac:dyDescent="0.25">
      <c r="F421" s="110"/>
      <c r="I421" s="110"/>
      <c r="L421" s="110"/>
      <c r="N421" s="17" t="s">
        <v>1714</v>
      </c>
      <c r="O421" s="16" t="s">
        <v>1579</v>
      </c>
      <c r="P421" s="16" t="s">
        <v>1595</v>
      </c>
      <c r="R421" s="111">
        <v>4263.5</v>
      </c>
      <c r="S421" s="16" t="s">
        <v>1532</v>
      </c>
      <c r="T421" s="16" t="s">
        <v>1946</v>
      </c>
      <c r="V421" s="54" t="e">
        <f t="shared" si="84"/>
        <v>#N/A</v>
      </c>
      <c r="W421" s="48" t="str">
        <f t="shared" si="85"/>
        <v>SEMBAT VOYAGESQuelle session ?022</v>
      </c>
      <c r="Z421" s="55" t="str">
        <f t="shared" si="86"/>
        <v>SEMBAT VOYAGES</v>
      </c>
      <c r="AA421" s="48" t="str">
        <f t="shared" si="87"/>
        <v>Quelle session ?</v>
      </c>
      <c r="AB421" s="48" t="str">
        <f t="shared" si="88"/>
        <v>022</v>
      </c>
      <c r="AC421" s="113">
        <f t="shared" si="89"/>
        <v>4263.5</v>
      </c>
      <c r="AD421" s="48" t="str">
        <f t="shared" si="90"/>
        <v>Enrichissement Comptable avec commande</v>
      </c>
    </row>
    <row r="422" spans="6:30" x14ac:dyDescent="0.25">
      <c r="F422" s="110"/>
      <c r="I422" s="110"/>
      <c r="L422" s="110"/>
      <c r="N422" s="17" t="s">
        <v>2013</v>
      </c>
      <c r="O422" s="16" t="s">
        <v>1555</v>
      </c>
      <c r="P422" s="16" t="s">
        <v>1607</v>
      </c>
      <c r="R422" s="111">
        <v>5370</v>
      </c>
      <c r="S422" s="16" t="s">
        <v>1525</v>
      </c>
      <c r="T422" s="16" t="s">
        <v>1958</v>
      </c>
      <c r="V422" s="54" t="e">
        <f t="shared" si="84"/>
        <v>#N/A</v>
      </c>
      <c r="W422" s="48" t="str">
        <f t="shared" si="85"/>
        <v>ALOY AVOCATS18041</v>
      </c>
      <c r="Z422" s="55" t="str">
        <f t="shared" si="86"/>
        <v>ALOY AVOCATS</v>
      </c>
      <c r="AA422" s="48" t="str">
        <f t="shared" si="87"/>
        <v>18</v>
      </c>
      <c r="AB422" s="48" t="str">
        <f t="shared" si="88"/>
        <v>041</v>
      </c>
      <c r="AC422" s="113">
        <f t="shared" si="89"/>
        <v>5370</v>
      </c>
      <c r="AD422" s="48" t="str">
        <f t="shared" si="90"/>
        <v>Approbation</v>
      </c>
    </row>
    <row r="423" spans="6:30" ht="30" x14ac:dyDescent="0.25">
      <c r="F423" s="110"/>
      <c r="I423" s="110"/>
      <c r="L423" s="110"/>
      <c r="N423" s="17" t="s">
        <v>2014</v>
      </c>
      <c r="O423" s="16" t="s">
        <v>1537</v>
      </c>
      <c r="P423" s="16" t="s">
        <v>1524</v>
      </c>
      <c r="R423" s="111">
        <v>400</v>
      </c>
      <c r="S423" s="16" t="s">
        <v>1530</v>
      </c>
      <c r="T423" s="16" t="s">
        <v>1955</v>
      </c>
      <c r="V423" s="54" t="e">
        <f t="shared" si="84"/>
        <v>#N/A</v>
      </c>
      <c r="W423" s="48" t="str">
        <f t="shared" si="85"/>
        <v>M DRIVER17712</v>
      </c>
      <c r="Z423" s="55" t="str">
        <f t="shared" si="86"/>
        <v>M DRIVER</v>
      </c>
      <c r="AA423" s="48" t="str">
        <f t="shared" si="87"/>
        <v>17</v>
      </c>
      <c r="AB423" s="48" t="str">
        <f t="shared" si="88"/>
        <v>712</v>
      </c>
      <c r="AC423" s="113">
        <f t="shared" si="89"/>
        <v>400</v>
      </c>
      <c r="AD423" s="48" t="str">
        <f t="shared" si="90"/>
        <v>Validation Acheteur - intégrée</v>
      </c>
    </row>
    <row r="424" spans="6:30" ht="60" x14ac:dyDescent="0.25">
      <c r="F424" s="110"/>
      <c r="I424" s="110"/>
      <c r="L424" s="110"/>
      <c r="N424" s="17" t="s">
        <v>1790</v>
      </c>
      <c r="O424" s="16" t="s">
        <v>1579</v>
      </c>
      <c r="P424" s="16" t="s">
        <v>2015</v>
      </c>
      <c r="R424" s="111">
        <v>252450</v>
      </c>
      <c r="S424" s="16" t="s">
        <v>1532</v>
      </c>
      <c r="T424" s="16" t="s">
        <v>2016</v>
      </c>
      <c r="V424" s="54" t="e">
        <f t="shared" si="84"/>
        <v>#N/A</v>
      </c>
      <c r="W424" s="48" t="str">
        <f t="shared" si="85"/>
        <v>CREATIFSQuelle session ?136TEC</v>
      </c>
      <c r="Z424" s="55" t="str">
        <f t="shared" si="86"/>
        <v>CREATIFS</v>
      </c>
      <c r="AA424" s="48" t="str">
        <f t="shared" si="87"/>
        <v>Quelle session ?</v>
      </c>
      <c r="AB424" s="48" t="str">
        <f t="shared" si="88"/>
        <v>136TEC</v>
      </c>
      <c r="AC424" s="113">
        <f t="shared" si="89"/>
        <v>252450</v>
      </c>
      <c r="AD424" s="48" t="str">
        <f t="shared" si="90"/>
        <v>Enrichissement Comptable avec commande</v>
      </c>
    </row>
    <row r="425" spans="6:30" ht="30" x14ac:dyDescent="0.25">
      <c r="F425" s="110"/>
      <c r="I425" s="110"/>
      <c r="L425" s="110"/>
      <c r="N425" s="17" t="s">
        <v>2017</v>
      </c>
      <c r="O425" s="16" t="s">
        <v>1555</v>
      </c>
      <c r="P425" s="16" t="s">
        <v>1779</v>
      </c>
      <c r="R425" s="111">
        <v>1326</v>
      </c>
      <c r="S425" s="16" t="s">
        <v>1530</v>
      </c>
      <c r="T425" s="16" t="s">
        <v>1946</v>
      </c>
      <c r="V425" s="54" t="e">
        <f t="shared" si="84"/>
        <v>#N/A</v>
      </c>
      <c r="W425" s="48" t="str">
        <f t="shared" si="85"/>
        <v>PHOTO ONLINE SARL18406TEC</v>
      </c>
      <c r="Z425" s="55" t="str">
        <f t="shared" si="86"/>
        <v>PHOTO ONLINE SARL</v>
      </c>
      <c r="AA425" s="48" t="str">
        <f t="shared" si="87"/>
        <v>18</v>
      </c>
      <c r="AB425" s="48" t="str">
        <f t="shared" si="88"/>
        <v>406TEC</v>
      </c>
      <c r="AC425" s="113">
        <f t="shared" si="89"/>
        <v>1326</v>
      </c>
      <c r="AD425" s="48" t="str">
        <f t="shared" si="90"/>
        <v>Validation Acheteur - intégrée</v>
      </c>
    </row>
    <row r="426" spans="6:30" ht="30" x14ac:dyDescent="0.25">
      <c r="F426" s="110"/>
      <c r="I426" s="110"/>
      <c r="L426" s="110"/>
      <c r="N426" s="17" t="s">
        <v>2014</v>
      </c>
      <c r="O426" s="16" t="s">
        <v>1537</v>
      </c>
      <c r="P426" s="16" t="s">
        <v>1524</v>
      </c>
      <c r="R426" s="111">
        <v>400</v>
      </c>
      <c r="S426" s="16" t="s">
        <v>1530</v>
      </c>
      <c r="T426" s="16" t="s">
        <v>2018</v>
      </c>
      <c r="V426" s="54" t="e">
        <f t="shared" si="84"/>
        <v>#N/A</v>
      </c>
      <c r="W426" s="48" t="str">
        <f t="shared" si="85"/>
        <v>M DRIVER17712</v>
      </c>
      <c r="Z426" s="55" t="str">
        <f t="shared" si="86"/>
        <v>M DRIVER</v>
      </c>
      <c r="AA426" s="48" t="str">
        <f t="shared" si="87"/>
        <v>17</v>
      </c>
      <c r="AB426" s="48" t="str">
        <f t="shared" si="88"/>
        <v>712</v>
      </c>
      <c r="AC426" s="113">
        <f t="shared" si="89"/>
        <v>400</v>
      </c>
      <c r="AD426" s="48" t="str">
        <f t="shared" si="90"/>
        <v>Validation Acheteur - intégrée</v>
      </c>
    </row>
    <row r="427" spans="6:30" ht="60" x14ac:dyDescent="0.25">
      <c r="F427" s="110"/>
      <c r="I427" s="110"/>
      <c r="L427" s="110"/>
      <c r="N427" s="17" t="s">
        <v>2019</v>
      </c>
      <c r="O427" s="16" t="s">
        <v>1555</v>
      </c>
      <c r="P427" s="16" t="s">
        <v>1627</v>
      </c>
      <c r="R427" s="111">
        <v>6390</v>
      </c>
      <c r="S427" s="16" t="s">
        <v>1525</v>
      </c>
      <c r="T427" s="16" t="s">
        <v>1890</v>
      </c>
      <c r="V427" s="54" t="e">
        <f t="shared" si="84"/>
        <v>#N/A</v>
      </c>
      <c r="W427" s="48" t="str">
        <f t="shared" si="85"/>
        <v>CHAMBRE FRANCE SUISSE POUR LE COMMERCE ET L INDUSTRIE18201</v>
      </c>
      <c r="Z427" s="55" t="str">
        <f t="shared" si="86"/>
        <v>CHAMBRE FRANCE SUISSE POUR LE COMMERCE ET L INDUSTRIE</v>
      </c>
      <c r="AA427" s="48" t="str">
        <f t="shared" si="87"/>
        <v>18</v>
      </c>
      <c r="AB427" s="48" t="str">
        <f t="shared" si="88"/>
        <v>201</v>
      </c>
      <c r="AC427" s="113">
        <f t="shared" si="89"/>
        <v>6390</v>
      </c>
      <c r="AD427" s="48" t="str">
        <f t="shared" si="90"/>
        <v>Approbation</v>
      </c>
    </row>
    <row r="428" spans="6:30" ht="30" x14ac:dyDescent="0.25">
      <c r="F428" s="110"/>
      <c r="I428" s="110"/>
      <c r="L428" s="110"/>
      <c r="N428" s="17" t="s">
        <v>2020</v>
      </c>
      <c r="O428" s="16" t="s">
        <v>1555</v>
      </c>
      <c r="P428" s="16" t="s">
        <v>1773</v>
      </c>
      <c r="R428" s="111">
        <v>1656</v>
      </c>
      <c r="S428" s="16" t="s">
        <v>1562</v>
      </c>
      <c r="T428" s="16" t="s">
        <v>2021</v>
      </c>
      <c r="V428" s="54" t="e">
        <f t="shared" si="84"/>
        <v>#N/A</v>
      </c>
      <c r="W428" s="48" t="str">
        <f t="shared" si="85"/>
        <v>SFR BUSINESS DISTRIBUTION18001</v>
      </c>
      <c r="Z428" s="55" t="str">
        <f t="shared" si="86"/>
        <v>SFR BUSINESS DISTRIBUTION</v>
      </c>
      <c r="AA428" s="48" t="str">
        <f t="shared" si="87"/>
        <v>18</v>
      </c>
      <c r="AB428" s="48" t="str">
        <f t="shared" si="88"/>
        <v>001</v>
      </c>
      <c r="AC428" s="113">
        <f t="shared" si="89"/>
        <v>1656</v>
      </c>
      <c r="AD428" s="48" t="str">
        <f t="shared" si="90"/>
        <v>Factures en attente BdC</v>
      </c>
    </row>
    <row r="429" spans="6:30" ht="30" x14ac:dyDescent="0.25">
      <c r="F429" s="110"/>
      <c r="I429" s="110"/>
      <c r="L429" s="110"/>
      <c r="N429" s="17" t="s">
        <v>2023</v>
      </c>
      <c r="O429" s="16" t="s">
        <v>1537</v>
      </c>
      <c r="P429" s="16" t="s">
        <v>2022</v>
      </c>
      <c r="R429" s="111">
        <v>11453.02</v>
      </c>
      <c r="S429" s="16" t="s">
        <v>1530</v>
      </c>
      <c r="T429" s="16" t="s">
        <v>2024</v>
      </c>
      <c r="V429" s="54" t="e">
        <f t="shared" si="84"/>
        <v>#N/A</v>
      </c>
      <c r="W429" s="48" t="str">
        <f t="shared" si="85"/>
        <v>S F R17TEL</v>
      </c>
      <c r="Z429" s="55" t="str">
        <f t="shared" si="86"/>
        <v>S F R</v>
      </c>
      <c r="AA429" s="48" t="str">
        <f t="shared" si="87"/>
        <v>17</v>
      </c>
      <c r="AB429" s="48" t="str">
        <f t="shared" si="88"/>
        <v>TEL</v>
      </c>
      <c r="AC429" s="113">
        <f t="shared" si="89"/>
        <v>11453.02</v>
      </c>
      <c r="AD429" s="48" t="str">
        <f t="shared" si="90"/>
        <v>Validation Acheteur - intégrée</v>
      </c>
    </row>
    <row r="430" spans="6:30" ht="45" x14ac:dyDescent="0.25">
      <c r="F430" s="110"/>
      <c r="I430" s="110"/>
      <c r="L430" s="110"/>
      <c r="N430" s="17" t="s">
        <v>2025</v>
      </c>
      <c r="O430" s="16" t="s">
        <v>1555</v>
      </c>
      <c r="P430" s="16" t="s">
        <v>1563</v>
      </c>
      <c r="R430" s="111">
        <v>3289.82</v>
      </c>
      <c r="S430" s="16" t="s">
        <v>1532</v>
      </c>
      <c r="T430" s="16" t="s">
        <v>2026</v>
      </c>
      <c r="V430" s="54" t="e">
        <f t="shared" si="84"/>
        <v>#N/A</v>
      </c>
      <c r="W430" s="48" t="str">
        <f t="shared" si="85"/>
        <v>SYNDICAT NATIONAL DE L EDITION18713</v>
      </c>
      <c r="Z430" s="55" t="str">
        <f t="shared" si="86"/>
        <v>SYNDICAT NATIONAL DE L EDITION</v>
      </c>
      <c r="AA430" s="48" t="str">
        <f t="shared" si="87"/>
        <v>18</v>
      </c>
      <c r="AB430" s="48" t="str">
        <f t="shared" si="88"/>
        <v>713</v>
      </c>
      <c r="AC430" s="113">
        <f t="shared" si="89"/>
        <v>3289.82</v>
      </c>
      <c r="AD430" s="48" t="str">
        <f t="shared" si="90"/>
        <v>Enrichissement Comptable avec commande</v>
      </c>
    </row>
    <row r="431" spans="6:30" ht="60" x14ac:dyDescent="0.25">
      <c r="F431" s="110"/>
      <c r="I431" s="110"/>
      <c r="L431" s="110"/>
      <c r="N431" s="17" t="s">
        <v>676</v>
      </c>
      <c r="O431" s="16" t="s">
        <v>1579</v>
      </c>
      <c r="P431" s="16" t="s">
        <v>1627</v>
      </c>
      <c r="R431" s="111">
        <v>279.89999999999998</v>
      </c>
      <c r="S431" s="16" t="s">
        <v>1532</v>
      </c>
      <c r="T431" s="16" t="s">
        <v>2027</v>
      </c>
      <c r="V431" s="54" t="e">
        <f t="shared" si="84"/>
        <v>#N/A</v>
      </c>
      <c r="W431" s="48" t="str">
        <f t="shared" si="85"/>
        <v>LES ECHOS S.A.Quelle session ?201</v>
      </c>
      <c r="Z431" s="55" t="str">
        <f t="shared" si="86"/>
        <v>LES ECHOS S.A.</v>
      </c>
      <c r="AA431" s="48" t="str">
        <f t="shared" si="87"/>
        <v>Quelle session ?</v>
      </c>
      <c r="AB431" s="48" t="str">
        <f t="shared" si="88"/>
        <v>201</v>
      </c>
      <c r="AC431" s="113">
        <f t="shared" si="89"/>
        <v>279.89999999999998</v>
      </c>
      <c r="AD431" s="48" t="str">
        <f t="shared" si="90"/>
        <v>Enrichissement Comptable avec commande</v>
      </c>
    </row>
    <row r="432" spans="6:30" ht="30" x14ac:dyDescent="0.25">
      <c r="F432" s="110"/>
      <c r="I432" s="110"/>
      <c r="L432" s="110"/>
      <c r="N432" s="17" t="s">
        <v>2028</v>
      </c>
      <c r="O432" s="16" t="s">
        <v>1555</v>
      </c>
      <c r="P432" s="16" t="s">
        <v>1627</v>
      </c>
      <c r="R432" s="111">
        <v>181</v>
      </c>
      <c r="S432" s="16" t="s">
        <v>1525</v>
      </c>
      <c r="T432" s="16" t="s">
        <v>2029</v>
      </c>
      <c r="V432" s="54" t="e">
        <f t="shared" si="84"/>
        <v>#N/A</v>
      </c>
      <c r="W432" s="48" t="str">
        <f t="shared" si="85"/>
        <v>ALPHA SERVICE GROUPE18201</v>
      </c>
      <c r="Z432" s="55" t="str">
        <f t="shared" si="86"/>
        <v>ALPHA SERVICE GROUPE</v>
      </c>
      <c r="AA432" s="48" t="str">
        <f t="shared" si="87"/>
        <v>18</v>
      </c>
      <c r="AB432" s="48" t="str">
        <f t="shared" si="88"/>
        <v>201</v>
      </c>
      <c r="AC432" s="113">
        <f t="shared" si="89"/>
        <v>181</v>
      </c>
      <c r="AD432" s="48" t="str">
        <f t="shared" si="90"/>
        <v>Approbation</v>
      </c>
    </row>
    <row r="433" spans="6:30" ht="60" x14ac:dyDescent="0.25">
      <c r="F433" s="110"/>
      <c r="I433" s="110"/>
      <c r="L433" s="110"/>
      <c r="N433" s="17" t="s">
        <v>1714</v>
      </c>
      <c r="O433" s="16" t="s">
        <v>1579</v>
      </c>
      <c r="P433" s="16" t="s">
        <v>1900</v>
      </c>
      <c r="R433" s="111">
        <v>321.60000000000002</v>
      </c>
      <c r="S433" s="16" t="s">
        <v>1702</v>
      </c>
      <c r="T433" s="16" t="s">
        <v>1896</v>
      </c>
      <c r="V433" s="54" t="e">
        <f t="shared" si="84"/>
        <v>#N/A</v>
      </c>
      <c r="W433" s="48" t="str">
        <f t="shared" si="85"/>
        <v>SEMBAT VOYAGESQuelle session ?501</v>
      </c>
      <c r="Z433" s="55" t="str">
        <f t="shared" si="86"/>
        <v>SEMBAT VOYAGES</v>
      </c>
      <c r="AA433" s="48" t="str">
        <f t="shared" si="87"/>
        <v>Quelle session ?</v>
      </c>
      <c r="AB433" s="48" t="str">
        <f t="shared" si="88"/>
        <v>501</v>
      </c>
      <c r="AC433" s="113">
        <f t="shared" si="89"/>
        <v>321.60000000000002</v>
      </c>
      <c r="AD433" s="48" t="str">
        <f t="shared" si="90"/>
        <v>Enrichissement comptable Traitement des Avoirs</v>
      </c>
    </row>
    <row r="434" spans="6:30" ht="30" x14ac:dyDescent="0.25">
      <c r="F434" s="110"/>
      <c r="I434" s="110"/>
      <c r="L434" s="110"/>
      <c r="N434" s="17" t="s">
        <v>1591</v>
      </c>
      <c r="O434" s="16" t="s">
        <v>1555</v>
      </c>
      <c r="P434" s="16" t="s">
        <v>1862</v>
      </c>
      <c r="R434" s="111">
        <v>4601.9399999999996</v>
      </c>
      <c r="S434" s="16" t="s">
        <v>1530</v>
      </c>
      <c r="T434" s="16" t="s">
        <v>1902</v>
      </c>
      <c r="V434" s="54" t="e">
        <f t="shared" si="84"/>
        <v>#N/A</v>
      </c>
      <c r="W434" s="48" t="str">
        <f t="shared" si="85"/>
        <v>SQUARE18432TEC</v>
      </c>
      <c r="Z434" s="55" t="str">
        <f t="shared" si="86"/>
        <v>SQUARE</v>
      </c>
      <c r="AA434" s="48" t="str">
        <f t="shared" si="87"/>
        <v>18</v>
      </c>
      <c r="AB434" s="48" t="str">
        <f t="shared" si="88"/>
        <v>432TEC</v>
      </c>
      <c r="AC434" s="113">
        <f t="shared" si="89"/>
        <v>4601.9399999999996</v>
      </c>
      <c r="AD434" s="48" t="str">
        <f t="shared" si="90"/>
        <v>Validation Acheteur - intégrée</v>
      </c>
    </row>
    <row r="435" spans="6:30" ht="30" x14ac:dyDescent="0.25">
      <c r="F435" s="110"/>
      <c r="I435" s="110"/>
      <c r="L435" s="110"/>
      <c r="N435" s="17" t="s">
        <v>1591</v>
      </c>
      <c r="O435" s="16" t="s">
        <v>1555</v>
      </c>
      <c r="P435" s="16" t="s">
        <v>1862</v>
      </c>
      <c r="R435" s="111">
        <v>1440</v>
      </c>
      <c r="S435" s="16" t="s">
        <v>1530</v>
      </c>
      <c r="T435" s="16" t="s">
        <v>1902</v>
      </c>
      <c r="V435" s="54" t="e">
        <f t="shared" si="84"/>
        <v>#N/A</v>
      </c>
      <c r="W435" s="48" t="str">
        <f t="shared" si="85"/>
        <v>SQUARE18432TEC</v>
      </c>
      <c r="Z435" s="55" t="str">
        <f t="shared" si="86"/>
        <v>SQUARE</v>
      </c>
      <c r="AA435" s="48" t="str">
        <f t="shared" si="87"/>
        <v>18</v>
      </c>
      <c r="AB435" s="48" t="str">
        <f t="shared" si="88"/>
        <v>432TEC</v>
      </c>
      <c r="AC435" s="113">
        <f t="shared" si="89"/>
        <v>1440</v>
      </c>
      <c r="AD435" s="48" t="str">
        <f t="shared" si="90"/>
        <v>Validation Acheteur - intégrée</v>
      </c>
    </row>
    <row r="436" spans="6:30" ht="60" x14ac:dyDescent="0.25">
      <c r="F436" s="110"/>
      <c r="I436" s="110"/>
      <c r="L436" s="110"/>
      <c r="N436" s="17" t="s">
        <v>2030</v>
      </c>
      <c r="O436" s="16" t="s">
        <v>1579</v>
      </c>
      <c r="P436" s="16" t="s">
        <v>1536</v>
      </c>
      <c r="R436" s="111">
        <v>47519.59</v>
      </c>
      <c r="S436" s="16" t="s">
        <v>1562</v>
      </c>
      <c r="T436" s="16" t="s">
        <v>1901</v>
      </c>
      <c r="V436" s="54" t="e">
        <f t="shared" si="84"/>
        <v>#N/A</v>
      </c>
      <c r="W436" s="48" t="str">
        <f t="shared" si="85"/>
        <v>FRANCE PIZZAQuelle session ?406</v>
      </c>
      <c r="Z436" s="55" t="str">
        <f t="shared" si="86"/>
        <v>FRANCE PIZZA</v>
      </c>
      <c r="AA436" s="48" t="str">
        <f t="shared" si="87"/>
        <v>Quelle session ?</v>
      </c>
      <c r="AB436" s="48" t="str">
        <f t="shared" si="88"/>
        <v>406</v>
      </c>
      <c r="AC436" s="113">
        <f t="shared" si="89"/>
        <v>47519.59</v>
      </c>
      <c r="AD436" s="48" t="str">
        <f t="shared" si="90"/>
        <v>Factures en attente BdC</v>
      </c>
    </row>
    <row r="437" spans="6:30" ht="30" x14ac:dyDescent="0.25">
      <c r="F437" s="110"/>
      <c r="I437" s="110"/>
      <c r="L437" s="110"/>
      <c r="N437" s="17" t="s">
        <v>1903</v>
      </c>
      <c r="O437" s="16" t="s">
        <v>1555</v>
      </c>
      <c r="P437" s="16" t="s">
        <v>2031</v>
      </c>
      <c r="R437" s="111">
        <v>11565.25</v>
      </c>
      <c r="S437" s="16" t="s">
        <v>1530</v>
      </c>
      <c r="T437" s="16" t="s">
        <v>1901</v>
      </c>
      <c r="V437" s="54" t="e">
        <f t="shared" si="84"/>
        <v>#N/A</v>
      </c>
      <c r="W437" s="48" t="str">
        <f t="shared" si="85"/>
        <v>VERONESI MILENA18407</v>
      </c>
      <c r="Z437" s="55" t="str">
        <f t="shared" si="86"/>
        <v>VERONESI MILENA</v>
      </c>
      <c r="AA437" s="48" t="str">
        <f t="shared" si="87"/>
        <v>18</v>
      </c>
      <c r="AB437" s="48" t="str">
        <f t="shared" si="88"/>
        <v>407</v>
      </c>
      <c r="AC437" s="113">
        <f t="shared" si="89"/>
        <v>11565.25</v>
      </c>
      <c r="AD437" s="48" t="str">
        <f t="shared" si="90"/>
        <v>Validation Acheteur - intégrée</v>
      </c>
    </row>
    <row r="438" spans="6:30" ht="30" x14ac:dyDescent="0.25">
      <c r="F438" s="110"/>
      <c r="I438" s="110"/>
      <c r="L438" s="110"/>
      <c r="N438" s="17" t="s">
        <v>2032</v>
      </c>
      <c r="O438" s="16" t="s">
        <v>1555</v>
      </c>
      <c r="P438" s="16" t="s">
        <v>1614</v>
      </c>
      <c r="R438" s="111">
        <v>1920</v>
      </c>
      <c r="S438" s="16" t="s">
        <v>1530</v>
      </c>
      <c r="T438" s="16" t="s">
        <v>1901</v>
      </c>
      <c r="V438" s="54" t="e">
        <f t="shared" si="84"/>
        <v>#N/A</v>
      </c>
      <c r="W438" s="48" t="str">
        <f t="shared" si="85"/>
        <v>BBCM18101</v>
      </c>
      <c r="Z438" s="55" t="str">
        <f t="shared" si="86"/>
        <v>BBCM</v>
      </c>
      <c r="AA438" s="48" t="str">
        <f t="shared" si="87"/>
        <v>18</v>
      </c>
      <c r="AB438" s="48" t="str">
        <f t="shared" si="88"/>
        <v>101</v>
      </c>
      <c r="AC438" s="113">
        <f t="shared" si="89"/>
        <v>1920</v>
      </c>
      <c r="AD438" s="48" t="str">
        <f t="shared" si="90"/>
        <v>Validation Acheteur - intégrée</v>
      </c>
    </row>
    <row r="439" spans="6:30" ht="45" x14ac:dyDescent="0.25">
      <c r="F439" s="110"/>
      <c r="I439" s="110"/>
      <c r="L439" s="110"/>
      <c r="N439" s="17" t="s">
        <v>2033</v>
      </c>
      <c r="O439" s="16" t="s">
        <v>1555</v>
      </c>
      <c r="P439" s="16" t="s">
        <v>1840</v>
      </c>
      <c r="R439" s="111">
        <v>1922.81</v>
      </c>
      <c r="S439" s="16" t="s">
        <v>1532</v>
      </c>
      <c r="T439" s="16" t="s">
        <v>1901</v>
      </c>
      <c r="V439" s="54" t="e">
        <f t="shared" si="84"/>
        <v>#N/A</v>
      </c>
      <c r="W439" s="48" t="str">
        <f t="shared" si="85"/>
        <v>ALTER WAY18521WEB</v>
      </c>
      <c r="Z439" s="55" t="str">
        <f t="shared" si="86"/>
        <v>ALTER WAY</v>
      </c>
      <c r="AA439" s="48" t="str">
        <f t="shared" si="87"/>
        <v>18</v>
      </c>
      <c r="AB439" s="48" t="str">
        <f t="shared" si="88"/>
        <v>521WEB</v>
      </c>
      <c r="AC439" s="113">
        <f t="shared" si="89"/>
        <v>1922.81</v>
      </c>
      <c r="AD439" s="48" t="str">
        <f t="shared" si="90"/>
        <v>Enrichissement Comptable avec commande</v>
      </c>
    </row>
    <row r="440" spans="6:30" ht="30" x14ac:dyDescent="0.25">
      <c r="F440" s="110"/>
      <c r="I440" s="110"/>
      <c r="L440" s="110"/>
      <c r="N440" s="17" t="s">
        <v>2034</v>
      </c>
      <c r="O440" s="16" t="s">
        <v>1555</v>
      </c>
      <c r="P440" s="16" t="s">
        <v>1503</v>
      </c>
      <c r="R440" s="111">
        <v>4513.2</v>
      </c>
      <c r="S440" s="16" t="s">
        <v>1530</v>
      </c>
      <c r="T440" s="16" t="s">
        <v>1901</v>
      </c>
      <c r="V440" s="54" t="e">
        <f t="shared" si="84"/>
        <v>#N/A</v>
      </c>
      <c r="W440" s="48" t="str">
        <f t="shared" si="85"/>
        <v>CAP ET CIME SARL18423</v>
      </c>
      <c r="Z440" s="55" t="str">
        <f t="shared" si="86"/>
        <v>CAP ET CIME SARL</v>
      </c>
      <c r="AA440" s="48" t="str">
        <f t="shared" si="87"/>
        <v>18</v>
      </c>
      <c r="AB440" s="48" t="str">
        <f t="shared" si="88"/>
        <v>423</v>
      </c>
      <c r="AC440" s="113">
        <f t="shared" si="89"/>
        <v>4513.2</v>
      </c>
      <c r="AD440" s="48" t="str">
        <f t="shared" si="90"/>
        <v>Validation Acheteur - intégrée</v>
      </c>
    </row>
    <row r="441" spans="6:30" ht="30" x14ac:dyDescent="0.25">
      <c r="F441" s="110"/>
      <c r="I441" s="110"/>
      <c r="L441" s="110"/>
      <c r="N441" s="17" t="s">
        <v>2035</v>
      </c>
      <c r="O441" s="16" t="s">
        <v>1537</v>
      </c>
      <c r="P441" s="16" t="s">
        <v>1545</v>
      </c>
      <c r="R441" s="111">
        <v>320628</v>
      </c>
      <c r="S441" s="16" t="s">
        <v>1530</v>
      </c>
      <c r="T441" s="16" t="s">
        <v>2036</v>
      </c>
      <c r="V441" s="54" t="e">
        <f t="shared" si="84"/>
        <v>#N/A</v>
      </c>
      <c r="W441" s="48" t="str">
        <f t="shared" si="85"/>
        <v>PROMO FUNERAIRE17426</v>
      </c>
      <c r="Z441" s="55" t="str">
        <f t="shared" si="86"/>
        <v>PROMO FUNERAIRE</v>
      </c>
      <c r="AA441" s="48" t="str">
        <f t="shared" si="87"/>
        <v>17</v>
      </c>
      <c r="AB441" s="48" t="str">
        <f t="shared" si="88"/>
        <v>426</v>
      </c>
      <c r="AC441" s="113">
        <f t="shared" si="89"/>
        <v>320628</v>
      </c>
      <c r="AD441" s="48" t="str">
        <f t="shared" si="90"/>
        <v>Validation Acheteur - intégrée</v>
      </c>
    </row>
    <row r="442" spans="6:30" ht="60" x14ac:dyDescent="0.25">
      <c r="F442" s="110"/>
      <c r="I442" s="110"/>
      <c r="L442" s="110"/>
      <c r="N442" s="17" t="s">
        <v>2037</v>
      </c>
      <c r="O442" s="16" t="s">
        <v>1579</v>
      </c>
      <c r="P442" s="16" t="s">
        <v>1524</v>
      </c>
      <c r="R442" s="111">
        <v>621</v>
      </c>
      <c r="S442" s="16" t="s">
        <v>1532</v>
      </c>
      <c r="T442" s="16" t="s">
        <v>2038</v>
      </c>
      <c r="V442" s="54" t="e">
        <f t="shared" si="84"/>
        <v>#N/A</v>
      </c>
      <c r="W442" s="48" t="str">
        <f t="shared" si="85"/>
        <v>HAMILTONS GALLERYQuelle session ?712</v>
      </c>
      <c r="Z442" s="55" t="str">
        <f t="shared" si="86"/>
        <v>HAMILTONS GALLERY</v>
      </c>
      <c r="AA442" s="48" t="str">
        <f t="shared" si="87"/>
        <v>Quelle session ?</v>
      </c>
      <c r="AB442" s="48" t="str">
        <f t="shared" si="88"/>
        <v>712</v>
      </c>
      <c r="AC442" s="113">
        <f t="shared" si="89"/>
        <v>621</v>
      </c>
      <c r="AD442" s="48" t="str">
        <f t="shared" si="90"/>
        <v>Enrichissement Comptable avec commande</v>
      </c>
    </row>
    <row r="443" spans="6:30" ht="30" x14ac:dyDescent="0.25">
      <c r="F443" s="110"/>
      <c r="I443" s="110"/>
      <c r="L443" s="110"/>
      <c r="N443" s="17" t="s">
        <v>2039</v>
      </c>
      <c r="O443" s="16" t="s">
        <v>1555</v>
      </c>
      <c r="P443" s="16" t="s">
        <v>1833</v>
      </c>
      <c r="R443" s="111">
        <v>450</v>
      </c>
      <c r="S443" s="16" t="s">
        <v>1530</v>
      </c>
      <c r="T443" s="16" t="s">
        <v>2040</v>
      </c>
      <c r="V443" s="54" t="e">
        <f t="shared" si="84"/>
        <v>#N/A</v>
      </c>
      <c r="W443" s="48" t="str">
        <f t="shared" si="85"/>
        <v>AFCDP18052</v>
      </c>
      <c r="Z443" s="55" t="str">
        <f t="shared" si="86"/>
        <v>AFCDP</v>
      </c>
      <c r="AA443" s="48" t="str">
        <f t="shared" si="87"/>
        <v>18</v>
      </c>
      <c r="AB443" s="48" t="str">
        <f t="shared" si="88"/>
        <v>052</v>
      </c>
      <c r="AC443" s="113">
        <f t="shared" si="89"/>
        <v>450</v>
      </c>
      <c r="AD443" s="48" t="str">
        <f t="shared" si="90"/>
        <v>Validation Acheteur - intégrée</v>
      </c>
    </row>
    <row r="444" spans="6:30" ht="60" x14ac:dyDescent="0.25">
      <c r="F444" s="110"/>
      <c r="I444" s="110"/>
      <c r="L444" s="110"/>
      <c r="N444" s="17" t="s">
        <v>1714</v>
      </c>
      <c r="O444" s="16" t="s">
        <v>1579</v>
      </c>
      <c r="P444" s="16" t="s">
        <v>1897</v>
      </c>
      <c r="R444" s="111">
        <v>378</v>
      </c>
      <c r="S444" s="16" t="s">
        <v>1702</v>
      </c>
      <c r="T444" s="16" t="s">
        <v>1929</v>
      </c>
      <c r="V444" s="54" t="e">
        <f t="shared" si="84"/>
        <v>#N/A</v>
      </c>
      <c r="W444" s="48" t="str">
        <f t="shared" si="85"/>
        <v>SEMBAT VOYAGESQuelle session ?141</v>
      </c>
      <c r="Z444" s="55" t="str">
        <f t="shared" si="86"/>
        <v>SEMBAT VOYAGES</v>
      </c>
      <c r="AA444" s="48" t="str">
        <f t="shared" si="87"/>
        <v>Quelle session ?</v>
      </c>
      <c r="AB444" s="48" t="str">
        <f t="shared" si="88"/>
        <v>141</v>
      </c>
      <c r="AC444" s="113">
        <f t="shared" si="89"/>
        <v>378</v>
      </c>
      <c r="AD444" s="48" t="str">
        <f t="shared" si="90"/>
        <v>Enrichissement comptable Traitement des Avoirs</v>
      </c>
    </row>
    <row r="445" spans="6:30" ht="60" x14ac:dyDescent="0.25">
      <c r="F445" s="110"/>
      <c r="I445" s="110"/>
      <c r="L445" s="110"/>
      <c r="N445" s="17" t="s">
        <v>1714</v>
      </c>
      <c r="O445" s="16" t="s">
        <v>1579</v>
      </c>
      <c r="P445" s="16" t="s">
        <v>1527</v>
      </c>
      <c r="R445" s="111">
        <v>3486.58</v>
      </c>
      <c r="S445" s="16" t="s">
        <v>1702</v>
      </c>
      <c r="T445" s="16" t="s">
        <v>1929</v>
      </c>
      <c r="V445" s="54" t="e">
        <f t="shared" si="84"/>
        <v>#N/A</v>
      </c>
      <c r="W445" s="48" t="str">
        <f t="shared" si="85"/>
        <v>SEMBAT VOYAGESQuelle session ?421</v>
      </c>
      <c r="Z445" s="55" t="str">
        <f t="shared" si="86"/>
        <v>SEMBAT VOYAGES</v>
      </c>
      <c r="AA445" s="48" t="str">
        <f t="shared" si="87"/>
        <v>Quelle session ?</v>
      </c>
      <c r="AB445" s="48" t="str">
        <f t="shared" si="88"/>
        <v>421</v>
      </c>
      <c r="AC445" s="113">
        <f t="shared" si="89"/>
        <v>3486.58</v>
      </c>
      <c r="AD445" s="48" t="str">
        <f t="shared" si="90"/>
        <v>Enrichissement comptable Traitement des Avoirs</v>
      </c>
    </row>
    <row r="446" spans="6:30" ht="45" x14ac:dyDescent="0.25">
      <c r="F446" s="110"/>
      <c r="I446" s="110"/>
      <c r="L446" s="110"/>
      <c r="N446" s="17" t="s">
        <v>2041</v>
      </c>
      <c r="O446" s="16" t="s">
        <v>1555</v>
      </c>
      <c r="P446" s="16" t="s">
        <v>1658</v>
      </c>
      <c r="R446" s="111">
        <v>86.26</v>
      </c>
      <c r="S446" s="16" t="s">
        <v>1532</v>
      </c>
      <c r="T446" s="16" t="s">
        <v>2036</v>
      </c>
      <c r="V446" s="54" t="e">
        <f t="shared" si="84"/>
        <v>#N/A</v>
      </c>
      <c r="W446" s="48" t="str">
        <f t="shared" si="85"/>
        <v>REST INOV18013</v>
      </c>
      <c r="Z446" s="55" t="str">
        <f t="shared" si="86"/>
        <v>REST INOV</v>
      </c>
      <c r="AA446" s="48" t="str">
        <f t="shared" si="87"/>
        <v>18</v>
      </c>
      <c r="AB446" s="48" t="str">
        <f t="shared" si="88"/>
        <v>013</v>
      </c>
      <c r="AC446" s="113">
        <f t="shared" si="89"/>
        <v>86.26</v>
      </c>
      <c r="AD446" s="48" t="str">
        <f t="shared" si="90"/>
        <v>Enrichissement Comptable avec commande</v>
      </c>
    </row>
    <row r="447" spans="6:30" ht="45" x14ac:dyDescent="0.25">
      <c r="F447" s="110"/>
      <c r="I447" s="110"/>
      <c r="L447" s="110"/>
      <c r="N447" s="17" t="s">
        <v>1714</v>
      </c>
      <c r="O447" s="16" t="s">
        <v>1555</v>
      </c>
      <c r="P447" s="16" t="s">
        <v>1524</v>
      </c>
      <c r="R447" s="111">
        <v>99</v>
      </c>
      <c r="S447" s="16" t="s">
        <v>1532</v>
      </c>
      <c r="T447" s="16" t="s">
        <v>1901</v>
      </c>
      <c r="V447" s="54" t="e">
        <f t="shared" si="84"/>
        <v>#N/A</v>
      </c>
      <c r="W447" s="48" t="str">
        <f t="shared" si="85"/>
        <v>SEMBAT VOYAGES18712</v>
      </c>
      <c r="Z447" s="55" t="str">
        <f t="shared" si="86"/>
        <v>SEMBAT VOYAGES</v>
      </c>
      <c r="AA447" s="48" t="str">
        <f t="shared" si="87"/>
        <v>18</v>
      </c>
      <c r="AB447" s="48" t="str">
        <f t="shared" si="88"/>
        <v>712</v>
      </c>
      <c r="AC447" s="113">
        <f t="shared" si="89"/>
        <v>99</v>
      </c>
      <c r="AD447" s="48" t="str">
        <f t="shared" si="90"/>
        <v>Enrichissement Comptable avec commande</v>
      </c>
    </row>
    <row r="448" spans="6:30" ht="45" x14ac:dyDescent="0.25">
      <c r="F448" s="110"/>
      <c r="I448" s="110"/>
      <c r="L448" s="110"/>
      <c r="N448" s="17" t="s">
        <v>1714</v>
      </c>
      <c r="O448" s="16" t="s">
        <v>1555</v>
      </c>
      <c r="P448" s="16" t="s">
        <v>1627</v>
      </c>
      <c r="R448" s="111">
        <v>393.41</v>
      </c>
      <c r="S448" s="16" t="s">
        <v>1532</v>
      </c>
      <c r="T448" s="16" t="s">
        <v>1901</v>
      </c>
      <c r="V448" s="54" t="e">
        <f t="shared" si="84"/>
        <v>#N/A</v>
      </c>
      <c r="W448" s="48" t="str">
        <f t="shared" si="85"/>
        <v>SEMBAT VOYAGES18201</v>
      </c>
      <c r="Z448" s="55" t="str">
        <f t="shared" si="86"/>
        <v>SEMBAT VOYAGES</v>
      </c>
      <c r="AA448" s="48" t="str">
        <f t="shared" si="87"/>
        <v>18</v>
      </c>
      <c r="AB448" s="48" t="str">
        <f t="shared" si="88"/>
        <v>201</v>
      </c>
      <c r="AC448" s="113">
        <f t="shared" si="89"/>
        <v>393.41</v>
      </c>
      <c r="AD448" s="48" t="str">
        <f t="shared" si="90"/>
        <v>Enrichissement Comptable avec commande</v>
      </c>
    </row>
    <row r="449" spans="6:30" ht="30" x14ac:dyDescent="0.25">
      <c r="F449" s="110"/>
      <c r="I449" s="110"/>
      <c r="L449" s="110"/>
      <c r="N449" s="17" t="s">
        <v>1714</v>
      </c>
      <c r="O449" s="16" t="s">
        <v>1555</v>
      </c>
      <c r="P449" s="16" t="s">
        <v>1670</v>
      </c>
      <c r="R449" s="111">
        <v>986.82</v>
      </c>
      <c r="S449" s="16" t="s">
        <v>1530</v>
      </c>
      <c r="T449" s="16" t="s">
        <v>1901</v>
      </c>
      <c r="V449" s="54" t="e">
        <f t="shared" si="84"/>
        <v>#N/A</v>
      </c>
      <c r="W449" s="48" t="str">
        <f t="shared" si="85"/>
        <v>SEMBAT VOYAGES18206</v>
      </c>
      <c r="Z449" s="55" t="str">
        <f t="shared" si="86"/>
        <v>SEMBAT VOYAGES</v>
      </c>
      <c r="AA449" s="48" t="str">
        <f t="shared" si="87"/>
        <v>18</v>
      </c>
      <c r="AB449" s="48" t="str">
        <f t="shared" si="88"/>
        <v>206</v>
      </c>
      <c r="AC449" s="113">
        <f t="shared" si="89"/>
        <v>986.82</v>
      </c>
      <c r="AD449" s="48" t="str">
        <f t="shared" si="90"/>
        <v>Validation Acheteur - intégrée</v>
      </c>
    </row>
    <row r="450" spans="6:30" ht="60" x14ac:dyDescent="0.25">
      <c r="F450" s="110"/>
      <c r="I450" s="110"/>
      <c r="L450" s="110"/>
      <c r="N450" s="17" t="s">
        <v>1714</v>
      </c>
      <c r="O450" s="16" t="s">
        <v>1579</v>
      </c>
      <c r="P450" s="16" t="s">
        <v>1484</v>
      </c>
      <c r="R450" s="111">
        <v>175</v>
      </c>
      <c r="S450" s="16" t="s">
        <v>1562</v>
      </c>
      <c r="T450" s="16" t="s">
        <v>1901</v>
      </c>
      <c r="V450" s="54" t="e">
        <f t="shared" si="84"/>
        <v>#N/A</v>
      </c>
      <c r="W450" s="48" t="str">
        <f t="shared" si="85"/>
        <v>SEMBAT VOYAGESQuelle session ?</v>
      </c>
      <c r="Z450" s="55" t="str">
        <f t="shared" si="86"/>
        <v>SEMBAT VOYAGES</v>
      </c>
      <c r="AA450" s="48" t="str">
        <f t="shared" si="87"/>
        <v>Quelle session ?</v>
      </c>
      <c r="AB450" s="48" t="str">
        <f t="shared" si="88"/>
        <v/>
      </c>
      <c r="AC450" s="113">
        <f t="shared" si="89"/>
        <v>175</v>
      </c>
      <c r="AD450" s="48" t="str">
        <f t="shared" si="90"/>
        <v>Factures en attente BdC</v>
      </c>
    </row>
    <row r="451" spans="6:30" ht="60" x14ac:dyDescent="0.25">
      <c r="F451" s="110"/>
      <c r="I451" s="110"/>
      <c r="L451" s="110"/>
      <c r="N451" s="17" t="s">
        <v>1714</v>
      </c>
      <c r="O451" s="16" t="s">
        <v>1579</v>
      </c>
      <c r="P451" s="16" t="s">
        <v>1484</v>
      </c>
      <c r="R451" s="111">
        <v>1477.64</v>
      </c>
      <c r="S451" s="16" t="s">
        <v>1562</v>
      </c>
      <c r="T451" s="16" t="s">
        <v>1901</v>
      </c>
      <c r="V451" s="54" t="e">
        <f t="shared" si="84"/>
        <v>#N/A</v>
      </c>
      <c r="W451" s="48" t="str">
        <f t="shared" si="85"/>
        <v>SEMBAT VOYAGESQuelle session ?</v>
      </c>
      <c r="Z451" s="55" t="str">
        <f t="shared" si="86"/>
        <v>SEMBAT VOYAGES</v>
      </c>
      <c r="AA451" s="48" t="str">
        <f t="shared" si="87"/>
        <v>Quelle session ?</v>
      </c>
      <c r="AB451" s="48" t="str">
        <f t="shared" si="88"/>
        <v/>
      </c>
      <c r="AC451" s="113">
        <f t="shared" si="89"/>
        <v>1477.64</v>
      </c>
      <c r="AD451" s="48" t="str">
        <f t="shared" si="90"/>
        <v>Factures en attente BdC</v>
      </c>
    </row>
    <row r="452" spans="6:30" ht="30" x14ac:dyDescent="0.25">
      <c r="F452" s="110"/>
      <c r="I452" s="110"/>
      <c r="L452" s="110"/>
      <c r="N452" s="17" t="s">
        <v>1714</v>
      </c>
      <c r="O452" s="16" t="s">
        <v>1555</v>
      </c>
      <c r="P452" s="16" t="s">
        <v>2042</v>
      </c>
      <c r="R452" s="111">
        <v>2354.71</v>
      </c>
      <c r="S452" s="16" t="s">
        <v>1530</v>
      </c>
      <c r="T452" s="16" t="s">
        <v>1901</v>
      </c>
      <c r="V452" s="54" t="e">
        <f t="shared" si="84"/>
        <v>#N/A</v>
      </c>
      <c r="W452" s="48" t="str">
        <f t="shared" si="85"/>
        <v>SEMBAT VOYAGES18600</v>
      </c>
      <c r="Z452" s="55" t="str">
        <f t="shared" si="86"/>
        <v>SEMBAT VOYAGES</v>
      </c>
      <c r="AA452" s="48" t="str">
        <f t="shared" si="87"/>
        <v>18</v>
      </c>
      <c r="AB452" s="48" t="str">
        <f t="shared" si="88"/>
        <v>600</v>
      </c>
      <c r="AC452" s="113">
        <f t="shared" si="89"/>
        <v>2354.71</v>
      </c>
      <c r="AD452" s="48" t="str">
        <f t="shared" si="90"/>
        <v>Validation Acheteur - intégrée</v>
      </c>
    </row>
    <row r="453" spans="6:30" ht="45" x14ac:dyDescent="0.25">
      <c r="F453" s="110"/>
      <c r="I453" s="110"/>
      <c r="L453" s="110"/>
      <c r="N453" s="17" t="s">
        <v>1917</v>
      </c>
      <c r="O453" s="16" t="s">
        <v>1555</v>
      </c>
      <c r="P453" s="16" t="s">
        <v>1536</v>
      </c>
      <c r="R453" s="111">
        <v>909.78</v>
      </c>
      <c r="S453" s="16" t="s">
        <v>1532</v>
      </c>
      <c r="T453" s="16" t="s">
        <v>1915</v>
      </c>
      <c r="V453" s="54" t="e">
        <f t="shared" si="84"/>
        <v>#N/A</v>
      </c>
      <c r="W453" s="48" t="str">
        <f t="shared" si="85"/>
        <v>LENI18406</v>
      </c>
      <c r="Z453" s="55" t="str">
        <f t="shared" si="86"/>
        <v>LENI</v>
      </c>
      <c r="AA453" s="48" t="str">
        <f t="shared" si="87"/>
        <v>18</v>
      </c>
      <c r="AB453" s="48" t="str">
        <f t="shared" si="88"/>
        <v>406</v>
      </c>
      <c r="AC453" s="113">
        <f t="shared" si="89"/>
        <v>909.78</v>
      </c>
      <c r="AD453" s="48" t="str">
        <f t="shared" si="90"/>
        <v>Enrichissement Comptable avec commande</v>
      </c>
    </row>
    <row r="454" spans="6:30" ht="45" x14ac:dyDescent="0.25">
      <c r="F454" s="110"/>
      <c r="I454" s="110"/>
      <c r="L454" s="110"/>
      <c r="N454" s="17" t="s">
        <v>1917</v>
      </c>
      <c r="O454" s="16" t="s">
        <v>1555</v>
      </c>
      <c r="P454" s="16" t="s">
        <v>1536</v>
      </c>
      <c r="R454" s="111">
        <v>230.7</v>
      </c>
      <c r="S454" s="16" t="s">
        <v>1532</v>
      </c>
      <c r="T454" s="16" t="s">
        <v>1915</v>
      </c>
      <c r="V454" s="54" t="e">
        <f t="shared" si="84"/>
        <v>#N/A</v>
      </c>
      <c r="W454" s="48" t="str">
        <f t="shared" si="85"/>
        <v>LENI18406</v>
      </c>
      <c r="Z454" s="55" t="str">
        <f t="shared" si="86"/>
        <v>LENI</v>
      </c>
      <c r="AA454" s="48" t="str">
        <f t="shared" si="87"/>
        <v>18</v>
      </c>
      <c r="AB454" s="48" t="str">
        <f t="shared" si="88"/>
        <v>406</v>
      </c>
      <c r="AC454" s="113">
        <f t="shared" si="89"/>
        <v>230.7</v>
      </c>
      <c r="AD454" s="48" t="str">
        <f t="shared" si="90"/>
        <v>Enrichissement Comptable avec commande</v>
      </c>
    </row>
    <row r="455" spans="6:30" ht="30" x14ac:dyDescent="0.25">
      <c r="F455" s="110"/>
      <c r="I455" s="110"/>
      <c r="L455" s="110"/>
      <c r="N455" s="17" t="s">
        <v>1917</v>
      </c>
      <c r="O455" s="16" t="s">
        <v>1555</v>
      </c>
      <c r="P455" s="16" t="s">
        <v>1543</v>
      </c>
      <c r="R455" s="111">
        <v>6604.2</v>
      </c>
      <c r="S455" s="16" t="s">
        <v>1530</v>
      </c>
      <c r="T455" s="16" t="s">
        <v>1915</v>
      </c>
      <c r="V455" s="54" t="e">
        <f t="shared" si="84"/>
        <v>#N/A</v>
      </c>
      <c r="W455" s="48" t="str">
        <f t="shared" si="85"/>
        <v>LENI18352</v>
      </c>
      <c r="Z455" s="55" t="str">
        <f t="shared" si="86"/>
        <v>LENI</v>
      </c>
      <c r="AA455" s="48" t="str">
        <f t="shared" si="87"/>
        <v>18</v>
      </c>
      <c r="AB455" s="48" t="str">
        <f t="shared" si="88"/>
        <v>352</v>
      </c>
      <c r="AC455" s="113">
        <f t="shared" si="89"/>
        <v>6604.2</v>
      </c>
      <c r="AD455" s="48" t="str">
        <f t="shared" si="90"/>
        <v>Validation Acheteur - intégrée</v>
      </c>
    </row>
    <row r="456" spans="6:30" ht="30" x14ac:dyDescent="0.25">
      <c r="F456" s="110"/>
      <c r="I456" s="110"/>
      <c r="L456" s="110"/>
      <c r="N456" s="17" t="s">
        <v>1917</v>
      </c>
      <c r="O456" s="16" t="s">
        <v>1555</v>
      </c>
      <c r="P456" s="16" t="s">
        <v>1586</v>
      </c>
      <c r="R456" s="111">
        <v>13747.2</v>
      </c>
      <c r="S456" s="16" t="s">
        <v>1530</v>
      </c>
      <c r="T456" s="16" t="s">
        <v>1915</v>
      </c>
      <c r="V456" s="54" t="e">
        <f t="shared" si="84"/>
        <v>#N/A</v>
      </c>
      <c r="W456" s="48" t="str">
        <f t="shared" si="85"/>
        <v>LENI18401</v>
      </c>
      <c r="Z456" s="55" t="str">
        <f t="shared" si="86"/>
        <v>LENI</v>
      </c>
      <c r="AA456" s="48" t="str">
        <f t="shared" si="87"/>
        <v>18</v>
      </c>
      <c r="AB456" s="48" t="str">
        <f t="shared" si="88"/>
        <v>401</v>
      </c>
      <c r="AC456" s="113">
        <f t="shared" si="89"/>
        <v>13747.2</v>
      </c>
      <c r="AD456" s="48" t="str">
        <f t="shared" si="90"/>
        <v>Validation Acheteur - intégrée</v>
      </c>
    </row>
    <row r="457" spans="6:30" ht="30" x14ac:dyDescent="0.25">
      <c r="F457" s="110"/>
      <c r="I457" s="110"/>
      <c r="L457" s="110"/>
      <c r="N457" s="17" t="s">
        <v>1917</v>
      </c>
      <c r="O457" s="16" t="s">
        <v>1555</v>
      </c>
      <c r="P457" s="16" t="s">
        <v>1521</v>
      </c>
      <c r="R457" s="111">
        <v>2289</v>
      </c>
      <c r="S457" s="16" t="s">
        <v>1530</v>
      </c>
      <c r="T457" s="16" t="s">
        <v>1915</v>
      </c>
      <c r="V457" s="54" t="e">
        <f t="shared" si="84"/>
        <v>#N/A</v>
      </c>
      <c r="W457" s="48" t="str">
        <f t="shared" si="85"/>
        <v>LENI18601</v>
      </c>
      <c r="Z457" s="55" t="str">
        <f t="shared" si="86"/>
        <v>LENI</v>
      </c>
      <c r="AA457" s="48" t="str">
        <f t="shared" si="87"/>
        <v>18</v>
      </c>
      <c r="AB457" s="48" t="str">
        <f t="shared" si="88"/>
        <v>601</v>
      </c>
      <c r="AC457" s="113">
        <f t="shared" si="89"/>
        <v>2289</v>
      </c>
      <c r="AD457" s="48" t="str">
        <f t="shared" si="90"/>
        <v>Validation Acheteur - intégrée</v>
      </c>
    </row>
    <row r="458" spans="6:30" ht="45" x14ac:dyDescent="0.25">
      <c r="F458" s="110"/>
      <c r="I458" s="110"/>
      <c r="L458" s="110"/>
      <c r="N458" s="17" t="s">
        <v>2043</v>
      </c>
      <c r="O458" s="16" t="s">
        <v>1555</v>
      </c>
      <c r="P458" s="16" t="s">
        <v>1865</v>
      </c>
      <c r="R458" s="111">
        <v>1337.2</v>
      </c>
      <c r="S458" s="16" t="s">
        <v>1532</v>
      </c>
      <c r="T458" s="16" t="s">
        <v>1915</v>
      </c>
      <c r="V458" s="54" t="e">
        <f t="shared" si="84"/>
        <v>#N/A</v>
      </c>
      <c r="W458" s="48" t="str">
        <f t="shared" si="85"/>
        <v>SARL GG CHOISEUL18432</v>
      </c>
      <c r="Z458" s="55" t="str">
        <f t="shared" si="86"/>
        <v>SARL GG CHOISEUL</v>
      </c>
      <c r="AA458" s="48" t="str">
        <f t="shared" si="87"/>
        <v>18</v>
      </c>
      <c r="AB458" s="48" t="str">
        <f t="shared" si="88"/>
        <v>432</v>
      </c>
      <c r="AC458" s="113">
        <f t="shared" si="89"/>
        <v>1337.2</v>
      </c>
      <c r="AD458" s="48" t="str">
        <f t="shared" si="90"/>
        <v>Enrichissement Comptable avec commande</v>
      </c>
    </row>
    <row r="459" spans="6:30" ht="60" x14ac:dyDescent="0.25">
      <c r="F459" s="110"/>
      <c r="I459" s="110"/>
      <c r="L459" s="110"/>
      <c r="N459" s="17" t="s">
        <v>1404</v>
      </c>
      <c r="O459" s="16" t="s">
        <v>1579</v>
      </c>
      <c r="P459" s="16" t="s">
        <v>1484</v>
      </c>
      <c r="R459" s="111">
        <v>1000</v>
      </c>
      <c r="S459" s="16" t="s">
        <v>1562</v>
      </c>
      <c r="T459" s="16" t="s">
        <v>1915</v>
      </c>
      <c r="V459" s="54" t="e">
        <f t="shared" si="84"/>
        <v>#N/A</v>
      </c>
      <c r="W459" s="48" t="str">
        <f t="shared" si="85"/>
        <v>MEDIA BOOSTER SPRLQuelle session ?</v>
      </c>
      <c r="Z459" s="55" t="str">
        <f t="shared" si="86"/>
        <v>MEDIA BOOSTER SPRL</v>
      </c>
      <c r="AA459" s="48" t="str">
        <f t="shared" si="87"/>
        <v>Quelle session ?</v>
      </c>
      <c r="AB459" s="48" t="str">
        <f t="shared" si="88"/>
        <v/>
      </c>
      <c r="AC459" s="113">
        <f t="shared" si="89"/>
        <v>1000</v>
      </c>
      <c r="AD459" s="48" t="str">
        <f t="shared" si="90"/>
        <v>Factures en attente BdC</v>
      </c>
    </row>
    <row r="460" spans="6:30" ht="60" x14ac:dyDescent="0.25">
      <c r="F460" s="110"/>
      <c r="I460" s="110"/>
      <c r="L460" s="110"/>
      <c r="N460" s="17" t="s">
        <v>2044</v>
      </c>
      <c r="O460" s="16" t="s">
        <v>1579</v>
      </c>
      <c r="P460" s="16" t="s">
        <v>1484</v>
      </c>
      <c r="R460" s="111">
        <v>30444</v>
      </c>
      <c r="S460" s="16" t="s">
        <v>1532</v>
      </c>
      <c r="T460" s="16" t="s">
        <v>2045</v>
      </c>
      <c r="V460" s="54" t="e">
        <f t="shared" si="84"/>
        <v>#N/A</v>
      </c>
      <c r="W460" s="48" t="str">
        <f t="shared" si="85"/>
        <v>GRIE TOUR VISTAQuelle session ?</v>
      </c>
      <c r="Z460" s="55" t="str">
        <f t="shared" si="86"/>
        <v>GRIE TOUR VISTA</v>
      </c>
      <c r="AA460" s="48" t="str">
        <f t="shared" si="87"/>
        <v>Quelle session ?</v>
      </c>
      <c r="AB460" s="48" t="str">
        <f t="shared" si="88"/>
        <v/>
      </c>
      <c r="AC460" s="113">
        <f t="shared" si="89"/>
        <v>30444</v>
      </c>
      <c r="AD460" s="48" t="str">
        <f t="shared" si="90"/>
        <v>Enrichissement Comptable avec commande</v>
      </c>
    </row>
    <row r="461" spans="6:30" ht="60" x14ac:dyDescent="0.25">
      <c r="F461" s="110"/>
      <c r="I461" s="110"/>
      <c r="L461" s="110"/>
      <c r="N461" s="17" t="s">
        <v>1765</v>
      </c>
      <c r="O461" s="16" t="s">
        <v>1579</v>
      </c>
      <c r="P461" s="16" t="s">
        <v>1824</v>
      </c>
      <c r="R461" s="111">
        <v>191.4</v>
      </c>
      <c r="S461" s="16" t="s">
        <v>1531</v>
      </c>
      <c r="T461" s="16" t="s">
        <v>2046</v>
      </c>
      <c r="V461" s="54" t="e">
        <f t="shared" si="84"/>
        <v>#N/A</v>
      </c>
      <c r="W461" s="48" t="str">
        <f t="shared" si="85"/>
        <v>CAMERUS SYSTEMQuelle session ?713TEC</v>
      </c>
      <c r="Z461" s="55" t="str">
        <f t="shared" si="86"/>
        <v>CAMERUS SYSTEM</v>
      </c>
      <c r="AA461" s="48" t="str">
        <f t="shared" si="87"/>
        <v>Quelle session ?</v>
      </c>
      <c r="AB461" s="48" t="str">
        <f t="shared" si="88"/>
        <v>713TEC</v>
      </c>
      <c r="AC461" s="113">
        <f t="shared" si="89"/>
        <v>191.4</v>
      </c>
      <c r="AD461" s="48" t="str">
        <f t="shared" si="90"/>
        <v>Demande Création BdC</v>
      </c>
    </row>
    <row r="462" spans="6:30" ht="30" x14ac:dyDescent="0.25">
      <c r="F462" s="110"/>
      <c r="I462" s="110"/>
      <c r="L462" s="110"/>
      <c r="N462" s="17" t="s">
        <v>2047</v>
      </c>
      <c r="O462" s="16" t="s">
        <v>1555</v>
      </c>
      <c r="P462" s="16" t="s">
        <v>1563</v>
      </c>
      <c r="R462" s="111">
        <v>1050</v>
      </c>
      <c r="S462" s="16" t="s">
        <v>1530</v>
      </c>
      <c r="T462" s="16" t="s">
        <v>2048</v>
      </c>
      <c r="V462" s="54" t="e">
        <f t="shared" si="84"/>
        <v>#N/A</v>
      </c>
      <c r="W462" s="48" t="str">
        <f t="shared" si="85"/>
        <v>SOPHIE ROSEMONT18713</v>
      </c>
      <c r="Z462" s="55" t="str">
        <f t="shared" si="86"/>
        <v>SOPHIE ROSEMONT</v>
      </c>
      <c r="AA462" s="48" t="str">
        <f t="shared" si="87"/>
        <v>18</v>
      </c>
      <c r="AB462" s="48" t="str">
        <f t="shared" si="88"/>
        <v>713</v>
      </c>
      <c r="AC462" s="113">
        <f t="shared" si="89"/>
        <v>1050</v>
      </c>
      <c r="AD462" s="48" t="str">
        <f t="shared" si="90"/>
        <v>Validation Acheteur - intégrée</v>
      </c>
    </row>
    <row r="463" spans="6:30" ht="30" x14ac:dyDescent="0.25">
      <c r="F463" s="110"/>
      <c r="I463" s="110"/>
      <c r="L463" s="110"/>
      <c r="N463" s="17" t="s">
        <v>1730</v>
      </c>
      <c r="O463" s="16" t="s">
        <v>1797</v>
      </c>
      <c r="P463" s="16" t="s">
        <v>1563</v>
      </c>
      <c r="R463" s="111">
        <v>123.26</v>
      </c>
      <c r="S463" s="16" t="s">
        <v>1530</v>
      </c>
      <c r="T463" s="16" t="s">
        <v>1920</v>
      </c>
      <c r="V463" s="54" t="e">
        <f t="shared" si="84"/>
        <v>#N/A</v>
      </c>
      <c r="W463" s="48" t="str">
        <f t="shared" si="85"/>
        <v>EGENCIA FRANCE19713</v>
      </c>
      <c r="Z463" s="55" t="str">
        <f t="shared" si="86"/>
        <v>EGENCIA FRANCE</v>
      </c>
      <c r="AA463" s="48" t="str">
        <f t="shared" si="87"/>
        <v>19</v>
      </c>
      <c r="AB463" s="48" t="str">
        <f t="shared" si="88"/>
        <v>713</v>
      </c>
      <c r="AC463" s="113">
        <f t="shared" si="89"/>
        <v>123.26</v>
      </c>
      <c r="AD463" s="48" t="str">
        <f t="shared" si="90"/>
        <v>Validation Acheteur - intégrée</v>
      </c>
    </row>
    <row r="464" spans="6:30" ht="30" x14ac:dyDescent="0.25">
      <c r="F464" s="110"/>
      <c r="I464" s="110"/>
      <c r="L464" s="110"/>
      <c r="N464" s="17" t="s">
        <v>1730</v>
      </c>
      <c r="O464" s="16" t="s">
        <v>1555</v>
      </c>
      <c r="P464" s="16" t="s">
        <v>1563</v>
      </c>
      <c r="R464" s="111">
        <v>182.49</v>
      </c>
      <c r="S464" s="16" t="s">
        <v>1530</v>
      </c>
      <c r="T464" s="16" t="s">
        <v>1920</v>
      </c>
      <c r="V464" s="54" t="e">
        <f t="shared" si="84"/>
        <v>#N/A</v>
      </c>
      <c r="W464" s="48" t="str">
        <f t="shared" si="85"/>
        <v>EGENCIA FRANCE18713</v>
      </c>
      <c r="Z464" s="55" t="str">
        <f t="shared" si="86"/>
        <v>EGENCIA FRANCE</v>
      </c>
      <c r="AA464" s="48" t="str">
        <f t="shared" si="87"/>
        <v>18</v>
      </c>
      <c r="AB464" s="48" t="str">
        <f t="shared" si="88"/>
        <v>713</v>
      </c>
      <c r="AC464" s="113">
        <f t="shared" si="89"/>
        <v>182.49</v>
      </c>
      <c r="AD464" s="48" t="str">
        <f t="shared" si="90"/>
        <v>Validation Acheteur - intégrée</v>
      </c>
    </row>
    <row r="465" spans="6:30" ht="30" x14ac:dyDescent="0.25">
      <c r="F465" s="110"/>
      <c r="I465" s="110"/>
      <c r="L465" s="110"/>
      <c r="N465" s="17" t="s">
        <v>1990</v>
      </c>
      <c r="O465" s="16" t="s">
        <v>1555</v>
      </c>
      <c r="P465" s="16" t="s">
        <v>1563</v>
      </c>
      <c r="R465" s="111">
        <v>5760</v>
      </c>
      <c r="S465" s="16" t="s">
        <v>1530</v>
      </c>
      <c r="T465" s="16" t="s">
        <v>2049</v>
      </c>
      <c r="V465" s="54" t="e">
        <f t="shared" si="84"/>
        <v>#N/A</v>
      </c>
      <c r="W465" s="48" t="str">
        <f t="shared" si="85"/>
        <v>ALTERNEGO18713</v>
      </c>
      <c r="Z465" s="55" t="str">
        <f t="shared" si="86"/>
        <v>ALTERNEGO</v>
      </c>
      <c r="AA465" s="48" t="str">
        <f t="shared" si="87"/>
        <v>18</v>
      </c>
      <c r="AB465" s="48" t="str">
        <f t="shared" si="88"/>
        <v>713</v>
      </c>
      <c r="AC465" s="113">
        <f t="shared" si="89"/>
        <v>5760</v>
      </c>
      <c r="AD465" s="48" t="str">
        <f t="shared" si="90"/>
        <v>Validation Acheteur - intégrée</v>
      </c>
    </row>
    <row r="466" spans="6:30" x14ac:dyDescent="0.25">
      <c r="V466" s="54" t="e">
        <f t="shared" si="84"/>
        <v>#N/A</v>
      </c>
      <c r="W466" s="48" t="str">
        <f t="shared" si="85"/>
        <v/>
      </c>
      <c r="Z466" s="55">
        <f t="shared" si="86"/>
        <v>0</v>
      </c>
      <c r="AA466" s="48">
        <f t="shared" si="87"/>
        <v>0</v>
      </c>
      <c r="AB466" s="48">
        <f t="shared" si="88"/>
        <v>0</v>
      </c>
      <c r="AC466" s="113">
        <f t="shared" si="89"/>
        <v>0</v>
      </c>
      <c r="AD466" s="48">
        <f t="shared" si="90"/>
        <v>0</v>
      </c>
    </row>
    <row r="467" spans="6:30" x14ac:dyDescent="0.25">
      <c r="V467" s="54" t="e">
        <f t="shared" si="84"/>
        <v>#N/A</v>
      </c>
      <c r="W467" s="48" t="str">
        <f t="shared" si="85"/>
        <v/>
      </c>
      <c r="Z467" s="55">
        <f t="shared" si="86"/>
        <v>0</v>
      </c>
      <c r="AA467" s="48">
        <f t="shared" si="87"/>
        <v>0</v>
      </c>
      <c r="AB467" s="48">
        <f t="shared" si="88"/>
        <v>0</v>
      </c>
      <c r="AC467" s="113">
        <f t="shared" si="89"/>
        <v>0</v>
      </c>
      <c r="AD467" s="48">
        <f t="shared" si="90"/>
        <v>0</v>
      </c>
    </row>
    <row r="468" spans="6:30" x14ac:dyDescent="0.25">
      <c r="V468" s="54" t="e">
        <f t="shared" si="84"/>
        <v>#N/A</v>
      </c>
      <c r="W468" s="48" t="str">
        <f t="shared" si="85"/>
        <v/>
      </c>
      <c r="Z468" s="55">
        <f t="shared" si="86"/>
        <v>0</v>
      </c>
      <c r="AA468" s="48">
        <f t="shared" si="87"/>
        <v>0</v>
      </c>
      <c r="AB468" s="48">
        <f t="shared" si="88"/>
        <v>0</v>
      </c>
      <c r="AC468" s="113">
        <f t="shared" si="89"/>
        <v>0</v>
      </c>
      <c r="AD468" s="48">
        <f t="shared" si="90"/>
        <v>0</v>
      </c>
    </row>
    <row r="469" spans="6:30" x14ac:dyDescent="0.25">
      <c r="V469" s="54" t="e">
        <f t="shared" si="84"/>
        <v>#N/A</v>
      </c>
      <c r="W469" s="48" t="str">
        <f t="shared" si="85"/>
        <v/>
      </c>
      <c r="Z469" s="55">
        <f t="shared" si="86"/>
        <v>0</v>
      </c>
      <c r="AA469" s="48">
        <f t="shared" si="87"/>
        <v>0</v>
      </c>
      <c r="AB469" s="48">
        <f t="shared" si="88"/>
        <v>0</v>
      </c>
      <c r="AC469" s="113">
        <f t="shared" si="89"/>
        <v>0</v>
      </c>
      <c r="AD469" s="48">
        <f t="shared" si="90"/>
        <v>0</v>
      </c>
    </row>
    <row r="470" spans="6:30" x14ac:dyDescent="0.25">
      <c r="V470" s="54" t="e">
        <f t="shared" si="84"/>
        <v>#N/A</v>
      </c>
      <c r="W470" s="48" t="str">
        <f t="shared" si="85"/>
        <v/>
      </c>
      <c r="Z470" s="55">
        <f t="shared" si="86"/>
        <v>0</v>
      </c>
      <c r="AA470" s="48">
        <f t="shared" si="87"/>
        <v>0</v>
      </c>
      <c r="AB470" s="48">
        <f t="shared" si="88"/>
        <v>0</v>
      </c>
      <c r="AC470" s="113">
        <f t="shared" si="89"/>
        <v>0</v>
      </c>
      <c r="AD470" s="48">
        <f t="shared" si="90"/>
        <v>0</v>
      </c>
    </row>
    <row r="471" spans="6:30" x14ac:dyDescent="0.25">
      <c r="V471" s="54" t="e">
        <f t="shared" si="84"/>
        <v>#N/A</v>
      </c>
      <c r="W471" s="48" t="str">
        <f t="shared" si="85"/>
        <v/>
      </c>
      <c r="Z471" s="55">
        <f t="shared" si="86"/>
        <v>0</v>
      </c>
      <c r="AA471" s="48">
        <f t="shared" si="87"/>
        <v>0</v>
      </c>
      <c r="AB471" s="48">
        <f t="shared" si="88"/>
        <v>0</v>
      </c>
      <c r="AC471" s="113">
        <f t="shared" si="89"/>
        <v>0</v>
      </c>
      <c r="AD471" s="48">
        <f t="shared" si="90"/>
        <v>0</v>
      </c>
    </row>
    <row r="472" spans="6:30" x14ac:dyDescent="0.25">
      <c r="V472" s="54" t="e">
        <f t="shared" si="84"/>
        <v>#N/A</v>
      </c>
      <c r="W472" s="48" t="str">
        <f t="shared" si="85"/>
        <v/>
      </c>
      <c r="Z472" s="55">
        <f t="shared" si="86"/>
        <v>0</v>
      </c>
      <c r="AA472" s="48">
        <f t="shared" si="87"/>
        <v>0</v>
      </c>
      <c r="AB472" s="48">
        <f t="shared" si="88"/>
        <v>0</v>
      </c>
      <c r="AC472" s="113">
        <f t="shared" si="89"/>
        <v>0</v>
      </c>
      <c r="AD472" s="48">
        <f t="shared" si="90"/>
        <v>0</v>
      </c>
    </row>
    <row r="473" spans="6:30" x14ac:dyDescent="0.25">
      <c r="V473" s="54" t="e">
        <f t="shared" si="84"/>
        <v>#N/A</v>
      </c>
      <c r="W473" s="48" t="str">
        <f t="shared" si="85"/>
        <v/>
      </c>
      <c r="Z473" s="55">
        <f t="shared" si="86"/>
        <v>0</v>
      </c>
      <c r="AA473" s="48">
        <f t="shared" si="87"/>
        <v>0</v>
      </c>
      <c r="AB473" s="48">
        <f t="shared" si="88"/>
        <v>0</v>
      </c>
      <c r="AC473" s="113">
        <f t="shared" si="89"/>
        <v>0</v>
      </c>
      <c r="AD473" s="48">
        <f t="shared" si="90"/>
        <v>0</v>
      </c>
    </row>
    <row r="474" spans="6:30" x14ac:dyDescent="0.25">
      <c r="V474" s="54" t="e">
        <f t="shared" si="84"/>
        <v>#N/A</v>
      </c>
      <c r="W474" s="48" t="str">
        <f t="shared" si="85"/>
        <v/>
      </c>
      <c r="Z474" s="55">
        <f t="shared" si="86"/>
        <v>0</v>
      </c>
      <c r="AA474" s="48">
        <f t="shared" si="87"/>
        <v>0</v>
      </c>
      <c r="AB474" s="48">
        <f t="shared" si="88"/>
        <v>0</v>
      </c>
      <c r="AC474" s="113">
        <f t="shared" si="89"/>
        <v>0</v>
      </c>
      <c r="AD474" s="48">
        <f t="shared" si="90"/>
        <v>0</v>
      </c>
    </row>
    <row r="475" spans="6:30" x14ac:dyDescent="0.25">
      <c r="V475" s="54" t="e">
        <f t="shared" si="84"/>
        <v>#N/A</v>
      </c>
      <c r="W475" s="48" t="str">
        <f t="shared" si="85"/>
        <v/>
      </c>
      <c r="Z475" s="55">
        <f t="shared" si="86"/>
        <v>0</v>
      </c>
      <c r="AA475" s="48">
        <f t="shared" si="87"/>
        <v>0</v>
      </c>
      <c r="AB475" s="48">
        <f t="shared" si="88"/>
        <v>0</v>
      </c>
      <c r="AC475" s="113">
        <f t="shared" si="89"/>
        <v>0</v>
      </c>
      <c r="AD475" s="48">
        <f t="shared" si="90"/>
        <v>0</v>
      </c>
    </row>
    <row r="476" spans="6:30" x14ac:dyDescent="0.25">
      <c r="V476" s="54" t="e">
        <f t="shared" si="84"/>
        <v>#N/A</v>
      </c>
      <c r="W476" s="48" t="str">
        <f t="shared" si="85"/>
        <v/>
      </c>
      <c r="Z476" s="55">
        <f t="shared" si="86"/>
        <v>0</v>
      </c>
      <c r="AA476" s="48">
        <f t="shared" si="87"/>
        <v>0</v>
      </c>
      <c r="AB476" s="48">
        <f t="shared" si="88"/>
        <v>0</v>
      </c>
      <c r="AC476" s="113">
        <f t="shared" si="89"/>
        <v>0</v>
      </c>
      <c r="AD476" s="48">
        <f t="shared" si="90"/>
        <v>0</v>
      </c>
    </row>
    <row r="477" spans="6:30" x14ac:dyDescent="0.25">
      <c r="V477" s="54" t="e">
        <f t="shared" si="84"/>
        <v>#N/A</v>
      </c>
      <c r="W477" s="48" t="str">
        <f t="shared" si="85"/>
        <v/>
      </c>
      <c r="Z477" s="55">
        <f t="shared" si="86"/>
        <v>0</v>
      </c>
      <c r="AA477" s="48">
        <f t="shared" si="87"/>
        <v>0</v>
      </c>
      <c r="AB477" s="48">
        <f t="shared" si="88"/>
        <v>0</v>
      </c>
      <c r="AC477" s="113">
        <f t="shared" si="89"/>
        <v>0</v>
      </c>
      <c r="AD477" s="48">
        <f t="shared" si="90"/>
        <v>0</v>
      </c>
    </row>
    <row r="478" spans="6:30" x14ac:dyDescent="0.25">
      <c r="V478" s="54" t="e">
        <f t="shared" si="84"/>
        <v>#N/A</v>
      </c>
      <c r="W478" s="48" t="str">
        <f t="shared" si="85"/>
        <v/>
      </c>
      <c r="Z478" s="55">
        <f t="shared" si="86"/>
        <v>0</v>
      </c>
      <c r="AA478" s="48">
        <f t="shared" si="87"/>
        <v>0</v>
      </c>
      <c r="AB478" s="48">
        <f t="shared" si="88"/>
        <v>0</v>
      </c>
      <c r="AC478" s="113">
        <f t="shared" si="89"/>
        <v>0</v>
      </c>
      <c r="AD478" s="48">
        <f t="shared" si="90"/>
        <v>0</v>
      </c>
    </row>
    <row r="479" spans="6:30" x14ac:dyDescent="0.25">
      <c r="V479" s="54" t="e">
        <f t="shared" ref="V479:V542" si="91">MATCH("*"&amp;"ECH"&amp;"*",T479,0)</f>
        <v>#N/A</v>
      </c>
      <c r="W479" s="48" t="str">
        <f t="shared" ref="W479:W542" si="92">CONCATENATE(N479,O479,P479)</f>
        <v/>
      </c>
      <c r="Z479" s="55">
        <f t="shared" ref="Z479:Z542" si="93">N479</f>
        <v>0</v>
      </c>
      <c r="AA479" s="48">
        <f t="shared" ref="AA479:AA542" si="94">O479</f>
        <v>0</v>
      </c>
      <c r="AB479" s="48">
        <f t="shared" ref="AB479:AB542" si="95">P479</f>
        <v>0</v>
      </c>
      <c r="AC479" s="113">
        <f t="shared" ref="AC479:AC542" si="96">R479</f>
        <v>0</v>
      </c>
      <c r="AD479" s="48">
        <f t="shared" ref="AD479:AD542" si="97">S479</f>
        <v>0</v>
      </c>
    </row>
    <row r="480" spans="6:30" x14ac:dyDescent="0.25">
      <c r="V480" s="54" t="e">
        <f t="shared" si="91"/>
        <v>#N/A</v>
      </c>
      <c r="W480" s="48" t="str">
        <f t="shared" si="92"/>
        <v/>
      </c>
      <c r="Z480" s="55">
        <f t="shared" si="93"/>
        <v>0</v>
      </c>
      <c r="AA480" s="48">
        <f t="shared" si="94"/>
        <v>0</v>
      </c>
      <c r="AB480" s="48">
        <f t="shared" si="95"/>
        <v>0</v>
      </c>
      <c r="AC480" s="113">
        <f t="shared" si="96"/>
        <v>0</v>
      </c>
      <c r="AD480" s="48">
        <f t="shared" si="97"/>
        <v>0</v>
      </c>
    </row>
    <row r="481" spans="22:30" x14ac:dyDescent="0.25">
      <c r="V481" s="54" t="e">
        <f t="shared" si="91"/>
        <v>#N/A</v>
      </c>
      <c r="W481" s="48" t="str">
        <f t="shared" si="92"/>
        <v/>
      </c>
      <c r="Z481" s="55">
        <f t="shared" si="93"/>
        <v>0</v>
      </c>
      <c r="AA481" s="48">
        <f t="shared" si="94"/>
        <v>0</v>
      </c>
      <c r="AB481" s="48">
        <f t="shared" si="95"/>
        <v>0</v>
      </c>
      <c r="AC481" s="113">
        <f t="shared" si="96"/>
        <v>0</v>
      </c>
      <c r="AD481" s="48">
        <f t="shared" si="97"/>
        <v>0</v>
      </c>
    </row>
    <row r="482" spans="22:30" x14ac:dyDescent="0.25">
      <c r="V482" s="54" t="e">
        <f t="shared" si="91"/>
        <v>#N/A</v>
      </c>
      <c r="W482" s="48" t="str">
        <f t="shared" si="92"/>
        <v/>
      </c>
      <c r="Z482" s="55">
        <f t="shared" si="93"/>
        <v>0</v>
      </c>
      <c r="AA482" s="48">
        <f t="shared" si="94"/>
        <v>0</v>
      </c>
      <c r="AB482" s="48">
        <f t="shared" si="95"/>
        <v>0</v>
      </c>
      <c r="AC482" s="113">
        <f t="shared" si="96"/>
        <v>0</v>
      </c>
      <c r="AD482" s="48">
        <f t="shared" si="97"/>
        <v>0</v>
      </c>
    </row>
    <row r="483" spans="22:30" x14ac:dyDescent="0.25">
      <c r="V483" s="54" t="e">
        <f t="shared" si="91"/>
        <v>#N/A</v>
      </c>
      <c r="W483" s="48" t="str">
        <f t="shared" si="92"/>
        <v/>
      </c>
      <c r="Z483" s="55">
        <f t="shared" si="93"/>
        <v>0</v>
      </c>
      <c r="AA483" s="48">
        <f t="shared" si="94"/>
        <v>0</v>
      </c>
      <c r="AB483" s="48">
        <f t="shared" si="95"/>
        <v>0</v>
      </c>
      <c r="AC483" s="113">
        <f t="shared" si="96"/>
        <v>0</v>
      </c>
      <c r="AD483" s="48">
        <f t="shared" si="97"/>
        <v>0</v>
      </c>
    </row>
    <row r="484" spans="22:30" x14ac:dyDescent="0.25">
      <c r="V484" s="54" t="e">
        <f t="shared" si="91"/>
        <v>#N/A</v>
      </c>
      <c r="W484" s="48" t="str">
        <f t="shared" si="92"/>
        <v/>
      </c>
      <c r="Z484" s="55">
        <f t="shared" si="93"/>
        <v>0</v>
      </c>
      <c r="AA484" s="48">
        <f t="shared" si="94"/>
        <v>0</v>
      </c>
      <c r="AB484" s="48">
        <f t="shared" si="95"/>
        <v>0</v>
      </c>
      <c r="AC484" s="113">
        <f t="shared" si="96"/>
        <v>0</v>
      </c>
      <c r="AD484" s="48">
        <f t="shared" si="97"/>
        <v>0</v>
      </c>
    </row>
    <row r="485" spans="22:30" x14ac:dyDescent="0.25">
      <c r="V485" s="54" t="e">
        <f t="shared" si="91"/>
        <v>#N/A</v>
      </c>
      <c r="W485" s="48" t="str">
        <f t="shared" si="92"/>
        <v/>
      </c>
      <c r="Z485" s="55">
        <f t="shared" si="93"/>
        <v>0</v>
      </c>
      <c r="AA485" s="48">
        <f t="shared" si="94"/>
        <v>0</v>
      </c>
      <c r="AB485" s="48">
        <f t="shared" si="95"/>
        <v>0</v>
      </c>
      <c r="AC485" s="113">
        <f t="shared" si="96"/>
        <v>0</v>
      </c>
      <c r="AD485" s="48">
        <f t="shared" si="97"/>
        <v>0</v>
      </c>
    </row>
    <row r="486" spans="22:30" x14ac:dyDescent="0.25">
      <c r="V486" s="54" t="e">
        <f t="shared" si="91"/>
        <v>#N/A</v>
      </c>
      <c r="W486" s="48" t="str">
        <f t="shared" si="92"/>
        <v/>
      </c>
      <c r="Z486" s="55">
        <f t="shared" si="93"/>
        <v>0</v>
      </c>
      <c r="AA486" s="48">
        <f t="shared" si="94"/>
        <v>0</v>
      </c>
      <c r="AB486" s="48">
        <f t="shared" si="95"/>
        <v>0</v>
      </c>
      <c r="AC486" s="113">
        <f t="shared" si="96"/>
        <v>0</v>
      </c>
      <c r="AD486" s="48">
        <f t="shared" si="97"/>
        <v>0</v>
      </c>
    </row>
    <row r="487" spans="22:30" x14ac:dyDescent="0.25">
      <c r="V487" s="54" t="e">
        <f t="shared" si="91"/>
        <v>#N/A</v>
      </c>
      <c r="W487" s="48" t="str">
        <f t="shared" si="92"/>
        <v/>
      </c>
      <c r="Z487" s="55">
        <f t="shared" si="93"/>
        <v>0</v>
      </c>
      <c r="AA487" s="48">
        <f t="shared" si="94"/>
        <v>0</v>
      </c>
      <c r="AB487" s="48">
        <f t="shared" si="95"/>
        <v>0</v>
      </c>
      <c r="AC487" s="113">
        <f t="shared" si="96"/>
        <v>0</v>
      </c>
      <c r="AD487" s="48">
        <f t="shared" si="97"/>
        <v>0</v>
      </c>
    </row>
    <row r="488" spans="22:30" x14ac:dyDescent="0.25">
      <c r="V488" s="54" t="e">
        <f t="shared" si="91"/>
        <v>#N/A</v>
      </c>
      <c r="W488" s="48" t="str">
        <f t="shared" si="92"/>
        <v/>
      </c>
      <c r="Z488" s="55">
        <f t="shared" si="93"/>
        <v>0</v>
      </c>
      <c r="AA488" s="48">
        <f t="shared" si="94"/>
        <v>0</v>
      </c>
      <c r="AB488" s="48">
        <f t="shared" si="95"/>
        <v>0</v>
      </c>
      <c r="AC488" s="113">
        <f t="shared" si="96"/>
        <v>0</v>
      </c>
      <c r="AD488" s="48">
        <f t="shared" si="97"/>
        <v>0</v>
      </c>
    </row>
    <row r="489" spans="22:30" x14ac:dyDescent="0.25">
      <c r="V489" s="54" t="e">
        <f t="shared" si="91"/>
        <v>#N/A</v>
      </c>
      <c r="W489" s="48" t="str">
        <f t="shared" si="92"/>
        <v/>
      </c>
      <c r="Z489" s="55">
        <f t="shared" si="93"/>
        <v>0</v>
      </c>
      <c r="AA489" s="48">
        <f t="shared" si="94"/>
        <v>0</v>
      </c>
      <c r="AB489" s="48">
        <f t="shared" si="95"/>
        <v>0</v>
      </c>
      <c r="AC489" s="113">
        <f t="shared" si="96"/>
        <v>0</v>
      </c>
      <c r="AD489" s="48">
        <f t="shared" si="97"/>
        <v>0</v>
      </c>
    </row>
    <row r="490" spans="22:30" x14ac:dyDescent="0.25">
      <c r="V490" s="54" t="e">
        <f t="shared" si="91"/>
        <v>#N/A</v>
      </c>
      <c r="W490" s="48" t="str">
        <f t="shared" si="92"/>
        <v/>
      </c>
      <c r="Z490" s="55">
        <f t="shared" si="93"/>
        <v>0</v>
      </c>
      <c r="AA490" s="48">
        <f t="shared" si="94"/>
        <v>0</v>
      </c>
      <c r="AB490" s="48">
        <f t="shared" si="95"/>
        <v>0</v>
      </c>
      <c r="AC490" s="113">
        <f t="shared" si="96"/>
        <v>0</v>
      </c>
      <c r="AD490" s="48">
        <f t="shared" si="97"/>
        <v>0</v>
      </c>
    </row>
    <row r="491" spans="22:30" x14ac:dyDescent="0.25">
      <c r="V491" s="54" t="e">
        <f t="shared" si="91"/>
        <v>#N/A</v>
      </c>
      <c r="W491" s="48" t="str">
        <f t="shared" si="92"/>
        <v/>
      </c>
      <c r="Z491" s="55">
        <f t="shared" si="93"/>
        <v>0</v>
      </c>
      <c r="AA491" s="48">
        <f t="shared" si="94"/>
        <v>0</v>
      </c>
      <c r="AB491" s="48">
        <f t="shared" si="95"/>
        <v>0</v>
      </c>
      <c r="AC491" s="113">
        <f t="shared" si="96"/>
        <v>0</v>
      </c>
      <c r="AD491" s="48">
        <f t="shared" si="97"/>
        <v>0</v>
      </c>
    </row>
    <row r="492" spans="22:30" x14ac:dyDescent="0.25">
      <c r="V492" s="54" t="e">
        <f t="shared" si="91"/>
        <v>#N/A</v>
      </c>
      <c r="W492" s="48" t="str">
        <f t="shared" si="92"/>
        <v/>
      </c>
      <c r="Z492" s="55">
        <f t="shared" si="93"/>
        <v>0</v>
      </c>
      <c r="AA492" s="48">
        <f t="shared" si="94"/>
        <v>0</v>
      </c>
      <c r="AB492" s="48">
        <f t="shared" si="95"/>
        <v>0</v>
      </c>
      <c r="AC492" s="113">
        <f t="shared" si="96"/>
        <v>0</v>
      </c>
      <c r="AD492" s="48">
        <f t="shared" si="97"/>
        <v>0</v>
      </c>
    </row>
    <row r="493" spans="22:30" x14ac:dyDescent="0.25">
      <c r="V493" s="54" t="e">
        <f t="shared" si="91"/>
        <v>#N/A</v>
      </c>
      <c r="W493" s="48" t="str">
        <f t="shared" si="92"/>
        <v/>
      </c>
      <c r="Z493" s="55">
        <f t="shared" si="93"/>
        <v>0</v>
      </c>
      <c r="AA493" s="48">
        <f t="shared" si="94"/>
        <v>0</v>
      </c>
      <c r="AB493" s="48">
        <f t="shared" si="95"/>
        <v>0</v>
      </c>
      <c r="AC493" s="113">
        <f t="shared" si="96"/>
        <v>0</v>
      </c>
      <c r="AD493" s="48">
        <f t="shared" si="97"/>
        <v>0</v>
      </c>
    </row>
    <row r="494" spans="22:30" x14ac:dyDescent="0.25">
      <c r="V494" s="54" t="e">
        <f t="shared" si="91"/>
        <v>#N/A</v>
      </c>
      <c r="W494" s="48" t="str">
        <f t="shared" si="92"/>
        <v/>
      </c>
      <c r="Z494" s="55">
        <f t="shared" si="93"/>
        <v>0</v>
      </c>
      <c r="AA494" s="48">
        <f t="shared" si="94"/>
        <v>0</v>
      </c>
      <c r="AB494" s="48">
        <f t="shared" si="95"/>
        <v>0</v>
      </c>
      <c r="AC494" s="113">
        <f t="shared" si="96"/>
        <v>0</v>
      </c>
      <c r="AD494" s="48">
        <f t="shared" si="97"/>
        <v>0</v>
      </c>
    </row>
    <row r="495" spans="22:30" x14ac:dyDescent="0.25">
      <c r="V495" s="54" t="e">
        <f t="shared" si="91"/>
        <v>#N/A</v>
      </c>
      <c r="W495" s="48" t="str">
        <f t="shared" si="92"/>
        <v/>
      </c>
      <c r="Z495" s="55">
        <f t="shared" si="93"/>
        <v>0</v>
      </c>
      <c r="AA495" s="48">
        <f t="shared" si="94"/>
        <v>0</v>
      </c>
      <c r="AB495" s="48">
        <f t="shared" si="95"/>
        <v>0</v>
      </c>
      <c r="AC495" s="113">
        <f t="shared" si="96"/>
        <v>0</v>
      </c>
      <c r="AD495" s="48">
        <f t="shared" si="97"/>
        <v>0</v>
      </c>
    </row>
    <row r="496" spans="22:30" x14ac:dyDescent="0.25">
      <c r="V496" s="54" t="e">
        <f t="shared" si="91"/>
        <v>#N/A</v>
      </c>
      <c r="W496" s="48" t="str">
        <f t="shared" si="92"/>
        <v/>
      </c>
      <c r="Z496" s="55">
        <f t="shared" si="93"/>
        <v>0</v>
      </c>
      <c r="AA496" s="48">
        <f t="shared" si="94"/>
        <v>0</v>
      </c>
      <c r="AB496" s="48">
        <f t="shared" si="95"/>
        <v>0</v>
      </c>
      <c r="AC496" s="113">
        <f t="shared" si="96"/>
        <v>0</v>
      </c>
      <c r="AD496" s="48">
        <f t="shared" si="97"/>
        <v>0</v>
      </c>
    </row>
    <row r="497" spans="22:30" x14ac:dyDescent="0.25">
      <c r="V497" s="54" t="e">
        <f t="shared" si="91"/>
        <v>#N/A</v>
      </c>
      <c r="W497" s="48" t="str">
        <f t="shared" si="92"/>
        <v/>
      </c>
      <c r="Z497" s="55">
        <f t="shared" si="93"/>
        <v>0</v>
      </c>
      <c r="AA497" s="48">
        <f t="shared" si="94"/>
        <v>0</v>
      </c>
      <c r="AB497" s="48">
        <f t="shared" si="95"/>
        <v>0</v>
      </c>
      <c r="AC497" s="113">
        <f t="shared" si="96"/>
        <v>0</v>
      </c>
      <c r="AD497" s="48">
        <f t="shared" si="97"/>
        <v>0</v>
      </c>
    </row>
    <row r="498" spans="22:30" x14ac:dyDescent="0.25">
      <c r="V498" s="54" t="e">
        <f t="shared" si="91"/>
        <v>#N/A</v>
      </c>
      <c r="W498" s="48" t="str">
        <f t="shared" si="92"/>
        <v/>
      </c>
      <c r="Z498" s="55">
        <f t="shared" si="93"/>
        <v>0</v>
      </c>
      <c r="AA498" s="48">
        <f t="shared" si="94"/>
        <v>0</v>
      </c>
      <c r="AB498" s="48">
        <f t="shared" si="95"/>
        <v>0</v>
      </c>
      <c r="AC498" s="113">
        <f t="shared" si="96"/>
        <v>0</v>
      </c>
      <c r="AD498" s="48">
        <f t="shared" si="97"/>
        <v>0</v>
      </c>
    </row>
    <row r="499" spans="22:30" x14ac:dyDescent="0.25">
      <c r="V499" s="54" t="e">
        <f t="shared" si="91"/>
        <v>#N/A</v>
      </c>
      <c r="W499" s="48" t="str">
        <f t="shared" si="92"/>
        <v/>
      </c>
      <c r="Z499" s="55">
        <f t="shared" si="93"/>
        <v>0</v>
      </c>
      <c r="AA499" s="48">
        <f t="shared" si="94"/>
        <v>0</v>
      </c>
      <c r="AB499" s="48">
        <f t="shared" si="95"/>
        <v>0</v>
      </c>
      <c r="AC499" s="113">
        <f t="shared" si="96"/>
        <v>0</v>
      </c>
      <c r="AD499" s="48">
        <f t="shared" si="97"/>
        <v>0</v>
      </c>
    </row>
    <row r="500" spans="22:30" x14ac:dyDescent="0.25">
      <c r="V500" s="54" t="e">
        <f t="shared" si="91"/>
        <v>#N/A</v>
      </c>
      <c r="W500" s="48" t="str">
        <f t="shared" si="92"/>
        <v/>
      </c>
      <c r="Z500" s="55">
        <f t="shared" si="93"/>
        <v>0</v>
      </c>
      <c r="AA500" s="48">
        <f t="shared" si="94"/>
        <v>0</v>
      </c>
      <c r="AB500" s="48">
        <f t="shared" si="95"/>
        <v>0</v>
      </c>
      <c r="AC500" s="113">
        <f t="shared" si="96"/>
        <v>0</v>
      </c>
      <c r="AD500" s="48">
        <f t="shared" si="97"/>
        <v>0</v>
      </c>
    </row>
    <row r="501" spans="22:30" x14ac:dyDescent="0.25">
      <c r="V501" s="54" t="e">
        <f t="shared" si="91"/>
        <v>#N/A</v>
      </c>
      <c r="W501" s="48" t="str">
        <f t="shared" si="92"/>
        <v/>
      </c>
      <c r="Z501" s="55">
        <f t="shared" si="93"/>
        <v>0</v>
      </c>
      <c r="AA501" s="48">
        <f t="shared" si="94"/>
        <v>0</v>
      </c>
      <c r="AB501" s="48">
        <f t="shared" si="95"/>
        <v>0</v>
      </c>
      <c r="AC501" s="113">
        <f t="shared" si="96"/>
        <v>0</v>
      </c>
      <c r="AD501" s="48">
        <f t="shared" si="97"/>
        <v>0</v>
      </c>
    </row>
    <row r="502" spans="22:30" x14ac:dyDescent="0.25">
      <c r="V502" s="54" t="e">
        <f t="shared" si="91"/>
        <v>#N/A</v>
      </c>
      <c r="W502" s="48" t="str">
        <f t="shared" si="92"/>
        <v/>
      </c>
      <c r="Z502" s="55">
        <f t="shared" si="93"/>
        <v>0</v>
      </c>
      <c r="AA502" s="48">
        <f t="shared" si="94"/>
        <v>0</v>
      </c>
      <c r="AB502" s="48">
        <f t="shared" si="95"/>
        <v>0</v>
      </c>
      <c r="AC502" s="113">
        <f t="shared" si="96"/>
        <v>0</v>
      </c>
      <c r="AD502" s="48">
        <f t="shared" si="97"/>
        <v>0</v>
      </c>
    </row>
    <row r="503" spans="22:30" x14ac:dyDescent="0.25">
      <c r="V503" s="54" t="e">
        <f t="shared" si="91"/>
        <v>#N/A</v>
      </c>
      <c r="W503" s="48" t="str">
        <f t="shared" si="92"/>
        <v/>
      </c>
      <c r="Z503" s="55">
        <f t="shared" si="93"/>
        <v>0</v>
      </c>
      <c r="AA503" s="48">
        <f t="shared" si="94"/>
        <v>0</v>
      </c>
      <c r="AB503" s="48">
        <f t="shared" si="95"/>
        <v>0</v>
      </c>
      <c r="AC503" s="113">
        <f t="shared" si="96"/>
        <v>0</v>
      </c>
      <c r="AD503" s="48">
        <f t="shared" si="97"/>
        <v>0</v>
      </c>
    </row>
    <row r="504" spans="22:30" x14ac:dyDescent="0.25">
      <c r="V504" s="54" t="e">
        <f t="shared" si="91"/>
        <v>#N/A</v>
      </c>
      <c r="W504" s="48" t="str">
        <f t="shared" si="92"/>
        <v/>
      </c>
      <c r="Z504" s="55">
        <f t="shared" si="93"/>
        <v>0</v>
      </c>
      <c r="AA504" s="48">
        <f t="shared" si="94"/>
        <v>0</v>
      </c>
      <c r="AB504" s="48">
        <f t="shared" si="95"/>
        <v>0</v>
      </c>
      <c r="AC504" s="113">
        <f t="shared" si="96"/>
        <v>0</v>
      </c>
      <c r="AD504" s="48">
        <f t="shared" si="97"/>
        <v>0</v>
      </c>
    </row>
    <row r="505" spans="22:30" x14ac:dyDescent="0.25">
      <c r="V505" s="54" t="e">
        <f t="shared" si="91"/>
        <v>#N/A</v>
      </c>
      <c r="W505" s="48" t="str">
        <f t="shared" si="92"/>
        <v/>
      </c>
      <c r="Z505" s="55">
        <f t="shared" si="93"/>
        <v>0</v>
      </c>
      <c r="AA505" s="48">
        <f t="shared" si="94"/>
        <v>0</v>
      </c>
      <c r="AB505" s="48">
        <f t="shared" si="95"/>
        <v>0</v>
      </c>
      <c r="AC505" s="113">
        <f t="shared" si="96"/>
        <v>0</v>
      </c>
      <c r="AD505" s="48">
        <f t="shared" si="97"/>
        <v>0</v>
      </c>
    </row>
    <row r="506" spans="22:30" x14ac:dyDescent="0.25">
      <c r="V506" s="54" t="e">
        <f t="shared" si="91"/>
        <v>#N/A</v>
      </c>
      <c r="W506" s="48" t="str">
        <f t="shared" si="92"/>
        <v/>
      </c>
      <c r="Z506" s="55">
        <f t="shared" si="93"/>
        <v>0</v>
      </c>
      <c r="AA506" s="48">
        <f t="shared" si="94"/>
        <v>0</v>
      </c>
      <c r="AB506" s="48">
        <f t="shared" si="95"/>
        <v>0</v>
      </c>
      <c r="AC506" s="113">
        <f t="shared" si="96"/>
        <v>0</v>
      </c>
      <c r="AD506" s="48">
        <f t="shared" si="97"/>
        <v>0</v>
      </c>
    </row>
    <row r="507" spans="22:30" x14ac:dyDescent="0.25">
      <c r="V507" s="54" t="e">
        <f t="shared" si="91"/>
        <v>#N/A</v>
      </c>
      <c r="W507" s="48" t="str">
        <f t="shared" si="92"/>
        <v/>
      </c>
      <c r="Z507" s="55">
        <f t="shared" si="93"/>
        <v>0</v>
      </c>
      <c r="AA507" s="48">
        <f t="shared" si="94"/>
        <v>0</v>
      </c>
      <c r="AB507" s="48">
        <f t="shared" si="95"/>
        <v>0</v>
      </c>
      <c r="AC507" s="113">
        <f t="shared" si="96"/>
        <v>0</v>
      </c>
      <c r="AD507" s="48">
        <f t="shared" si="97"/>
        <v>0</v>
      </c>
    </row>
    <row r="508" spans="22:30" x14ac:dyDescent="0.25">
      <c r="V508" s="54" t="e">
        <f t="shared" si="91"/>
        <v>#N/A</v>
      </c>
      <c r="W508" s="48" t="str">
        <f t="shared" si="92"/>
        <v/>
      </c>
      <c r="Z508" s="55">
        <f t="shared" si="93"/>
        <v>0</v>
      </c>
      <c r="AA508" s="48">
        <f t="shared" si="94"/>
        <v>0</v>
      </c>
      <c r="AB508" s="48">
        <f t="shared" si="95"/>
        <v>0</v>
      </c>
      <c r="AC508" s="113">
        <f t="shared" si="96"/>
        <v>0</v>
      </c>
      <c r="AD508" s="48">
        <f t="shared" si="97"/>
        <v>0</v>
      </c>
    </row>
    <row r="509" spans="22:30" x14ac:dyDescent="0.25">
      <c r="V509" s="54" t="e">
        <f t="shared" si="91"/>
        <v>#N/A</v>
      </c>
      <c r="W509" s="48" t="str">
        <f t="shared" si="92"/>
        <v/>
      </c>
      <c r="Z509" s="55">
        <f t="shared" si="93"/>
        <v>0</v>
      </c>
      <c r="AA509" s="48">
        <f t="shared" si="94"/>
        <v>0</v>
      </c>
      <c r="AB509" s="48">
        <f t="shared" si="95"/>
        <v>0</v>
      </c>
      <c r="AC509" s="113">
        <f t="shared" si="96"/>
        <v>0</v>
      </c>
      <c r="AD509" s="48">
        <f t="shared" si="97"/>
        <v>0</v>
      </c>
    </row>
    <row r="510" spans="22:30" x14ac:dyDescent="0.25">
      <c r="V510" s="54" t="e">
        <f t="shared" si="91"/>
        <v>#N/A</v>
      </c>
      <c r="W510" s="48" t="str">
        <f t="shared" si="92"/>
        <v/>
      </c>
      <c r="Z510" s="55">
        <f t="shared" si="93"/>
        <v>0</v>
      </c>
      <c r="AA510" s="48">
        <f t="shared" si="94"/>
        <v>0</v>
      </c>
      <c r="AB510" s="48">
        <f t="shared" si="95"/>
        <v>0</v>
      </c>
      <c r="AC510" s="113">
        <f t="shared" si="96"/>
        <v>0</v>
      </c>
      <c r="AD510" s="48">
        <f t="shared" si="97"/>
        <v>0</v>
      </c>
    </row>
    <row r="511" spans="22:30" x14ac:dyDescent="0.25">
      <c r="V511" s="54" t="e">
        <f t="shared" si="91"/>
        <v>#N/A</v>
      </c>
      <c r="W511" s="48" t="str">
        <f t="shared" si="92"/>
        <v/>
      </c>
      <c r="Z511" s="55">
        <f t="shared" si="93"/>
        <v>0</v>
      </c>
      <c r="AA511" s="48">
        <f t="shared" si="94"/>
        <v>0</v>
      </c>
      <c r="AB511" s="48">
        <f t="shared" si="95"/>
        <v>0</v>
      </c>
      <c r="AC511" s="113">
        <f t="shared" si="96"/>
        <v>0</v>
      </c>
      <c r="AD511" s="48">
        <f t="shared" si="97"/>
        <v>0</v>
      </c>
    </row>
    <row r="512" spans="22:30" x14ac:dyDescent="0.25">
      <c r="V512" s="54" t="e">
        <f t="shared" si="91"/>
        <v>#N/A</v>
      </c>
      <c r="W512" s="48" t="str">
        <f t="shared" si="92"/>
        <v/>
      </c>
      <c r="Z512" s="55">
        <f t="shared" si="93"/>
        <v>0</v>
      </c>
      <c r="AA512" s="48">
        <f t="shared" si="94"/>
        <v>0</v>
      </c>
      <c r="AB512" s="48">
        <f t="shared" si="95"/>
        <v>0</v>
      </c>
      <c r="AC512" s="113">
        <f t="shared" si="96"/>
        <v>0</v>
      </c>
      <c r="AD512" s="48">
        <f t="shared" si="97"/>
        <v>0</v>
      </c>
    </row>
    <row r="513" spans="22:30" x14ac:dyDescent="0.25">
      <c r="V513" s="54" t="e">
        <f t="shared" si="91"/>
        <v>#N/A</v>
      </c>
      <c r="W513" s="48" t="str">
        <f t="shared" si="92"/>
        <v/>
      </c>
      <c r="Z513" s="55">
        <f t="shared" si="93"/>
        <v>0</v>
      </c>
      <c r="AA513" s="48">
        <f t="shared" si="94"/>
        <v>0</v>
      </c>
      <c r="AB513" s="48">
        <f t="shared" si="95"/>
        <v>0</v>
      </c>
      <c r="AC513" s="113">
        <f t="shared" si="96"/>
        <v>0</v>
      </c>
      <c r="AD513" s="48">
        <f t="shared" si="97"/>
        <v>0</v>
      </c>
    </row>
    <row r="514" spans="22:30" x14ac:dyDescent="0.25">
      <c r="V514" s="54" t="e">
        <f t="shared" si="91"/>
        <v>#N/A</v>
      </c>
      <c r="W514" s="48" t="str">
        <f t="shared" si="92"/>
        <v/>
      </c>
      <c r="Z514" s="55">
        <f t="shared" si="93"/>
        <v>0</v>
      </c>
      <c r="AA514" s="48">
        <f t="shared" si="94"/>
        <v>0</v>
      </c>
      <c r="AB514" s="48">
        <f t="shared" si="95"/>
        <v>0</v>
      </c>
      <c r="AC514" s="113">
        <f t="shared" si="96"/>
        <v>0</v>
      </c>
      <c r="AD514" s="48">
        <f t="shared" si="97"/>
        <v>0</v>
      </c>
    </row>
    <row r="515" spans="22:30" x14ac:dyDescent="0.25">
      <c r="V515" s="54" t="e">
        <f t="shared" si="91"/>
        <v>#N/A</v>
      </c>
      <c r="W515" s="48" t="str">
        <f t="shared" si="92"/>
        <v/>
      </c>
      <c r="Z515" s="55">
        <f t="shared" si="93"/>
        <v>0</v>
      </c>
      <c r="AA515" s="48">
        <f t="shared" si="94"/>
        <v>0</v>
      </c>
      <c r="AB515" s="48">
        <f t="shared" si="95"/>
        <v>0</v>
      </c>
      <c r="AC515" s="113">
        <f t="shared" si="96"/>
        <v>0</v>
      </c>
      <c r="AD515" s="48">
        <f t="shared" si="97"/>
        <v>0</v>
      </c>
    </row>
    <row r="516" spans="22:30" x14ac:dyDescent="0.25">
      <c r="V516" s="54" t="e">
        <f t="shared" si="91"/>
        <v>#N/A</v>
      </c>
      <c r="W516" s="48" t="str">
        <f t="shared" si="92"/>
        <v/>
      </c>
      <c r="Z516" s="55">
        <f t="shared" si="93"/>
        <v>0</v>
      </c>
      <c r="AA516" s="48">
        <f t="shared" si="94"/>
        <v>0</v>
      </c>
      <c r="AB516" s="48">
        <f t="shared" si="95"/>
        <v>0</v>
      </c>
      <c r="AC516" s="113">
        <f t="shared" si="96"/>
        <v>0</v>
      </c>
      <c r="AD516" s="48">
        <f t="shared" si="97"/>
        <v>0</v>
      </c>
    </row>
    <row r="517" spans="22:30" x14ac:dyDescent="0.25">
      <c r="V517" s="54" t="e">
        <f t="shared" si="91"/>
        <v>#N/A</v>
      </c>
      <c r="W517" s="48" t="str">
        <f t="shared" si="92"/>
        <v/>
      </c>
      <c r="Z517" s="55">
        <f t="shared" si="93"/>
        <v>0</v>
      </c>
      <c r="AA517" s="48">
        <f t="shared" si="94"/>
        <v>0</v>
      </c>
      <c r="AB517" s="48">
        <f t="shared" si="95"/>
        <v>0</v>
      </c>
      <c r="AC517" s="113">
        <f t="shared" si="96"/>
        <v>0</v>
      </c>
      <c r="AD517" s="48">
        <f t="shared" si="97"/>
        <v>0</v>
      </c>
    </row>
    <row r="518" spans="22:30" x14ac:dyDescent="0.25">
      <c r="V518" s="54" t="e">
        <f t="shared" si="91"/>
        <v>#N/A</v>
      </c>
      <c r="W518" s="48" t="str">
        <f t="shared" si="92"/>
        <v/>
      </c>
      <c r="Z518" s="55">
        <f t="shared" si="93"/>
        <v>0</v>
      </c>
      <c r="AA518" s="48">
        <f t="shared" si="94"/>
        <v>0</v>
      </c>
      <c r="AB518" s="48">
        <f t="shared" si="95"/>
        <v>0</v>
      </c>
      <c r="AC518" s="113">
        <f t="shared" si="96"/>
        <v>0</v>
      </c>
      <c r="AD518" s="48">
        <f t="shared" si="97"/>
        <v>0</v>
      </c>
    </row>
    <row r="519" spans="22:30" x14ac:dyDescent="0.25">
      <c r="V519" s="54" t="e">
        <f t="shared" si="91"/>
        <v>#N/A</v>
      </c>
      <c r="W519" s="48" t="str">
        <f t="shared" si="92"/>
        <v/>
      </c>
      <c r="Z519" s="55">
        <f t="shared" si="93"/>
        <v>0</v>
      </c>
      <c r="AA519" s="48">
        <f t="shared" si="94"/>
        <v>0</v>
      </c>
      <c r="AB519" s="48">
        <f t="shared" si="95"/>
        <v>0</v>
      </c>
      <c r="AC519" s="113">
        <f t="shared" si="96"/>
        <v>0</v>
      </c>
      <c r="AD519" s="48">
        <f t="shared" si="97"/>
        <v>0</v>
      </c>
    </row>
    <row r="520" spans="22:30" x14ac:dyDescent="0.25">
      <c r="V520" s="54" t="e">
        <f t="shared" si="91"/>
        <v>#N/A</v>
      </c>
      <c r="W520" s="48" t="str">
        <f t="shared" si="92"/>
        <v/>
      </c>
      <c r="Z520" s="55">
        <f t="shared" si="93"/>
        <v>0</v>
      </c>
      <c r="AA520" s="48">
        <f t="shared" si="94"/>
        <v>0</v>
      </c>
      <c r="AB520" s="48">
        <f t="shared" si="95"/>
        <v>0</v>
      </c>
      <c r="AC520" s="113">
        <f t="shared" si="96"/>
        <v>0</v>
      </c>
      <c r="AD520" s="48">
        <f t="shared" si="97"/>
        <v>0</v>
      </c>
    </row>
    <row r="521" spans="22:30" x14ac:dyDescent="0.25">
      <c r="V521" s="54" t="e">
        <f t="shared" si="91"/>
        <v>#N/A</v>
      </c>
      <c r="W521" s="48" t="str">
        <f t="shared" si="92"/>
        <v/>
      </c>
      <c r="Z521" s="55">
        <f t="shared" si="93"/>
        <v>0</v>
      </c>
      <c r="AA521" s="48">
        <f t="shared" si="94"/>
        <v>0</v>
      </c>
      <c r="AB521" s="48">
        <f t="shared" si="95"/>
        <v>0</v>
      </c>
      <c r="AC521" s="113">
        <f t="shared" si="96"/>
        <v>0</v>
      </c>
      <c r="AD521" s="48">
        <f t="shared" si="97"/>
        <v>0</v>
      </c>
    </row>
    <row r="522" spans="22:30" x14ac:dyDescent="0.25">
      <c r="V522" s="54" t="e">
        <f t="shared" si="91"/>
        <v>#N/A</v>
      </c>
      <c r="W522" s="48" t="str">
        <f t="shared" si="92"/>
        <v/>
      </c>
      <c r="Z522" s="55">
        <f t="shared" si="93"/>
        <v>0</v>
      </c>
      <c r="AA522" s="48">
        <f t="shared" si="94"/>
        <v>0</v>
      </c>
      <c r="AB522" s="48">
        <f t="shared" si="95"/>
        <v>0</v>
      </c>
      <c r="AC522" s="113">
        <f t="shared" si="96"/>
        <v>0</v>
      </c>
      <c r="AD522" s="48">
        <f t="shared" si="97"/>
        <v>0</v>
      </c>
    </row>
    <row r="523" spans="22:30" x14ac:dyDescent="0.25">
      <c r="V523" s="54" t="e">
        <f t="shared" si="91"/>
        <v>#N/A</v>
      </c>
      <c r="W523" s="48" t="str">
        <f t="shared" si="92"/>
        <v/>
      </c>
      <c r="Z523" s="55">
        <f t="shared" si="93"/>
        <v>0</v>
      </c>
      <c r="AA523" s="48">
        <f t="shared" si="94"/>
        <v>0</v>
      </c>
      <c r="AB523" s="48">
        <f t="shared" si="95"/>
        <v>0</v>
      </c>
      <c r="AC523" s="113">
        <f t="shared" si="96"/>
        <v>0</v>
      </c>
      <c r="AD523" s="48">
        <f t="shared" si="97"/>
        <v>0</v>
      </c>
    </row>
    <row r="524" spans="22:30" x14ac:dyDescent="0.25">
      <c r="V524" s="54" t="e">
        <f t="shared" si="91"/>
        <v>#N/A</v>
      </c>
      <c r="W524" s="48" t="str">
        <f t="shared" si="92"/>
        <v/>
      </c>
      <c r="Z524" s="55">
        <f t="shared" si="93"/>
        <v>0</v>
      </c>
      <c r="AA524" s="48">
        <f t="shared" si="94"/>
        <v>0</v>
      </c>
      <c r="AB524" s="48">
        <f t="shared" si="95"/>
        <v>0</v>
      </c>
      <c r="AC524" s="113">
        <f t="shared" si="96"/>
        <v>0</v>
      </c>
      <c r="AD524" s="48">
        <f t="shared" si="97"/>
        <v>0</v>
      </c>
    </row>
    <row r="525" spans="22:30" x14ac:dyDescent="0.25">
      <c r="V525" s="54" t="e">
        <f t="shared" si="91"/>
        <v>#N/A</v>
      </c>
      <c r="W525" s="48" t="str">
        <f t="shared" si="92"/>
        <v/>
      </c>
      <c r="Z525" s="55">
        <f t="shared" si="93"/>
        <v>0</v>
      </c>
      <c r="AA525" s="48">
        <f t="shared" si="94"/>
        <v>0</v>
      </c>
      <c r="AB525" s="48">
        <f t="shared" si="95"/>
        <v>0</v>
      </c>
      <c r="AC525" s="113">
        <f t="shared" si="96"/>
        <v>0</v>
      </c>
      <c r="AD525" s="48">
        <f t="shared" si="97"/>
        <v>0</v>
      </c>
    </row>
    <row r="526" spans="22:30" x14ac:dyDescent="0.25">
      <c r="V526" s="54" t="e">
        <f t="shared" si="91"/>
        <v>#N/A</v>
      </c>
      <c r="W526" s="48" t="str">
        <f t="shared" si="92"/>
        <v/>
      </c>
      <c r="Z526" s="55">
        <f t="shared" si="93"/>
        <v>0</v>
      </c>
      <c r="AA526" s="48">
        <f t="shared" si="94"/>
        <v>0</v>
      </c>
      <c r="AB526" s="48">
        <f t="shared" si="95"/>
        <v>0</v>
      </c>
      <c r="AC526" s="113">
        <f t="shared" si="96"/>
        <v>0</v>
      </c>
      <c r="AD526" s="48">
        <f t="shared" si="97"/>
        <v>0</v>
      </c>
    </row>
    <row r="527" spans="22:30" x14ac:dyDescent="0.25">
      <c r="V527" s="54" t="e">
        <f t="shared" si="91"/>
        <v>#N/A</v>
      </c>
      <c r="W527" s="48" t="str">
        <f t="shared" si="92"/>
        <v/>
      </c>
      <c r="Z527" s="55">
        <f t="shared" si="93"/>
        <v>0</v>
      </c>
      <c r="AA527" s="48">
        <f t="shared" si="94"/>
        <v>0</v>
      </c>
      <c r="AB527" s="48">
        <f t="shared" si="95"/>
        <v>0</v>
      </c>
      <c r="AC527" s="113">
        <f t="shared" si="96"/>
        <v>0</v>
      </c>
      <c r="AD527" s="48">
        <f t="shared" si="97"/>
        <v>0</v>
      </c>
    </row>
    <row r="528" spans="22:30" x14ac:dyDescent="0.25">
      <c r="V528" s="54" t="e">
        <f t="shared" si="91"/>
        <v>#N/A</v>
      </c>
      <c r="W528" s="48" t="str">
        <f t="shared" si="92"/>
        <v/>
      </c>
      <c r="Z528" s="55">
        <f t="shared" si="93"/>
        <v>0</v>
      </c>
      <c r="AA528" s="48">
        <f t="shared" si="94"/>
        <v>0</v>
      </c>
      <c r="AB528" s="48">
        <f t="shared" si="95"/>
        <v>0</v>
      </c>
      <c r="AC528" s="113">
        <f t="shared" si="96"/>
        <v>0</v>
      </c>
      <c r="AD528" s="48">
        <f t="shared" si="97"/>
        <v>0</v>
      </c>
    </row>
    <row r="529" spans="22:30" x14ac:dyDescent="0.25">
      <c r="V529" s="54" t="e">
        <f t="shared" si="91"/>
        <v>#N/A</v>
      </c>
      <c r="W529" s="48" t="str">
        <f t="shared" si="92"/>
        <v/>
      </c>
      <c r="Z529" s="55">
        <f t="shared" si="93"/>
        <v>0</v>
      </c>
      <c r="AA529" s="48">
        <f t="shared" si="94"/>
        <v>0</v>
      </c>
      <c r="AB529" s="48">
        <f t="shared" si="95"/>
        <v>0</v>
      </c>
      <c r="AC529" s="113">
        <f t="shared" si="96"/>
        <v>0</v>
      </c>
      <c r="AD529" s="48">
        <f t="shared" si="97"/>
        <v>0</v>
      </c>
    </row>
    <row r="530" spans="22:30" x14ac:dyDescent="0.25">
      <c r="V530" s="54" t="e">
        <f t="shared" si="91"/>
        <v>#N/A</v>
      </c>
      <c r="W530" s="48" t="str">
        <f t="shared" si="92"/>
        <v/>
      </c>
      <c r="Z530" s="55">
        <f t="shared" si="93"/>
        <v>0</v>
      </c>
      <c r="AA530" s="48">
        <f t="shared" si="94"/>
        <v>0</v>
      </c>
      <c r="AB530" s="48">
        <f t="shared" si="95"/>
        <v>0</v>
      </c>
      <c r="AC530" s="113">
        <f t="shared" si="96"/>
        <v>0</v>
      </c>
      <c r="AD530" s="48">
        <f t="shared" si="97"/>
        <v>0</v>
      </c>
    </row>
    <row r="531" spans="22:30" x14ac:dyDescent="0.25">
      <c r="V531" s="54" t="e">
        <f t="shared" si="91"/>
        <v>#N/A</v>
      </c>
      <c r="W531" s="48" t="str">
        <f t="shared" si="92"/>
        <v/>
      </c>
      <c r="Z531" s="55">
        <f t="shared" si="93"/>
        <v>0</v>
      </c>
      <c r="AA531" s="48">
        <f t="shared" si="94"/>
        <v>0</v>
      </c>
      <c r="AB531" s="48">
        <f t="shared" si="95"/>
        <v>0</v>
      </c>
      <c r="AC531" s="113">
        <f t="shared" si="96"/>
        <v>0</v>
      </c>
      <c r="AD531" s="48">
        <f t="shared" si="97"/>
        <v>0</v>
      </c>
    </row>
    <row r="532" spans="22:30" x14ac:dyDescent="0.25">
      <c r="V532" s="54" t="e">
        <f t="shared" si="91"/>
        <v>#N/A</v>
      </c>
      <c r="W532" s="48" t="str">
        <f t="shared" si="92"/>
        <v/>
      </c>
      <c r="Z532" s="55">
        <f t="shared" si="93"/>
        <v>0</v>
      </c>
      <c r="AA532" s="48">
        <f t="shared" si="94"/>
        <v>0</v>
      </c>
      <c r="AB532" s="48">
        <f t="shared" si="95"/>
        <v>0</v>
      </c>
      <c r="AC532" s="113">
        <f t="shared" si="96"/>
        <v>0</v>
      </c>
      <c r="AD532" s="48">
        <f t="shared" si="97"/>
        <v>0</v>
      </c>
    </row>
    <row r="533" spans="22:30" x14ac:dyDescent="0.25">
      <c r="V533" s="54" t="e">
        <f t="shared" si="91"/>
        <v>#N/A</v>
      </c>
      <c r="W533" s="48" t="str">
        <f t="shared" si="92"/>
        <v/>
      </c>
      <c r="Z533" s="55">
        <f t="shared" si="93"/>
        <v>0</v>
      </c>
      <c r="AA533" s="48">
        <f t="shared" si="94"/>
        <v>0</v>
      </c>
      <c r="AB533" s="48">
        <f t="shared" si="95"/>
        <v>0</v>
      </c>
      <c r="AC533" s="113">
        <f t="shared" si="96"/>
        <v>0</v>
      </c>
      <c r="AD533" s="48">
        <f t="shared" si="97"/>
        <v>0</v>
      </c>
    </row>
    <row r="534" spans="22:30" x14ac:dyDescent="0.25">
      <c r="V534" s="54" t="e">
        <f t="shared" si="91"/>
        <v>#N/A</v>
      </c>
      <c r="W534" s="48" t="str">
        <f t="shared" si="92"/>
        <v/>
      </c>
      <c r="Z534" s="55">
        <f t="shared" si="93"/>
        <v>0</v>
      </c>
      <c r="AA534" s="48">
        <f t="shared" si="94"/>
        <v>0</v>
      </c>
      <c r="AB534" s="48">
        <f t="shared" si="95"/>
        <v>0</v>
      </c>
      <c r="AC534" s="113">
        <f t="shared" si="96"/>
        <v>0</v>
      </c>
      <c r="AD534" s="48">
        <f t="shared" si="97"/>
        <v>0</v>
      </c>
    </row>
    <row r="535" spans="22:30" x14ac:dyDescent="0.25">
      <c r="V535" s="54" t="e">
        <f t="shared" si="91"/>
        <v>#N/A</v>
      </c>
      <c r="W535" s="48" t="str">
        <f t="shared" si="92"/>
        <v/>
      </c>
      <c r="Z535" s="55">
        <f t="shared" si="93"/>
        <v>0</v>
      </c>
      <c r="AA535" s="48">
        <f t="shared" si="94"/>
        <v>0</v>
      </c>
      <c r="AB535" s="48">
        <f t="shared" si="95"/>
        <v>0</v>
      </c>
      <c r="AC535" s="113">
        <f t="shared" si="96"/>
        <v>0</v>
      </c>
      <c r="AD535" s="48">
        <f t="shared" si="97"/>
        <v>0</v>
      </c>
    </row>
    <row r="536" spans="22:30" x14ac:dyDescent="0.25">
      <c r="V536" s="54" t="e">
        <f t="shared" si="91"/>
        <v>#N/A</v>
      </c>
      <c r="W536" s="48" t="str">
        <f t="shared" si="92"/>
        <v/>
      </c>
      <c r="Z536" s="55">
        <f t="shared" si="93"/>
        <v>0</v>
      </c>
      <c r="AA536" s="48">
        <f t="shared" si="94"/>
        <v>0</v>
      </c>
      <c r="AB536" s="48">
        <f t="shared" si="95"/>
        <v>0</v>
      </c>
      <c r="AC536" s="113">
        <f t="shared" si="96"/>
        <v>0</v>
      </c>
      <c r="AD536" s="48">
        <f t="shared" si="97"/>
        <v>0</v>
      </c>
    </row>
    <row r="537" spans="22:30" x14ac:dyDescent="0.25">
      <c r="V537" s="54" t="e">
        <f t="shared" si="91"/>
        <v>#N/A</v>
      </c>
      <c r="W537" s="48" t="str">
        <f t="shared" si="92"/>
        <v/>
      </c>
      <c r="Z537" s="55">
        <f t="shared" si="93"/>
        <v>0</v>
      </c>
      <c r="AA537" s="48">
        <f t="shared" si="94"/>
        <v>0</v>
      </c>
      <c r="AB537" s="48">
        <f t="shared" si="95"/>
        <v>0</v>
      </c>
      <c r="AC537" s="113">
        <f t="shared" si="96"/>
        <v>0</v>
      </c>
      <c r="AD537" s="48">
        <f t="shared" si="97"/>
        <v>0</v>
      </c>
    </row>
    <row r="538" spans="22:30" x14ac:dyDescent="0.25">
      <c r="V538" s="54" t="e">
        <f t="shared" si="91"/>
        <v>#N/A</v>
      </c>
      <c r="W538" s="48" t="str">
        <f t="shared" si="92"/>
        <v/>
      </c>
      <c r="Z538" s="55">
        <f t="shared" si="93"/>
        <v>0</v>
      </c>
      <c r="AA538" s="48">
        <f t="shared" si="94"/>
        <v>0</v>
      </c>
      <c r="AB538" s="48">
        <f t="shared" si="95"/>
        <v>0</v>
      </c>
      <c r="AC538" s="113">
        <f t="shared" si="96"/>
        <v>0</v>
      </c>
      <c r="AD538" s="48">
        <f t="shared" si="97"/>
        <v>0</v>
      </c>
    </row>
    <row r="539" spans="22:30" x14ac:dyDescent="0.25">
      <c r="V539" s="54" t="e">
        <f t="shared" si="91"/>
        <v>#N/A</v>
      </c>
      <c r="W539" s="48" t="str">
        <f t="shared" si="92"/>
        <v/>
      </c>
      <c r="Z539" s="55">
        <f t="shared" si="93"/>
        <v>0</v>
      </c>
      <c r="AA539" s="48">
        <f t="shared" si="94"/>
        <v>0</v>
      </c>
      <c r="AB539" s="48">
        <f t="shared" si="95"/>
        <v>0</v>
      </c>
      <c r="AC539" s="113">
        <f t="shared" si="96"/>
        <v>0</v>
      </c>
      <c r="AD539" s="48">
        <f t="shared" si="97"/>
        <v>0</v>
      </c>
    </row>
    <row r="540" spans="22:30" x14ac:dyDescent="0.25">
      <c r="V540" s="54" t="e">
        <f t="shared" si="91"/>
        <v>#N/A</v>
      </c>
      <c r="W540" s="48" t="str">
        <f t="shared" si="92"/>
        <v/>
      </c>
      <c r="Z540" s="55">
        <f t="shared" si="93"/>
        <v>0</v>
      </c>
      <c r="AA540" s="48">
        <f t="shared" si="94"/>
        <v>0</v>
      </c>
      <c r="AB540" s="48">
        <f t="shared" si="95"/>
        <v>0</v>
      </c>
      <c r="AC540" s="113">
        <f t="shared" si="96"/>
        <v>0</v>
      </c>
      <c r="AD540" s="48">
        <f t="shared" si="97"/>
        <v>0</v>
      </c>
    </row>
    <row r="541" spans="22:30" x14ac:dyDescent="0.25">
      <c r="V541" s="54" t="e">
        <f t="shared" si="91"/>
        <v>#N/A</v>
      </c>
      <c r="W541" s="48" t="str">
        <f t="shared" si="92"/>
        <v/>
      </c>
      <c r="Z541" s="55">
        <f t="shared" si="93"/>
        <v>0</v>
      </c>
      <c r="AA541" s="48">
        <f t="shared" si="94"/>
        <v>0</v>
      </c>
      <c r="AB541" s="48">
        <f t="shared" si="95"/>
        <v>0</v>
      </c>
      <c r="AC541" s="113">
        <f t="shared" si="96"/>
        <v>0</v>
      </c>
      <c r="AD541" s="48">
        <f t="shared" si="97"/>
        <v>0</v>
      </c>
    </row>
    <row r="542" spans="22:30" x14ac:dyDescent="0.25">
      <c r="V542" s="54" t="e">
        <f t="shared" si="91"/>
        <v>#N/A</v>
      </c>
      <c r="W542" s="48" t="str">
        <f t="shared" si="92"/>
        <v/>
      </c>
      <c r="Z542" s="55">
        <f t="shared" si="93"/>
        <v>0</v>
      </c>
      <c r="AA542" s="48">
        <f t="shared" si="94"/>
        <v>0</v>
      </c>
      <c r="AB542" s="48">
        <f t="shared" si="95"/>
        <v>0</v>
      </c>
      <c r="AC542" s="113">
        <f t="shared" si="96"/>
        <v>0</v>
      </c>
      <c r="AD542" s="48">
        <f t="shared" si="97"/>
        <v>0</v>
      </c>
    </row>
    <row r="543" spans="22:30" x14ac:dyDescent="0.25">
      <c r="V543" s="54" t="e">
        <f t="shared" ref="V543:V606" si="98">MATCH("*"&amp;"ECH"&amp;"*",T543,0)</f>
        <v>#N/A</v>
      </c>
      <c r="W543" s="48" t="str">
        <f t="shared" ref="W543:W606" si="99">CONCATENATE(N543,O543,P543)</f>
        <v/>
      </c>
      <c r="Z543" s="55">
        <f t="shared" ref="Z543:Z606" si="100">N543</f>
        <v>0</v>
      </c>
      <c r="AA543" s="48">
        <f t="shared" ref="AA543:AA606" si="101">O543</f>
        <v>0</v>
      </c>
      <c r="AB543" s="48">
        <f t="shared" ref="AB543:AB606" si="102">P543</f>
        <v>0</v>
      </c>
      <c r="AC543" s="113">
        <f t="shared" ref="AC543:AC606" si="103">R543</f>
        <v>0</v>
      </c>
      <c r="AD543" s="48">
        <f t="shared" ref="AD543:AD606" si="104">S543</f>
        <v>0</v>
      </c>
    </row>
    <row r="544" spans="22:30" x14ac:dyDescent="0.25">
      <c r="V544" s="54" t="e">
        <f t="shared" si="98"/>
        <v>#N/A</v>
      </c>
      <c r="W544" s="48" t="str">
        <f t="shared" si="99"/>
        <v/>
      </c>
      <c r="Z544" s="55">
        <f t="shared" si="100"/>
        <v>0</v>
      </c>
      <c r="AA544" s="48">
        <f t="shared" si="101"/>
        <v>0</v>
      </c>
      <c r="AB544" s="48">
        <f t="shared" si="102"/>
        <v>0</v>
      </c>
      <c r="AC544" s="113">
        <f t="shared" si="103"/>
        <v>0</v>
      </c>
      <c r="AD544" s="48">
        <f t="shared" si="104"/>
        <v>0</v>
      </c>
    </row>
    <row r="545" spans="22:30" x14ac:dyDescent="0.25">
      <c r="V545" s="54" t="e">
        <f t="shared" si="98"/>
        <v>#N/A</v>
      </c>
      <c r="W545" s="48" t="str">
        <f t="shared" si="99"/>
        <v/>
      </c>
      <c r="Z545" s="55">
        <f t="shared" si="100"/>
        <v>0</v>
      </c>
      <c r="AA545" s="48">
        <f t="shared" si="101"/>
        <v>0</v>
      </c>
      <c r="AB545" s="48">
        <f t="shared" si="102"/>
        <v>0</v>
      </c>
      <c r="AC545" s="113">
        <f t="shared" si="103"/>
        <v>0</v>
      </c>
      <c r="AD545" s="48">
        <f t="shared" si="104"/>
        <v>0</v>
      </c>
    </row>
    <row r="546" spans="22:30" x14ac:dyDescent="0.25">
      <c r="V546" s="54" t="e">
        <f t="shared" si="98"/>
        <v>#N/A</v>
      </c>
      <c r="W546" s="48" t="str">
        <f t="shared" si="99"/>
        <v/>
      </c>
      <c r="Z546" s="55">
        <f t="shared" si="100"/>
        <v>0</v>
      </c>
      <c r="AA546" s="48">
        <f t="shared" si="101"/>
        <v>0</v>
      </c>
      <c r="AB546" s="48">
        <f t="shared" si="102"/>
        <v>0</v>
      </c>
      <c r="AC546" s="113">
        <f t="shared" si="103"/>
        <v>0</v>
      </c>
      <c r="AD546" s="48">
        <f t="shared" si="104"/>
        <v>0</v>
      </c>
    </row>
    <row r="547" spans="22:30" x14ac:dyDescent="0.25">
      <c r="V547" s="54" t="e">
        <f t="shared" si="98"/>
        <v>#N/A</v>
      </c>
      <c r="W547" s="48" t="str">
        <f t="shared" si="99"/>
        <v/>
      </c>
      <c r="Z547" s="55">
        <f t="shared" si="100"/>
        <v>0</v>
      </c>
      <c r="AA547" s="48">
        <f t="shared" si="101"/>
        <v>0</v>
      </c>
      <c r="AB547" s="48">
        <f t="shared" si="102"/>
        <v>0</v>
      </c>
      <c r="AC547" s="113">
        <f t="shared" si="103"/>
        <v>0</v>
      </c>
      <c r="AD547" s="48">
        <f t="shared" si="104"/>
        <v>0</v>
      </c>
    </row>
    <row r="548" spans="22:30" x14ac:dyDescent="0.25">
      <c r="V548" s="54" t="e">
        <f t="shared" si="98"/>
        <v>#N/A</v>
      </c>
      <c r="W548" s="48" t="str">
        <f t="shared" si="99"/>
        <v/>
      </c>
      <c r="Z548" s="55">
        <f t="shared" si="100"/>
        <v>0</v>
      </c>
      <c r="AA548" s="48">
        <f t="shared" si="101"/>
        <v>0</v>
      </c>
      <c r="AB548" s="48">
        <f t="shared" si="102"/>
        <v>0</v>
      </c>
      <c r="AC548" s="113">
        <f t="shared" si="103"/>
        <v>0</v>
      </c>
      <c r="AD548" s="48">
        <f t="shared" si="104"/>
        <v>0</v>
      </c>
    </row>
    <row r="549" spans="22:30" x14ac:dyDescent="0.25">
      <c r="V549" s="54" t="e">
        <f t="shared" si="98"/>
        <v>#N/A</v>
      </c>
      <c r="W549" s="48" t="str">
        <f t="shared" si="99"/>
        <v/>
      </c>
      <c r="Z549" s="55">
        <f t="shared" si="100"/>
        <v>0</v>
      </c>
      <c r="AA549" s="48">
        <f t="shared" si="101"/>
        <v>0</v>
      </c>
      <c r="AB549" s="48">
        <f t="shared" si="102"/>
        <v>0</v>
      </c>
      <c r="AC549" s="113">
        <f t="shared" si="103"/>
        <v>0</v>
      </c>
      <c r="AD549" s="48">
        <f t="shared" si="104"/>
        <v>0</v>
      </c>
    </row>
    <row r="550" spans="22:30" x14ac:dyDescent="0.25">
      <c r="V550" s="54" t="e">
        <f t="shared" si="98"/>
        <v>#N/A</v>
      </c>
      <c r="W550" s="48" t="str">
        <f t="shared" si="99"/>
        <v/>
      </c>
      <c r="Z550" s="55">
        <f t="shared" si="100"/>
        <v>0</v>
      </c>
      <c r="AA550" s="48">
        <f t="shared" si="101"/>
        <v>0</v>
      </c>
      <c r="AB550" s="48">
        <f t="shared" si="102"/>
        <v>0</v>
      </c>
      <c r="AC550" s="113">
        <f t="shared" si="103"/>
        <v>0</v>
      </c>
      <c r="AD550" s="48">
        <f t="shared" si="104"/>
        <v>0</v>
      </c>
    </row>
    <row r="551" spans="22:30" x14ac:dyDescent="0.25">
      <c r="V551" s="54" t="e">
        <f t="shared" si="98"/>
        <v>#N/A</v>
      </c>
      <c r="W551" s="48" t="str">
        <f t="shared" si="99"/>
        <v/>
      </c>
      <c r="Z551" s="55">
        <f t="shared" si="100"/>
        <v>0</v>
      </c>
      <c r="AA551" s="48">
        <f t="shared" si="101"/>
        <v>0</v>
      </c>
      <c r="AB551" s="48">
        <f t="shared" si="102"/>
        <v>0</v>
      </c>
      <c r="AC551" s="113">
        <f t="shared" si="103"/>
        <v>0</v>
      </c>
      <c r="AD551" s="48">
        <f t="shared" si="104"/>
        <v>0</v>
      </c>
    </row>
    <row r="552" spans="22:30" x14ac:dyDescent="0.25">
      <c r="V552" s="54" t="e">
        <f t="shared" si="98"/>
        <v>#N/A</v>
      </c>
      <c r="W552" s="48" t="str">
        <f t="shared" si="99"/>
        <v/>
      </c>
      <c r="Z552" s="55">
        <f t="shared" si="100"/>
        <v>0</v>
      </c>
      <c r="AA552" s="48">
        <f t="shared" si="101"/>
        <v>0</v>
      </c>
      <c r="AB552" s="48">
        <f t="shared" si="102"/>
        <v>0</v>
      </c>
      <c r="AC552" s="113">
        <f t="shared" si="103"/>
        <v>0</v>
      </c>
      <c r="AD552" s="48">
        <f t="shared" si="104"/>
        <v>0</v>
      </c>
    </row>
    <row r="553" spans="22:30" x14ac:dyDescent="0.25">
      <c r="V553" s="54" t="e">
        <f t="shared" si="98"/>
        <v>#N/A</v>
      </c>
      <c r="W553" s="48" t="str">
        <f t="shared" si="99"/>
        <v/>
      </c>
      <c r="Z553" s="55">
        <f t="shared" si="100"/>
        <v>0</v>
      </c>
      <c r="AA553" s="48">
        <f t="shared" si="101"/>
        <v>0</v>
      </c>
      <c r="AB553" s="48">
        <f t="shared" si="102"/>
        <v>0</v>
      </c>
      <c r="AC553" s="113">
        <f t="shared" si="103"/>
        <v>0</v>
      </c>
      <c r="AD553" s="48">
        <f t="shared" si="104"/>
        <v>0</v>
      </c>
    </row>
    <row r="554" spans="22:30" x14ac:dyDescent="0.25">
      <c r="V554" s="54" t="e">
        <f t="shared" si="98"/>
        <v>#N/A</v>
      </c>
      <c r="W554" s="48" t="str">
        <f t="shared" si="99"/>
        <v/>
      </c>
      <c r="Z554" s="55">
        <f t="shared" si="100"/>
        <v>0</v>
      </c>
      <c r="AA554" s="48">
        <f t="shared" si="101"/>
        <v>0</v>
      </c>
      <c r="AB554" s="48">
        <f t="shared" si="102"/>
        <v>0</v>
      </c>
      <c r="AC554" s="113">
        <f t="shared" si="103"/>
        <v>0</v>
      </c>
      <c r="AD554" s="48">
        <f t="shared" si="104"/>
        <v>0</v>
      </c>
    </row>
    <row r="555" spans="22:30" x14ac:dyDescent="0.25">
      <c r="V555" s="54" t="e">
        <f t="shared" si="98"/>
        <v>#N/A</v>
      </c>
      <c r="W555" s="48" t="str">
        <f t="shared" si="99"/>
        <v/>
      </c>
      <c r="Z555" s="55">
        <f t="shared" si="100"/>
        <v>0</v>
      </c>
      <c r="AA555" s="48">
        <f t="shared" si="101"/>
        <v>0</v>
      </c>
      <c r="AB555" s="48">
        <f t="shared" si="102"/>
        <v>0</v>
      </c>
      <c r="AC555" s="113">
        <f t="shared" si="103"/>
        <v>0</v>
      </c>
      <c r="AD555" s="48">
        <f t="shared" si="104"/>
        <v>0</v>
      </c>
    </row>
    <row r="556" spans="22:30" x14ac:dyDescent="0.25">
      <c r="V556" s="54" t="e">
        <f t="shared" si="98"/>
        <v>#N/A</v>
      </c>
      <c r="W556" s="48" t="str">
        <f t="shared" si="99"/>
        <v/>
      </c>
      <c r="Z556" s="55">
        <f t="shared" si="100"/>
        <v>0</v>
      </c>
      <c r="AA556" s="48">
        <f t="shared" si="101"/>
        <v>0</v>
      </c>
      <c r="AB556" s="48">
        <f t="shared" si="102"/>
        <v>0</v>
      </c>
      <c r="AC556" s="113">
        <f t="shared" si="103"/>
        <v>0</v>
      </c>
      <c r="AD556" s="48">
        <f t="shared" si="104"/>
        <v>0</v>
      </c>
    </row>
    <row r="557" spans="22:30" x14ac:dyDescent="0.25">
      <c r="V557" s="54" t="e">
        <f t="shared" si="98"/>
        <v>#N/A</v>
      </c>
      <c r="W557" s="48" t="str">
        <f t="shared" si="99"/>
        <v/>
      </c>
      <c r="Z557" s="55">
        <f t="shared" si="100"/>
        <v>0</v>
      </c>
      <c r="AA557" s="48">
        <f t="shared" si="101"/>
        <v>0</v>
      </c>
      <c r="AB557" s="48">
        <f t="shared" si="102"/>
        <v>0</v>
      </c>
      <c r="AC557" s="113">
        <f t="shared" si="103"/>
        <v>0</v>
      </c>
      <c r="AD557" s="48">
        <f t="shared" si="104"/>
        <v>0</v>
      </c>
    </row>
    <row r="558" spans="22:30" x14ac:dyDescent="0.25">
      <c r="V558" s="54" t="e">
        <f t="shared" si="98"/>
        <v>#N/A</v>
      </c>
      <c r="W558" s="48" t="str">
        <f t="shared" si="99"/>
        <v/>
      </c>
      <c r="Z558" s="55">
        <f t="shared" si="100"/>
        <v>0</v>
      </c>
      <c r="AA558" s="48">
        <f t="shared" si="101"/>
        <v>0</v>
      </c>
      <c r="AB558" s="48">
        <f t="shared" si="102"/>
        <v>0</v>
      </c>
      <c r="AC558" s="113">
        <f t="shared" si="103"/>
        <v>0</v>
      </c>
      <c r="AD558" s="48">
        <f t="shared" si="104"/>
        <v>0</v>
      </c>
    </row>
    <row r="559" spans="22:30" x14ac:dyDescent="0.25">
      <c r="V559" s="54" t="e">
        <f t="shared" si="98"/>
        <v>#N/A</v>
      </c>
      <c r="W559" s="48" t="str">
        <f t="shared" si="99"/>
        <v/>
      </c>
      <c r="Z559" s="55">
        <f t="shared" si="100"/>
        <v>0</v>
      </c>
      <c r="AA559" s="48">
        <f t="shared" si="101"/>
        <v>0</v>
      </c>
      <c r="AB559" s="48">
        <f t="shared" si="102"/>
        <v>0</v>
      </c>
      <c r="AC559" s="113">
        <f t="shared" si="103"/>
        <v>0</v>
      </c>
      <c r="AD559" s="48">
        <f t="shared" si="104"/>
        <v>0</v>
      </c>
    </row>
    <row r="560" spans="22:30" x14ac:dyDescent="0.25">
      <c r="V560" s="54" t="e">
        <f t="shared" si="98"/>
        <v>#N/A</v>
      </c>
      <c r="W560" s="48" t="str">
        <f t="shared" si="99"/>
        <v/>
      </c>
      <c r="Z560" s="55">
        <f t="shared" si="100"/>
        <v>0</v>
      </c>
      <c r="AA560" s="48">
        <f t="shared" si="101"/>
        <v>0</v>
      </c>
      <c r="AB560" s="48">
        <f t="shared" si="102"/>
        <v>0</v>
      </c>
      <c r="AC560" s="113">
        <f t="shared" si="103"/>
        <v>0</v>
      </c>
      <c r="AD560" s="48">
        <f t="shared" si="104"/>
        <v>0</v>
      </c>
    </row>
    <row r="561" spans="22:30" x14ac:dyDescent="0.25">
      <c r="V561" s="54" t="e">
        <f t="shared" si="98"/>
        <v>#N/A</v>
      </c>
      <c r="W561" s="48" t="str">
        <f t="shared" si="99"/>
        <v/>
      </c>
      <c r="Z561" s="55">
        <f t="shared" si="100"/>
        <v>0</v>
      </c>
      <c r="AA561" s="48">
        <f t="shared" si="101"/>
        <v>0</v>
      </c>
      <c r="AB561" s="48">
        <f t="shared" si="102"/>
        <v>0</v>
      </c>
      <c r="AC561" s="113">
        <f t="shared" si="103"/>
        <v>0</v>
      </c>
      <c r="AD561" s="48">
        <f t="shared" si="104"/>
        <v>0</v>
      </c>
    </row>
    <row r="562" spans="22:30" x14ac:dyDescent="0.25">
      <c r="V562" s="54" t="e">
        <f t="shared" si="98"/>
        <v>#N/A</v>
      </c>
      <c r="W562" s="48" t="str">
        <f t="shared" si="99"/>
        <v/>
      </c>
      <c r="Z562" s="55">
        <f t="shared" si="100"/>
        <v>0</v>
      </c>
      <c r="AA562" s="48">
        <f t="shared" si="101"/>
        <v>0</v>
      </c>
      <c r="AB562" s="48">
        <f t="shared" si="102"/>
        <v>0</v>
      </c>
      <c r="AC562" s="113">
        <f t="shared" si="103"/>
        <v>0</v>
      </c>
      <c r="AD562" s="48">
        <f t="shared" si="104"/>
        <v>0</v>
      </c>
    </row>
    <row r="563" spans="22:30" x14ac:dyDescent="0.25">
      <c r="V563" s="54" t="e">
        <f t="shared" si="98"/>
        <v>#N/A</v>
      </c>
      <c r="W563" s="48" t="str">
        <f t="shared" si="99"/>
        <v/>
      </c>
      <c r="Z563" s="55">
        <f t="shared" si="100"/>
        <v>0</v>
      </c>
      <c r="AA563" s="48">
        <f t="shared" si="101"/>
        <v>0</v>
      </c>
      <c r="AB563" s="48">
        <f t="shared" si="102"/>
        <v>0</v>
      </c>
      <c r="AC563" s="113">
        <f t="shared" si="103"/>
        <v>0</v>
      </c>
      <c r="AD563" s="48">
        <f t="shared" si="104"/>
        <v>0</v>
      </c>
    </row>
    <row r="564" spans="22:30" x14ac:dyDescent="0.25">
      <c r="V564" s="54" t="e">
        <f t="shared" si="98"/>
        <v>#N/A</v>
      </c>
      <c r="W564" s="48" t="str">
        <f t="shared" si="99"/>
        <v/>
      </c>
      <c r="Z564" s="55">
        <f t="shared" si="100"/>
        <v>0</v>
      </c>
      <c r="AA564" s="48">
        <f t="shared" si="101"/>
        <v>0</v>
      </c>
      <c r="AB564" s="48">
        <f t="shared" si="102"/>
        <v>0</v>
      </c>
      <c r="AC564" s="113">
        <f t="shared" si="103"/>
        <v>0</v>
      </c>
      <c r="AD564" s="48">
        <f t="shared" si="104"/>
        <v>0</v>
      </c>
    </row>
    <row r="565" spans="22:30" x14ac:dyDescent="0.25">
      <c r="V565" s="54" t="e">
        <f t="shared" si="98"/>
        <v>#N/A</v>
      </c>
      <c r="W565" s="48" t="str">
        <f t="shared" si="99"/>
        <v/>
      </c>
      <c r="Z565" s="55">
        <f t="shared" si="100"/>
        <v>0</v>
      </c>
      <c r="AA565" s="48">
        <f t="shared" si="101"/>
        <v>0</v>
      </c>
      <c r="AB565" s="48">
        <f t="shared" si="102"/>
        <v>0</v>
      </c>
      <c r="AC565" s="113">
        <f t="shared" si="103"/>
        <v>0</v>
      </c>
      <c r="AD565" s="48">
        <f t="shared" si="104"/>
        <v>0</v>
      </c>
    </row>
    <row r="566" spans="22:30" x14ac:dyDescent="0.25">
      <c r="V566" s="54" t="e">
        <f t="shared" si="98"/>
        <v>#N/A</v>
      </c>
      <c r="W566" s="48" t="str">
        <f t="shared" si="99"/>
        <v/>
      </c>
      <c r="Z566" s="55">
        <f t="shared" si="100"/>
        <v>0</v>
      </c>
      <c r="AA566" s="48">
        <f t="shared" si="101"/>
        <v>0</v>
      </c>
      <c r="AB566" s="48">
        <f t="shared" si="102"/>
        <v>0</v>
      </c>
      <c r="AC566" s="113">
        <f t="shared" si="103"/>
        <v>0</v>
      </c>
      <c r="AD566" s="48">
        <f t="shared" si="104"/>
        <v>0</v>
      </c>
    </row>
    <row r="567" spans="22:30" x14ac:dyDescent="0.25">
      <c r="V567" s="54" t="e">
        <f t="shared" si="98"/>
        <v>#N/A</v>
      </c>
      <c r="W567" s="48" t="str">
        <f t="shared" si="99"/>
        <v/>
      </c>
      <c r="Z567" s="55">
        <f t="shared" si="100"/>
        <v>0</v>
      </c>
      <c r="AA567" s="48">
        <f t="shared" si="101"/>
        <v>0</v>
      </c>
      <c r="AB567" s="48">
        <f t="shared" si="102"/>
        <v>0</v>
      </c>
      <c r="AC567" s="113">
        <f t="shared" si="103"/>
        <v>0</v>
      </c>
      <c r="AD567" s="48">
        <f t="shared" si="104"/>
        <v>0</v>
      </c>
    </row>
    <row r="568" spans="22:30" x14ac:dyDescent="0.25">
      <c r="V568" s="54" t="e">
        <f t="shared" si="98"/>
        <v>#N/A</v>
      </c>
      <c r="W568" s="48" t="str">
        <f t="shared" si="99"/>
        <v/>
      </c>
      <c r="Z568" s="55">
        <f t="shared" si="100"/>
        <v>0</v>
      </c>
      <c r="AA568" s="48">
        <f t="shared" si="101"/>
        <v>0</v>
      </c>
      <c r="AB568" s="48">
        <f t="shared" si="102"/>
        <v>0</v>
      </c>
      <c r="AC568" s="113">
        <f t="shared" si="103"/>
        <v>0</v>
      </c>
      <c r="AD568" s="48">
        <f t="shared" si="104"/>
        <v>0</v>
      </c>
    </row>
    <row r="569" spans="22:30" x14ac:dyDescent="0.25">
      <c r="V569" s="54" t="e">
        <f t="shared" si="98"/>
        <v>#N/A</v>
      </c>
      <c r="W569" s="48" t="str">
        <f t="shared" si="99"/>
        <v/>
      </c>
      <c r="Z569" s="55">
        <f t="shared" si="100"/>
        <v>0</v>
      </c>
      <c r="AA569" s="48">
        <f t="shared" si="101"/>
        <v>0</v>
      </c>
      <c r="AB569" s="48">
        <f t="shared" si="102"/>
        <v>0</v>
      </c>
      <c r="AC569" s="113">
        <f t="shared" si="103"/>
        <v>0</v>
      </c>
      <c r="AD569" s="48">
        <f t="shared" si="104"/>
        <v>0</v>
      </c>
    </row>
    <row r="570" spans="22:30" x14ac:dyDescent="0.25">
      <c r="V570" s="54" t="e">
        <f t="shared" si="98"/>
        <v>#N/A</v>
      </c>
      <c r="W570" s="48" t="str">
        <f t="shared" si="99"/>
        <v/>
      </c>
      <c r="Z570" s="55">
        <f t="shared" si="100"/>
        <v>0</v>
      </c>
      <c r="AA570" s="48">
        <f t="shared" si="101"/>
        <v>0</v>
      </c>
      <c r="AB570" s="48">
        <f t="shared" si="102"/>
        <v>0</v>
      </c>
      <c r="AC570" s="113">
        <f t="shared" si="103"/>
        <v>0</v>
      </c>
      <c r="AD570" s="48">
        <f t="shared" si="104"/>
        <v>0</v>
      </c>
    </row>
    <row r="571" spans="22:30" x14ac:dyDescent="0.25">
      <c r="V571" s="54" t="e">
        <f t="shared" si="98"/>
        <v>#N/A</v>
      </c>
      <c r="W571" s="48" t="str">
        <f t="shared" si="99"/>
        <v/>
      </c>
      <c r="Z571" s="55">
        <f t="shared" si="100"/>
        <v>0</v>
      </c>
      <c r="AA571" s="48">
        <f t="shared" si="101"/>
        <v>0</v>
      </c>
      <c r="AB571" s="48">
        <f t="shared" si="102"/>
        <v>0</v>
      </c>
      <c r="AC571" s="113">
        <f t="shared" si="103"/>
        <v>0</v>
      </c>
      <c r="AD571" s="48">
        <f t="shared" si="104"/>
        <v>0</v>
      </c>
    </row>
    <row r="572" spans="22:30" x14ac:dyDescent="0.25">
      <c r="V572" s="54" t="e">
        <f t="shared" si="98"/>
        <v>#N/A</v>
      </c>
      <c r="W572" s="48" t="str">
        <f t="shared" si="99"/>
        <v/>
      </c>
      <c r="Z572" s="55">
        <f t="shared" si="100"/>
        <v>0</v>
      </c>
      <c r="AA572" s="48">
        <f t="shared" si="101"/>
        <v>0</v>
      </c>
      <c r="AB572" s="48">
        <f t="shared" si="102"/>
        <v>0</v>
      </c>
      <c r="AC572" s="113">
        <f t="shared" si="103"/>
        <v>0</v>
      </c>
      <c r="AD572" s="48">
        <f t="shared" si="104"/>
        <v>0</v>
      </c>
    </row>
    <row r="573" spans="22:30" x14ac:dyDescent="0.25">
      <c r="V573" s="54" t="e">
        <f t="shared" si="98"/>
        <v>#N/A</v>
      </c>
      <c r="W573" s="48" t="str">
        <f t="shared" si="99"/>
        <v/>
      </c>
      <c r="Z573" s="55">
        <f t="shared" si="100"/>
        <v>0</v>
      </c>
      <c r="AA573" s="48">
        <f t="shared" si="101"/>
        <v>0</v>
      </c>
      <c r="AB573" s="48">
        <f t="shared" si="102"/>
        <v>0</v>
      </c>
      <c r="AC573" s="113">
        <f t="shared" si="103"/>
        <v>0</v>
      </c>
      <c r="AD573" s="48">
        <f t="shared" si="104"/>
        <v>0</v>
      </c>
    </row>
    <row r="574" spans="22:30" x14ac:dyDescent="0.25">
      <c r="V574" s="54" t="e">
        <f t="shared" si="98"/>
        <v>#N/A</v>
      </c>
      <c r="W574" s="48" t="str">
        <f t="shared" si="99"/>
        <v/>
      </c>
      <c r="Z574" s="55">
        <f t="shared" si="100"/>
        <v>0</v>
      </c>
      <c r="AA574" s="48">
        <f t="shared" si="101"/>
        <v>0</v>
      </c>
      <c r="AB574" s="48">
        <f t="shared" si="102"/>
        <v>0</v>
      </c>
      <c r="AC574" s="113">
        <f t="shared" si="103"/>
        <v>0</v>
      </c>
      <c r="AD574" s="48">
        <f t="shared" si="104"/>
        <v>0</v>
      </c>
    </row>
    <row r="575" spans="22:30" x14ac:dyDescent="0.25">
      <c r="V575" s="54" t="e">
        <f t="shared" si="98"/>
        <v>#N/A</v>
      </c>
      <c r="W575" s="48" t="str">
        <f t="shared" si="99"/>
        <v/>
      </c>
      <c r="Z575" s="55">
        <f t="shared" si="100"/>
        <v>0</v>
      </c>
      <c r="AA575" s="48">
        <f t="shared" si="101"/>
        <v>0</v>
      </c>
      <c r="AB575" s="48">
        <f t="shared" si="102"/>
        <v>0</v>
      </c>
      <c r="AC575" s="113">
        <f t="shared" si="103"/>
        <v>0</v>
      </c>
      <c r="AD575" s="48">
        <f t="shared" si="104"/>
        <v>0</v>
      </c>
    </row>
    <row r="576" spans="22:30" x14ac:dyDescent="0.25">
      <c r="V576" s="54" t="e">
        <f t="shared" si="98"/>
        <v>#N/A</v>
      </c>
      <c r="W576" s="48" t="str">
        <f t="shared" si="99"/>
        <v/>
      </c>
      <c r="Z576" s="55">
        <f t="shared" si="100"/>
        <v>0</v>
      </c>
      <c r="AA576" s="48">
        <f t="shared" si="101"/>
        <v>0</v>
      </c>
      <c r="AB576" s="48">
        <f t="shared" si="102"/>
        <v>0</v>
      </c>
      <c r="AC576" s="113">
        <f t="shared" si="103"/>
        <v>0</v>
      </c>
      <c r="AD576" s="48">
        <f t="shared" si="104"/>
        <v>0</v>
      </c>
    </row>
    <row r="577" spans="22:30" x14ac:dyDescent="0.25">
      <c r="V577" s="54" t="e">
        <f t="shared" si="98"/>
        <v>#N/A</v>
      </c>
      <c r="W577" s="48" t="str">
        <f t="shared" si="99"/>
        <v/>
      </c>
      <c r="Z577" s="55">
        <f t="shared" si="100"/>
        <v>0</v>
      </c>
      <c r="AA577" s="48">
        <f t="shared" si="101"/>
        <v>0</v>
      </c>
      <c r="AB577" s="48">
        <f t="shared" si="102"/>
        <v>0</v>
      </c>
      <c r="AC577" s="113">
        <f t="shared" si="103"/>
        <v>0</v>
      </c>
      <c r="AD577" s="48">
        <f t="shared" si="104"/>
        <v>0</v>
      </c>
    </row>
    <row r="578" spans="22:30" x14ac:dyDescent="0.25">
      <c r="V578" s="54" t="e">
        <f t="shared" si="98"/>
        <v>#N/A</v>
      </c>
      <c r="W578" s="48" t="str">
        <f t="shared" si="99"/>
        <v/>
      </c>
      <c r="Z578" s="55">
        <f t="shared" si="100"/>
        <v>0</v>
      </c>
      <c r="AA578" s="48">
        <f t="shared" si="101"/>
        <v>0</v>
      </c>
      <c r="AB578" s="48">
        <f t="shared" si="102"/>
        <v>0</v>
      </c>
      <c r="AC578" s="113">
        <f t="shared" si="103"/>
        <v>0</v>
      </c>
      <c r="AD578" s="48">
        <f t="shared" si="104"/>
        <v>0</v>
      </c>
    </row>
    <row r="579" spans="22:30" x14ac:dyDescent="0.25">
      <c r="V579" s="54" t="e">
        <f t="shared" si="98"/>
        <v>#N/A</v>
      </c>
      <c r="W579" s="48" t="str">
        <f t="shared" si="99"/>
        <v/>
      </c>
      <c r="Z579" s="55">
        <f t="shared" si="100"/>
        <v>0</v>
      </c>
      <c r="AA579" s="48">
        <f t="shared" si="101"/>
        <v>0</v>
      </c>
      <c r="AB579" s="48">
        <f t="shared" si="102"/>
        <v>0</v>
      </c>
      <c r="AC579" s="113">
        <f t="shared" si="103"/>
        <v>0</v>
      </c>
      <c r="AD579" s="48">
        <f t="shared" si="104"/>
        <v>0</v>
      </c>
    </row>
    <row r="580" spans="22:30" x14ac:dyDescent="0.25">
      <c r="V580" s="54" t="e">
        <f t="shared" si="98"/>
        <v>#N/A</v>
      </c>
      <c r="W580" s="48" t="str">
        <f t="shared" si="99"/>
        <v/>
      </c>
      <c r="Z580" s="55">
        <f t="shared" si="100"/>
        <v>0</v>
      </c>
      <c r="AA580" s="48">
        <f t="shared" si="101"/>
        <v>0</v>
      </c>
      <c r="AB580" s="48">
        <f t="shared" si="102"/>
        <v>0</v>
      </c>
      <c r="AC580" s="113">
        <f t="shared" si="103"/>
        <v>0</v>
      </c>
      <c r="AD580" s="48">
        <f t="shared" si="104"/>
        <v>0</v>
      </c>
    </row>
    <row r="581" spans="22:30" x14ac:dyDescent="0.25">
      <c r="V581" s="54" t="e">
        <f t="shared" si="98"/>
        <v>#N/A</v>
      </c>
      <c r="W581" s="48" t="str">
        <f t="shared" si="99"/>
        <v/>
      </c>
      <c r="Z581" s="55">
        <f t="shared" si="100"/>
        <v>0</v>
      </c>
      <c r="AA581" s="48">
        <f t="shared" si="101"/>
        <v>0</v>
      </c>
      <c r="AB581" s="48">
        <f t="shared" si="102"/>
        <v>0</v>
      </c>
      <c r="AC581" s="113">
        <f t="shared" si="103"/>
        <v>0</v>
      </c>
      <c r="AD581" s="48">
        <f t="shared" si="104"/>
        <v>0</v>
      </c>
    </row>
    <row r="582" spans="22:30" x14ac:dyDescent="0.25">
      <c r="V582" s="54" t="e">
        <f t="shared" si="98"/>
        <v>#N/A</v>
      </c>
      <c r="W582" s="48" t="str">
        <f t="shared" si="99"/>
        <v/>
      </c>
      <c r="Z582" s="55">
        <f t="shared" si="100"/>
        <v>0</v>
      </c>
      <c r="AA582" s="48">
        <f t="shared" si="101"/>
        <v>0</v>
      </c>
      <c r="AB582" s="48">
        <f t="shared" si="102"/>
        <v>0</v>
      </c>
      <c r="AC582" s="113">
        <f t="shared" si="103"/>
        <v>0</v>
      </c>
      <c r="AD582" s="48">
        <f t="shared" si="104"/>
        <v>0</v>
      </c>
    </row>
    <row r="583" spans="22:30" x14ac:dyDescent="0.25">
      <c r="V583" s="54" t="e">
        <f t="shared" si="98"/>
        <v>#N/A</v>
      </c>
      <c r="W583" s="48" t="str">
        <f t="shared" si="99"/>
        <v/>
      </c>
      <c r="Z583" s="55">
        <f t="shared" si="100"/>
        <v>0</v>
      </c>
      <c r="AA583" s="48">
        <f t="shared" si="101"/>
        <v>0</v>
      </c>
      <c r="AB583" s="48">
        <f t="shared" si="102"/>
        <v>0</v>
      </c>
      <c r="AC583" s="113">
        <f t="shared" si="103"/>
        <v>0</v>
      </c>
      <c r="AD583" s="48">
        <f t="shared" si="104"/>
        <v>0</v>
      </c>
    </row>
    <row r="584" spans="22:30" x14ac:dyDescent="0.25">
      <c r="V584" s="54" t="e">
        <f t="shared" si="98"/>
        <v>#N/A</v>
      </c>
      <c r="W584" s="48" t="str">
        <f t="shared" si="99"/>
        <v/>
      </c>
      <c r="Z584" s="55">
        <f t="shared" si="100"/>
        <v>0</v>
      </c>
      <c r="AA584" s="48">
        <f t="shared" si="101"/>
        <v>0</v>
      </c>
      <c r="AB584" s="48">
        <f t="shared" si="102"/>
        <v>0</v>
      </c>
      <c r="AC584" s="113">
        <f t="shared" si="103"/>
        <v>0</v>
      </c>
      <c r="AD584" s="48">
        <f t="shared" si="104"/>
        <v>0</v>
      </c>
    </row>
    <row r="585" spans="22:30" x14ac:dyDescent="0.25">
      <c r="V585" s="54" t="e">
        <f t="shared" si="98"/>
        <v>#N/A</v>
      </c>
      <c r="W585" s="48" t="str">
        <f t="shared" si="99"/>
        <v/>
      </c>
      <c r="Z585" s="55">
        <f t="shared" si="100"/>
        <v>0</v>
      </c>
      <c r="AA585" s="48">
        <f t="shared" si="101"/>
        <v>0</v>
      </c>
      <c r="AB585" s="48">
        <f t="shared" si="102"/>
        <v>0</v>
      </c>
      <c r="AC585" s="113">
        <f t="shared" si="103"/>
        <v>0</v>
      </c>
      <c r="AD585" s="48">
        <f t="shared" si="104"/>
        <v>0</v>
      </c>
    </row>
    <row r="586" spans="22:30" x14ac:dyDescent="0.25">
      <c r="V586" s="54" t="e">
        <f t="shared" si="98"/>
        <v>#N/A</v>
      </c>
      <c r="W586" s="48" t="str">
        <f t="shared" si="99"/>
        <v/>
      </c>
      <c r="Z586" s="55">
        <f t="shared" si="100"/>
        <v>0</v>
      </c>
      <c r="AA586" s="48">
        <f t="shared" si="101"/>
        <v>0</v>
      </c>
      <c r="AB586" s="48">
        <f t="shared" si="102"/>
        <v>0</v>
      </c>
      <c r="AC586" s="113">
        <f t="shared" si="103"/>
        <v>0</v>
      </c>
      <c r="AD586" s="48">
        <f t="shared" si="104"/>
        <v>0</v>
      </c>
    </row>
    <row r="587" spans="22:30" x14ac:dyDescent="0.25">
      <c r="V587" s="54" t="e">
        <f t="shared" si="98"/>
        <v>#N/A</v>
      </c>
      <c r="W587" s="48" t="str">
        <f t="shared" si="99"/>
        <v/>
      </c>
      <c r="Z587" s="55">
        <f t="shared" si="100"/>
        <v>0</v>
      </c>
      <c r="AA587" s="48">
        <f t="shared" si="101"/>
        <v>0</v>
      </c>
      <c r="AB587" s="48">
        <f t="shared" si="102"/>
        <v>0</v>
      </c>
      <c r="AC587" s="113">
        <f t="shared" si="103"/>
        <v>0</v>
      </c>
      <c r="AD587" s="48">
        <f t="shared" si="104"/>
        <v>0</v>
      </c>
    </row>
    <row r="588" spans="22:30" x14ac:dyDescent="0.25">
      <c r="V588" s="54" t="e">
        <f t="shared" si="98"/>
        <v>#N/A</v>
      </c>
      <c r="W588" s="48" t="str">
        <f t="shared" si="99"/>
        <v/>
      </c>
      <c r="Z588" s="55">
        <f t="shared" si="100"/>
        <v>0</v>
      </c>
      <c r="AA588" s="48">
        <f t="shared" si="101"/>
        <v>0</v>
      </c>
      <c r="AB588" s="48">
        <f t="shared" si="102"/>
        <v>0</v>
      </c>
      <c r="AC588" s="113">
        <f t="shared" si="103"/>
        <v>0</v>
      </c>
      <c r="AD588" s="48">
        <f t="shared" si="104"/>
        <v>0</v>
      </c>
    </row>
    <row r="589" spans="22:30" x14ac:dyDescent="0.25">
      <c r="V589" s="54" t="e">
        <f t="shared" si="98"/>
        <v>#N/A</v>
      </c>
      <c r="W589" s="48" t="str">
        <f t="shared" si="99"/>
        <v/>
      </c>
      <c r="Z589" s="55">
        <f t="shared" si="100"/>
        <v>0</v>
      </c>
      <c r="AA589" s="48">
        <f t="shared" si="101"/>
        <v>0</v>
      </c>
      <c r="AB589" s="48">
        <f t="shared" si="102"/>
        <v>0</v>
      </c>
      <c r="AC589" s="113">
        <f t="shared" si="103"/>
        <v>0</v>
      </c>
      <c r="AD589" s="48">
        <f t="shared" si="104"/>
        <v>0</v>
      </c>
    </row>
    <row r="590" spans="22:30" x14ac:dyDescent="0.25">
      <c r="V590" s="54" t="e">
        <f t="shared" si="98"/>
        <v>#N/A</v>
      </c>
      <c r="W590" s="48" t="str">
        <f t="shared" si="99"/>
        <v/>
      </c>
      <c r="Z590" s="55">
        <f t="shared" si="100"/>
        <v>0</v>
      </c>
      <c r="AA590" s="48">
        <f t="shared" si="101"/>
        <v>0</v>
      </c>
      <c r="AB590" s="48">
        <f t="shared" si="102"/>
        <v>0</v>
      </c>
      <c r="AC590" s="113">
        <f t="shared" si="103"/>
        <v>0</v>
      </c>
      <c r="AD590" s="48">
        <f t="shared" si="104"/>
        <v>0</v>
      </c>
    </row>
    <row r="591" spans="22:30" x14ac:dyDescent="0.25">
      <c r="V591" s="54" t="e">
        <f t="shared" si="98"/>
        <v>#N/A</v>
      </c>
      <c r="W591" s="48" t="str">
        <f t="shared" si="99"/>
        <v/>
      </c>
      <c r="Z591" s="55">
        <f t="shared" si="100"/>
        <v>0</v>
      </c>
      <c r="AA591" s="48">
        <f t="shared" si="101"/>
        <v>0</v>
      </c>
      <c r="AB591" s="48">
        <f t="shared" si="102"/>
        <v>0</v>
      </c>
      <c r="AC591" s="113">
        <f t="shared" si="103"/>
        <v>0</v>
      </c>
      <c r="AD591" s="48">
        <f t="shared" si="104"/>
        <v>0</v>
      </c>
    </row>
    <row r="592" spans="22:30" x14ac:dyDescent="0.25">
      <c r="V592" s="54" t="e">
        <f t="shared" si="98"/>
        <v>#N/A</v>
      </c>
      <c r="W592" s="48" t="str">
        <f t="shared" si="99"/>
        <v/>
      </c>
      <c r="Z592" s="55">
        <f t="shared" si="100"/>
        <v>0</v>
      </c>
      <c r="AA592" s="48">
        <f t="shared" si="101"/>
        <v>0</v>
      </c>
      <c r="AB592" s="48">
        <f t="shared" si="102"/>
        <v>0</v>
      </c>
      <c r="AC592" s="113">
        <f t="shared" si="103"/>
        <v>0</v>
      </c>
      <c r="AD592" s="48">
        <f t="shared" si="104"/>
        <v>0</v>
      </c>
    </row>
    <row r="593" spans="22:30" x14ac:dyDescent="0.25">
      <c r="V593" s="54" t="e">
        <f t="shared" si="98"/>
        <v>#N/A</v>
      </c>
      <c r="W593" s="48" t="str">
        <f t="shared" si="99"/>
        <v/>
      </c>
      <c r="Z593" s="55">
        <f t="shared" si="100"/>
        <v>0</v>
      </c>
      <c r="AA593" s="48">
        <f t="shared" si="101"/>
        <v>0</v>
      </c>
      <c r="AB593" s="48">
        <f t="shared" si="102"/>
        <v>0</v>
      </c>
      <c r="AC593" s="113">
        <f t="shared" si="103"/>
        <v>0</v>
      </c>
      <c r="AD593" s="48">
        <f t="shared" si="104"/>
        <v>0</v>
      </c>
    </row>
    <row r="594" spans="22:30" x14ac:dyDescent="0.25">
      <c r="V594" s="54" t="e">
        <f t="shared" si="98"/>
        <v>#N/A</v>
      </c>
      <c r="W594" s="48" t="str">
        <f t="shared" si="99"/>
        <v/>
      </c>
      <c r="Z594" s="55">
        <f t="shared" si="100"/>
        <v>0</v>
      </c>
      <c r="AA594" s="48">
        <f t="shared" si="101"/>
        <v>0</v>
      </c>
      <c r="AB594" s="48">
        <f t="shared" si="102"/>
        <v>0</v>
      </c>
      <c r="AC594" s="113">
        <f t="shared" si="103"/>
        <v>0</v>
      </c>
      <c r="AD594" s="48">
        <f t="shared" si="104"/>
        <v>0</v>
      </c>
    </row>
    <row r="595" spans="22:30" x14ac:dyDescent="0.25">
      <c r="V595" s="54" t="e">
        <f t="shared" si="98"/>
        <v>#N/A</v>
      </c>
      <c r="W595" s="48" t="str">
        <f t="shared" si="99"/>
        <v/>
      </c>
      <c r="Z595" s="55">
        <f t="shared" si="100"/>
        <v>0</v>
      </c>
      <c r="AA595" s="48">
        <f t="shared" si="101"/>
        <v>0</v>
      </c>
      <c r="AB595" s="48">
        <f t="shared" si="102"/>
        <v>0</v>
      </c>
      <c r="AC595" s="113">
        <f t="shared" si="103"/>
        <v>0</v>
      </c>
      <c r="AD595" s="48">
        <f t="shared" si="104"/>
        <v>0</v>
      </c>
    </row>
    <row r="596" spans="22:30" x14ac:dyDescent="0.25">
      <c r="V596" s="54" t="e">
        <f t="shared" si="98"/>
        <v>#N/A</v>
      </c>
      <c r="W596" s="48" t="str">
        <f t="shared" si="99"/>
        <v/>
      </c>
      <c r="Z596" s="55">
        <f t="shared" si="100"/>
        <v>0</v>
      </c>
      <c r="AA596" s="48">
        <f t="shared" si="101"/>
        <v>0</v>
      </c>
      <c r="AB596" s="48">
        <f t="shared" si="102"/>
        <v>0</v>
      </c>
      <c r="AC596" s="113">
        <f t="shared" si="103"/>
        <v>0</v>
      </c>
      <c r="AD596" s="48">
        <f t="shared" si="104"/>
        <v>0</v>
      </c>
    </row>
    <row r="597" spans="22:30" x14ac:dyDescent="0.25">
      <c r="V597" s="54" t="e">
        <f t="shared" si="98"/>
        <v>#N/A</v>
      </c>
      <c r="W597" s="48" t="str">
        <f t="shared" si="99"/>
        <v/>
      </c>
      <c r="Z597" s="55">
        <f t="shared" si="100"/>
        <v>0</v>
      </c>
      <c r="AA597" s="48">
        <f t="shared" si="101"/>
        <v>0</v>
      </c>
      <c r="AB597" s="48">
        <f t="shared" si="102"/>
        <v>0</v>
      </c>
      <c r="AC597" s="113">
        <f t="shared" si="103"/>
        <v>0</v>
      </c>
      <c r="AD597" s="48">
        <f t="shared" si="104"/>
        <v>0</v>
      </c>
    </row>
    <row r="598" spans="22:30" x14ac:dyDescent="0.25">
      <c r="V598" s="54" t="e">
        <f t="shared" si="98"/>
        <v>#N/A</v>
      </c>
      <c r="W598" s="48" t="str">
        <f t="shared" si="99"/>
        <v/>
      </c>
      <c r="Z598" s="55">
        <f t="shared" si="100"/>
        <v>0</v>
      </c>
      <c r="AA598" s="48">
        <f t="shared" si="101"/>
        <v>0</v>
      </c>
      <c r="AB598" s="48">
        <f t="shared" si="102"/>
        <v>0</v>
      </c>
      <c r="AC598" s="113">
        <f t="shared" si="103"/>
        <v>0</v>
      </c>
      <c r="AD598" s="48">
        <f t="shared" si="104"/>
        <v>0</v>
      </c>
    </row>
    <row r="599" spans="22:30" x14ac:dyDescent="0.25">
      <c r="V599" s="54" t="e">
        <f t="shared" si="98"/>
        <v>#N/A</v>
      </c>
      <c r="W599" s="48" t="str">
        <f t="shared" si="99"/>
        <v/>
      </c>
      <c r="Z599" s="55">
        <f t="shared" si="100"/>
        <v>0</v>
      </c>
      <c r="AA599" s="48">
        <f t="shared" si="101"/>
        <v>0</v>
      </c>
      <c r="AB599" s="48">
        <f t="shared" si="102"/>
        <v>0</v>
      </c>
      <c r="AC599" s="113">
        <f t="shared" si="103"/>
        <v>0</v>
      </c>
      <c r="AD599" s="48">
        <f t="shared" si="104"/>
        <v>0</v>
      </c>
    </row>
    <row r="600" spans="22:30" x14ac:dyDescent="0.25">
      <c r="V600" s="54" t="e">
        <f t="shared" si="98"/>
        <v>#N/A</v>
      </c>
      <c r="W600" s="48" t="str">
        <f t="shared" si="99"/>
        <v/>
      </c>
      <c r="Z600" s="55">
        <f t="shared" si="100"/>
        <v>0</v>
      </c>
      <c r="AA600" s="48">
        <f t="shared" si="101"/>
        <v>0</v>
      </c>
      <c r="AB600" s="48">
        <f t="shared" si="102"/>
        <v>0</v>
      </c>
      <c r="AC600" s="113">
        <f t="shared" si="103"/>
        <v>0</v>
      </c>
      <c r="AD600" s="48">
        <f t="shared" si="104"/>
        <v>0</v>
      </c>
    </row>
    <row r="601" spans="22:30" x14ac:dyDescent="0.25">
      <c r="V601" s="54" t="e">
        <f t="shared" si="98"/>
        <v>#N/A</v>
      </c>
      <c r="W601" s="48" t="str">
        <f t="shared" si="99"/>
        <v/>
      </c>
      <c r="Z601" s="55">
        <f t="shared" si="100"/>
        <v>0</v>
      </c>
      <c r="AA601" s="48">
        <f t="shared" si="101"/>
        <v>0</v>
      </c>
      <c r="AB601" s="48">
        <f t="shared" si="102"/>
        <v>0</v>
      </c>
      <c r="AC601" s="113">
        <f t="shared" si="103"/>
        <v>0</v>
      </c>
      <c r="AD601" s="48">
        <f t="shared" si="104"/>
        <v>0</v>
      </c>
    </row>
    <row r="602" spans="22:30" x14ac:dyDescent="0.25">
      <c r="V602" s="54" t="e">
        <f t="shared" si="98"/>
        <v>#N/A</v>
      </c>
      <c r="W602" s="48" t="str">
        <f t="shared" si="99"/>
        <v/>
      </c>
      <c r="Z602" s="55">
        <f t="shared" si="100"/>
        <v>0</v>
      </c>
      <c r="AA602" s="48">
        <f t="shared" si="101"/>
        <v>0</v>
      </c>
      <c r="AB602" s="48">
        <f t="shared" si="102"/>
        <v>0</v>
      </c>
      <c r="AC602" s="113">
        <f t="shared" si="103"/>
        <v>0</v>
      </c>
      <c r="AD602" s="48">
        <f t="shared" si="104"/>
        <v>0</v>
      </c>
    </row>
    <row r="603" spans="22:30" x14ac:dyDescent="0.25">
      <c r="V603" s="54" t="e">
        <f t="shared" si="98"/>
        <v>#N/A</v>
      </c>
      <c r="W603" s="48" t="str">
        <f t="shared" si="99"/>
        <v/>
      </c>
      <c r="Z603" s="55">
        <f t="shared" si="100"/>
        <v>0</v>
      </c>
      <c r="AA603" s="48">
        <f t="shared" si="101"/>
        <v>0</v>
      </c>
      <c r="AB603" s="48">
        <f t="shared" si="102"/>
        <v>0</v>
      </c>
      <c r="AC603" s="113">
        <f t="shared" si="103"/>
        <v>0</v>
      </c>
      <c r="AD603" s="48">
        <f t="shared" si="104"/>
        <v>0</v>
      </c>
    </row>
    <row r="604" spans="22:30" x14ac:dyDescent="0.25">
      <c r="V604" s="54" t="e">
        <f t="shared" si="98"/>
        <v>#N/A</v>
      </c>
      <c r="W604" s="48" t="str">
        <f t="shared" si="99"/>
        <v/>
      </c>
      <c r="Z604" s="55">
        <f t="shared" si="100"/>
        <v>0</v>
      </c>
      <c r="AA604" s="48">
        <f t="shared" si="101"/>
        <v>0</v>
      </c>
      <c r="AB604" s="48">
        <f t="shared" si="102"/>
        <v>0</v>
      </c>
      <c r="AC604" s="113">
        <f t="shared" si="103"/>
        <v>0</v>
      </c>
      <c r="AD604" s="48">
        <f t="shared" si="104"/>
        <v>0</v>
      </c>
    </row>
    <row r="605" spans="22:30" x14ac:dyDescent="0.25">
      <c r="V605" s="54" t="e">
        <f t="shared" si="98"/>
        <v>#N/A</v>
      </c>
      <c r="W605" s="48" t="str">
        <f t="shared" si="99"/>
        <v/>
      </c>
      <c r="Z605" s="55">
        <f t="shared" si="100"/>
        <v>0</v>
      </c>
      <c r="AA605" s="48">
        <f t="shared" si="101"/>
        <v>0</v>
      </c>
      <c r="AB605" s="48">
        <f t="shared" si="102"/>
        <v>0</v>
      </c>
      <c r="AC605" s="113">
        <f t="shared" si="103"/>
        <v>0</v>
      </c>
      <c r="AD605" s="48">
        <f t="shared" si="104"/>
        <v>0</v>
      </c>
    </row>
    <row r="606" spans="22:30" x14ac:dyDescent="0.25">
      <c r="V606" s="54" t="e">
        <f t="shared" si="98"/>
        <v>#N/A</v>
      </c>
      <c r="W606" s="48" t="str">
        <f t="shared" si="99"/>
        <v/>
      </c>
      <c r="Z606" s="55">
        <f t="shared" si="100"/>
        <v>0</v>
      </c>
      <c r="AA606" s="48">
        <f t="shared" si="101"/>
        <v>0</v>
      </c>
      <c r="AB606" s="48">
        <f t="shared" si="102"/>
        <v>0</v>
      </c>
      <c r="AC606" s="113">
        <f t="shared" si="103"/>
        <v>0</v>
      </c>
      <c r="AD606" s="48">
        <f t="shared" si="104"/>
        <v>0</v>
      </c>
    </row>
    <row r="607" spans="22:30" x14ac:dyDescent="0.25">
      <c r="V607" s="54" t="e">
        <f t="shared" ref="V607:V670" si="105">MATCH("*"&amp;"ECH"&amp;"*",T607,0)</f>
        <v>#N/A</v>
      </c>
      <c r="W607" s="48" t="str">
        <f t="shared" ref="W607:W670" si="106">CONCATENATE(N607,O607,P607)</f>
        <v/>
      </c>
      <c r="Z607" s="55">
        <f t="shared" ref="Z607:Z670" si="107">N607</f>
        <v>0</v>
      </c>
      <c r="AA607" s="48">
        <f t="shared" ref="AA607:AA670" si="108">O607</f>
        <v>0</v>
      </c>
      <c r="AB607" s="48">
        <f t="shared" ref="AB607:AB670" si="109">P607</f>
        <v>0</v>
      </c>
      <c r="AC607" s="113">
        <f t="shared" ref="AC607:AC670" si="110">R607</f>
        <v>0</v>
      </c>
      <c r="AD607" s="48">
        <f t="shared" ref="AD607:AD670" si="111">S607</f>
        <v>0</v>
      </c>
    </row>
    <row r="608" spans="22:30" x14ac:dyDescent="0.25">
      <c r="V608" s="54" t="e">
        <f t="shared" si="105"/>
        <v>#N/A</v>
      </c>
      <c r="W608" s="48" t="str">
        <f t="shared" si="106"/>
        <v/>
      </c>
      <c r="Z608" s="55">
        <f t="shared" si="107"/>
        <v>0</v>
      </c>
      <c r="AA608" s="48">
        <f t="shared" si="108"/>
        <v>0</v>
      </c>
      <c r="AB608" s="48">
        <f t="shared" si="109"/>
        <v>0</v>
      </c>
      <c r="AC608" s="113">
        <f t="shared" si="110"/>
        <v>0</v>
      </c>
      <c r="AD608" s="48">
        <f t="shared" si="111"/>
        <v>0</v>
      </c>
    </row>
    <row r="609" spans="22:30" x14ac:dyDescent="0.25">
      <c r="V609" s="54" t="e">
        <f t="shared" si="105"/>
        <v>#N/A</v>
      </c>
      <c r="W609" s="48" t="str">
        <f t="shared" si="106"/>
        <v/>
      </c>
      <c r="Z609" s="55">
        <f t="shared" si="107"/>
        <v>0</v>
      </c>
      <c r="AA609" s="48">
        <f t="shared" si="108"/>
        <v>0</v>
      </c>
      <c r="AB609" s="48">
        <f t="shared" si="109"/>
        <v>0</v>
      </c>
      <c r="AC609" s="113">
        <f t="shared" si="110"/>
        <v>0</v>
      </c>
      <c r="AD609" s="48">
        <f t="shared" si="111"/>
        <v>0</v>
      </c>
    </row>
    <row r="610" spans="22:30" x14ac:dyDescent="0.25">
      <c r="V610" s="54" t="e">
        <f t="shared" si="105"/>
        <v>#N/A</v>
      </c>
      <c r="W610" s="48" t="str">
        <f t="shared" si="106"/>
        <v/>
      </c>
      <c r="Z610" s="55">
        <f t="shared" si="107"/>
        <v>0</v>
      </c>
      <c r="AA610" s="48">
        <f t="shared" si="108"/>
        <v>0</v>
      </c>
      <c r="AB610" s="48">
        <f t="shared" si="109"/>
        <v>0</v>
      </c>
      <c r="AC610" s="113">
        <f t="shared" si="110"/>
        <v>0</v>
      </c>
      <c r="AD610" s="48">
        <f t="shared" si="111"/>
        <v>0</v>
      </c>
    </row>
    <row r="611" spans="22:30" x14ac:dyDescent="0.25">
      <c r="V611" s="54" t="e">
        <f t="shared" si="105"/>
        <v>#N/A</v>
      </c>
      <c r="W611" s="48" t="str">
        <f t="shared" si="106"/>
        <v/>
      </c>
      <c r="Z611" s="55">
        <f t="shared" si="107"/>
        <v>0</v>
      </c>
      <c r="AA611" s="48">
        <f t="shared" si="108"/>
        <v>0</v>
      </c>
      <c r="AB611" s="48">
        <f t="shared" si="109"/>
        <v>0</v>
      </c>
      <c r="AC611" s="113">
        <f t="shared" si="110"/>
        <v>0</v>
      </c>
      <c r="AD611" s="48">
        <f t="shared" si="111"/>
        <v>0</v>
      </c>
    </row>
    <row r="612" spans="22:30" x14ac:dyDescent="0.25">
      <c r="V612" s="54" t="e">
        <f t="shared" si="105"/>
        <v>#N/A</v>
      </c>
      <c r="W612" s="48" t="str">
        <f t="shared" si="106"/>
        <v/>
      </c>
      <c r="Z612" s="55">
        <f t="shared" si="107"/>
        <v>0</v>
      </c>
      <c r="AA612" s="48">
        <f t="shared" si="108"/>
        <v>0</v>
      </c>
      <c r="AB612" s="48">
        <f t="shared" si="109"/>
        <v>0</v>
      </c>
      <c r="AC612" s="113">
        <f t="shared" si="110"/>
        <v>0</v>
      </c>
      <c r="AD612" s="48">
        <f t="shared" si="111"/>
        <v>0</v>
      </c>
    </row>
    <row r="613" spans="22:30" x14ac:dyDescent="0.25">
      <c r="V613" s="54" t="e">
        <f t="shared" si="105"/>
        <v>#N/A</v>
      </c>
      <c r="W613" s="48" t="str">
        <f t="shared" si="106"/>
        <v/>
      </c>
      <c r="Z613" s="55">
        <f t="shared" si="107"/>
        <v>0</v>
      </c>
      <c r="AA613" s="48">
        <f t="shared" si="108"/>
        <v>0</v>
      </c>
      <c r="AB613" s="48">
        <f t="shared" si="109"/>
        <v>0</v>
      </c>
      <c r="AC613" s="113">
        <f t="shared" si="110"/>
        <v>0</v>
      </c>
      <c r="AD613" s="48">
        <f t="shared" si="111"/>
        <v>0</v>
      </c>
    </row>
    <row r="614" spans="22:30" x14ac:dyDescent="0.25">
      <c r="V614" s="54" t="e">
        <f t="shared" si="105"/>
        <v>#N/A</v>
      </c>
      <c r="W614" s="48" t="str">
        <f t="shared" si="106"/>
        <v/>
      </c>
      <c r="Z614" s="55">
        <f t="shared" si="107"/>
        <v>0</v>
      </c>
      <c r="AA614" s="48">
        <f t="shared" si="108"/>
        <v>0</v>
      </c>
      <c r="AB614" s="48">
        <f t="shared" si="109"/>
        <v>0</v>
      </c>
      <c r="AC614" s="113">
        <f t="shared" si="110"/>
        <v>0</v>
      </c>
      <c r="AD614" s="48">
        <f t="shared" si="111"/>
        <v>0</v>
      </c>
    </row>
    <row r="615" spans="22:30" x14ac:dyDescent="0.25">
      <c r="V615" s="54" t="e">
        <f t="shared" si="105"/>
        <v>#N/A</v>
      </c>
      <c r="W615" s="48" t="str">
        <f t="shared" si="106"/>
        <v/>
      </c>
      <c r="Z615" s="55">
        <f t="shared" si="107"/>
        <v>0</v>
      </c>
      <c r="AA615" s="48">
        <f t="shared" si="108"/>
        <v>0</v>
      </c>
      <c r="AB615" s="48">
        <f t="shared" si="109"/>
        <v>0</v>
      </c>
      <c r="AC615" s="113">
        <f t="shared" si="110"/>
        <v>0</v>
      </c>
      <c r="AD615" s="48">
        <f t="shared" si="111"/>
        <v>0</v>
      </c>
    </row>
    <row r="616" spans="22:30" x14ac:dyDescent="0.25">
      <c r="V616" s="54" t="e">
        <f t="shared" si="105"/>
        <v>#N/A</v>
      </c>
      <c r="W616" s="48" t="str">
        <f t="shared" si="106"/>
        <v/>
      </c>
      <c r="Z616" s="55">
        <f t="shared" si="107"/>
        <v>0</v>
      </c>
      <c r="AA616" s="48">
        <f t="shared" si="108"/>
        <v>0</v>
      </c>
      <c r="AB616" s="48">
        <f t="shared" si="109"/>
        <v>0</v>
      </c>
      <c r="AC616" s="113">
        <f t="shared" si="110"/>
        <v>0</v>
      </c>
      <c r="AD616" s="48">
        <f t="shared" si="111"/>
        <v>0</v>
      </c>
    </row>
    <row r="617" spans="22:30" x14ac:dyDescent="0.25">
      <c r="V617" s="54" t="e">
        <f t="shared" si="105"/>
        <v>#N/A</v>
      </c>
      <c r="W617" s="48" t="str">
        <f t="shared" si="106"/>
        <v/>
      </c>
      <c r="Z617" s="55">
        <f t="shared" si="107"/>
        <v>0</v>
      </c>
      <c r="AA617" s="48">
        <f t="shared" si="108"/>
        <v>0</v>
      </c>
      <c r="AB617" s="48">
        <f t="shared" si="109"/>
        <v>0</v>
      </c>
      <c r="AC617" s="113">
        <f t="shared" si="110"/>
        <v>0</v>
      </c>
      <c r="AD617" s="48">
        <f t="shared" si="111"/>
        <v>0</v>
      </c>
    </row>
    <row r="618" spans="22:30" x14ac:dyDescent="0.25">
      <c r="V618" s="54" t="e">
        <f t="shared" si="105"/>
        <v>#N/A</v>
      </c>
      <c r="W618" s="48" t="str">
        <f t="shared" si="106"/>
        <v/>
      </c>
      <c r="Z618" s="55">
        <f t="shared" si="107"/>
        <v>0</v>
      </c>
      <c r="AA618" s="48">
        <f t="shared" si="108"/>
        <v>0</v>
      </c>
      <c r="AB618" s="48">
        <f t="shared" si="109"/>
        <v>0</v>
      </c>
      <c r="AC618" s="113">
        <f t="shared" si="110"/>
        <v>0</v>
      </c>
      <c r="AD618" s="48">
        <f t="shared" si="111"/>
        <v>0</v>
      </c>
    </row>
    <row r="619" spans="22:30" x14ac:dyDescent="0.25">
      <c r="V619" s="54" t="e">
        <f t="shared" si="105"/>
        <v>#N/A</v>
      </c>
      <c r="W619" s="48" t="str">
        <f t="shared" si="106"/>
        <v/>
      </c>
      <c r="Z619" s="55">
        <f t="shared" si="107"/>
        <v>0</v>
      </c>
      <c r="AA619" s="48">
        <f t="shared" si="108"/>
        <v>0</v>
      </c>
      <c r="AB619" s="48">
        <f t="shared" si="109"/>
        <v>0</v>
      </c>
      <c r="AC619" s="113">
        <f t="shared" si="110"/>
        <v>0</v>
      </c>
      <c r="AD619" s="48">
        <f t="shared" si="111"/>
        <v>0</v>
      </c>
    </row>
    <row r="620" spans="22:30" x14ac:dyDescent="0.25">
      <c r="V620" s="54" t="e">
        <f t="shared" si="105"/>
        <v>#N/A</v>
      </c>
      <c r="W620" s="48" t="str">
        <f t="shared" si="106"/>
        <v/>
      </c>
      <c r="Z620" s="55">
        <f t="shared" si="107"/>
        <v>0</v>
      </c>
      <c r="AA620" s="48">
        <f t="shared" si="108"/>
        <v>0</v>
      </c>
      <c r="AB620" s="48">
        <f t="shared" si="109"/>
        <v>0</v>
      </c>
      <c r="AC620" s="113">
        <f t="shared" si="110"/>
        <v>0</v>
      </c>
      <c r="AD620" s="48">
        <f t="shared" si="111"/>
        <v>0</v>
      </c>
    </row>
    <row r="621" spans="22:30" x14ac:dyDescent="0.25">
      <c r="V621" s="54" t="e">
        <f t="shared" si="105"/>
        <v>#N/A</v>
      </c>
      <c r="W621" s="48" t="str">
        <f t="shared" si="106"/>
        <v/>
      </c>
      <c r="Z621" s="55">
        <f t="shared" si="107"/>
        <v>0</v>
      </c>
      <c r="AA621" s="48">
        <f t="shared" si="108"/>
        <v>0</v>
      </c>
      <c r="AB621" s="48">
        <f t="shared" si="109"/>
        <v>0</v>
      </c>
      <c r="AC621" s="113">
        <f t="shared" si="110"/>
        <v>0</v>
      </c>
      <c r="AD621" s="48">
        <f t="shared" si="111"/>
        <v>0</v>
      </c>
    </row>
    <row r="622" spans="22:30" x14ac:dyDescent="0.25">
      <c r="V622" s="54" t="e">
        <f t="shared" si="105"/>
        <v>#N/A</v>
      </c>
      <c r="W622" s="48" t="str">
        <f t="shared" si="106"/>
        <v/>
      </c>
      <c r="Z622" s="55">
        <f t="shared" si="107"/>
        <v>0</v>
      </c>
      <c r="AA622" s="48">
        <f t="shared" si="108"/>
        <v>0</v>
      </c>
      <c r="AB622" s="48">
        <f t="shared" si="109"/>
        <v>0</v>
      </c>
      <c r="AC622" s="113">
        <f t="shared" si="110"/>
        <v>0</v>
      </c>
      <c r="AD622" s="48">
        <f t="shared" si="111"/>
        <v>0</v>
      </c>
    </row>
    <row r="623" spans="22:30" x14ac:dyDescent="0.25">
      <c r="V623" s="54" t="e">
        <f t="shared" si="105"/>
        <v>#N/A</v>
      </c>
      <c r="W623" s="48" t="str">
        <f t="shared" si="106"/>
        <v/>
      </c>
      <c r="Z623" s="55">
        <f t="shared" si="107"/>
        <v>0</v>
      </c>
      <c r="AA623" s="48">
        <f t="shared" si="108"/>
        <v>0</v>
      </c>
      <c r="AB623" s="48">
        <f t="shared" si="109"/>
        <v>0</v>
      </c>
      <c r="AC623" s="113">
        <f t="shared" si="110"/>
        <v>0</v>
      </c>
      <c r="AD623" s="48">
        <f t="shared" si="111"/>
        <v>0</v>
      </c>
    </row>
    <row r="624" spans="22:30" x14ac:dyDescent="0.25">
      <c r="V624" s="54" t="e">
        <f t="shared" si="105"/>
        <v>#N/A</v>
      </c>
      <c r="W624" s="48" t="str">
        <f t="shared" si="106"/>
        <v/>
      </c>
      <c r="Z624" s="55">
        <f t="shared" si="107"/>
        <v>0</v>
      </c>
      <c r="AA624" s="48">
        <f t="shared" si="108"/>
        <v>0</v>
      </c>
      <c r="AB624" s="48">
        <f t="shared" si="109"/>
        <v>0</v>
      </c>
      <c r="AC624" s="113">
        <f t="shared" si="110"/>
        <v>0</v>
      </c>
      <c r="AD624" s="48">
        <f t="shared" si="111"/>
        <v>0</v>
      </c>
    </row>
    <row r="625" spans="22:30" x14ac:dyDescent="0.25">
      <c r="V625" s="54" t="e">
        <f t="shared" si="105"/>
        <v>#N/A</v>
      </c>
      <c r="W625" s="48" t="str">
        <f t="shared" si="106"/>
        <v/>
      </c>
      <c r="Z625" s="55">
        <f t="shared" si="107"/>
        <v>0</v>
      </c>
      <c r="AA625" s="48">
        <f t="shared" si="108"/>
        <v>0</v>
      </c>
      <c r="AB625" s="48">
        <f t="shared" si="109"/>
        <v>0</v>
      </c>
      <c r="AC625" s="113">
        <f t="shared" si="110"/>
        <v>0</v>
      </c>
      <c r="AD625" s="48">
        <f t="shared" si="111"/>
        <v>0</v>
      </c>
    </row>
    <row r="626" spans="22:30" x14ac:dyDescent="0.25">
      <c r="V626" s="54" t="e">
        <f t="shared" si="105"/>
        <v>#N/A</v>
      </c>
      <c r="W626" s="48" t="str">
        <f t="shared" si="106"/>
        <v/>
      </c>
      <c r="Z626" s="55">
        <f t="shared" si="107"/>
        <v>0</v>
      </c>
      <c r="AA626" s="48">
        <f t="shared" si="108"/>
        <v>0</v>
      </c>
      <c r="AB626" s="48">
        <f t="shared" si="109"/>
        <v>0</v>
      </c>
      <c r="AC626" s="113">
        <f t="shared" si="110"/>
        <v>0</v>
      </c>
      <c r="AD626" s="48">
        <f t="shared" si="111"/>
        <v>0</v>
      </c>
    </row>
    <row r="627" spans="22:30" x14ac:dyDescent="0.25">
      <c r="V627" s="54" t="e">
        <f t="shared" si="105"/>
        <v>#N/A</v>
      </c>
      <c r="W627" s="48" t="str">
        <f t="shared" si="106"/>
        <v/>
      </c>
      <c r="Z627" s="55">
        <f t="shared" si="107"/>
        <v>0</v>
      </c>
      <c r="AA627" s="48">
        <f t="shared" si="108"/>
        <v>0</v>
      </c>
      <c r="AB627" s="48">
        <f t="shared" si="109"/>
        <v>0</v>
      </c>
      <c r="AC627" s="113">
        <f t="shared" si="110"/>
        <v>0</v>
      </c>
      <c r="AD627" s="48">
        <f t="shared" si="111"/>
        <v>0</v>
      </c>
    </row>
    <row r="628" spans="22:30" x14ac:dyDescent="0.25">
      <c r="V628" s="54" t="e">
        <f t="shared" si="105"/>
        <v>#N/A</v>
      </c>
      <c r="W628" s="48" t="str">
        <f t="shared" si="106"/>
        <v/>
      </c>
      <c r="Z628" s="55">
        <f t="shared" si="107"/>
        <v>0</v>
      </c>
      <c r="AA628" s="48">
        <f t="shared" si="108"/>
        <v>0</v>
      </c>
      <c r="AB628" s="48">
        <f t="shared" si="109"/>
        <v>0</v>
      </c>
      <c r="AC628" s="113">
        <f t="shared" si="110"/>
        <v>0</v>
      </c>
      <c r="AD628" s="48">
        <f t="shared" si="111"/>
        <v>0</v>
      </c>
    </row>
    <row r="629" spans="22:30" x14ac:dyDescent="0.25">
      <c r="V629" s="54" t="e">
        <f t="shared" si="105"/>
        <v>#N/A</v>
      </c>
      <c r="W629" s="48" t="str">
        <f t="shared" si="106"/>
        <v/>
      </c>
      <c r="Z629" s="55">
        <f t="shared" si="107"/>
        <v>0</v>
      </c>
      <c r="AA629" s="48">
        <f t="shared" si="108"/>
        <v>0</v>
      </c>
      <c r="AB629" s="48">
        <f t="shared" si="109"/>
        <v>0</v>
      </c>
      <c r="AC629" s="113">
        <f t="shared" si="110"/>
        <v>0</v>
      </c>
      <c r="AD629" s="48">
        <f t="shared" si="111"/>
        <v>0</v>
      </c>
    </row>
    <row r="630" spans="22:30" x14ac:dyDescent="0.25">
      <c r="V630" s="54" t="e">
        <f t="shared" si="105"/>
        <v>#N/A</v>
      </c>
      <c r="W630" s="48" t="str">
        <f t="shared" si="106"/>
        <v/>
      </c>
      <c r="Z630" s="55">
        <f t="shared" si="107"/>
        <v>0</v>
      </c>
      <c r="AA630" s="48">
        <f t="shared" si="108"/>
        <v>0</v>
      </c>
      <c r="AB630" s="48">
        <f t="shared" si="109"/>
        <v>0</v>
      </c>
      <c r="AC630" s="113">
        <f t="shared" si="110"/>
        <v>0</v>
      </c>
      <c r="AD630" s="48">
        <f t="shared" si="111"/>
        <v>0</v>
      </c>
    </row>
    <row r="631" spans="22:30" x14ac:dyDescent="0.25">
      <c r="V631" s="54" t="e">
        <f t="shared" si="105"/>
        <v>#N/A</v>
      </c>
      <c r="W631" s="48" t="str">
        <f t="shared" si="106"/>
        <v/>
      </c>
      <c r="Z631" s="55">
        <f t="shared" si="107"/>
        <v>0</v>
      </c>
      <c r="AA631" s="48">
        <f t="shared" si="108"/>
        <v>0</v>
      </c>
      <c r="AB631" s="48">
        <f t="shared" si="109"/>
        <v>0</v>
      </c>
      <c r="AC631" s="113">
        <f t="shared" si="110"/>
        <v>0</v>
      </c>
      <c r="AD631" s="48">
        <f t="shared" si="111"/>
        <v>0</v>
      </c>
    </row>
    <row r="632" spans="22:30" x14ac:dyDescent="0.25">
      <c r="V632" s="54" t="e">
        <f t="shared" si="105"/>
        <v>#N/A</v>
      </c>
      <c r="W632" s="48" t="str">
        <f t="shared" si="106"/>
        <v/>
      </c>
      <c r="Z632" s="55">
        <f t="shared" si="107"/>
        <v>0</v>
      </c>
      <c r="AA632" s="48">
        <f t="shared" si="108"/>
        <v>0</v>
      </c>
      <c r="AB632" s="48">
        <f t="shared" si="109"/>
        <v>0</v>
      </c>
      <c r="AC632" s="113">
        <f t="shared" si="110"/>
        <v>0</v>
      </c>
      <c r="AD632" s="48">
        <f t="shared" si="111"/>
        <v>0</v>
      </c>
    </row>
    <row r="633" spans="22:30" x14ac:dyDescent="0.25">
      <c r="V633" s="54" t="e">
        <f t="shared" si="105"/>
        <v>#N/A</v>
      </c>
      <c r="W633" s="48" t="str">
        <f t="shared" si="106"/>
        <v/>
      </c>
      <c r="Z633" s="55">
        <f t="shared" si="107"/>
        <v>0</v>
      </c>
      <c r="AA633" s="48">
        <f t="shared" si="108"/>
        <v>0</v>
      </c>
      <c r="AB633" s="48">
        <f t="shared" si="109"/>
        <v>0</v>
      </c>
      <c r="AC633" s="113">
        <f t="shared" si="110"/>
        <v>0</v>
      </c>
      <c r="AD633" s="48">
        <f t="shared" si="111"/>
        <v>0</v>
      </c>
    </row>
    <row r="634" spans="22:30" x14ac:dyDescent="0.25">
      <c r="V634" s="54" t="e">
        <f t="shared" si="105"/>
        <v>#N/A</v>
      </c>
      <c r="W634" s="48" t="str">
        <f t="shared" si="106"/>
        <v/>
      </c>
      <c r="Z634" s="55">
        <f t="shared" si="107"/>
        <v>0</v>
      </c>
      <c r="AA634" s="48">
        <f t="shared" si="108"/>
        <v>0</v>
      </c>
      <c r="AB634" s="48">
        <f t="shared" si="109"/>
        <v>0</v>
      </c>
      <c r="AC634" s="113">
        <f t="shared" si="110"/>
        <v>0</v>
      </c>
      <c r="AD634" s="48">
        <f t="shared" si="111"/>
        <v>0</v>
      </c>
    </row>
    <row r="635" spans="22:30" x14ac:dyDescent="0.25">
      <c r="V635" s="54" t="e">
        <f t="shared" si="105"/>
        <v>#N/A</v>
      </c>
      <c r="W635" s="48" t="str">
        <f t="shared" si="106"/>
        <v/>
      </c>
      <c r="Z635" s="55">
        <f t="shared" si="107"/>
        <v>0</v>
      </c>
      <c r="AA635" s="48">
        <f t="shared" si="108"/>
        <v>0</v>
      </c>
      <c r="AB635" s="48">
        <f t="shared" si="109"/>
        <v>0</v>
      </c>
      <c r="AC635" s="113">
        <f t="shared" si="110"/>
        <v>0</v>
      </c>
      <c r="AD635" s="48">
        <f t="shared" si="111"/>
        <v>0</v>
      </c>
    </row>
    <row r="636" spans="22:30" x14ac:dyDescent="0.25">
      <c r="V636" s="54" t="e">
        <f t="shared" si="105"/>
        <v>#N/A</v>
      </c>
      <c r="W636" s="48" t="str">
        <f t="shared" si="106"/>
        <v/>
      </c>
      <c r="Z636" s="55">
        <f t="shared" si="107"/>
        <v>0</v>
      </c>
      <c r="AA636" s="48">
        <f t="shared" si="108"/>
        <v>0</v>
      </c>
      <c r="AB636" s="48">
        <f t="shared" si="109"/>
        <v>0</v>
      </c>
      <c r="AC636" s="113">
        <f t="shared" si="110"/>
        <v>0</v>
      </c>
      <c r="AD636" s="48">
        <f t="shared" si="111"/>
        <v>0</v>
      </c>
    </row>
    <row r="637" spans="22:30" x14ac:dyDescent="0.25">
      <c r="V637" s="54" t="e">
        <f t="shared" si="105"/>
        <v>#N/A</v>
      </c>
      <c r="W637" s="48" t="str">
        <f t="shared" si="106"/>
        <v/>
      </c>
      <c r="Z637" s="55">
        <f t="shared" si="107"/>
        <v>0</v>
      </c>
      <c r="AA637" s="48">
        <f t="shared" si="108"/>
        <v>0</v>
      </c>
      <c r="AB637" s="48">
        <f t="shared" si="109"/>
        <v>0</v>
      </c>
      <c r="AC637" s="113">
        <f t="shared" si="110"/>
        <v>0</v>
      </c>
      <c r="AD637" s="48">
        <f t="shared" si="111"/>
        <v>0</v>
      </c>
    </row>
    <row r="638" spans="22:30" x14ac:dyDescent="0.25">
      <c r="V638" s="54" t="e">
        <f t="shared" si="105"/>
        <v>#N/A</v>
      </c>
      <c r="W638" s="48" t="str">
        <f t="shared" si="106"/>
        <v/>
      </c>
      <c r="Z638" s="55">
        <f t="shared" si="107"/>
        <v>0</v>
      </c>
      <c r="AA638" s="48">
        <f t="shared" si="108"/>
        <v>0</v>
      </c>
      <c r="AB638" s="48">
        <f t="shared" si="109"/>
        <v>0</v>
      </c>
      <c r="AC638" s="113">
        <f t="shared" si="110"/>
        <v>0</v>
      </c>
      <c r="AD638" s="48">
        <f t="shared" si="111"/>
        <v>0</v>
      </c>
    </row>
    <row r="639" spans="22:30" x14ac:dyDescent="0.25">
      <c r="V639" s="54" t="e">
        <f t="shared" si="105"/>
        <v>#N/A</v>
      </c>
      <c r="W639" s="48" t="str">
        <f t="shared" si="106"/>
        <v/>
      </c>
      <c r="Z639" s="55">
        <f t="shared" si="107"/>
        <v>0</v>
      </c>
      <c r="AA639" s="48">
        <f t="shared" si="108"/>
        <v>0</v>
      </c>
      <c r="AB639" s="48">
        <f t="shared" si="109"/>
        <v>0</v>
      </c>
      <c r="AC639" s="113">
        <f t="shared" si="110"/>
        <v>0</v>
      </c>
      <c r="AD639" s="48">
        <f t="shared" si="111"/>
        <v>0</v>
      </c>
    </row>
    <row r="640" spans="22:30" x14ac:dyDescent="0.25">
      <c r="V640" s="54" t="e">
        <f t="shared" si="105"/>
        <v>#N/A</v>
      </c>
      <c r="W640" s="48" t="str">
        <f t="shared" si="106"/>
        <v/>
      </c>
      <c r="Z640" s="55">
        <f t="shared" si="107"/>
        <v>0</v>
      </c>
      <c r="AA640" s="48">
        <f t="shared" si="108"/>
        <v>0</v>
      </c>
      <c r="AB640" s="48">
        <f t="shared" si="109"/>
        <v>0</v>
      </c>
      <c r="AC640" s="113">
        <f t="shared" si="110"/>
        <v>0</v>
      </c>
      <c r="AD640" s="48">
        <f t="shared" si="111"/>
        <v>0</v>
      </c>
    </row>
    <row r="641" spans="22:30" x14ac:dyDescent="0.25">
      <c r="V641" s="54" t="e">
        <f t="shared" si="105"/>
        <v>#N/A</v>
      </c>
      <c r="W641" s="48" t="str">
        <f t="shared" si="106"/>
        <v/>
      </c>
      <c r="Z641" s="55">
        <f t="shared" si="107"/>
        <v>0</v>
      </c>
      <c r="AA641" s="48">
        <f t="shared" si="108"/>
        <v>0</v>
      </c>
      <c r="AB641" s="48">
        <f t="shared" si="109"/>
        <v>0</v>
      </c>
      <c r="AC641" s="113">
        <f t="shared" si="110"/>
        <v>0</v>
      </c>
      <c r="AD641" s="48">
        <f t="shared" si="111"/>
        <v>0</v>
      </c>
    </row>
    <row r="642" spans="22:30" x14ac:dyDescent="0.25">
      <c r="V642" s="54" t="e">
        <f t="shared" si="105"/>
        <v>#N/A</v>
      </c>
      <c r="W642" s="48" t="str">
        <f t="shared" si="106"/>
        <v/>
      </c>
      <c r="Z642" s="55">
        <f t="shared" si="107"/>
        <v>0</v>
      </c>
      <c r="AA642" s="48">
        <f t="shared" si="108"/>
        <v>0</v>
      </c>
      <c r="AB642" s="48">
        <f t="shared" si="109"/>
        <v>0</v>
      </c>
      <c r="AC642" s="113">
        <f t="shared" si="110"/>
        <v>0</v>
      </c>
      <c r="AD642" s="48">
        <f t="shared" si="111"/>
        <v>0</v>
      </c>
    </row>
    <row r="643" spans="22:30" x14ac:dyDescent="0.25">
      <c r="V643" s="54" t="e">
        <f t="shared" si="105"/>
        <v>#N/A</v>
      </c>
      <c r="W643" s="48" t="str">
        <f t="shared" si="106"/>
        <v/>
      </c>
      <c r="Z643" s="55">
        <f t="shared" si="107"/>
        <v>0</v>
      </c>
      <c r="AA643" s="48">
        <f t="shared" si="108"/>
        <v>0</v>
      </c>
      <c r="AB643" s="48">
        <f t="shared" si="109"/>
        <v>0</v>
      </c>
      <c r="AC643" s="113">
        <f t="shared" si="110"/>
        <v>0</v>
      </c>
      <c r="AD643" s="48">
        <f t="shared" si="111"/>
        <v>0</v>
      </c>
    </row>
    <row r="644" spans="22:30" x14ac:dyDescent="0.25">
      <c r="V644" s="54" t="e">
        <f t="shared" si="105"/>
        <v>#N/A</v>
      </c>
      <c r="W644" s="48" t="str">
        <f t="shared" si="106"/>
        <v/>
      </c>
      <c r="Z644" s="55">
        <f t="shared" si="107"/>
        <v>0</v>
      </c>
      <c r="AA644" s="48">
        <f t="shared" si="108"/>
        <v>0</v>
      </c>
      <c r="AB644" s="48">
        <f t="shared" si="109"/>
        <v>0</v>
      </c>
      <c r="AC644" s="113">
        <f t="shared" si="110"/>
        <v>0</v>
      </c>
      <c r="AD644" s="48">
        <f t="shared" si="111"/>
        <v>0</v>
      </c>
    </row>
    <row r="645" spans="22:30" x14ac:dyDescent="0.25">
      <c r="V645" s="54" t="e">
        <f t="shared" si="105"/>
        <v>#N/A</v>
      </c>
      <c r="W645" s="48" t="str">
        <f t="shared" si="106"/>
        <v/>
      </c>
      <c r="Z645" s="55">
        <f t="shared" si="107"/>
        <v>0</v>
      </c>
      <c r="AA645" s="48">
        <f t="shared" si="108"/>
        <v>0</v>
      </c>
      <c r="AB645" s="48">
        <f t="shared" si="109"/>
        <v>0</v>
      </c>
      <c r="AC645" s="113">
        <f t="shared" si="110"/>
        <v>0</v>
      </c>
      <c r="AD645" s="48">
        <f t="shared" si="111"/>
        <v>0</v>
      </c>
    </row>
    <row r="646" spans="22:30" x14ac:dyDescent="0.25">
      <c r="V646" s="54" t="e">
        <f t="shared" si="105"/>
        <v>#N/A</v>
      </c>
      <c r="W646" s="48" t="str">
        <f t="shared" si="106"/>
        <v/>
      </c>
      <c r="Z646" s="55">
        <f t="shared" si="107"/>
        <v>0</v>
      </c>
      <c r="AA646" s="48">
        <f t="shared" si="108"/>
        <v>0</v>
      </c>
      <c r="AB646" s="48">
        <f t="shared" si="109"/>
        <v>0</v>
      </c>
      <c r="AC646" s="113">
        <f t="shared" si="110"/>
        <v>0</v>
      </c>
      <c r="AD646" s="48">
        <f t="shared" si="111"/>
        <v>0</v>
      </c>
    </row>
    <row r="647" spans="22:30" x14ac:dyDescent="0.25">
      <c r="V647" s="54" t="e">
        <f t="shared" si="105"/>
        <v>#N/A</v>
      </c>
      <c r="W647" s="48" t="str">
        <f t="shared" si="106"/>
        <v/>
      </c>
      <c r="Z647" s="55">
        <f t="shared" si="107"/>
        <v>0</v>
      </c>
      <c r="AA647" s="48">
        <f t="shared" si="108"/>
        <v>0</v>
      </c>
      <c r="AB647" s="48">
        <f t="shared" si="109"/>
        <v>0</v>
      </c>
      <c r="AC647" s="113">
        <f t="shared" si="110"/>
        <v>0</v>
      </c>
      <c r="AD647" s="48">
        <f t="shared" si="111"/>
        <v>0</v>
      </c>
    </row>
    <row r="648" spans="22:30" x14ac:dyDescent="0.25">
      <c r="V648" s="54" t="e">
        <f t="shared" si="105"/>
        <v>#N/A</v>
      </c>
      <c r="W648" s="48" t="str">
        <f t="shared" si="106"/>
        <v/>
      </c>
      <c r="Z648" s="55">
        <f t="shared" si="107"/>
        <v>0</v>
      </c>
      <c r="AA648" s="48">
        <f t="shared" si="108"/>
        <v>0</v>
      </c>
      <c r="AB648" s="48">
        <f t="shared" si="109"/>
        <v>0</v>
      </c>
      <c r="AC648" s="113">
        <f t="shared" si="110"/>
        <v>0</v>
      </c>
      <c r="AD648" s="48">
        <f t="shared" si="111"/>
        <v>0</v>
      </c>
    </row>
    <row r="649" spans="22:30" x14ac:dyDescent="0.25">
      <c r="V649" s="54" t="e">
        <f t="shared" si="105"/>
        <v>#N/A</v>
      </c>
      <c r="W649" s="48" t="str">
        <f t="shared" si="106"/>
        <v/>
      </c>
      <c r="Z649" s="55">
        <f t="shared" si="107"/>
        <v>0</v>
      </c>
      <c r="AA649" s="48">
        <f t="shared" si="108"/>
        <v>0</v>
      </c>
      <c r="AB649" s="48">
        <f t="shared" si="109"/>
        <v>0</v>
      </c>
      <c r="AC649" s="113">
        <f t="shared" si="110"/>
        <v>0</v>
      </c>
      <c r="AD649" s="48">
        <f t="shared" si="111"/>
        <v>0</v>
      </c>
    </row>
    <row r="650" spans="22:30" x14ac:dyDescent="0.25">
      <c r="V650" s="54" t="e">
        <f t="shared" si="105"/>
        <v>#N/A</v>
      </c>
      <c r="W650" s="48" t="str">
        <f t="shared" si="106"/>
        <v/>
      </c>
      <c r="Z650" s="55">
        <f t="shared" si="107"/>
        <v>0</v>
      </c>
      <c r="AA650" s="48">
        <f t="shared" si="108"/>
        <v>0</v>
      </c>
      <c r="AB650" s="48">
        <f t="shared" si="109"/>
        <v>0</v>
      </c>
      <c r="AC650" s="113">
        <f t="shared" si="110"/>
        <v>0</v>
      </c>
      <c r="AD650" s="48">
        <f t="shared" si="111"/>
        <v>0</v>
      </c>
    </row>
    <row r="651" spans="22:30" x14ac:dyDescent="0.25">
      <c r="V651" s="54" t="e">
        <f t="shared" si="105"/>
        <v>#N/A</v>
      </c>
      <c r="W651" s="48" t="str">
        <f t="shared" si="106"/>
        <v/>
      </c>
      <c r="Z651" s="55">
        <f t="shared" si="107"/>
        <v>0</v>
      </c>
      <c r="AA651" s="48">
        <f t="shared" si="108"/>
        <v>0</v>
      </c>
      <c r="AB651" s="48">
        <f t="shared" si="109"/>
        <v>0</v>
      </c>
      <c r="AC651" s="113">
        <f t="shared" si="110"/>
        <v>0</v>
      </c>
      <c r="AD651" s="48">
        <f t="shared" si="111"/>
        <v>0</v>
      </c>
    </row>
    <row r="652" spans="22:30" x14ac:dyDescent="0.25">
      <c r="V652" s="54" t="e">
        <f t="shared" si="105"/>
        <v>#N/A</v>
      </c>
      <c r="W652" s="48" t="str">
        <f t="shared" si="106"/>
        <v/>
      </c>
      <c r="Z652" s="55">
        <f t="shared" si="107"/>
        <v>0</v>
      </c>
      <c r="AA652" s="48">
        <f t="shared" si="108"/>
        <v>0</v>
      </c>
      <c r="AB652" s="48">
        <f t="shared" si="109"/>
        <v>0</v>
      </c>
      <c r="AC652" s="113">
        <f t="shared" si="110"/>
        <v>0</v>
      </c>
      <c r="AD652" s="48">
        <f t="shared" si="111"/>
        <v>0</v>
      </c>
    </row>
    <row r="653" spans="22:30" x14ac:dyDescent="0.25">
      <c r="V653" s="54" t="e">
        <f t="shared" si="105"/>
        <v>#N/A</v>
      </c>
      <c r="W653" s="48" t="str">
        <f t="shared" si="106"/>
        <v/>
      </c>
      <c r="Z653" s="55">
        <f t="shared" si="107"/>
        <v>0</v>
      </c>
      <c r="AA653" s="48">
        <f t="shared" si="108"/>
        <v>0</v>
      </c>
      <c r="AB653" s="48">
        <f t="shared" si="109"/>
        <v>0</v>
      </c>
      <c r="AC653" s="113">
        <f t="shared" si="110"/>
        <v>0</v>
      </c>
      <c r="AD653" s="48">
        <f t="shared" si="111"/>
        <v>0</v>
      </c>
    </row>
    <row r="654" spans="22:30" x14ac:dyDescent="0.25">
      <c r="V654" s="54" t="e">
        <f t="shared" si="105"/>
        <v>#N/A</v>
      </c>
      <c r="W654" s="48" t="str">
        <f t="shared" si="106"/>
        <v/>
      </c>
      <c r="Z654" s="55">
        <f t="shared" si="107"/>
        <v>0</v>
      </c>
      <c r="AA654" s="48">
        <f t="shared" si="108"/>
        <v>0</v>
      </c>
      <c r="AB654" s="48">
        <f t="shared" si="109"/>
        <v>0</v>
      </c>
      <c r="AC654" s="113">
        <f t="shared" si="110"/>
        <v>0</v>
      </c>
      <c r="AD654" s="48">
        <f t="shared" si="111"/>
        <v>0</v>
      </c>
    </row>
    <row r="655" spans="22:30" x14ac:dyDescent="0.25">
      <c r="V655" s="54" t="e">
        <f t="shared" si="105"/>
        <v>#N/A</v>
      </c>
      <c r="W655" s="48" t="str">
        <f t="shared" si="106"/>
        <v/>
      </c>
      <c r="Z655" s="55">
        <f t="shared" si="107"/>
        <v>0</v>
      </c>
      <c r="AA655" s="48">
        <f t="shared" si="108"/>
        <v>0</v>
      </c>
      <c r="AB655" s="48">
        <f t="shared" si="109"/>
        <v>0</v>
      </c>
      <c r="AC655" s="113">
        <f t="shared" si="110"/>
        <v>0</v>
      </c>
      <c r="AD655" s="48">
        <f t="shared" si="111"/>
        <v>0</v>
      </c>
    </row>
    <row r="656" spans="22:30" x14ac:dyDescent="0.25">
      <c r="V656" s="54" t="e">
        <f t="shared" si="105"/>
        <v>#N/A</v>
      </c>
      <c r="W656" s="48" t="str">
        <f t="shared" si="106"/>
        <v/>
      </c>
      <c r="Z656" s="55">
        <f t="shared" si="107"/>
        <v>0</v>
      </c>
      <c r="AA656" s="48">
        <f t="shared" si="108"/>
        <v>0</v>
      </c>
      <c r="AB656" s="48">
        <f t="shared" si="109"/>
        <v>0</v>
      </c>
      <c r="AC656" s="113">
        <f t="shared" si="110"/>
        <v>0</v>
      </c>
      <c r="AD656" s="48">
        <f t="shared" si="111"/>
        <v>0</v>
      </c>
    </row>
    <row r="657" spans="22:30" x14ac:dyDescent="0.25">
      <c r="V657" s="54" t="e">
        <f t="shared" si="105"/>
        <v>#N/A</v>
      </c>
      <c r="W657" s="48" t="str">
        <f t="shared" si="106"/>
        <v/>
      </c>
      <c r="Z657" s="55">
        <f t="shared" si="107"/>
        <v>0</v>
      </c>
      <c r="AA657" s="48">
        <f t="shared" si="108"/>
        <v>0</v>
      </c>
      <c r="AB657" s="48">
        <f t="shared" si="109"/>
        <v>0</v>
      </c>
      <c r="AC657" s="113">
        <f t="shared" si="110"/>
        <v>0</v>
      </c>
      <c r="AD657" s="48">
        <f t="shared" si="111"/>
        <v>0</v>
      </c>
    </row>
    <row r="658" spans="22:30" x14ac:dyDescent="0.25">
      <c r="V658" s="54" t="e">
        <f t="shared" si="105"/>
        <v>#N/A</v>
      </c>
      <c r="W658" s="48" t="str">
        <f t="shared" si="106"/>
        <v/>
      </c>
      <c r="Z658" s="55">
        <f t="shared" si="107"/>
        <v>0</v>
      </c>
      <c r="AA658" s="48">
        <f t="shared" si="108"/>
        <v>0</v>
      </c>
      <c r="AB658" s="48">
        <f t="shared" si="109"/>
        <v>0</v>
      </c>
      <c r="AC658" s="113">
        <f t="shared" si="110"/>
        <v>0</v>
      </c>
      <c r="AD658" s="48">
        <f t="shared" si="111"/>
        <v>0</v>
      </c>
    </row>
    <row r="659" spans="22:30" x14ac:dyDescent="0.25">
      <c r="V659" s="54" t="e">
        <f t="shared" si="105"/>
        <v>#N/A</v>
      </c>
      <c r="W659" s="48" t="str">
        <f t="shared" si="106"/>
        <v/>
      </c>
      <c r="Z659" s="55">
        <f t="shared" si="107"/>
        <v>0</v>
      </c>
      <c r="AA659" s="48">
        <f t="shared" si="108"/>
        <v>0</v>
      </c>
      <c r="AB659" s="48">
        <f t="shared" si="109"/>
        <v>0</v>
      </c>
      <c r="AC659" s="113">
        <f t="shared" si="110"/>
        <v>0</v>
      </c>
      <c r="AD659" s="48">
        <f t="shared" si="111"/>
        <v>0</v>
      </c>
    </row>
    <row r="660" spans="22:30" x14ac:dyDescent="0.25">
      <c r="V660" s="54" t="e">
        <f t="shared" si="105"/>
        <v>#N/A</v>
      </c>
      <c r="W660" s="48" t="str">
        <f t="shared" si="106"/>
        <v/>
      </c>
      <c r="Z660" s="55">
        <f t="shared" si="107"/>
        <v>0</v>
      </c>
      <c r="AA660" s="48">
        <f t="shared" si="108"/>
        <v>0</v>
      </c>
      <c r="AB660" s="48">
        <f t="shared" si="109"/>
        <v>0</v>
      </c>
      <c r="AC660" s="113">
        <f t="shared" si="110"/>
        <v>0</v>
      </c>
      <c r="AD660" s="48">
        <f t="shared" si="111"/>
        <v>0</v>
      </c>
    </row>
    <row r="661" spans="22:30" x14ac:dyDescent="0.25">
      <c r="V661" s="54" t="e">
        <f t="shared" si="105"/>
        <v>#N/A</v>
      </c>
      <c r="W661" s="48" t="str">
        <f t="shared" si="106"/>
        <v/>
      </c>
      <c r="Z661" s="55">
        <f t="shared" si="107"/>
        <v>0</v>
      </c>
      <c r="AA661" s="48">
        <f t="shared" si="108"/>
        <v>0</v>
      </c>
      <c r="AB661" s="48">
        <f t="shared" si="109"/>
        <v>0</v>
      </c>
      <c r="AC661" s="113">
        <f t="shared" si="110"/>
        <v>0</v>
      </c>
      <c r="AD661" s="48">
        <f t="shared" si="111"/>
        <v>0</v>
      </c>
    </row>
    <row r="662" spans="22:30" x14ac:dyDescent="0.25">
      <c r="V662" s="54" t="e">
        <f t="shared" si="105"/>
        <v>#N/A</v>
      </c>
      <c r="W662" s="48" t="str">
        <f t="shared" si="106"/>
        <v/>
      </c>
      <c r="Z662" s="55">
        <f t="shared" si="107"/>
        <v>0</v>
      </c>
      <c r="AA662" s="48">
        <f t="shared" si="108"/>
        <v>0</v>
      </c>
      <c r="AB662" s="48">
        <f t="shared" si="109"/>
        <v>0</v>
      </c>
      <c r="AC662" s="113">
        <f t="shared" si="110"/>
        <v>0</v>
      </c>
      <c r="AD662" s="48">
        <f t="shared" si="111"/>
        <v>0</v>
      </c>
    </row>
    <row r="663" spans="22:30" x14ac:dyDescent="0.25">
      <c r="V663" s="54" t="e">
        <f t="shared" si="105"/>
        <v>#N/A</v>
      </c>
      <c r="W663" s="48" t="str">
        <f t="shared" si="106"/>
        <v/>
      </c>
      <c r="Z663" s="55">
        <f t="shared" si="107"/>
        <v>0</v>
      </c>
      <c r="AA663" s="48">
        <f t="shared" si="108"/>
        <v>0</v>
      </c>
      <c r="AB663" s="48">
        <f t="shared" si="109"/>
        <v>0</v>
      </c>
      <c r="AC663" s="113">
        <f t="shared" si="110"/>
        <v>0</v>
      </c>
      <c r="AD663" s="48">
        <f t="shared" si="111"/>
        <v>0</v>
      </c>
    </row>
    <row r="664" spans="22:30" x14ac:dyDescent="0.25">
      <c r="V664" s="54" t="e">
        <f t="shared" si="105"/>
        <v>#N/A</v>
      </c>
      <c r="W664" s="48" t="str">
        <f t="shared" si="106"/>
        <v/>
      </c>
      <c r="Z664" s="55">
        <f t="shared" si="107"/>
        <v>0</v>
      </c>
      <c r="AA664" s="48">
        <f t="shared" si="108"/>
        <v>0</v>
      </c>
      <c r="AB664" s="48">
        <f t="shared" si="109"/>
        <v>0</v>
      </c>
      <c r="AC664" s="113">
        <f t="shared" si="110"/>
        <v>0</v>
      </c>
      <c r="AD664" s="48">
        <f t="shared" si="111"/>
        <v>0</v>
      </c>
    </row>
    <row r="665" spans="22:30" x14ac:dyDescent="0.25">
      <c r="V665" s="54" t="e">
        <f t="shared" si="105"/>
        <v>#N/A</v>
      </c>
      <c r="W665" s="48" t="str">
        <f t="shared" si="106"/>
        <v/>
      </c>
      <c r="Z665" s="55">
        <f t="shared" si="107"/>
        <v>0</v>
      </c>
      <c r="AA665" s="48">
        <f t="shared" si="108"/>
        <v>0</v>
      </c>
      <c r="AB665" s="48">
        <f t="shared" si="109"/>
        <v>0</v>
      </c>
      <c r="AC665" s="113">
        <f t="shared" si="110"/>
        <v>0</v>
      </c>
      <c r="AD665" s="48">
        <f t="shared" si="111"/>
        <v>0</v>
      </c>
    </row>
    <row r="666" spans="22:30" x14ac:dyDescent="0.25">
      <c r="V666" s="54" t="e">
        <f t="shared" si="105"/>
        <v>#N/A</v>
      </c>
      <c r="W666" s="48" t="str">
        <f t="shared" si="106"/>
        <v/>
      </c>
      <c r="Z666" s="55">
        <f t="shared" si="107"/>
        <v>0</v>
      </c>
      <c r="AA666" s="48">
        <f t="shared" si="108"/>
        <v>0</v>
      </c>
      <c r="AB666" s="48">
        <f t="shared" si="109"/>
        <v>0</v>
      </c>
      <c r="AC666" s="113">
        <f t="shared" si="110"/>
        <v>0</v>
      </c>
      <c r="AD666" s="48">
        <f t="shared" si="111"/>
        <v>0</v>
      </c>
    </row>
    <row r="667" spans="22:30" x14ac:dyDescent="0.25">
      <c r="V667" s="54" t="e">
        <f t="shared" si="105"/>
        <v>#N/A</v>
      </c>
      <c r="W667" s="48" t="str">
        <f t="shared" si="106"/>
        <v/>
      </c>
      <c r="Z667" s="55">
        <f t="shared" si="107"/>
        <v>0</v>
      </c>
      <c r="AA667" s="48">
        <f t="shared" si="108"/>
        <v>0</v>
      </c>
      <c r="AB667" s="48">
        <f t="shared" si="109"/>
        <v>0</v>
      </c>
      <c r="AC667" s="113">
        <f t="shared" si="110"/>
        <v>0</v>
      </c>
      <c r="AD667" s="48">
        <f t="shared" si="111"/>
        <v>0</v>
      </c>
    </row>
    <row r="668" spans="22:30" x14ac:dyDescent="0.25">
      <c r="V668" s="54" t="e">
        <f t="shared" si="105"/>
        <v>#N/A</v>
      </c>
      <c r="W668" s="48" t="str">
        <f t="shared" si="106"/>
        <v/>
      </c>
      <c r="Z668" s="55">
        <f t="shared" si="107"/>
        <v>0</v>
      </c>
      <c r="AA668" s="48">
        <f t="shared" si="108"/>
        <v>0</v>
      </c>
      <c r="AB668" s="48">
        <f t="shared" si="109"/>
        <v>0</v>
      </c>
      <c r="AC668" s="113">
        <f t="shared" si="110"/>
        <v>0</v>
      </c>
      <c r="AD668" s="48">
        <f t="shared" si="111"/>
        <v>0</v>
      </c>
    </row>
    <row r="669" spans="22:30" x14ac:dyDescent="0.25">
      <c r="V669" s="54" t="e">
        <f t="shared" si="105"/>
        <v>#N/A</v>
      </c>
      <c r="W669" s="48" t="str">
        <f t="shared" si="106"/>
        <v/>
      </c>
      <c r="Z669" s="55">
        <f t="shared" si="107"/>
        <v>0</v>
      </c>
      <c r="AA669" s="48">
        <f t="shared" si="108"/>
        <v>0</v>
      </c>
      <c r="AB669" s="48">
        <f t="shared" si="109"/>
        <v>0</v>
      </c>
      <c r="AC669" s="113">
        <f t="shared" si="110"/>
        <v>0</v>
      </c>
      <c r="AD669" s="48">
        <f t="shared" si="111"/>
        <v>0</v>
      </c>
    </row>
    <row r="670" spans="22:30" x14ac:dyDescent="0.25">
      <c r="V670" s="54" t="e">
        <f t="shared" si="105"/>
        <v>#N/A</v>
      </c>
      <c r="W670" s="48" t="str">
        <f t="shared" si="106"/>
        <v/>
      </c>
      <c r="Z670" s="55">
        <f t="shared" si="107"/>
        <v>0</v>
      </c>
      <c r="AA670" s="48">
        <f t="shared" si="108"/>
        <v>0</v>
      </c>
      <c r="AB670" s="48">
        <f t="shared" si="109"/>
        <v>0</v>
      </c>
      <c r="AC670" s="113">
        <f t="shared" si="110"/>
        <v>0</v>
      </c>
      <c r="AD670" s="48">
        <f t="shared" si="111"/>
        <v>0</v>
      </c>
    </row>
    <row r="671" spans="22:30" x14ac:dyDescent="0.25">
      <c r="V671" s="54" t="e">
        <f t="shared" ref="V671:V734" si="112">MATCH("*"&amp;"ECH"&amp;"*",T671,0)</f>
        <v>#N/A</v>
      </c>
      <c r="W671" s="48" t="str">
        <f t="shared" ref="W671:W734" si="113">CONCATENATE(N671,O671,P671)</f>
        <v/>
      </c>
      <c r="Z671" s="55">
        <f t="shared" ref="Z671:Z734" si="114">N671</f>
        <v>0</v>
      </c>
      <c r="AA671" s="48">
        <f t="shared" ref="AA671:AA734" si="115">O671</f>
        <v>0</v>
      </c>
      <c r="AB671" s="48">
        <f t="shared" ref="AB671:AB734" si="116">P671</f>
        <v>0</v>
      </c>
      <c r="AC671" s="113">
        <f t="shared" ref="AC671:AC734" si="117">R671</f>
        <v>0</v>
      </c>
      <c r="AD671" s="48">
        <f t="shared" ref="AD671:AD734" si="118">S671</f>
        <v>0</v>
      </c>
    </row>
    <row r="672" spans="22:30" x14ac:dyDescent="0.25">
      <c r="V672" s="54" t="e">
        <f t="shared" si="112"/>
        <v>#N/A</v>
      </c>
      <c r="W672" s="48" t="str">
        <f t="shared" si="113"/>
        <v/>
      </c>
      <c r="Z672" s="55">
        <f t="shared" si="114"/>
        <v>0</v>
      </c>
      <c r="AA672" s="48">
        <f t="shared" si="115"/>
        <v>0</v>
      </c>
      <c r="AB672" s="48">
        <f t="shared" si="116"/>
        <v>0</v>
      </c>
      <c r="AC672" s="113">
        <f t="shared" si="117"/>
        <v>0</v>
      </c>
      <c r="AD672" s="48">
        <f t="shared" si="118"/>
        <v>0</v>
      </c>
    </row>
    <row r="673" spans="22:30" x14ac:dyDescent="0.25">
      <c r="V673" s="54" t="e">
        <f t="shared" si="112"/>
        <v>#N/A</v>
      </c>
      <c r="W673" s="48" t="str">
        <f t="shared" si="113"/>
        <v/>
      </c>
      <c r="Z673" s="55">
        <f t="shared" si="114"/>
        <v>0</v>
      </c>
      <c r="AA673" s="48">
        <f t="shared" si="115"/>
        <v>0</v>
      </c>
      <c r="AB673" s="48">
        <f t="shared" si="116"/>
        <v>0</v>
      </c>
      <c r="AC673" s="113">
        <f t="shared" si="117"/>
        <v>0</v>
      </c>
      <c r="AD673" s="48">
        <f t="shared" si="118"/>
        <v>0</v>
      </c>
    </row>
    <row r="674" spans="22:30" x14ac:dyDescent="0.25">
      <c r="V674" s="54" t="e">
        <f t="shared" si="112"/>
        <v>#N/A</v>
      </c>
      <c r="W674" s="48" t="str">
        <f t="shared" si="113"/>
        <v/>
      </c>
      <c r="Z674" s="55">
        <f t="shared" si="114"/>
        <v>0</v>
      </c>
      <c r="AA674" s="48">
        <f t="shared" si="115"/>
        <v>0</v>
      </c>
      <c r="AB674" s="48">
        <f t="shared" si="116"/>
        <v>0</v>
      </c>
      <c r="AC674" s="113">
        <f t="shared" si="117"/>
        <v>0</v>
      </c>
      <c r="AD674" s="48">
        <f t="shared" si="118"/>
        <v>0</v>
      </c>
    </row>
    <row r="675" spans="22:30" x14ac:dyDescent="0.25">
      <c r="V675" s="54" t="e">
        <f t="shared" si="112"/>
        <v>#N/A</v>
      </c>
      <c r="W675" s="48" t="str">
        <f t="shared" si="113"/>
        <v/>
      </c>
      <c r="Z675" s="55">
        <f t="shared" si="114"/>
        <v>0</v>
      </c>
      <c r="AA675" s="48">
        <f t="shared" si="115"/>
        <v>0</v>
      </c>
      <c r="AB675" s="48">
        <f t="shared" si="116"/>
        <v>0</v>
      </c>
      <c r="AC675" s="113">
        <f t="shared" si="117"/>
        <v>0</v>
      </c>
      <c r="AD675" s="48">
        <f t="shared" si="118"/>
        <v>0</v>
      </c>
    </row>
    <row r="676" spans="22:30" x14ac:dyDescent="0.25">
      <c r="V676" s="54" t="e">
        <f t="shared" si="112"/>
        <v>#N/A</v>
      </c>
      <c r="W676" s="48" t="str">
        <f t="shared" si="113"/>
        <v/>
      </c>
      <c r="Z676" s="55">
        <f t="shared" si="114"/>
        <v>0</v>
      </c>
      <c r="AA676" s="48">
        <f t="shared" si="115"/>
        <v>0</v>
      </c>
      <c r="AB676" s="48">
        <f t="shared" si="116"/>
        <v>0</v>
      </c>
      <c r="AC676" s="113">
        <f t="shared" si="117"/>
        <v>0</v>
      </c>
      <c r="AD676" s="48">
        <f t="shared" si="118"/>
        <v>0</v>
      </c>
    </row>
    <row r="677" spans="22:30" x14ac:dyDescent="0.25">
      <c r="V677" s="54" t="e">
        <f t="shared" si="112"/>
        <v>#N/A</v>
      </c>
      <c r="W677" s="48" t="str">
        <f t="shared" si="113"/>
        <v/>
      </c>
      <c r="Z677" s="55">
        <f t="shared" si="114"/>
        <v>0</v>
      </c>
      <c r="AA677" s="48">
        <f t="shared" si="115"/>
        <v>0</v>
      </c>
      <c r="AB677" s="48">
        <f t="shared" si="116"/>
        <v>0</v>
      </c>
      <c r="AC677" s="113">
        <f t="shared" si="117"/>
        <v>0</v>
      </c>
      <c r="AD677" s="48">
        <f t="shared" si="118"/>
        <v>0</v>
      </c>
    </row>
    <row r="678" spans="22:30" x14ac:dyDescent="0.25">
      <c r="V678" s="54" t="e">
        <f t="shared" si="112"/>
        <v>#N/A</v>
      </c>
      <c r="W678" s="48" t="str">
        <f t="shared" si="113"/>
        <v/>
      </c>
      <c r="Z678" s="55">
        <f t="shared" si="114"/>
        <v>0</v>
      </c>
      <c r="AA678" s="48">
        <f t="shared" si="115"/>
        <v>0</v>
      </c>
      <c r="AB678" s="48">
        <f t="shared" si="116"/>
        <v>0</v>
      </c>
      <c r="AC678" s="113">
        <f t="shared" si="117"/>
        <v>0</v>
      </c>
      <c r="AD678" s="48">
        <f t="shared" si="118"/>
        <v>0</v>
      </c>
    </row>
    <row r="679" spans="22:30" x14ac:dyDescent="0.25">
      <c r="V679" s="54" t="e">
        <f t="shared" si="112"/>
        <v>#N/A</v>
      </c>
      <c r="W679" s="48" t="str">
        <f t="shared" si="113"/>
        <v/>
      </c>
      <c r="Z679" s="55">
        <f t="shared" si="114"/>
        <v>0</v>
      </c>
      <c r="AA679" s="48">
        <f t="shared" si="115"/>
        <v>0</v>
      </c>
      <c r="AB679" s="48">
        <f t="shared" si="116"/>
        <v>0</v>
      </c>
      <c r="AC679" s="113">
        <f t="shared" si="117"/>
        <v>0</v>
      </c>
      <c r="AD679" s="48">
        <f t="shared" si="118"/>
        <v>0</v>
      </c>
    </row>
    <row r="680" spans="22:30" x14ac:dyDescent="0.25">
      <c r="V680" s="54" t="e">
        <f t="shared" si="112"/>
        <v>#N/A</v>
      </c>
      <c r="W680" s="48" t="str">
        <f t="shared" si="113"/>
        <v/>
      </c>
      <c r="Z680" s="55">
        <f t="shared" si="114"/>
        <v>0</v>
      </c>
      <c r="AA680" s="48">
        <f t="shared" si="115"/>
        <v>0</v>
      </c>
      <c r="AB680" s="48">
        <f t="shared" si="116"/>
        <v>0</v>
      </c>
      <c r="AC680" s="113">
        <f t="shared" si="117"/>
        <v>0</v>
      </c>
      <c r="AD680" s="48">
        <f t="shared" si="118"/>
        <v>0</v>
      </c>
    </row>
    <row r="681" spans="22:30" x14ac:dyDescent="0.25">
      <c r="V681" s="54" t="e">
        <f t="shared" si="112"/>
        <v>#N/A</v>
      </c>
      <c r="W681" s="48" t="str">
        <f t="shared" si="113"/>
        <v/>
      </c>
      <c r="Z681" s="55">
        <f t="shared" si="114"/>
        <v>0</v>
      </c>
      <c r="AA681" s="48">
        <f t="shared" si="115"/>
        <v>0</v>
      </c>
      <c r="AB681" s="48">
        <f t="shared" si="116"/>
        <v>0</v>
      </c>
      <c r="AC681" s="113">
        <f t="shared" si="117"/>
        <v>0</v>
      </c>
      <c r="AD681" s="48">
        <f t="shared" si="118"/>
        <v>0</v>
      </c>
    </row>
    <row r="682" spans="22:30" x14ac:dyDescent="0.25">
      <c r="V682" s="54" t="e">
        <f t="shared" si="112"/>
        <v>#N/A</v>
      </c>
      <c r="W682" s="48" t="str">
        <f t="shared" si="113"/>
        <v/>
      </c>
      <c r="Z682" s="55">
        <f t="shared" si="114"/>
        <v>0</v>
      </c>
      <c r="AA682" s="48">
        <f t="shared" si="115"/>
        <v>0</v>
      </c>
      <c r="AB682" s="48">
        <f t="shared" si="116"/>
        <v>0</v>
      </c>
      <c r="AC682" s="113">
        <f t="shared" si="117"/>
        <v>0</v>
      </c>
      <c r="AD682" s="48">
        <f t="shared" si="118"/>
        <v>0</v>
      </c>
    </row>
    <row r="683" spans="22:30" x14ac:dyDescent="0.25">
      <c r="V683" s="54" t="e">
        <f t="shared" si="112"/>
        <v>#N/A</v>
      </c>
      <c r="W683" s="48" t="str">
        <f t="shared" si="113"/>
        <v/>
      </c>
      <c r="Z683" s="55">
        <f t="shared" si="114"/>
        <v>0</v>
      </c>
      <c r="AA683" s="48">
        <f t="shared" si="115"/>
        <v>0</v>
      </c>
      <c r="AB683" s="48">
        <f t="shared" si="116"/>
        <v>0</v>
      </c>
      <c r="AC683" s="113">
        <f t="shared" si="117"/>
        <v>0</v>
      </c>
      <c r="AD683" s="48">
        <f t="shared" si="118"/>
        <v>0</v>
      </c>
    </row>
    <row r="684" spans="22:30" x14ac:dyDescent="0.25">
      <c r="V684" s="54" t="e">
        <f t="shared" si="112"/>
        <v>#N/A</v>
      </c>
      <c r="W684" s="48" t="str">
        <f t="shared" si="113"/>
        <v/>
      </c>
      <c r="Z684" s="55">
        <f t="shared" si="114"/>
        <v>0</v>
      </c>
      <c r="AA684" s="48">
        <f t="shared" si="115"/>
        <v>0</v>
      </c>
      <c r="AB684" s="48">
        <f t="shared" si="116"/>
        <v>0</v>
      </c>
      <c r="AC684" s="113">
        <f t="shared" si="117"/>
        <v>0</v>
      </c>
      <c r="AD684" s="48">
        <f t="shared" si="118"/>
        <v>0</v>
      </c>
    </row>
    <row r="685" spans="22:30" x14ac:dyDescent="0.25">
      <c r="V685" s="54" t="e">
        <f t="shared" si="112"/>
        <v>#N/A</v>
      </c>
      <c r="W685" s="48" t="str">
        <f t="shared" si="113"/>
        <v/>
      </c>
      <c r="Z685" s="55">
        <f t="shared" si="114"/>
        <v>0</v>
      </c>
      <c r="AA685" s="48">
        <f t="shared" si="115"/>
        <v>0</v>
      </c>
      <c r="AB685" s="48">
        <f t="shared" si="116"/>
        <v>0</v>
      </c>
      <c r="AC685" s="113">
        <f t="shared" si="117"/>
        <v>0</v>
      </c>
      <c r="AD685" s="48">
        <f t="shared" si="118"/>
        <v>0</v>
      </c>
    </row>
    <row r="686" spans="22:30" x14ac:dyDescent="0.25">
      <c r="V686" s="54" t="e">
        <f t="shared" si="112"/>
        <v>#N/A</v>
      </c>
      <c r="W686" s="48" t="str">
        <f t="shared" si="113"/>
        <v/>
      </c>
      <c r="Z686" s="55">
        <f t="shared" si="114"/>
        <v>0</v>
      </c>
      <c r="AA686" s="48">
        <f t="shared" si="115"/>
        <v>0</v>
      </c>
      <c r="AB686" s="48">
        <f t="shared" si="116"/>
        <v>0</v>
      </c>
      <c r="AC686" s="113">
        <f t="shared" si="117"/>
        <v>0</v>
      </c>
      <c r="AD686" s="48">
        <f t="shared" si="118"/>
        <v>0</v>
      </c>
    </row>
    <row r="687" spans="22:30" x14ac:dyDescent="0.25">
      <c r="V687" s="54" t="e">
        <f t="shared" si="112"/>
        <v>#N/A</v>
      </c>
      <c r="W687" s="48" t="str">
        <f t="shared" si="113"/>
        <v/>
      </c>
      <c r="Z687" s="55">
        <f t="shared" si="114"/>
        <v>0</v>
      </c>
      <c r="AA687" s="48">
        <f t="shared" si="115"/>
        <v>0</v>
      </c>
      <c r="AB687" s="48">
        <f t="shared" si="116"/>
        <v>0</v>
      </c>
      <c r="AC687" s="113">
        <f t="shared" si="117"/>
        <v>0</v>
      </c>
      <c r="AD687" s="48">
        <f t="shared" si="118"/>
        <v>0</v>
      </c>
    </row>
    <row r="688" spans="22:30" x14ac:dyDescent="0.25">
      <c r="V688" s="54" t="e">
        <f t="shared" si="112"/>
        <v>#N/A</v>
      </c>
      <c r="W688" s="48" t="str">
        <f t="shared" si="113"/>
        <v/>
      </c>
      <c r="Z688" s="55">
        <f t="shared" si="114"/>
        <v>0</v>
      </c>
      <c r="AA688" s="48">
        <f t="shared" si="115"/>
        <v>0</v>
      </c>
      <c r="AB688" s="48">
        <f t="shared" si="116"/>
        <v>0</v>
      </c>
      <c r="AC688" s="113">
        <f t="shared" si="117"/>
        <v>0</v>
      </c>
      <c r="AD688" s="48">
        <f t="shared" si="118"/>
        <v>0</v>
      </c>
    </row>
    <row r="689" spans="22:30" x14ac:dyDescent="0.25">
      <c r="V689" s="54" t="e">
        <f t="shared" si="112"/>
        <v>#N/A</v>
      </c>
      <c r="W689" s="48" t="str">
        <f t="shared" si="113"/>
        <v/>
      </c>
      <c r="Z689" s="55">
        <f t="shared" si="114"/>
        <v>0</v>
      </c>
      <c r="AA689" s="48">
        <f t="shared" si="115"/>
        <v>0</v>
      </c>
      <c r="AB689" s="48">
        <f t="shared" si="116"/>
        <v>0</v>
      </c>
      <c r="AC689" s="113">
        <f t="shared" si="117"/>
        <v>0</v>
      </c>
      <c r="AD689" s="48">
        <f t="shared" si="118"/>
        <v>0</v>
      </c>
    </row>
    <row r="690" spans="22:30" x14ac:dyDescent="0.25">
      <c r="V690" s="54" t="e">
        <f t="shared" si="112"/>
        <v>#N/A</v>
      </c>
      <c r="W690" s="48" t="str">
        <f t="shared" si="113"/>
        <v/>
      </c>
      <c r="Z690" s="55">
        <f t="shared" si="114"/>
        <v>0</v>
      </c>
      <c r="AA690" s="48">
        <f t="shared" si="115"/>
        <v>0</v>
      </c>
      <c r="AB690" s="48">
        <f t="shared" si="116"/>
        <v>0</v>
      </c>
      <c r="AC690" s="113">
        <f t="shared" si="117"/>
        <v>0</v>
      </c>
      <c r="AD690" s="48">
        <f t="shared" si="118"/>
        <v>0</v>
      </c>
    </row>
    <row r="691" spans="22:30" x14ac:dyDescent="0.25">
      <c r="V691" s="54" t="e">
        <f t="shared" si="112"/>
        <v>#N/A</v>
      </c>
      <c r="W691" s="48" t="str">
        <f t="shared" si="113"/>
        <v/>
      </c>
      <c r="Z691" s="55">
        <f t="shared" si="114"/>
        <v>0</v>
      </c>
      <c r="AA691" s="48">
        <f t="shared" si="115"/>
        <v>0</v>
      </c>
      <c r="AB691" s="48">
        <f t="shared" si="116"/>
        <v>0</v>
      </c>
      <c r="AC691" s="113">
        <f t="shared" si="117"/>
        <v>0</v>
      </c>
      <c r="AD691" s="48">
        <f t="shared" si="118"/>
        <v>0</v>
      </c>
    </row>
    <row r="692" spans="22:30" x14ac:dyDescent="0.25">
      <c r="V692" s="54" t="e">
        <f t="shared" si="112"/>
        <v>#N/A</v>
      </c>
      <c r="W692" s="48" t="str">
        <f t="shared" si="113"/>
        <v/>
      </c>
      <c r="Z692" s="55">
        <f t="shared" si="114"/>
        <v>0</v>
      </c>
      <c r="AA692" s="48">
        <f t="shared" si="115"/>
        <v>0</v>
      </c>
      <c r="AB692" s="48">
        <f t="shared" si="116"/>
        <v>0</v>
      </c>
      <c r="AC692" s="113">
        <f t="shared" si="117"/>
        <v>0</v>
      </c>
      <c r="AD692" s="48">
        <f t="shared" si="118"/>
        <v>0</v>
      </c>
    </row>
    <row r="693" spans="22:30" x14ac:dyDescent="0.25">
      <c r="V693" s="54" t="e">
        <f t="shared" si="112"/>
        <v>#N/A</v>
      </c>
      <c r="W693" s="48" t="str">
        <f t="shared" si="113"/>
        <v/>
      </c>
      <c r="Z693" s="55">
        <f t="shared" si="114"/>
        <v>0</v>
      </c>
      <c r="AA693" s="48">
        <f t="shared" si="115"/>
        <v>0</v>
      </c>
      <c r="AB693" s="48">
        <f t="shared" si="116"/>
        <v>0</v>
      </c>
      <c r="AC693" s="113">
        <f t="shared" si="117"/>
        <v>0</v>
      </c>
      <c r="AD693" s="48">
        <f t="shared" si="118"/>
        <v>0</v>
      </c>
    </row>
    <row r="694" spans="22:30" x14ac:dyDescent="0.25">
      <c r="V694" s="54" t="e">
        <f t="shared" si="112"/>
        <v>#N/A</v>
      </c>
      <c r="W694" s="48" t="str">
        <f t="shared" si="113"/>
        <v/>
      </c>
      <c r="Z694" s="55">
        <f t="shared" si="114"/>
        <v>0</v>
      </c>
      <c r="AA694" s="48">
        <f t="shared" si="115"/>
        <v>0</v>
      </c>
      <c r="AB694" s="48">
        <f t="shared" si="116"/>
        <v>0</v>
      </c>
      <c r="AC694" s="113">
        <f t="shared" si="117"/>
        <v>0</v>
      </c>
      <c r="AD694" s="48">
        <f t="shared" si="118"/>
        <v>0</v>
      </c>
    </row>
    <row r="695" spans="22:30" x14ac:dyDescent="0.25">
      <c r="V695" s="54" t="e">
        <f t="shared" si="112"/>
        <v>#N/A</v>
      </c>
      <c r="W695" s="48" t="str">
        <f t="shared" si="113"/>
        <v/>
      </c>
      <c r="Z695" s="55">
        <f t="shared" si="114"/>
        <v>0</v>
      </c>
      <c r="AA695" s="48">
        <f t="shared" si="115"/>
        <v>0</v>
      </c>
      <c r="AB695" s="48">
        <f t="shared" si="116"/>
        <v>0</v>
      </c>
      <c r="AC695" s="113">
        <f t="shared" si="117"/>
        <v>0</v>
      </c>
      <c r="AD695" s="48">
        <f t="shared" si="118"/>
        <v>0</v>
      </c>
    </row>
    <row r="696" spans="22:30" x14ac:dyDescent="0.25">
      <c r="V696" s="54" t="e">
        <f t="shared" si="112"/>
        <v>#N/A</v>
      </c>
      <c r="W696" s="48" t="str">
        <f t="shared" si="113"/>
        <v/>
      </c>
      <c r="Z696" s="55">
        <f t="shared" si="114"/>
        <v>0</v>
      </c>
      <c r="AA696" s="48">
        <f t="shared" si="115"/>
        <v>0</v>
      </c>
      <c r="AB696" s="48">
        <f t="shared" si="116"/>
        <v>0</v>
      </c>
      <c r="AC696" s="113">
        <f t="shared" si="117"/>
        <v>0</v>
      </c>
      <c r="AD696" s="48">
        <f t="shared" si="118"/>
        <v>0</v>
      </c>
    </row>
    <row r="697" spans="22:30" x14ac:dyDescent="0.25">
      <c r="V697" s="54" t="e">
        <f t="shared" si="112"/>
        <v>#N/A</v>
      </c>
      <c r="W697" s="48" t="str">
        <f t="shared" si="113"/>
        <v/>
      </c>
      <c r="Z697" s="55">
        <f t="shared" si="114"/>
        <v>0</v>
      </c>
      <c r="AA697" s="48">
        <f t="shared" si="115"/>
        <v>0</v>
      </c>
      <c r="AB697" s="48">
        <f t="shared" si="116"/>
        <v>0</v>
      </c>
      <c r="AC697" s="113">
        <f t="shared" si="117"/>
        <v>0</v>
      </c>
      <c r="AD697" s="48">
        <f t="shared" si="118"/>
        <v>0</v>
      </c>
    </row>
    <row r="698" spans="22:30" x14ac:dyDescent="0.25">
      <c r="V698" s="54" t="e">
        <f t="shared" si="112"/>
        <v>#N/A</v>
      </c>
      <c r="W698" s="48" t="str">
        <f t="shared" si="113"/>
        <v/>
      </c>
      <c r="Z698" s="55">
        <f t="shared" si="114"/>
        <v>0</v>
      </c>
      <c r="AA698" s="48">
        <f t="shared" si="115"/>
        <v>0</v>
      </c>
      <c r="AB698" s="48">
        <f t="shared" si="116"/>
        <v>0</v>
      </c>
      <c r="AC698" s="113">
        <f t="shared" si="117"/>
        <v>0</v>
      </c>
      <c r="AD698" s="48">
        <f t="shared" si="118"/>
        <v>0</v>
      </c>
    </row>
    <row r="699" spans="22:30" x14ac:dyDescent="0.25">
      <c r="V699" s="54" t="e">
        <f t="shared" si="112"/>
        <v>#N/A</v>
      </c>
      <c r="W699" s="48" t="str">
        <f t="shared" si="113"/>
        <v/>
      </c>
      <c r="Z699" s="55">
        <f t="shared" si="114"/>
        <v>0</v>
      </c>
      <c r="AA699" s="48">
        <f t="shared" si="115"/>
        <v>0</v>
      </c>
      <c r="AB699" s="48">
        <f t="shared" si="116"/>
        <v>0</v>
      </c>
      <c r="AC699" s="113">
        <f t="shared" si="117"/>
        <v>0</v>
      </c>
      <c r="AD699" s="48">
        <f t="shared" si="118"/>
        <v>0</v>
      </c>
    </row>
    <row r="700" spans="22:30" x14ac:dyDescent="0.25">
      <c r="V700" s="54" t="e">
        <f t="shared" si="112"/>
        <v>#N/A</v>
      </c>
      <c r="W700" s="48" t="str">
        <f t="shared" si="113"/>
        <v/>
      </c>
      <c r="Z700" s="55">
        <f t="shared" si="114"/>
        <v>0</v>
      </c>
      <c r="AA700" s="48">
        <f t="shared" si="115"/>
        <v>0</v>
      </c>
      <c r="AB700" s="48">
        <f t="shared" si="116"/>
        <v>0</v>
      </c>
      <c r="AC700" s="113">
        <f t="shared" si="117"/>
        <v>0</v>
      </c>
      <c r="AD700" s="48">
        <f t="shared" si="118"/>
        <v>0</v>
      </c>
    </row>
    <row r="701" spans="22:30" x14ac:dyDescent="0.25">
      <c r="V701" s="54" t="e">
        <f t="shared" si="112"/>
        <v>#N/A</v>
      </c>
      <c r="W701" s="48" t="str">
        <f t="shared" si="113"/>
        <v/>
      </c>
      <c r="Z701" s="55">
        <f t="shared" si="114"/>
        <v>0</v>
      </c>
      <c r="AA701" s="48">
        <f t="shared" si="115"/>
        <v>0</v>
      </c>
      <c r="AB701" s="48">
        <f t="shared" si="116"/>
        <v>0</v>
      </c>
      <c r="AC701" s="113">
        <f t="shared" si="117"/>
        <v>0</v>
      </c>
      <c r="AD701" s="48">
        <f t="shared" si="118"/>
        <v>0</v>
      </c>
    </row>
    <row r="702" spans="22:30" x14ac:dyDescent="0.25">
      <c r="V702" s="54" t="e">
        <f t="shared" si="112"/>
        <v>#N/A</v>
      </c>
      <c r="W702" s="48" t="str">
        <f t="shared" si="113"/>
        <v/>
      </c>
      <c r="Z702" s="55">
        <f t="shared" si="114"/>
        <v>0</v>
      </c>
      <c r="AA702" s="48">
        <f t="shared" si="115"/>
        <v>0</v>
      </c>
      <c r="AB702" s="48">
        <f t="shared" si="116"/>
        <v>0</v>
      </c>
      <c r="AC702" s="113">
        <f t="shared" si="117"/>
        <v>0</v>
      </c>
      <c r="AD702" s="48">
        <f t="shared" si="118"/>
        <v>0</v>
      </c>
    </row>
    <row r="703" spans="22:30" x14ac:dyDescent="0.25">
      <c r="V703" s="54" t="e">
        <f t="shared" si="112"/>
        <v>#N/A</v>
      </c>
      <c r="W703" s="48" t="str">
        <f t="shared" si="113"/>
        <v/>
      </c>
      <c r="Z703" s="55">
        <f t="shared" si="114"/>
        <v>0</v>
      </c>
      <c r="AA703" s="48">
        <f t="shared" si="115"/>
        <v>0</v>
      </c>
      <c r="AB703" s="48">
        <f t="shared" si="116"/>
        <v>0</v>
      </c>
      <c r="AC703" s="113">
        <f t="shared" si="117"/>
        <v>0</v>
      </c>
      <c r="AD703" s="48">
        <f t="shared" si="118"/>
        <v>0</v>
      </c>
    </row>
    <row r="704" spans="22:30" x14ac:dyDescent="0.25">
      <c r="V704" s="54" t="e">
        <f t="shared" si="112"/>
        <v>#N/A</v>
      </c>
      <c r="W704" s="48" t="str">
        <f t="shared" si="113"/>
        <v/>
      </c>
      <c r="Z704" s="55">
        <f t="shared" si="114"/>
        <v>0</v>
      </c>
      <c r="AA704" s="48">
        <f t="shared" si="115"/>
        <v>0</v>
      </c>
      <c r="AB704" s="48">
        <f t="shared" si="116"/>
        <v>0</v>
      </c>
      <c r="AC704" s="113">
        <f t="shared" si="117"/>
        <v>0</v>
      </c>
      <c r="AD704" s="48">
        <f t="shared" si="118"/>
        <v>0</v>
      </c>
    </row>
    <row r="705" spans="22:30" x14ac:dyDescent="0.25">
      <c r="V705" s="54" t="e">
        <f t="shared" si="112"/>
        <v>#N/A</v>
      </c>
      <c r="W705" s="48" t="str">
        <f t="shared" si="113"/>
        <v/>
      </c>
      <c r="Z705" s="55">
        <f t="shared" si="114"/>
        <v>0</v>
      </c>
      <c r="AA705" s="48">
        <f t="shared" si="115"/>
        <v>0</v>
      </c>
      <c r="AB705" s="48">
        <f t="shared" si="116"/>
        <v>0</v>
      </c>
      <c r="AC705" s="113">
        <f t="shared" si="117"/>
        <v>0</v>
      </c>
      <c r="AD705" s="48">
        <f t="shared" si="118"/>
        <v>0</v>
      </c>
    </row>
    <row r="706" spans="22:30" x14ac:dyDescent="0.25">
      <c r="V706" s="54" t="e">
        <f t="shared" si="112"/>
        <v>#N/A</v>
      </c>
      <c r="W706" s="48" t="str">
        <f t="shared" si="113"/>
        <v/>
      </c>
      <c r="Z706" s="55">
        <f t="shared" si="114"/>
        <v>0</v>
      </c>
      <c r="AA706" s="48">
        <f t="shared" si="115"/>
        <v>0</v>
      </c>
      <c r="AB706" s="48">
        <f t="shared" si="116"/>
        <v>0</v>
      </c>
      <c r="AC706" s="113">
        <f t="shared" si="117"/>
        <v>0</v>
      </c>
      <c r="AD706" s="48">
        <f t="shared" si="118"/>
        <v>0</v>
      </c>
    </row>
    <row r="707" spans="22:30" x14ac:dyDescent="0.25">
      <c r="V707" s="54" t="e">
        <f t="shared" si="112"/>
        <v>#N/A</v>
      </c>
      <c r="W707" s="48" t="str">
        <f t="shared" si="113"/>
        <v/>
      </c>
      <c r="Z707" s="55">
        <f t="shared" si="114"/>
        <v>0</v>
      </c>
      <c r="AA707" s="48">
        <f t="shared" si="115"/>
        <v>0</v>
      </c>
      <c r="AB707" s="48">
        <f t="shared" si="116"/>
        <v>0</v>
      </c>
      <c r="AC707" s="113">
        <f t="shared" si="117"/>
        <v>0</v>
      </c>
      <c r="AD707" s="48">
        <f t="shared" si="118"/>
        <v>0</v>
      </c>
    </row>
    <row r="708" spans="22:30" x14ac:dyDescent="0.25">
      <c r="V708" s="54" t="e">
        <f t="shared" si="112"/>
        <v>#N/A</v>
      </c>
      <c r="W708" s="48" t="str">
        <f t="shared" si="113"/>
        <v/>
      </c>
      <c r="Z708" s="55">
        <f t="shared" si="114"/>
        <v>0</v>
      </c>
      <c r="AA708" s="48">
        <f t="shared" si="115"/>
        <v>0</v>
      </c>
      <c r="AB708" s="48">
        <f t="shared" si="116"/>
        <v>0</v>
      </c>
      <c r="AC708" s="113">
        <f t="shared" si="117"/>
        <v>0</v>
      </c>
      <c r="AD708" s="48">
        <f t="shared" si="118"/>
        <v>0</v>
      </c>
    </row>
    <row r="709" spans="22:30" x14ac:dyDescent="0.25">
      <c r="V709" s="54" t="e">
        <f t="shared" si="112"/>
        <v>#N/A</v>
      </c>
      <c r="W709" s="48" t="str">
        <f t="shared" si="113"/>
        <v/>
      </c>
      <c r="Z709" s="55">
        <f t="shared" si="114"/>
        <v>0</v>
      </c>
      <c r="AA709" s="48">
        <f t="shared" si="115"/>
        <v>0</v>
      </c>
      <c r="AB709" s="48">
        <f t="shared" si="116"/>
        <v>0</v>
      </c>
      <c r="AC709" s="113">
        <f t="shared" si="117"/>
        <v>0</v>
      </c>
      <c r="AD709" s="48">
        <f t="shared" si="118"/>
        <v>0</v>
      </c>
    </row>
    <row r="710" spans="22:30" x14ac:dyDescent="0.25">
      <c r="V710" s="54" t="e">
        <f t="shared" si="112"/>
        <v>#N/A</v>
      </c>
      <c r="W710" s="48" t="str">
        <f t="shared" si="113"/>
        <v/>
      </c>
      <c r="Z710" s="55">
        <f t="shared" si="114"/>
        <v>0</v>
      </c>
      <c r="AA710" s="48">
        <f t="shared" si="115"/>
        <v>0</v>
      </c>
      <c r="AB710" s="48">
        <f t="shared" si="116"/>
        <v>0</v>
      </c>
      <c r="AC710" s="113">
        <f t="shared" si="117"/>
        <v>0</v>
      </c>
      <c r="AD710" s="48">
        <f t="shared" si="118"/>
        <v>0</v>
      </c>
    </row>
    <row r="711" spans="22:30" x14ac:dyDescent="0.25">
      <c r="V711" s="54" t="e">
        <f t="shared" si="112"/>
        <v>#N/A</v>
      </c>
      <c r="W711" s="48" t="str">
        <f t="shared" si="113"/>
        <v/>
      </c>
      <c r="Z711" s="55">
        <f t="shared" si="114"/>
        <v>0</v>
      </c>
      <c r="AA711" s="48">
        <f t="shared" si="115"/>
        <v>0</v>
      </c>
      <c r="AB711" s="48">
        <f t="shared" si="116"/>
        <v>0</v>
      </c>
      <c r="AC711" s="113">
        <f t="shared" si="117"/>
        <v>0</v>
      </c>
      <c r="AD711" s="48">
        <f t="shared" si="118"/>
        <v>0</v>
      </c>
    </row>
    <row r="712" spans="22:30" x14ac:dyDescent="0.25">
      <c r="V712" s="54" t="e">
        <f t="shared" si="112"/>
        <v>#N/A</v>
      </c>
      <c r="W712" s="48" t="str">
        <f t="shared" si="113"/>
        <v/>
      </c>
      <c r="Z712" s="55">
        <f t="shared" si="114"/>
        <v>0</v>
      </c>
      <c r="AA712" s="48">
        <f t="shared" si="115"/>
        <v>0</v>
      </c>
      <c r="AB712" s="48">
        <f t="shared" si="116"/>
        <v>0</v>
      </c>
      <c r="AC712" s="113">
        <f t="shared" si="117"/>
        <v>0</v>
      </c>
      <c r="AD712" s="48">
        <f t="shared" si="118"/>
        <v>0</v>
      </c>
    </row>
    <row r="713" spans="22:30" x14ac:dyDescent="0.25">
      <c r="V713" s="54" t="e">
        <f t="shared" si="112"/>
        <v>#N/A</v>
      </c>
      <c r="W713" s="48" t="str">
        <f t="shared" si="113"/>
        <v/>
      </c>
      <c r="Z713" s="55">
        <f t="shared" si="114"/>
        <v>0</v>
      </c>
      <c r="AA713" s="48">
        <f t="shared" si="115"/>
        <v>0</v>
      </c>
      <c r="AB713" s="48">
        <f t="shared" si="116"/>
        <v>0</v>
      </c>
      <c r="AC713" s="113">
        <f t="shared" si="117"/>
        <v>0</v>
      </c>
      <c r="AD713" s="48">
        <f t="shared" si="118"/>
        <v>0</v>
      </c>
    </row>
    <row r="714" spans="22:30" x14ac:dyDescent="0.25">
      <c r="V714" s="54" t="e">
        <f t="shared" si="112"/>
        <v>#N/A</v>
      </c>
      <c r="W714" s="48" t="str">
        <f t="shared" si="113"/>
        <v/>
      </c>
      <c r="Z714" s="55">
        <f t="shared" si="114"/>
        <v>0</v>
      </c>
      <c r="AA714" s="48">
        <f t="shared" si="115"/>
        <v>0</v>
      </c>
      <c r="AB714" s="48">
        <f t="shared" si="116"/>
        <v>0</v>
      </c>
      <c r="AC714" s="113">
        <f t="shared" si="117"/>
        <v>0</v>
      </c>
      <c r="AD714" s="48">
        <f t="shared" si="118"/>
        <v>0</v>
      </c>
    </row>
    <row r="715" spans="22:30" x14ac:dyDescent="0.25">
      <c r="V715" s="54" t="e">
        <f t="shared" si="112"/>
        <v>#N/A</v>
      </c>
      <c r="W715" s="48" t="str">
        <f t="shared" si="113"/>
        <v/>
      </c>
      <c r="Z715" s="55">
        <f t="shared" si="114"/>
        <v>0</v>
      </c>
      <c r="AA715" s="48">
        <f t="shared" si="115"/>
        <v>0</v>
      </c>
      <c r="AB715" s="48">
        <f t="shared" si="116"/>
        <v>0</v>
      </c>
      <c r="AC715" s="113">
        <f t="shared" si="117"/>
        <v>0</v>
      </c>
      <c r="AD715" s="48">
        <f t="shared" si="118"/>
        <v>0</v>
      </c>
    </row>
    <row r="716" spans="22:30" x14ac:dyDescent="0.25">
      <c r="V716" s="54" t="e">
        <f t="shared" si="112"/>
        <v>#N/A</v>
      </c>
      <c r="W716" s="48" t="str">
        <f t="shared" si="113"/>
        <v/>
      </c>
      <c r="Z716" s="55">
        <f t="shared" si="114"/>
        <v>0</v>
      </c>
      <c r="AA716" s="48">
        <f t="shared" si="115"/>
        <v>0</v>
      </c>
      <c r="AB716" s="48">
        <f t="shared" si="116"/>
        <v>0</v>
      </c>
      <c r="AC716" s="113">
        <f t="shared" si="117"/>
        <v>0</v>
      </c>
      <c r="AD716" s="48">
        <f t="shared" si="118"/>
        <v>0</v>
      </c>
    </row>
    <row r="717" spans="22:30" x14ac:dyDescent="0.25">
      <c r="V717" s="54" t="e">
        <f t="shared" si="112"/>
        <v>#N/A</v>
      </c>
      <c r="W717" s="48" t="str">
        <f t="shared" si="113"/>
        <v/>
      </c>
      <c r="Z717" s="55">
        <f t="shared" si="114"/>
        <v>0</v>
      </c>
      <c r="AA717" s="48">
        <f t="shared" si="115"/>
        <v>0</v>
      </c>
      <c r="AB717" s="48">
        <f t="shared" si="116"/>
        <v>0</v>
      </c>
      <c r="AC717" s="113">
        <f t="shared" si="117"/>
        <v>0</v>
      </c>
      <c r="AD717" s="48">
        <f t="shared" si="118"/>
        <v>0</v>
      </c>
    </row>
    <row r="718" spans="22:30" x14ac:dyDescent="0.25">
      <c r="V718" s="54" t="e">
        <f t="shared" si="112"/>
        <v>#N/A</v>
      </c>
      <c r="W718" s="48" t="str">
        <f t="shared" si="113"/>
        <v/>
      </c>
      <c r="Z718" s="55">
        <f t="shared" si="114"/>
        <v>0</v>
      </c>
      <c r="AA718" s="48">
        <f t="shared" si="115"/>
        <v>0</v>
      </c>
      <c r="AB718" s="48">
        <f t="shared" si="116"/>
        <v>0</v>
      </c>
      <c r="AC718" s="113">
        <f t="shared" si="117"/>
        <v>0</v>
      </c>
      <c r="AD718" s="48">
        <f t="shared" si="118"/>
        <v>0</v>
      </c>
    </row>
    <row r="719" spans="22:30" x14ac:dyDescent="0.25">
      <c r="V719" s="54" t="e">
        <f t="shared" si="112"/>
        <v>#N/A</v>
      </c>
      <c r="W719" s="48" t="str">
        <f t="shared" si="113"/>
        <v/>
      </c>
      <c r="Z719" s="55">
        <f t="shared" si="114"/>
        <v>0</v>
      </c>
      <c r="AA719" s="48">
        <f t="shared" si="115"/>
        <v>0</v>
      </c>
      <c r="AB719" s="48">
        <f t="shared" si="116"/>
        <v>0</v>
      </c>
      <c r="AC719" s="113">
        <f t="shared" si="117"/>
        <v>0</v>
      </c>
      <c r="AD719" s="48">
        <f t="shared" si="118"/>
        <v>0</v>
      </c>
    </row>
    <row r="720" spans="22:30" x14ac:dyDescent="0.25">
      <c r="V720" s="54" t="e">
        <f t="shared" si="112"/>
        <v>#N/A</v>
      </c>
      <c r="W720" s="48" t="str">
        <f t="shared" si="113"/>
        <v/>
      </c>
      <c r="Z720" s="55">
        <f t="shared" si="114"/>
        <v>0</v>
      </c>
      <c r="AA720" s="48">
        <f t="shared" si="115"/>
        <v>0</v>
      </c>
      <c r="AB720" s="48">
        <f t="shared" si="116"/>
        <v>0</v>
      </c>
      <c r="AC720" s="113">
        <f t="shared" si="117"/>
        <v>0</v>
      </c>
      <c r="AD720" s="48">
        <f t="shared" si="118"/>
        <v>0</v>
      </c>
    </row>
    <row r="721" spans="22:30" x14ac:dyDescent="0.25">
      <c r="V721" s="54" t="e">
        <f t="shared" si="112"/>
        <v>#N/A</v>
      </c>
      <c r="W721" s="48" t="str">
        <f t="shared" si="113"/>
        <v/>
      </c>
      <c r="Z721" s="55">
        <f t="shared" si="114"/>
        <v>0</v>
      </c>
      <c r="AA721" s="48">
        <f t="shared" si="115"/>
        <v>0</v>
      </c>
      <c r="AB721" s="48">
        <f t="shared" si="116"/>
        <v>0</v>
      </c>
      <c r="AC721" s="113">
        <f t="shared" si="117"/>
        <v>0</v>
      </c>
      <c r="AD721" s="48">
        <f t="shared" si="118"/>
        <v>0</v>
      </c>
    </row>
    <row r="722" spans="22:30" x14ac:dyDescent="0.25">
      <c r="V722" s="54" t="e">
        <f t="shared" si="112"/>
        <v>#N/A</v>
      </c>
      <c r="W722" s="48" t="str">
        <f t="shared" si="113"/>
        <v/>
      </c>
      <c r="Z722" s="55">
        <f t="shared" si="114"/>
        <v>0</v>
      </c>
      <c r="AA722" s="48">
        <f t="shared" si="115"/>
        <v>0</v>
      </c>
      <c r="AB722" s="48">
        <f t="shared" si="116"/>
        <v>0</v>
      </c>
      <c r="AC722" s="113">
        <f t="shared" si="117"/>
        <v>0</v>
      </c>
      <c r="AD722" s="48">
        <f t="shared" si="118"/>
        <v>0</v>
      </c>
    </row>
    <row r="723" spans="22:30" x14ac:dyDescent="0.25">
      <c r="V723" s="54" t="e">
        <f t="shared" si="112"/>
        <v>#N/A</v>
      </c>
      <c r="W723" s="48" t="str">
        <f t="shared" si="113"/>
        <v/>
      </c>
      <c r="Z723" s="55">
        <f t="shared" si="114"/>
        <v>0</v>
      </c>
      <c r="AA723" s="48">
        <f t="shared" si="115"/>
        <v>0</v>
      </c>
      <c r="AB723" s="48">
        <f t="shared" si="116"/>
        <v>0</v>
      </c>
      <c r="AC723" s="113">
        <f t="shared" si="117"/>
        <v>0</v>
      </c>
      <c r="AD723" s="48">
        <f t="shared" si="118"/>
        <v>0</v>
      </c>
    </row>
    <row r="724" spans="22:30" x14ac:dyDescent="0.25">
      <c r="V724" s="54" t="e">
        <f t="shared" si="112"/>
        <v>#N/A</v>
      </c>
      <c r="W724" s="48" t="str">
        <f t="shared" si="113"/>
        <v/>
      </c>
      <c r="Z724" s="55">
        <f t="shared" si="114"/>
        <v>0</v>
      </c>
      <c r="AA724" s="48">
        <f t="shared" si="115"/>
        <v>0</v>
      </c>
      <c r="AB724" s="48">
        <f t="shared" si="116"/>
        <v>0</v>
      </c>
      <c r="AC724" s="113">
        <f t="shared" si="117"/>
        <v>0</v>
      </c>
      <c r="AD724" s="48">
        <f t="shared" si="118"/>
        <v>0</v>
      </c>
    </row>
    <row r="725" spans="22:30" x14ac:dyDescent="0.25">
      <c r="V725" s="54" t="e">
        <f t="shared" si="112"/>
        <v>#N/A</v>
      </c>
      <c r="W725" s="48" t="str">
        <f t="shared" si="113"/>
        <v/>
      </c>
      <c r="Z725" s="55">
        <f t="shared" si="114"/>
        <v>0</v>
      </c>
      <c r="AA725" s="48">
        <f t="shared" si="115"/>
        <v>0</v>
      </c>
      <c r="AB725" s="48">
        <f t="shared" si="116"/>
        <v>0</v>
      </c>
      <c r="AC725" s="113">
        <f t="shared" si="117"/>
        <v>0</v>
      </c>
      <c r="AD725" s="48">
        <f t="shared" si="118"/>
        <v>0</v>
      </c>
    </row>
    <row r="726" spans="22:30" x14ac:dyDescent="0.25">
      <c r="V726" s="54" t="e">
        <f t="shared" si="112"/>
        <v>#N/A</v>
      </c>
      <c r="W726" s="48" t="str">
        <f t="shared" si="113"/>
        <v/>
      </c>
      <c r="Z726" s="55">
        <f t="shared" si="114"/>
        <v>0</v>
      </c>
      <c r="AA726" s="48">
        <f t="shared" si="115"/>
        <v>0</v>
      </c>
      <c r="AB726" s="48">
        <f t="shared" si="116"/>
        <v>0</v>
      </c>
      <c r="AC726" s="113">
        <f t="shared" si="117"/>
        <v>0</v>
      </c>
      <c r="AD726" s="48">
        <f t="shared" si="118"/>
        <v>0</v>
      </c>
    </row>
    <row r="727" spans="22:30" x14ac:dyDescent="0.25">
      <c r="V727" s="54" t="e">
        <f t="shared" si="112"/>
        <v>#N/A</v>
      </c>
      <c r="W727" s="48" t="str">
        <f t="shared" si="113"/>
        <v/>
      </c>
      <c r="Z727" s="55">
        <f t="shared" si="114"/>
        <v>0</v>
      </c>
      <c r="AA727" s="48">
        <f t="shared" si="115"/>
        <v>0</v>
      </c>
      <c r="AB727" s="48">
        <f t="shared" si="116"/>
        <v>0</v>
      </c>
      <c r="AC727" s="113">
        <f t="shared" si="117"/>
        <v>0</v>
      </c>
      <c r="AD727" s="48">
        <f t="shared" si="118"/>
        <v>0</v>
      </c>
    </row>
    <row r="728" spans="22:30" x14ac:dyDescent="0.25">
      <c r="V728" s="54" t="e">
        <f t="shared" si="112"/>
        <v>#N/A</v>
      </c>
      <c r="W728" s="48" t="str">
        <f t="shared" si="113"/>
        <v/>
      </c>
      <c r="Z728" s="55">
        <f t="shared" si="114"/>
        <v>0</v>
      </c>
      <c r="AA728" s="48">
        <f t="shared" si="115"/>
        <v>0</v>
      </c>
      <c r="AB728" s="48">
        <f t="shared" si="116"/>
        <v>0</v>
      </c>
      <c r="AC728" s="113">
        <f t="shared" si="117"/>
        <v>0</v>
      </c>
      <c r="AD728" s="48">
        <f t="shared" si="118"/>
        <v>0</v>
      </c>
    </row>
    <row r="729" spans="22:30" x14ac:dyDescent="0.25">
      <c r="V729" s="54" t="e">
        <f t="shared" si="112"/>
        <v>#N/A</v>
      </c>
      <c r="W729" s="48" t="str">
        <f t="shared" si="113"/>
        <v/>
      </c>
      <c r="Z729" s="55">
        <f t="shared" si="114"/>
        <v>0</v>
      </c>
      <c r="AA729" s="48">
        <f t="shared" si="115"/>
        <v>0</v>
      </c>
      <c r="AB729" s="48">
        <f t="shared" si="116"/>
        <v>0</v>
      </c>
      <c r="AC729" s="113">
        <f t="shared" si="117"/>
        <v>0</v>
      </c>
      <c r="AD729" s="48">
        <f t="shared" si="118"/>
        <v>0</v>
      </c>
    </row>
    <row r="730" spans="22:30" x14ac:dyDescent="0.25">
      <c r="V730" s="54" t="e">
        <f t="shared" si="112"/>
        <v>#N/A</v>
      </c>
      <c r="W730" s="48" t="str">
        <f t="shared" si="113"/>
        <v/>
      </c>
      <c r="Z730" s="55">
        <f t="shared" si="114"/>
        <v>0</v>
      </c>
      <c r="AA730" s="48">
        <f t="shared" si="115"/>
        <v>0</v>
      </c>
      <c r="AB730" s="48">
        <f t="shared" si="116"/>
        <v>0</v>
      </c>
      <c r="AC730" s="113">
        <f t="shared" si="117"/>
        <v>0</v>
      </c>
      <c r="AD730" s="48">
        <f t="shared" si="118"/>
        <v>0</v>
      </c>
    </row>
    <row r="731" spans="22:30" x14ac:dyDescent="0.25">
      <c r="V731" s="54" t="e">
        <f t="shared" si="112"/>
        <v>#N/A</v>
      </c>
      <c r="W731" s="48" t="str">
        <f t="shared" si="113"/>
        <v/>
      </c>
      <c r="Z731" s="55">
        <f t="shared" si="114"/>
        <v>0</v>
      </c>
      <c r="AA731" s="48">
        <f t="shared" si="115"/>
        <v>0</v>
      </c>
      <c r="AB731" s="48">
        <f t="shared" si="116"/>
        <v>0</v>
      </c>
      <c r="AC731" s="113">
        <f t="shared" si="117"/>
        <v>0</v>
      </c>
      <c r="AD731" s="48">
        <f t="shared" si="118"/>
        <v>0</v>
      </c>
    </row>
    <row r="732" spans="22:30" x14ac:dyDescent="0.25">
      <c r="V732" s="54" t="e">
        <f t="shared" si="112"/>
        <v>#N/A</v>
      </c>
      <c r="W732" s="48" t="str">
        <f t="shared" si="113"/>
        <v/>
      </c>
      <c r="Z732" s="55">
        <f t="shared" si="114"/>
        <v>0</v>
      </c>
      <c r="AA732" s="48">
        <f t="shared" si="115"/>
        <v>0</v>
      </c>
      <c r="AB732" s="48">
        <f t="shared" si="116"/>
        <v>0</v>
      </c>
      <c r="AC732" s="113">
        <f t="shared" si="117"/>
        <v>0</v>
      </c>
      <c r="AD732" s="48">
        <f t="shared" si="118"/>
        <v>0</v>
      </c>
    </row>
    <row r="733" spans="22:30" x14ac:dyDescent="0.25">
      <c r="V733" s="54" t="e">
        <f t="shared" si="112"/>
        <v>#N/A</v>
      </c>
      <c r="W733" s="48" t="str">
        <f t="shared" si="113"/>
        <v/>
      </c>
      <c r="Z733" s="55">
        <f t="shared" si="114"/>
        <v>0</v>
      </c>
      <c r="AA733" s="48">
        <f t="shared" si="115"/>
        <v>0</v>
      </c>
      <c r="AB733" s="48">
        <f t="shared" si="116"/>
        <v>0</v>
      </c>
      <c r="AC733" s="113">
        <f t="shared" si="117"/>
        <v>0</v>
      </c>
      <c r="AD733" s="48">
        <f t="shared" si="118"/>
        <v>0</v>
      </c>
    </row>
    <row r="734" spans="22:30" x14ac:dyDescent="0.25">
      <c r="V734" s="54" t="e">
        <f t="shared" si="112"/>
        <v>#N/A</v>
      </c>
      <c r="W734" s="48" t="str">
        <f t="shared" si="113"/>
        <v/>
      </c>
      <c r="Z734" s="55">
        <f t="shared" si="114"/>
        <v>0</v>
      </c>
      <c r="AA734" s="48">
        <f t="shared" si="115"/>
        <v>0</v>
      </c>
      <c r="AB734" s="48">
        <f t="shared" si="116"/>
        <v>0</v>
      </c>
      <c r="AC734" s="113">
        <f t="shared" si="117"/>
        <v>0</v>
      </c>
      <c r="AD734" s="48">
        <f t="shared" si="118"/>
        <v>0</v>
      </c>
    </row>
    <row r="735" spans="22:30" x14ac:dyDescent="0.25">
      <c r="V735" s="54" t="e">
        <f t="shared" ref="V735:V798" si="119">MATCH("*"&amp;"ECH"&amp;"*",T735,0)</f>
        <v>#N/A</v>
      </c>
      <c r="W735" s="48" t="str">
        <f t="shared" ref="W735:W798" si="120">CONCATENATE(N735,O735,P735)</f>
        <v/>
      </c>
      <c r="Z735" s="55">
        <f t="shared" ref="Z735:Z798" si="121">N735</f>
        <v>0</v>
      </c>
      <c r="AA735" s="48">
        <f t="shared" ref="AA735:AA798" si="122">O735</f>
        <v>0</v>
      </c>
      <c r="AB735" s="48">
        <f t="shared" ref="AB735:AB798" si="123">P735</f>
        <v>0</v>
      </c>
      <c r="AC735" s="113">
        <f t="shared" ref="AC735:AC798" si="124">R735</f>
        <v>0</v>
      </c>
      <c r="AD735" s="48">
        <f t="shared" ref="AD735:AD798" si="125">S735</f>
        <v>0</v>
      </c>
    </row>
    <row r="736" spans="22:30" x14ac:dyDescent="0.25">
      <c r="V736" s="54" t="e">
        <f t="shared" si="119"/>
        <v>#N/A</v>
      </c>
      <c r="W736" s="48" t="str">
        <f t="shared" si="120"/>
        <v/>
      </c>
      <c r="Z736" s="55">
        <f t="shared" si="121"/>
        <v>0</v>
      </c>
      <c r="AA736" s="48">
        <f t="shared" si="122"/>
        <v>0</v>
      </c>
      <c r="AB736" s="48">
        <f t="shared" si="123"/>
        <v>0</v>
      </c>
      <c r="AC736" s="113">
        <f t="shared" si="124"/>
        <v>0</v>
      </c>
      <c r="AD736" s="48">
        <f t="shared" si="125"/>
        <v>0</v>
      </c>
    </row>
    <row r="737" spans="22:30" x14ac:dyDescent="0.25">
      <c r="V737" s="54" t="e">
        <f t="shared" si="119"/>
        <v>#N/A</v>
      </c>
      <c r="W737" s="48" t="str">
        <f t="shared" si="120"/>
        <v/>
      </c>
      <c r="Z737" s="55">
        <f t="shared" si="121"/>
        <v>0</v>
      </c>
      <c r="AA737" s="48">
        <f t="shared" si="122"/>
        <v>0</v>
      </c>
      <c r="AB737" s="48">
        <f t="shared" si="123"/>
        <v>0</v>
      </c>
      <c r="AC737" s="113">
        <f t="shared" si="124"/>
        <v>0</v>
      </c>
      <c r="AD737" s="48">
        <f t="shared" si="125"/>
        <v>0</v>
      </c>
    </row>
    <row r="738" spans="22:30" x14ac:dyDescent="0.25">
      <c r="V738" s="54" t="e">
        <f t="shared" si="119"/>
        <v>#N/A</v>
      </c>
      <c r="W738" s="48" t="str">
        <f t="shared" si="120"/>
        <v/>
      </c>
      <c r="Z738" s="55">
        <f t="shared" si="121"/>
        <v>0</v>
      </c>
      <c r="AA738" s="48">
        <f t="shared" si="122"/>
        <v>0</v>
      </c>
      <c r="AB738" s="48">
        <f t="shared" si="123"/>
        <v>0</v>
      </c>
      <c r="AC738" s="113">
        <f t="shared" si="124"/>
        <v>0</v>
      </c>
      <c r="AD738" s="48">
        <f t="shared" si="125"/>
        <v>0</v>
      </c>
    </row>
    <row r="739" spans="22:30" x14ac:dyDescent="0.25">
      <c r="V739" s="54" t="e">
        <f t="shared" si="119"/>
        <v>#N/A</v>
      </c>
      <c r="W739" s="48" t="str">
        <f t="shared" si="120"/>
        <v/>
      </c>
      <c r="Z739" s="55">
        <f t="shared" si="121"/>
        <v>0</v>
      </c>
      <c r="AA739" s="48">
        <f t="shared" si="122"/>
        <v>0</v>
      </c>
      <c r="AB739" s="48">
        <f t="shared" si="123"/>
        <v>0</v>
      </c>
      <c r="AC739" s="113">
        <f t="shared" si="124"/>
        <v>0</v>
      </c>
      <c r="AD739" s="48">
        <f t="shared" si="125"/>
        <v>0</v>
      </c>
    </row>
    <row r="740" spans="22:30" x14ac:dyDescent="0.25">
      <c r="V740" s="54" t="e">
        <f t="shared" si="119"/>
        <v>#N/A</v>
      </c>
      <c r="W740" s="48" t="str">
        <f t="shared" si="120"/>
        <v/>
      </c>
      <c r="Z740" s="55">
        <f t="shared" si="121"/>
        <v>0</v>
      </c>
      <c r="AA740" s="48">
        <f t="shared" si="122"/>
        <v>0</v>
      </c>
      <c r="AB740" s="48">
        <f t="shared" si="123"/>
        <v>0</v>
      </c>
      <c r="AC740" s="113">
        <f t="shared" si="124"/>
        <v>0</v>
      </c>
      <c r="AD740" s="48">
        <f t="shared" si="125"/>
        <v>0</v>
      </c>
    </row>
    <row r="741" spans="22:30" x14ac:dyDescent="0.25">
      <c r="V741" s="54" t="e">
        <f t="shared" si="119"/>
        <v>#N/A</v>
      </c>
      <c r="W741" s="48" t="str">
        <f t="shared" si="120"/>
        <v/>
      </c>
      <c r="Z741" s="55">
        <f t="shared" si="121"/>
        <v>0</v>
      </c>
      <c r="AA741" s="48">
        <f t="shared" si="122"/>
        <v>0</v>
      </c>
      <c r="AB741" s="48">
        <f t="shared" si="123"/>
        <v>0</v>
      </c>
      <c r="AC741" s="113">
        <f t="shared" si="124"/>
        <v>0</v>
      </c>
      <c r="AD741" s="48">
        <f t="shared" si="125"/>
        <v>0</v>
      </c>
    </row>
    <row r="742" spans="22:30" x14ac:dyDescent="0.25">
      <c r="V742" s="54" t="e">
        <f t="shared" si="119"/>
        <v>#N/A</v>
      </c>
      <c r="W742" s="48" t="str">
        <f t="shared" si="120"/>
        <v/>
      </c>
      <c r="Z742" s="55">
        <f t="shared" si="121"/>
        <v>0</v>
      </c>
      <c r="AA742" s="48">
        <f t="shared" si="122"/>
        <v>0</v>
      </c>
      <c r="AB742" s="48">
        <f t="shared" si="123"/>
        <v>0</v>
      </c>
      <c r="AC742" s="113">
        <f t="shared" si="124"/>
        <v>0</v>
      </c>
      <c r="AD742" s="48">
        <f t="shared" si="125"/>
        <v>0</v>
      </c>
    </row>
    <row r="743" spans="22:30" x14ac:dyDescent="0.25">
      <c r="V743" s="54" t="e">
        <f t="shared" si="119"/>
        <v>#N/A</v>
      </c>
      <c r="W743" s="48" t="str">
        <f t="shared" si="120"/>
        <v/>
      </c>
      <c r="Z743" s="55">
        <f t="shared" si="121"/>
        <v>0</v>
      </c>
      <c r="AA743" s="48">
        <f t="shared" si="122"/>
        <v>0</v>
      </c>
      <c r="AB743" s="48">
        <f t="shared" si="123"/>
        <v>0</v>
      </c>
      <c r="AC743" s="113">
        <f t="shared" si="124"/>
        <v>0</v>
      </c>
      <c r="AD743" s="48">
        <f t="shared" si="125"/>
        <v>0</v>
      </c>
    </row>
    <row r="744" spans="22:30" x14ac:dyDescent="0.25">
      <c r="V744" s="54" t="e">
        <f t="shared" si="119"/>
        <v>#N/A</v>
      </c>
      <c r="W744" s="48" t="str">
        <f t="shared" si="120"/>
        <v/>
      </c>
      <c r="Z744" s="55">
        <f t="shared" si="121"/>
        <v>0</v>
      </c>
      <c r="AA744" s="48">
        <f t="shared" si="122"/>
        <v>0</v>
      </c>
      <c r="AB744" s="48">
        <f t="shared" si="123"/>
        <v>0</v>
      </c>
      <c r="AC744" s="113">
        <f t="shared" si="124"/>
        <v>0</v>
      </c>
      <c r="AD744" s="48">
        <f t="shared" si="125"/>
        <v>0</v>
      </c>
    </row>
    <row r="745" spans="22:30" x14ac:dyDescent="0.25">
      <c r="V745" s="54" t="e">
        <f t="shared" si="119"/>
        <v>#N/A</v>
      </c>
      <c r="W745" s="48" t="str">
        <f t="shared" si="120"/>
        <v/>
      </c>
      <c r="Z745" s="55">
        <f t="shared" si="121"/>
        <v>0</v>
      </c>
      <c r="AA745" s="48">
        <f t="shared" si="122"/>
        <v>0</v>
      </c>
      <c r="AB745" s="48">
        <f t="shared" si="123"/>
        <v>0</v>
      </c>
      <c r="AC745" s="113">
        <f t="shared" si="124"/>
        <v>0</v>
      </c>
      <c r="AD745" s="48">
        <f t="shared" si="125"/>
        <v>0</v>
      </c>
    </row>
    <row r="746" spans="22:30" x14ac:dyDescent="0.25">
      <c r="V746" s="54" t="e">
        <f t="shared" si="119"/>
        <v>#N/A</v>
      </c>
      <c r="W746" s="48" t="str">
        <f t="shared" si="120"/>
        <v/>
      </c>
      <c r="Z746" s="55">
        <f t="shared" si="121"/>
        <v>0</v>
      </c>
      <c r="AA746" s="48">
        <f t="shared" si="122"/>
        <v>0</v>
      </c>
      <c r="AB746" s="48">
        <f t="shared" si="123"/>
        <v>0</v>
      </c>
      <c r="AC746" s="113">
        <f t="shared" si="124"/>
        <v>0</v>
      </c>
      <c r="AD746" s="48">
        <f t="shared" si="125"/>
        <v>0</v>
      </c>
    </row>
    <row r="747" spans="22:30" x14ac:dyDescent="0.25">
      <c r="V747" s="54" t="e">
        <f t="shared" si="119"/>
        <v>#N/A</v>
      </c>
      <c r="W747" s="48" t="str">
        <f t="shared" si="120"/>
        <v/>
      </c>
      <c r="Z747" s="55">
        <f t="shared" si="121"/>
        <v>0</v>
      </c>
      <c r="AA747" s="48">
        <f t="shared" si="122"/>
        <v>0</v>
      </c>
      <c r="AB747" s="48">
        <f t="shared" si="123"/>
        <v>0</v>
      </c>
      <c r="AC747" s="113">
        <f t="shared" si="124"/>
        <v>0</v>
      </c>
      <c r="AD747" s="48">
        <f t="shared" si="125"/>
        <v>0</v>
      </c>
    </row>
    <row r="748" spans="22:30" x14ac:dyDescent="0.25">
      <c r="V748" s="54" t="e">
        <f t="shared" si="119"/>
        <v>#N/A</v>
      </c>
      <c r="W748" s="48" t="str">
        <f t="shared" si="120"/>
        <v/>
      </c>
      <c r="Z748" s="55">
        <f t="shared" si="121"/>
        <v>0</v>
      </c>
      <c r="AA748" s="48">
        <f t="shared" si="122"/>
        <v>0</v>
      </c>
      <c r="AB748" s="48">
        <f t="shared" si="123"/>
        <v>0</v>
      </c>
      <c r="AC748" s="113">
        <f t="shared" si="124"/>
        <v>0</v>
      </c>
      <c r="AD748" s="48">
        <f t="shared" si="125"/>
        <v>0</v>
      </c>
    </row>
    <row r="749" spans="22:30" x14ac:dyDescent="0.25">
      <c r="V749" s="54" t="e">
        <f t="shared" si="119"/>
        <v>#N/A</v>
      </c>
      <c r="W749" s="48" t="str">
        <f t="shared" si="120"/>
        <v/>
      </c>
      <c r="Z749" s="55">
        <f t="shared" si="121"/>
        <v>0</v>
      </c>
      <c r="AA749" s="48">
        <f t="shared" si="122"/>
        <v>0</v>
      </c>
      <c r="AB749" s="48">
        <f t="shared" si="123"/>
        <v>0</v>
      </c>
      <c r="AC749" s="113">
        <f t="shared" si="124"/>
        <v>0</v>
      </c>
      <c r="AD749" s="48">
        <f t="shared" si="125"/>
        <v>0</v>
      </c>
    </row>
    <row r="750" spans="22:30" x14ac:dyDescent="0.25">
      <c r="V750" s="54" t="e">
        <f t="shared" si="119"/>
        <v>#N/A</v>
      </c>
      <c r="W750" s="48" t="str">
        <f t="shared" si="120"/>
        <v/>
      </c>
      <c r="Z750" s="55">
        <f t="shared" si="121"/>
        <v>0</v>
      </c>
      <c r="AA750" s="48">
        <f t="shared" si="122"/>
        <v>0</v>
      </c>
      <c r="AB750" s="48">
        <f t="shared" si="123"/>
        <v>0</v>
      </c>
      <c r="AC750" s="113">
        <f t="shared" si="124"/>
        <v>0</v>
      </c>
      <c r="AD750" s="48">
        <f t="shared" si="125"/>
        <v>0</v>
      </c>
    </row>
    <row r="751" spans="22:30" x14ac:dyDescent="0.25">
      <c r="V751" s="54" t="e">
        <f t="shared" si="119"/>
        <v>#N/A</v>
      </c>
      <c r="W751" s="48" t="str">
        <f t="shared" si="120"/>
        <v/>
      </c>
      <c r="Z751" s="55">
        <f t="shared" si="121"/>
        <v>0</v>
      </c>
      <c r="AA751" s="48">
        <f t="shared" si="122"/>
        <v>0</v>
      </c>
      <c r="AB751" s="48">
        <f t="shared" si="123"/>
        <v>0</v>
      </c>
      <c r="AC751" s="113">
        <f t="shared" si="124"/>
        <v>0</v>
      </c>
      <c r="AD751" s="48">
        <f t="shared" si="125"/>
        <v>0</v>
      </c>
    </row>
    <row r="752" spans="22:30" x14ac:dyDescent="0.25">
      <c r="V752" s="54" t="e">
        <f t="shared" si="119"/>
        <v>#N/A</v>
      </c>
      <c r="W752" s="48" t="str">
        <f t="shared" si="120"/>
        <v/>
      </c>
      <c r="Z752" s="55">
        <f t="shared" si="121"/>
        <v>0</v>
      </c>
      <c r="AA752" s="48">
        <f t="shared" si="122"/>
        <v>0</v>
      </c>
      <c r="AB752" s="48">
        <f t="shared" si="123"/>
        <v>0</v>
      </c>
      <c r="AC752" s="113">
        <f t="shared" si="124"/>
        <v>0</v>
      </c>
      <c r="AD752" s="48">
        <f t="shared" si="125"/>
        <v>0</v>
      </c>
    </row>
    <row r="753" spans="22:30" x14ac:dyDescent="0.25">
      <c r="V753" s="54" t="e">
        <f t="shared" si="119"/>
        <v>#N/A</v>
      </c>
      <c r="W753" s="48" t="str">
        <f t="shared" si="120"/>
        <v/>
      </c>
      <c r="Z753" s="55">
        <f t="shared" si="121"/>
        <v>0</v>
      </c>
      <c r="AA753" s="48">
        <f t="shared" si="122"/>
        <v>0</v>
      </c>
      <c r="AB753" s="48">
        <f t="shared" si="123"/>
        <v>0</v>
      </c>
      <c r="AC753" s="113">
        <f t="shared" si="124"/>
        <v>0</v>
      </c>
      <c r="AD753" s="48">
        <f t="shared" si="125"/>
        <v>0</v>
      </c>
    </row>
    <row r="754" spans="22:30" x14ac:dyDescent="0.25">
      <c r="V754" s="54" t="e">
        <f t="shared" si="119"/>
        <v>#N/A</v>
      </c>
      <c r="W754" s="48" t="str">
        <f t="shared" si="120"/>
        <v/>
      </c>
      <c r="Z754" s="55">
        <f t="shared" si="121"/>
        <v>0</v>
      </c>
      <c r="AA754" s="48">
        <f t="shared" si="122"/>
        <v>0</v>
      </c>
      <c r="AB754" s="48">
        <f t="shared" si="123"/>
        <v>0</v>
      </c>
      <c r="AC754" s="113">
        <f t="shared" si="124"/>
        <v>0</v>
      </c>
      <c r="AD754" s="48">
        <f t="shared" si="125"/>
        <v>0</v>
      </c>
    </row>
    <row r="755" spans="22:30" x14ac:dyDescent="0.25">
      <c r="V755" s="54" t="e">
        <f t="shared" si="119"/>
        <v>#N/A</v>
      </c>
      <c r="W755" s="48" t="str">
        <f t="shared" si="120"/>
        <v/>
      </c>
      <c r="Z755" s="55">
        <f t="shared" si="121"/>
        <v>0</v>
      </c>
      <c r="AA755" s="48">
        <f t="shared" si="122"/>
        <v>0</v>
      </c>
      <c r="AB755" s="48">
        <f t="shared" si="123"/>
        <v>0</v>
      </c>
      <c r="AC755" s="113">
        <f t="shared" si="124"/>
        <v>0</v>
      </c>
      <c r="AD755" s="48">
        <f t="shared" si="125"/>
        <v>0</v>
      </c>
    </row>
    <row r="756" spans="22:30" x14ac:dyDescent="0.25">
      <c r="V756" s="54" t="e">
        <f t="shared" si="119"/>
        <v>#N/A</v>
      </c>
      <c r="W756" s="48" t="str">
        <f t="shared" si="120"/>
        <v/>
      </c>
      <c r="Z756" s="55">
        <f t="shared" si="121"/>
        <v>0</v>
      </c>
      <c r="AA756" s="48">
        <f t="shared" si="122"/>
        <v>0</v>
      </c>
      <c r="AB756" s="48">
        <f t="shared" si="123"/>
        <v>0</v>
      </c>
      <c r="AC756" s="113">
        <f t="shared" si="124"/>
        <v>0</v>
      </c>
      <c r="AD756" s="48">
        <f t="shared" si="125"/>
        <v>0</v>
      </c>
    </row>
    <row r="757" spans="22:30" x14ac:dyDescent="0.25">
      <c r="V757" s="54" t="e">
        <f t="shared" si="119"/>
        <v>#N/A</v>
      </c>
      <c r="W757" s="48" t="str">
        <f t="shared" si="120"/>
        <v/>
      </c>
      <c r="Z757" s="55">
        <f t="shared" si="121"/>
        <v>0</v>
      </c>
      <c r="AA757" s="48">
        <f t="shared" si="122"/>
        <v>0</v>
      </c>
      <c r="AB757" s="48">
        <f t="shared" si="123"/>
        <v>0</v>
      </c>
      <c r="AC757" s="113">
        <f t="shared" si="124"/>
        <v>0</v>
      </c>
      <c r="AD757" s="48">
        <f t="shared" si="125"/>
        <v>0</v>
      </c>
    </row>
    <row r="758" spans="22:30" x14ac:dyDescent="0.25">
      <c r="V758" s="54" t="e">
        <f t="shared" si="119"/>
        <v>#N/A</v>
      </c>
      <c r="W758" s="48" t="str">
        <f t="shared" si="120"/>
        <v/>
      </c>
      <c r="Z758" s="55">
        <f t="shared" si="121"/>
        <v>0</v>
      </c>
      <c r="AA758" s="48">
        <f t="shared" si="122"/>
        <v>0</v>
      </c>
      <c r="AB758" s="48">
        <f t="shared" si="123"/>
        <v>0</v>
      </c>
      <c r="AC758" s="113">
        <f t="shared" si="124"/>
        <v>0</v>
      </c>
      <c r="AD758" s="48">
        <f t="shared" si="125"/>
        <v>0</v>
      </c>
    </row>
    <row r="759" spans="22:30" x14ac:dyDescent="0.25">
      <c r="V759" s="54" t="e">
        <f t="shared" si="119"/>
        <v>#N/A</v>
      </c>
      <c r="W759" s="48" t="str">
        <f t="shared" si="120"/>
        <v/>
      </c>
      <c r="Z759" s="55">
        <f t="shared" si="121"/>
        <v>0</v>
      </c>
      <c r="AA759" s="48">
        <f t="shared" si="122"/>
        <v>0</v>
      </c>
      <c r="AB759" s="48">
        <f t="shared" si="123"/>
        <v>0</v>
      </c>
      <c r="AC759" s="113">
        <f t="shared" si="124"/>
        <v>0</v>
      </c>
      <c r="AD759" s="48">
        <f t="shared" si="125"/>
        <v>0</v>
      </c>
    </row>
    <row r="760" spans="22:30" x14ac:dyDescent="0.25">
      <c r="V760" s="54" t="e">
        <f t="shared" si="119"/>
        <v>#N/A</v>
      </c>
      <c r="W760" s="48" t="str">
        <f t="shared" si="120"/>
        <v/>
      </c>
      <c r="Z760" s="55">
        <f t="shared" si="121"/>
        <v>0</v>
      </c>
      <c r="AA760" s="48">
        <f t="shared" si="122"/>
        <v>0</v>
      </c>
      <c r="AB760" s="48">
        <f t="shared" si="123"/>
        <v>0</v>
      </c>
      <c r="AC760" s="113">
        <f t="shared" si="124"/>
        <v>0</v>
      </c>
      <c r="AD760" s="48">
        <f t="shared" si="125"/>
        <v>0</v>
      </c>
    </row>
    <row r="761" spans="22:30" x14ac:dyDescent="0.25">
      <c r="V761" s="54" t="e">
        <f t="shared" si="119"/>
        <v>#N/A</v>
      </c>
      <c r="W761" s="48" t="str">
        <f t="shared" si="120"/>
        <v/>
      </c>
      <c r="Z761" s="55">
        <f t="shared" si="121"/>
        <v>0</v>
      </c>
      <c r="AA761" s="48">
        <f t="shared" si="122"/>
        <v>0</v>
      </c>
      <c r="AB761" s="48">
        <f t="shared" si="123"/>
        <v>0</v>
      </c>
      <c r="AC761" s="113">
        <f t="shared" si="124"/>
        <v>0</v>
      </c>
      <c r="AD761" s="48">
        <f t="shared" si="125"/>
        <v>0</v>
      </c>
    </row>
    <row r="762" spans="22:30" x14ac:dyDescent="0.25">
      <c r="V762" s="54" t="e">
        <f t="shared" si="119"/>
        <v>#N/A</v>
      </c>
      <c r="W762" s="48" t="str">
        <f t="shared" si="120"/>
        <v/>
      </c>
      <c r="Z762" s="55">
        <f t="shared" si="121"/>
        <v>0</v>
      </c>
      <c r="AA762" s="48">
        <f t="shared" si="122"/>
        <v>0</v>
      </c>
      <c r="AB762" s="48">
        <f t="shared" si="123"/>
        <v>0</v>
      </c>
      <c r="AC762" s="113">
        <f t="shared" si="124"/>
        <v>0</v>
      </c>
      <c r="AD762" s="48">
        <f t="shared" si="125"/>
        <v>0</v>
      </c>
    </row>
    <row r="763" spans="22:30" x14ac:dyDescent="0.25">
      <c r="V763" s="54" t="e">
        <f t="shared" si="119"/>
        <v>#N/A</v>
      </c>
      <c r="W763" s="48" t="str">
        <f t="shared" si="120"/>
        <v/>
      </c>
      <c r="Z763" s="55">
        <f t="shared" si="121"/>
        <v>0</v>
      </c>
      <c r="AA763" s="48">
        <f t="shared" si="122"/>
        <v>0</v>
      </c>
      <c r="AB763" s="48">
        <f t="shared" si="123"/>
        <v>0</v>
      </c>
      <c r="AC763" s="113">
        <f t="shared" si="124"/>
        <v>0</v>
      </c>
      <c r="AD763" s="48">
        <f t="shared" si="125"/>
        <v>0</v>
      </c>
    </row>
    <row r="764" spans="22:30" x14ac:dyDescent="0.25">
      <c r="V764" s="54" t="e">
        <f t="shared" si="119"/>
        <v>#N/A</v>
      </c>
      <c r="W764" s="48" t="str">
        <f t="shared" si="120"/>
        <v/>
      </c>
      <c r="Z764" s="55">
        <f t="shared" si="121"/>
        <v>0</v>
      </c>
      <c r="AA764" s="48">
        <f t="shared" si="122"/>
        <v>0</v>
      </c>
      <c r="AB764" s="48">
        <f t="shared" si="123"/>
        <v>0</v>
      </c>
      <c r="AC764" s="113">
        <f t="shared" si="124"/>
        <v>0</v>
      </c>
      <c r="AD764" s="48">
        <f t="shared" si="125"/>
        <v>0</v>
      </c>
    </row>
    <row r="765" spans="22:30" x14ac:dyDescent="0.25">
      <c r="V765" s="54" t="e">
        <f t="shared" si="119"/>
        <v>#N/A</v>
      </c>
      <c r="W765" s="48" t="str">
        <f t="shared" si="120"/>
        <v/>
      </c>
      <c r="Z765" s="55">
        <f t="shared" si="121"/>
        <v>0</v>
      </c>
      <c r="AA765" s="48">
        <f t="shared" si="122"/>
        <v>0</v>
      </c>
      <c r="AB765" s="48">
        <f t="shared" si="123"/>
        <v>0</v>
      </c>
      <c r="AC765" s="113">
        <f t="shared" si="124"/>
        <v>0</v>
      </c>
      <c r="AD765" s="48">
        <f t="shared" si="125"/>
        <v>0</v>
      </c>
    </row>
    <row r="766" spans="22:30" x14ac:dyDescent="0.25">
      <c r="V766" s="54" t="e">
        <f t="shared" si="119"/>
        <v>#N/A</v>
      </c>
      <c r="W766" s="48" t="str">
        <f t="shared" si="120"/>
        <v/>
      </c>
      <c r="Z766" s="55">
        <f t="shared" si="121"/>
        <v>0</v>
      </c>
      <c r="AA766" s="48">
        <f t="shared" si="122"/>
        <v>0</v>
      </c>
      <c r="AB766" s="48">
        <f t="shared" si="123"/>
        <v>0</v>
      </c>
      <c r="AC766" s="113">
        <f t="shared" si="124"/>
        <v>0</v>
      </c>
      <c r="AD766" s="48">
        <f t="shared" si="125"/>
        <v>0</v>
      </c>
    </row>
    <row r="767" spans="22:30" x14ac:dyDescent="0.25">
      <c r="V767" s="54" t="e">
        <f t="shared" si="119"/>
        <v>#N/A</v>
      </c>
      <c r="W767" s="48" t="str">
        <f t="shared" si="120"/>
        <v/>
      </c>
      <c r="Z767" s="55">
        <f t="shared" si="121"/>
        <v>0</v>
      </c>
      <c r="AA767" s="48">
        <f t="shared" si="122"/>
        <v>0</v>
      </c>
      <c r="AB767" s="48">
        <f t="shared" si="123"/>
        <v>0</v>
      </c>
      <c r="AC767" s="113">
        <f t="shared" si="124"/>
        <v>0</v>
      </c>
      <c r="AD767" s="48">
        <f t="shared" si="125"/>
        <v>0</v>
      </c>
    </row>
    <row r="768" spans="22:30" x14ac:dyDescent="0.25">
      <c r="V768" s="54" t="e">
        <f t="shared" si="119"/>
        <v>#N/A</v>
      </c>
      <c r="W768" s="48" t="str">
        <f t="shared" si="120"/>
        <v/>
      </c>
      <c r="Z768" s="55">
        <f t="shared" si="121"/>
        <v>0</v>
      </c>
      <c r="AA768" s="48">
        <f t="shared" si="122"/>
        <v>0</v>
      </c>
      <c r="AB768" s="48">
        <f t="shared" si="123"/>
        <v>0</v>
      </c>
      <c r="AC768" s="113">
        <f t="shared" si="124"/>
        <v>0</v>
      </c>
      <c r="AD768" s="48">
        <f t="shared" si="125"/>
        <v>0</v>
      </c>
    </row>
    <row r="769" spans="22:30" x14ac:dyDescent="0.25">
      <c r="V769" s="54" t="e">
        <f t="shared" si="119"/>
        <v>#N/A</v>
      </c>
      <c r="W769" s="48" t="str">
        <f t="shared" si="120"/>
        <v/>
      </c>
      <c r="Z769" s="55">
        <f t="shared" si="121"/>
        <v>0</v>
      </c>
      <c r="AA769" s="48">
        <f t="shared" si="122"/>
        <v>0</v>
      </c>
      <c r="AB769" s="48">
        <f t="shared" si="123"/>
        <v>0</v>
      </c>
      <c r="AC769" s="113">
        <f t="shared" si="124"/>
        <v>0</v>
      </c>
      <c r="AD769" s="48">
        <f t="shared" si="125"/>
        <v>0</v>
      </c>
    </row>
    <row r="770" spans="22:30" x14ac:dyDescent="0.25">
      <c r="V770" s="54" t="e">
        <f t="shared" si="119"/>
        <v>#N/A</v>
      </c>
      <c r="W770" s="48" t="str">
        <f t="shared" si="120"/>
        <v/>
      </c>
      <c r="Z770" s="55">
        <f t="shared" si="121"/>
        <v>0</v>
      </c>
      <c r="AA770" s="48">
        <f t="shared" si="122"/>
        <v>0</v>
      </c>
      <c r="AB770" s="48">
        <f t="shared" si="123"/>
        <v>0</v>
      </c>
      <c r="AC770" s="113">
        <f t="shared" si="124"/>
        <v>0</v>
      </c>
      <c r="AD770" s="48">
        <f t="shared" si="125"/>
        <v>0</v>
      </c>
    </row>
    <row r="771" spans="22:30" x14ac:dyDescent="0.25">
      <c r="V771" s="54" t="e">
        <f t="shared" si="119"/>
        <v>#N/A</v>
      </c>
      <c r="W771" s="48" t="str">
        <f t="shared" si="120"/>
        <v/>
      </c>
      <c r="Z771" s="55">
        <f t="shared" si="121"/>
        <v>0</v>
      </c>
      <c r="AA771" s="48">
        <f t="shared" si="122"/>
        <v>0</v>
      </c>
      <c r="AB771" s="48">
        <f t="shared" si="123"/>
        <v>0</v>
      </c>
      <c r="AC771" s="113">
        <f t="shared" si="124"/>
        <v>0</v>
      </c>
      <c r="AD771" s="48">
        <f t="shared" si="125"/>
        <v>0</v>
      </c>
    </row>
    <row r="772" spans="22:30" x14ac:dyDescent="0.25">
      <c r="V772" s="54" t="e">
        <f t="shared" si="119"/>
        <v>#N/A</v>
      </c>
      <c r="W772" s="48" t="str">
        <f t="shared" si="120"/>
        <v/>
      </c>
      <c r="Z772" s="55">
        <f t="shared" si="121"/>
        <v>0</v>
      </c>
      <c r="AA772" s="48">
        <f t="shared" si="122"/>
        <v>0</v>
      </c>
      <c r="AB772" s="48">
        <f t="shared" si="123"/>
        <v>0</v>
      </c>
      <c r="AC772" s="113">
        <f t="shared" si="124"/>
        <v>0</v>
      </c>
      <c r="AD772" s="48">
        <f t="shared" si="125"/>
        <v>0</v>
      </c>
    </row>
    <row r="773" spans="22:30" x14ac:dyDescent="0.25">
      <c r="V773" s="54" t="e">
        <f t="shared" si="119"/>
        <v>#N/A</v>
      </c>
      <c r="W773" s="48" t="str">
        <f t="shared" si="120"/>
        <v/>
      </c>
      <c r="Z773" s="55">
        <f t="shared" si="121"/>
        <v>0</v>
      </c>
      <c r="AA773" s="48">
        <f t="shared" si="122"/>
        <v>0</v>
      </c>
      <c r="AB773" s="48">
        <f t="shared" si="123"/>
        <v>0</v>
      </c>
      <c r="AC773" s="113">
        <f t="shared" si="124"/>
        <v>0</v>
      </c>
      <c r="AD773" s="48">
        <f t="shared" si="125"/>
        <v>0</v>
      </c>
    </row>
    <row r="774" spans="22:30" x14ac:dyDescent="0.25">
      <c r="V774" s="54" t="e">
        <f t="shared" si="119"/>
        <v>#N/A</v>
      </c>
      <c r="W774" s="48" t="str">
        <f t="shared" si="120"/>
        <v/>
      </c>
      <c r="Z774" s="55">
        <f t="shared" si="121"/>
        <v>0</v>
      </c>
      <c r="AA774" s="48">
        <f t="shared" si="122"/>
        <v>0</v>
      </c>
      <c r="AB774" s="48">
        <f t="shared" si="123"/>
        <v>0</v>
      </c>
      <c r="AC774" s="113">
        <f t="shared" si="124"/>
        <v>0</v>
      </c>
      <c r="AD774" s="48">
        <f t="shared" si="125"/>
        <v>0</v>
      </c>
    </row>
    <row r="775" spans="22:30" x14ac:dyDescent="0.25">
      <c r="V775" s="54" t="e">
        <f t="shared" si="119"/>
        <v>#N/A</v>
      </c>
      <c r="W775" s="48" t="str">
        <f t="shared" si="120"/>
        <v/>
      </c>
      <c r="Z775" s="55">
        <f t="shared" si="121"/>
        <v>0</v>
      </c>
      <c r="AA775" s="48">
        <f t="shared" si="122"/>
        <v>0</v>
      </c>
      <c r="AB775" s="48">
        <f t="shared" si="123"/>
        <v>0</v>
      </c>
      <c r="AC775" s="113">
        <f t="shared" si="124"/>
        <v>0</v>
      </c>
      <c r="AD775" s="48">
        <f t="shared" si="125"/>
        <v>0</v>
      </c>
    </row>
    <row r="776" spans="22:30" x14ac:dyDescent="0.25">
      <c r="V776" s="54" t="e">
        <f t="shared" si="119"/>
        <v>#N/A</v>
      </c>
      <c r="W776" s="48" t="str">
        <f t="shared" si="120"/>
        <v/>
      </c>
      <c r="Z776" s="55">
        <f t="shared" si="121"/>
        <v>0</v>
      </c>
      <c r="AA776" s="48">
        <f t="shared" si="122"/>
        <v>0</v>
      </c>
      <c r="AB776" s="48">
        <f t="shared" si="123"/>
        <v>0</v>
      </c>
      <c r="AC776" s="113">
        <f t="shared" si="124"/>
        <v>0</v>
      </c>
      <c r="AD776" s="48">
        <f t="shared" si="125"/>
        <v>0</v>
      </c>
    </row>
    <row r="777" spans="22:30" x14ac:dyDescent="0.25">
      <c r="V777" s="54" t="e">
        <f t="shared" si="119"/>
        <v>#N/A</v>
      </c>
      <c r="W777" s="48" t="str">
        <f t="shared" si="120"/>
        <v/>
      </c>
      <c r="Z777" s="55">
        <f t="shared" si="121"/>
        <v>0</v>
      </c>
      <c r="AA777" s="48">
        <f t="shared" si="122"/>
        <v>0</v>
      </c>
      <c r="AB777" s="48">
        <f t="shared" si="123"/>
        <v>0</v>
      </c>
      <c r="AC777" s="113">
        <f t="shared" si="124"/>
        <v>0</v>
      </c>
      <c r="AD777" s="48">
        <f t="shared" si="125"/>
        <v>0</v>
      </c>
    </row>
    <row r="778" spans="22:30" x14ac:dyDescent="0.25">
      <c r="V778" s="54" t="e">
        <f t="shared" si="119"/>
        <v>#N/A</v>
      </c>
      <c r="W778" s="48" t="str">
        <f t="shared" si="120"/>
        <v/>
      </c>
      <c r="Z778" s="55">
        <f t="shared" si="121"/>
        <v>0</v>
      </c>
      <c r="AA778" s="48">
        <f t="shared" si="122"/>
        <v>0</v>
      </c>
      <c r="AB778" s="48">
        <f t="shared" si="123"/>
        <v>0</v>
      </c>
      <c r="AC778" s="113">
        <f t="shared" si="124"/>
        <v>0</v>
      </c>
      <c r="AD778" s="48">
        <f t="shared" si="125"/>
        <v>0</v>
      </c>
    </row>
    <row r="779" spans="22:30" x14ac:dyDescent="0.25">
      <c r="V779" s="54" t="e">
        <f t="shared" si="119"/>
        <v>#N/A</v>
      </c>
      <c r="W779" s="48" t="str">
        <f t="shared" si="120"/>
        <v/>
      </c>
      <c r="Z779" s="55">
        <f t="shared" si="121"/>
        <v>0</v>
      </c>
      <c r="AA779" s="48">
        <f t="shared" si="122"/>
        <v>0</v>
      </c>
      <c r="AB779" s="48">
        <f t="shared" si="123"/>
        <v>0</v>
      </c>
      <c r="AC779" s="113">
        <f t="shared" si="124"/>
        <v>0</v>
      </c>
      <c r="AD779" s="48">
        <f t="shared" si="125"/>
        <v>0</v>
      </c>
    </row>
    <row r="780" spans="22:30" x14ac:dyDescent="0.25">
      <c r="V780" s="54" t="e">
        <f t="shared" si="119"/>
        <v>#N/A</v>
      </c>
      <c r="W780" s="48" t="str">
        <f t="shared" si="120"/>
        <v/>
      </c>
      <c r="Z780" s="55">
        <f t="shared" si="121"/>
        <v>0</v>
      </c>
      <c r="AA780" s="48">
        <f t="shared" si="122"/>
        <v>0</v>
      </c>
      <c r="AB780" s="48">
        <f t="shared" si="123"/>
        <v>0</v>
      </c>
      <c r="AC780" s="113">
        <f t="shared" si="124"/>
        <v>0</v>
      </c>
      <c r="AD780" s="48">
        <f t="shared" si="125"/>
        <v>0</v>
      </c>
    </row>
    <row r="781" spans="22:30" x14ac:dyDescent="0.25">
      <c r="V781" s="54" t="e">
        <f t="shared" si="119"/>
        <v>#N/A</v>
      </c>
      <c r="W781" s="48" t="str">
        <f t="shared" si="120"/>
        <v/>
      </c>
      <c r="Z781" s="55">
        <f t="shared" si="121"/>
        <v>0</v>
      </c>
      <c r="AA781" s="48">
        <f t="shared" si="122"/>
        <v>0</v>
      </c>
      <c r="AB781" s="48">
        <f t="shared" si="123"/>
        <v>0</v>
      </c>
      <c r="AC781" s="113">
        <f t="shared" si="124"/>
        <v>0</v>
      </c>
      <c r="AD781" s="48">
        <f t="shared" si="125"/>
        <v>0</v>
      </c>
    </row>
    <row r="782" spans="22:30" x14ac:dyDescent="0.25">
      <c r="V782" s="54" t="e">
        <f t="shared" si="119"/>
        <v>#N/A</v>
      </c>
      <c r="W782" s="48" t="str">
        <f t="shared" si="120"/>
        <v/>
      </c>
      <c r="Z782" s="55">
        <f t="shared" si="121"/>
        <v>0</v>
      </c>
      <c r="AA782" s="48">
        <f t="shared" si="122"/>
        <v>0</v>
      </c>
      <c r="AB782" s="48">
        <f t="shared" si="123"/>
        <v>0</v>
      </c>
      <c r="AC782" s="113">
        <f t="shared" si="124"/>
        <v>0</v>
      </c>
      <c r="AD782" s="48">
        <f t="shared" si="125"/>
        <v>0</v>
      </c>
    </row>
    <row r="783" spans="22:30" x14ac:dyDescent="0.25">
      <c r="V783" s="54" t="e">
        <f t="shared" si="119"/>
        <v>#N/A</v>
      </c>
      <c r="W783" s="48" t="str">
        <f t="shared" si="120"/>
        <v/>
      </c>
      <c r="Z783" s="55">
        <f t="shared" si="121"/>
        <v>0</v>
      </c>
      <c r="AA783" s="48">
        <f t="shared" si="122"/>
        <v>0</v>
      </c>
      <c r="AB783" s="48">
        <f t="shared" si="123"/>
        <v>0</v>
      </c>
      <c r="AC783" s="113">
        <f t="shared" si="124"/>
        <v>0</v>
      </c>
      <c r="AD783" s="48">
        <f t="shared" si="125"/>
        <v>0</v>
      </c>
    </row>
    <row r="784" spans="22:30" x14ac:dyDescent="0.25">
      <c r="V784" s="54" t="e">
        <f t="shared" si="119"/>
        <v>#N/A</v>
      </c>
      <c r="W784" s="48" t="str">
        <f t="shared" si="120"/>
        <v/>
      </c>
      <c r="Z784" s="55">
        <f t="shared" si="121"/>
        <v>0</v>
      </c>
      <c r="AA784" s="48">
        <f t="shared" si="122"/>
        <v>0</v>
      </c>
      <c r="AB784" s="48">
        <f t="shared" si="123"/>
        <v>0</v>
      </c>
      <c r="AC784" s="113">
        <f t="shared" si="124"/>
        <v>0</v>
      </c>
      <c r="AD784" s="48">
        <f t="shared" si="125"/>
        <v>0</v>
      </c>
    </row>
    <row r="785" spans="22:30" x14ac:dyDescent="0.25">
      <c r="V785" s="54" t="e">
        <f t="shared" si="119"/>
        <v>#N/A</v>
      </c>
      <c r="W785" s="48" t="str">
        <f t="shared" si="120"/>
        <v/>
      </c>
      <c r="Z785" s="55">
        <f t="shared" si="121"/>
        <v>0</v>
      </c>
      <c r="AA785" s="48">
        <f t="shared" si="122"/>
        <v>0</v>
      </c>
      <c r="AB785" s="48">
        <f t="shared" si="123"/>
        <v>0</v>
      </c>
      <c r="AC785" s="113">
        <f t="shared" si="124"/>
        <v>0</v>
      </c>
      <c r="AD785" s="48">
        <f t="shared" si="125"/>
        <v>0</v>
      </c>
    </row>
    <row r="786" spans="22:30" x14ac:dyDescent="0.25">
      <c r="V786" s="54" t="e">
        <f t="shared" si="119"/>
        <v>#N/A</v>
      </c>
      <c r="W786" s="48" t="str">
        <f t="shared" si="120"/>
        <v/>
      </c>
      <c r="Z786" s="55">
        <f t="shared" si="121"/>
        <v>0</v>
      </c>
      <c r="AA786" s="48">
        <f t="shared" si="122"/>
        <v>0</v>
      </c>
      <c r="AB786" s="48">
        <f t="shared" si="123"/>
        <v>0</v>
      </c>
      <c r="AC786" s="113">
        <f t="shared" si="124"/>
        <v>0</v>
      </c>
      <c r="AD786" s="48">
        <f t="shared" si="125"/>
        <v>0</v>
      </c>
    </row>
    <row r="787" spans="22:30" x14ac:dyDescent="0.25">
      <c r="V787" s="54" t="e">
        <f t="shared" si="119"/>
        <v>#N/A</v>
      </c>
      <c r="W787" s="48" t="str">
        <f t="shared" si="120"/>
        <v/>
      </c>
      <c r="Z787" s="55">
        <f t="shared" si="121"/>
        <v>0</v>
      </c>
      <c r="AA787" s="48">
        <f t="shared" si="122"/>
        <v>0</v>
      </c>
      <c r="AB787" s="48">
        <f t="shared" si="123"/>
        <v>0</v>
      </c>
      <c r="AC787" s="113">
        <f t="shared" si="124"/>
        <v>0</v>
      </c>
      <c r="AD787" s="48">
        <f t="shared" si="125"/>
        <v>0</v>
      </c>
    </row>
    <row r="788" spans="22:30" x14ac:dyDescent="0.25">
      <c r="V788" s="54" t="e">
        <f t="shared" si="119"/>
        <v>#N/A</v>
      </c>
      <c r="W788" s="48" t="str">
        <f t="shared" si="120"/>
        <v/>
      </c>
      <c r="Z788" s="55">
        <f t="shared" si="121"/>
        <v>0</v>
      </c>
      <c r="AA788" s="48">
        <f t="shared" si="122"/>
        <v>0</v>
      </c>
      <c r="AB788" s="48">
        <f t="shared" si="123"/>
        <v>0</v>
      </c>
      <c r="AC788" s="113">
        <f t="shared" si="124"/>
        <v>0</v>
      </c>
      <c r="AD788" s="48">
        <f t="shared" si="125"/>
        <v>0</v>
      </c>
    </row>
    <row r="789" spans="22:30" x14ac:dyDescent="0.25">
      <c r="V789" s="54" t="e">
        <f t="shared" si="119"/>
        <v>#N/A</v>
      </c>
      <c r="W789" s="48" t="str">
        <f t="shared" si="120"/>
        <v/>
      </c>
      <c r="Z789" s="55">
        <f t="shared" si="121"/>
        <v>0</v>
      </c>
      <c r="AA789" s="48">
        <f t="shared" si="122"/>
        <v>0</v>
      </c>
      <c r="AB789" s="48">
        <f t="shared" si="123"/>
        <v>0</v>
      </c>
      <c r="AC789" s="113">
        <f t="shared" si="124"/>
        <v>0</v>
      </c>
      <c r="AD789" s="48">
        <f t="shared" si="125"/>
        <v>0</v>
      </c>
    </row>
    <row r="790" spans="22:30" x14ac:dyDescent="0.25">
      <c r="V790" s="54" t="e">
        <f t="shared" si="119"/>
        <v>#N/A</v>
      </c>
      <c r="W790" s="48" t="str">
        <f t="shared" si="120"/>
        <v/>
      </c>
      <c r="Z790" s="55">
        <f t="shared" si="121"/>
        <v>0</v>
      </c>
      <c r="AA790" s="48">
        <f t="shared" si="122"/>
        <v>0</v>
      </c>
      <c r="AB790" s="48">
        <f t="shared" si="123"/>
        <v>0</v>
      </c>
      <c r="AC790" s="113">
        <f t="shared" si="124"/>
        <v>0</v>
      </c>
      <c r="AD790" s="48">
        <f t="shared" si="125"/>
        <v>0</v>
      </c>
    </row>
    <row r="791" spans="22:30" x14ac:dyDescent="0.25">
      <c r="V791" s="54" t="e">
        <f t="shared" si="119"/>
        <v>#N/A</v>
      </c>
      <c r="W791" s="48" t="str">
        <f t="shared" si="120"/>
        <v/>
      </c>
      <c r="Z791" s="55">
        <f t="shared" si="121"/>
        <v>0</v>
      </c>
      <c r="AA791" s="48">
        <f t="shared" si="122"/>
        <v>0</v>
      </c>
      <c r="AB791" s="48">
        <f t="shared" si="123"/>
        <v>0</v>
      </c>
      <c r="AC791" s="113">
        <f t="shared" si="124"/>
        <v>0</v>
      </c>
      <c r="AD791" s="48">
        <f t="shared" si="125"/>
        <v>0</v>
      </c>
    </row>
    <row r="792" spans="22:30" x14ac:dyDescent="0.25">
      <c r="V792" s="54" t="e">
        <f t="shared" si="119"/>
        <v>#N/A</v>
      </c>
      <c r="W792" s="48" t="str">
        <f t="shared" si="120"/>
        <v/>
      </c>
      <c r="Z792" s="55">
        <f t="shared" si="121"/>
        <v>0</v>
      </c>
      <c r="AA792" s="48">
        <f t="shared" si="122"/>
        <v>0</v>
      </c>
      <c r="AB792" s="48">
        <f t="shared" si="123"/>
        <v>0</v>
      </c>
      <c r="AC792" s="113">
        <f t="shared" si="124"/>
        <v>0</v>
      </c>
      <c r="AD792" s="48">
        <f t="shared" si="125"/>
        <v>0</v>
      </c>
    </row>
    <row r="793" spans="22:30" x14ac:dyDescent="0.25">
      <c r="V793" s="54" t="e">
        <f t="shared" si="119"/>
        <v>#N/A</v>
      </c>
      <c r="W793" s="48" t="str">
        <f t="shared" si="120"/>
        <v/>
      </c>
      <c r="Z793" s="55">
        <f t="shared" si="121"/>
        <v>0</v>
      </c>
      <c r="AA793" s="48">
        <f t="shared" si="122"/>
        <v>0</v>
      </c>
      <c r="AB793" s="48">
        <f t="shared" si="123"/>
        <v>0</v>
      </c>
      <c r="AC793" s="113">
        <f t="shared" si="124"/>
        <v>0</v>
      </c>
      <c r="AD793" s="48">
        <f t="shared" si="125"/>
        <v>0</v>
      </c>
    </row>
    <row r="794" spans="22:30" x14ac:dyDescent="0.25">
      <c r="V794" s="54" t="e">
        <f t="shared" si="119"/>
        <v>#N/A</v>
      </c>
      <c r="W794" s="48" t="str">
        <f t="shared" si="120"/>
        <v/>
      </c>
      <c r="Z794" s="55">
        <f t="shared" si="121"/>
        <v>0</v>
      </c>
      <c r="AA794" s="48">
        <f t="shared" si="122"/>
        <v>0</v>
      </c>
      <c r="AB794" s="48">
        <f t="shared" si="123"/>
        <v>0</v>
      </c>
      <c r="AC794" s="113">
        <f t="shared" si="124"/>
        <v>0</v>
      </c>
      <c r="AD794" s="48">
        <f t="shared" si="125"/>
        <v>0</v>
      </c>
    </row>
    <row r="795" spans="22:30" x14ac:dyDescent="0.25">
      <c r="V795" s="54" t="e">
        <f t="shared" si="119"/>
        <v>#N/A</v>
      </c>
      <c r="W795" s="48" t="str">
        <f t="shared" si="120"/>
        <v/>
      </c>
      <c r="Z795" s="55">
        <f t="shared" si="121"/>
        <v>0</v>
      </c>
      <c r="AA795" s="48">
        <f t="shared" si="122"/>
        <v>0</v>
      </c>
      <c r="AB795" s="48">
        <f t="shared" si="123"/>
        <v>0</v>
      </c>
      <c r="AC795" s="113">
        <f t="shared" si="124"/>
        <v>0</v>
      </c>
      <c r="AD795" s="48">
        <f t="shared" si="125"/>
        <v>0</v>
      </c>
    </row>
    <row r="796" spans="22:30" x14ac:dyDescent="0.25">
      <c r="V796" s="54" t="e">
        <f t="shared" si="119"/>
        <v>#N/A</v>
      </c>
      <c r="W796" s="48" t="str">
        <f t="shared" si="120"/>
        <v/>
      </c>
      <c r="Z796" s="55">
        <f t="shared" si="121"/>
        <v>0</v>
      </c>
      <c r="AA796" s="48">
        <f t="shared" si="122"/>
        <v>0</v>
      </c>
      <c r="AB796" s="48">
        <f t="shared" si="123"/>
        <v>0</v>
      </c>
      <c r="AC796" s="113">
        <f t="shared" si="124"/>
        <v>0</v>
      </c>
      <c r="AD796" s="48">
        <f t="shared" si="125"/>
        <v>0</v>
      </c>
    </row>
    <row r="797" spans="22:30" x14ac:dyDescent="0.25">
      <c r="V797" s="54" t="e">
        <f t="shared" si="119"/>
        <v>#N/A</v>
      </c>
      <c r="W797" s="48" t="str">
        <f t="shared" si="120"/>
        <v/>
      </c>
      <c r="Z797" s="55">
        <f t="shared" si="121"/>
        <v>0</v>
      </c>
      <c r="AA797" s="48">
        <f t="shared" si="122"/>
        <v>0</v>
      </c>
      <c r="AB797" s="48">
        <f t="shared" si="123"/>
        <v>0</v>
      </c>
      <c r="AC797" s="113">
        <f t="shared" si="124"/>
        <v>0</v>
      </c>
      <c r="AD797" s="48">
        <f t="shared" si="125"/>
        <v>0</v>
      </c>
    </row>
    <row r="798" spans="22:30" x14ac:dyDescent="0.25">
      <c r="V798" s="54" t="e">
        <f t="shared" si="119"/>
        <v>#N/A</v>
      </c>
      <c r="W798" s="48" t="str">
        <f t="shared" si="120"/>
        <v/>
      </c>
      <c r="Z798" s="55">
        <f t="shared" si="121"/>
        <v>0</v>
      </c>
      <c r="AA798" s="48">
        <f t="shared" si="122"/>
        <v>0</v>
      </c>
      <c r="AB798" s="48">
        <f t="shared" si="123"/>
        <v>0</v>
      </c>
      <c r="AC798" s="113">
        <f t="shared" si="124"/>
        <v>0</v>
      </c>
      <c r="AD798" s="48">
        <f t="shared" si="125"/>
        <v>0</v>
      </c>
    </row>
    <row r="799" spans="22:30" x14ac:dyDescent="0.25">
      <c r="V799" s="54" t="e">
        <f t="shared" ref="V799:V862" si="126">MATCH("*"&amp;"ECH"&amp;"*",T799,0)</f>
        <v>#N/A</v>
      </c>
      <c r="W799" s="48" t="str">
        <f t="shared" ref="W799:W862" si="127">CONCATENATE(N799,O799,P799)</f>
        <v/>
      </c>
      <c r="Z799" s="55">
        <f t="shared" ref="Z799:Z862" si="128">N799</f>
        <v>0</v>
      </c>
      <c r="AA799" s="48">
        <f t="shared" ref="AA799:AA862" si="129">O799</f>
        <v>0</v>
      </c>
      <c r="AB799" s="48">
        <f t="shared" ref="AB799:AB862" si="130">P799</f>
        <v>0</v>
      </c>
      <c r="AC799" s="113">
        <f t="shared" ref="AC799:AC862" si="131">R799</f>
        <v>0</v>
      </c>
      <c r="AD799" s="48">
        <f t="shared" ref="AD799:AD862" si="132">S799</f>
        <v>0</v>
      </c>
    </row>
    <row r="800" spans="22:30" x14ac:dyDescent="0.25">
      <c r="V800" s="54" t="e">
        <f t="shared" si="126"/>
        <v>#N/A</v>
      </c>
      <c r="W800" s="48" t="str">
        <f t="shared" si="127"/>
        <v/>
      </c>
      <c r="Z800" s="55">
        <f t="shared" si="128"/>
        <v>0</v>
      </c>
      <c r="AA800" s="48">
        <f t="shared" si="129"/>
        <v>0</v>
      </c>
      <c r="AB800" s="48">
        <f t="shared" si="130"/>
        <v>0</v>
      </c>
      <c r="AC800" s="113">
        <f t="shared" si="131"/>
        <v>0</v>
      </c>
      <c r="AD800" s="48">
        <f t="shared" si="132"/>
        <v>0</v>
      </c>
    </row>
    <row r="801" spans="22:30" x14ac:dyDescent="0.25">
      <c r="V801" s="54" t="e">
        <f t="shared" si="126"/>
        <v>#N/A</v>
      </c>
      <c r="W801" s="48" t="str">
        <f t="shared" si="127"/>
        <v/>
      </c>
      <c r="Z801" s="55">
        <f t="shared" si="128"/>
        <v>0</v>
      </c>
      <c r="AA801" s="48">
        <f t="shared" si="129"/>
        <v>0</v>
      </c>
      <c r="AB801" s="48">
        <f t="shared" si="130"/>
        <v>0</v>
      </c>
      <c r="AC801" s="113">
        <f t="shared" si="131"/>
        <v>0</v>
      </c>
      <c r="AD801" s="48">
        <f t="shared" si="132"/>
        <v>0</v>
      </c>
    </row>
    <row r="802" spans="22:30" x14ac:dyDescent="0.25">
      <c r="V802" s="54" t="e">
        <f t="shared" si="126"/>
        <v>#N/A</v>
      </c>
      <c r="W802" s="48" t="str">
        <f t="shared" si="127"/>
        <v/>
      </c>
      <c r="Z802" s="55">
        <f t="shared" si="128"/>
        <v>0</v>
      </c>
      <c r="AA802" s="48">
        <f t="shared" si="129"/>
        <v>0</v>
      </c>
      <c r="AB802" s="48">
        <f t="shared" si="130"/>
        <v>0</v>
      </c>
      <c r="AC802" s="113">
        <f t="shared" si="131"/>
        <v>0</v>
      </c>
      <c r="AD802" s="48">
        <f t="shared" si="132"/>
        <v>0</v>
      </c>
    </row>
    <row r="803" spans="22:30" x14ac:dyDescent="0.25">
      <c r="V803" s="54" t="e">
        <f t="shared" si="126"/>
        <v>#N/A</v>
      </c>
      <c r="W803" s="48" t="str">
        <f t="shared" si="127"/>
        <v/>
      </c>
      <c r="Z803" s="55">
        <f t="shared" si="128"/>
        <v>0</v>
      </c>
      <c r="AA803" s="48">
        <f t="shared" si="129"/>
        <v>0</v>
      </c>
      <c r="AB803" s="48">
        <f t="shared" si="130"/>
        <v>0</v>
      </c>
      <c r="AC803" s="113">
        <f t="shared" si="131"/>
        <v>0</v>
      </c>
      <c r="AD803" s="48">
        <f t="shared" si="132"/>
        <v>0</v>
      </c>
    </row>
    <row r="804" spans="22:30" x14ac:dyDescent="0.25">
      <c r="V804" s="54" t="e">
        <f t="shared" si="126"/>
        <v>#N/A</v>
      </c>
      <c r="W804" s="48" t="str">
        <f t="shared" si="127"/>
        <v/>
      </c>
      <c r="Z804" s="55">
        <f t="shared" si="128"/>
        <v>0</v>
      </c>
      <c r="AA804" s="48">
        <f t="shared" si="129"/>
        <v>0</v>
      </c>
      <c r="AB804" s="48">
        <f t="shared" si="130"/>
        <v>0</v>
      </c>
      <c r="AC804" s="113">
        <f t="shared" si="131"/>
        <v>0</v>
      </c>
      <c r="AD804" s="48">
        <f t="shared" si="132"/>
        <v>0</v>
      </c>
    </row>
    <row r="805" spans="22:30" x14ac:dyDescent="0.25">
      <c r="V805" s="54" t="e">
        <f t="shared" si="126"/>
        <v>#N/A</v>
      </c>
      <c r="W805" s="48" t="str">
        <f t="shared" si="127"/>
        <v/>
      </c>
      <c r="Z805" s="55">
        <f t="shared" si="128"/>
        <v>0</v>
      </c>
      <c r="AA805" s="48">
        <f t="shared" si="129"/>
        <v>0</v>
      </c>
      <c r="AB805" s="48">
        <f t="shared" si="130"/>
        <v>0</v>
      </c>
      <c r="AC805" s="113">
        <f t="shared" si="131"/>
        <v>0</v>
      </c>
      <c r="AD805" s="48">
        <f t="shared" si="132"/>
        <v>0</v>
      </c>
    </row>
    <row r="806" spans="22:30" x14ac:dyDescent="0.25">
      <c r="V806" s="54" t="e">
        <f t="shared" si="126"/>
        <v>#N/A</v>
      </c>
      <c r="W806" s="48" t="str">
        <f t="shared" si="127"/>
        <v/>
      </c>
      <c r="Z806" s="55">
        <f t="shared" si="128"/>
        <v>0</v>
      </c>
      <c r="AA806" s="48">
        <f t="shared" si="129"/>
        <v>0</v>
      </c>
      <c r="AB806" s="48">
        <f t="shared" si="130"/>
        <v>0</v>
      </c>
      <c r="AC806" s="113">
        <f t="shared" si="131"/>
        <v>0</v>
      </c>
      <c r="AD806" s="48">
        <f t="shared" si="132"/>
        <v>0</v>
      </c>
    </row>
    <row r="807" spans="22:30" x14ac:dyDescent="0.25">
      <c r="V807" s="54" t="e">
        <f t="shared" si="126"/>
        <v>#N/A</v>
      </c>
      <c r="W807" s="48" t="str">
        <f t="shared" si="127"/>
        <v/>
      </c>
      <c r="Z807" s="55">
        <f t="shared" si="128"/>
        <v>0</v>
      </c>
      <c r="AA807" s="48">
        <f t="shared" si="129"/>
        <v>0</v>
      </c>
      <c r="AB807" s="48">
        <f t="shared" si="130"/>
        <v>0</v>
      </c>
      <c r="AC807" s="113">
        <f t="shared" si="131"/>
        <v>0</v>
      </c>
      <c r="AD807" s="48">
        <f t="shared" si="132"/>
        <v>0</v>
      </c>
    </row>
    <row r="808" spans="22:30" x14ac:dyDescent="0.25">
      <c r="V808" s="54" t="e">
        <f t="shared" si="126"/>
        <v>#N/A</v>
      </c>
      <c r="W808" s="48" t="str">
        <f t="shared" si="127"/>
        <v/>
      </c>
      <c r="Z808" s="55">
        <f t="shared" si="128"/>
        <v>0</v>
      </c>
      <c r="AA808" s="48">
        <f t="shared" si="129"/>
        <v>0</v>
      </c>
      <c r="AB808" s="48">
        <f t="shared" si="130"/>
        <v>0</v>
      </c>
      <c r="AC808" s="113">
        <f t="shared" si="131"/>
        <v>0</v>
      </c>
      <c r="AD808" s="48">
        <f t="shared" si="132"/>
        <v>0</v>
      </c>
    </row>
    <row r="809" spans="22:30" x14ac:dyDescent="0.25">
      <c r="V809" s="54" t="e">
        <f t="shared" si="126"/>
        <v>#N/A</v>
      </c>
      <c r="W809" s="48" t="str">
        <f t="shared" si="127"/>
        <v/>
      </c>
      <c r="Z809" s="55">
        <f t="shared" si="128"/>
        <v>0</v>
      </c>
      <c r="AA809" s="48">
        <f t="shared" si="129"/>
        <v>0</v>
      </c>
      <c r="AB809" s="48">
        <f t="shared" si="130"/>
        <v>0</v>
      </c>
      <c r="AC809" s="113">
        <f t="shared" si="131"/>
        <v>0</v>
      </c>
      <c r="AD809" s="48">
        <f t="shared" si="132"/>
        <v>0</v>
      </c>
    </row>
    <row r="810" spans="22:30" x14ac:dyDescent="0.25">
      <c r="V810" s="54" t="e">
        <f t="shared" si="126"/>
        <v>#N/A</v>
      </c>
      <c r="W810" s="48" t="str">
        <f t="shared" si="127"/>
        <v/>
      </c>
      <c r="Z810" s="55">
        <f t="shared" si="128"/>
        <v>0</v>
      </c>
      <c r="AA810" s="48">
        <f t="shared" si="129"/>
        <v>0</v>
      </c>
      <c r="AB810" s="48">
        <f t="shared" si="130"/>
        <v>0</v>
      </c>
      <c r="AC810" s="113">
        <f t="shared" si="131"/>
        <v>0</v>
      </c>
      <c r="AD810" s="48">
        <f t="shared" si="132"/>
        <v>0</v>
      </c>
    </row>
    <row r="811" spans="22:30" x14ac:dyDescent="0.25">
      <c r="V811" s="54" t="e">
        <f t="shared" si="126"/>
        <v>#N/A</v>
      </c>
      <c r="W811" s="48" t="str">
        <f t="shared" si="127"/>
        <v/>
      </c>
      <c r="Z811" s="55">
        <f t="shared" si="128"/>
        <v>0</v>
      </c>
      <c r="AA811" s="48">
        <f t="shared" si="129"/>
        <v>0</v>
      </c>
      <c r="AB811" s="48">
        <f t="shared" si="130"/>
        <v>0</v>
      </c>
      <c r="AC811" s="113">
        <f t="shared" si="131"/>
        <v>0</v>
      </c>
      <c r="AD811" s="48">
        <f t="shared" si="132"/>
        <v>0</v>
      </c>
    </row>
    <row r="812" spans="22:30" x14ac:dyDescent="0.25">
      <c r="V812" s="54" t="e">
        <f t="shared" si="126"/>
        <v>#N/A</v>
      </c>
      <c r="W812" s="48" t="str">
        <f t="shared" si="127"/>
        <v/>
      </c>
      <c r="Z812" s="55">
        <f t="shared" si="128"/>
        <v>0</v>
      </c>
      <c r="AA812" s="48">
        <f t="shared" si="129"/>
        <v>0</v>
      </c>
      <c r="AB812" s="48">
        <f t="shared" si="130"/>
        <v>0</v>
      </c>
      <c r="AC812" s="113">
        <f t="shared" si="131"/>
        <v>0</v>
      </c>
      <c r="AD812" s="48">
        <f t="shared" si="132"/>
        <v>0</v>
      </c>
    </row>
    <row r="813" spans="22:30" x14ac:dyDescent="0.25">
      <c r="V813" s="54" t="e">
        <f t="shared" si="126"/>
        <v>#N/A</v>
      </c>
      <c r="W813" s="48" t="str">
        <f t="shared" si="127"/>
        <v/>
      </c>
      <c r="Z813" s="55">
        <f t="shared" si="128"/>
        <v>0</v>
      </c>
      <c r="AA813" s="48">
        <f t="shared" si="129"/>
        <v>0</v>
      </c>
      <c r="AB813" s="48">
        <f t="shared" si="130"/>
        <v>0</v>
      </c>
      <c r="AC813" s="113">
        <f t="shared" si="131"/>
        <v>0</v>
      </c>
      <c r="AD813" s="48">
        <f t="shared" si="132"/>
        <v>0</v>
      </c>
    </row>
    <row r="814" spans="22:30" x14ac:dyDescent="0.25">
      <c r="V814" s="54" t="e">
        <f t="shared" si="126"/>
        <v>#N/A</v>
      </c>
      <c r="W814" s="48" t="str">
        <f t="shared" si="127"/>
        <v/>
      </c>
      <c r="Z814" s="55">
        <f t="shared" si="128"/>
        <v>0</v>
      </c>
      <c r="AA814" s="48">
        <f t="shared" si="129"/>
        <v>0</v>
      </c>
      <c r="AB814" s="48">
        <f t="shared" si="130"/>
        <v>0</v>
      </c>
      <c r="AC814" s="113">
        <f t="shared" si="131"/>
        <v>0</v>
      </c>
      <c r="AD814" s="48">
        <f t="shared" si="132"/>
        <v>0</v>
      </c>
    </row>
    <row r="815" spans="22:30" x14ac:dyDescent="0.25">
      <c r="V815" s="54" t="e">
        <f t="shared" si="126"/>
        <v>#N/A</v>
      </c>
      <c r="W815" s="48" t="str">
        <f t="shared" si="127"/>
        <v/>
      </c>
      <c r="Z815" s="55">
        <f t="shared" si="128"/>
        <v>0</v>
      </c>
      <c r="AA815" s="48">
        <f t="shared" si="129"/>
        <v>0</v>
      </c>
      <c r="AB815" s="48">
        <f t="shared" si="130"/>
        <v>0</v>
      </c>
      <c r="AC815" s="113">
        <f t="shared" si="131"/>
        <v>0</v>
      </c>
      <c r="AD815" s="48">
        <f t="shared" si="132"/>
        <v>0</v>
      </c>
    </row>
    <row r="816" spans="22:30" x14ac:dyDescent="0.25">
      <c r="V816" s="54" t="e">
        <f t="shared" si="126"/>
        <v>#N/A</v>
      </c>
      <c r="W816" s="48" t="str">
        <f t="shared" si="127"/>
        <v/>
      </c>
      <c r="Z816" s="55">
        <f t="shared" si="128"/>
        <v>0</v>
      </c>
      <c r="AA816" s="48">
        <f t="shared" si="129"/>
        <v>0</v>
      </c>
      <c r="AB816" s="48">
        <f t="shared" si="130"/>
        <v>0</v>
      </c>
      <c r="AC816" s="113">
        <f t="shared" si="131"/>
        <v>0</v>
      </c>
      <c r="AD816" s="48">
        <f t="shared" si="132"/>
        <v>0</v>
      </c>
    </row>
    <row r="817" spans="22:30" x14ac:dyDescent="0.25">
      <c r="V817" s="54" t="e">
        <f t="shared" si="126"/>
        <v>#N/A</v>
      </c>
      <c r="W817" s="48" t="str">
        <f t="shared" si="127"/>
        <v/>
      </c>
      <c r="Z817" s="55">
        <f t="shared" si="128"/>
        <v>0</v>
      </c>
      <c r="AA817" s="48">
        <f t="shared" si="129"/>
        <v>0</v>
      </c>
      <c r="AB817" s="48">
        <f t="shared" si="130"/>
        <v>0</v>
      </c>
      <c r="AC817" s="113">
        <f t="shared" si="131"/>
        <v>0</v>
      </c>
      <c r="AD817" s="48">
        <f t="shared" si="132"/>
        <v>0</v>
      </c>
    </row>
    <row r="818" spans="22:30" x14ac:dyDescent="0.25">
      <c r="V818" s="54" t="e">
        <f t="shared" si="126"/>
        <v>#N/A</v>
      </c>
      <c r="W818" s="48" t="str">
        <f t="shared" si="127"/>
        <v/>
      </c>
      <c r="Z818" s="55">
        <f t="shared" si="128"/>
        <v>0</v>
      </c>
      <c r="AA818" s="48">
        <f t="shared" si="129"/>
        <v>0</v>
      </c>
      <c r="AB818" s="48">
        <f t="shared" si="130"/>
        <v>0</v>
      </c>
      <c r="AC818" s="113">
        <f t="shared" si="131"/>
        <v>0</v>
      </c>
      <c r="AD818" s="48">
        <f t="shared" si="132"/>
        <v>0</v>
      </c>
    </row>
    <row r="819" spans="22:30" x14ac:dyDescent="0.25">
      <c r="V819" s="54" t="e">
        <f t="shared" si="126"/>
        <v>#N/A</v>
      </c>
      <c r="W819" s="48" t="str">
        <f t="shared" si="127"/>
        <v/>
      </c>
      <c r="Z819" s="55">
        <f t="shared" si="128"/>
        <v>0</v>
      </c>
      <c r="AA819" s="48">
        <f t="shared" si="129"/>
        <v>0</v>
      </c>
      <c r="AB819" s="48">
        <f t="shared" si="130"/>
        <v>0</v>
      </c>
      <c r="AC819" s="113">
        <f t="shared" si="131"/>
        <v>0</v>
      </c>
      <c r="AD819" s="48">
        <f t="shared" si="132"/>
        <v>0</v>
      </c>
    </row>
    <row r="820" spans="22:30" x14ac:dyDescent="0.25">
      <c r="V820" s="54" t="e">
        <f t="shared" si="126"/>
        <v>#N/A</v>
      </c>
      <c r="W820" s="48" t="str">
        <f t="shared" si="127"/>
        <v/>
      </c>
      <c r="Z820" s="55">
        <f t="shared" si="128"/>
        <v>0</v>
      </c>
      <c r="AA820" s="48">
        <f t="shared" si="129"/>
        <v>0</v>
      </c>
      <c r="AB820" s="48">
        <f t="shared" si="130"/>
        <v>0</v>
      </c>
      <c r="AC820" s="113">
        <f t="shared" si="131"/>
        <v>0</v>
      </c>
      <c r="AD820" s="48">
        <f t="shared" si="132"/>
        <v>0</v>
      </c>
    </row>
    <row r="821" spans="22:30" x14ac:dyDescent="0.25">
      <c r="V821" s="54" t="e">
        <f t="shared" si="126"/>
        <v>#N/A</v>
      </c>
      <c r="W821" s="48" t="str">
        <f t="shared" si="127"/>
        <v/>
      </c>
      <c r="Z821" s="55">
        <f t="shared" si="128"/>
        <v>0</v>
      </c>
      <c r="AA821" s="48">
        <f t="shared" si="129"/>
        <v>0</v>
      </c>
      <c r="AB821" s="48">
        <f t="shared" si="130"/>
        <v>0</v>
      </c>
      <c r="AC821" s="113">
        <f t="shared" si="131"/>
        <v>0</v>
      </c>
      <c r="AD821" s="48">
        <f t="shared" si="132"/>
        <v>0</v>
      </c>
    </row>
    <row r="822" spans="22:30" x14ac:dyDescent="0.25">
      <c r="V822" s="54" t="e">
        <f t="shared" si="126"/>
        <v>#N/A</v>
      </c>
      <c r="W822" s="48" t="str">
        <f t="shared" si="127"/>
        <v/>
      </c>
      <c r="Z822" s="55">
        <f t="shared" si="128"/>
        <v>0</v>
      </c>
      <c r="AA822" s="48">
        <f t="shared" si="129"/>
        <v>0</v>
      </c>
      <c r="AB822" s="48">
        <f t="shared" si="130"/>
        <v>0</v>
      </c>
      <c r="AC822" s="113">
        <f t="shared" si="131"/>
        <v>0</v>
      </c>
      <c r="AD822" s="48">
        <f t="shared" si="132"/>
        <v>0</v>
      </c>
    </row>
    <row r="823" spans="22:30" x14ac:dyDescent="0.25">
      <c r="V823" s="54" t="e">
        <f t="shared" si="126"/>
        <v>#N/A</v>
      </c>
      <c r="W823" s="48" t="str">
        <f t="shared" si="127"/>
        <v/>
      </c>
      <c r="Z823" s="55">
        <f t="shared" si="128"/>
        <v>0</v>
      </c>
      <c r="AA823" s="48">
        <f t="shared" si="129"/>
        <v>0</v>
      </c>
      <c r="AB823" s="48">
        <f t="shared" si="130"/>
        <v>0</v>
      </c>
      <c r="AC823" s="113">
        <f t="shared" si="131"/>
        <v>0</v>
      </c>
      <c r="AD823" s="48">
        <f t="shared" si="132"/>
        <v>0</v>
      </c>
    </row>
    <row r="824" spans="22:30" x14ac:dyDescent="0.25">
      <c r="V824" s="54" t="e">
        <f t="shared" si="126"/>
        <v>#N/A</v>
      </c>
      <c r="W824" s="48" t="str">
        <f t="shared" si="127"/>
        <v/>
      </c>
      <c r="Z824" s="55">
        <f t="shared" si="128"/>
        <v>0</v>
      </c>
      <c r="AA824" s="48">
        <f t="shared" si="129"/>
        <v>0</v>
      </c>
      <c r="AB824" s="48">
        <f t="shared" si="130"/>
        <v>0</v>
      </c>
      <c r="AC824" s="113">
        <f t="shared" si="131"/>
        <v>0</v>
      </c>
      <c r="AD824" s="48">
        <f t="shared" si="132"/>
        <v>0</v>
      </c>
    </row>
    <row r="825" spans="22:30" x14ac:dyDescent="0.25">
      <c r="V825" s="54" t="e">
        <f t="shared" si="126"/>
        <v>#N/A</v>
      </c>
      <c r="W825" s="48" t="str">
        <f t="shared" si="127"/>
        <v/>
      </c>
      <c r="Z825" s="55">
        <f t="shared" si="128"/>
        <v>0</v>
      </c>
      <c r="AA825" s="48">
        <f t="shared" si="129"/>
        <v>0</v>
      </c>
      <c r="AB825" s="48">
        <f t="shared" si="130"/>
        <v>0</v>
      </c>
      <c r="AC825" s="113">
        <f t="shared" si="131"/>
        <v>0</v>
      </c>
      <c r="AD825" s="48">
        <f t="shared" si="132"/>
        <v>0</v>
      </c>
    </row>
    <row r="826" spans="22:30" x14ac:dyDescent="0.25">
      <c r="V826" s="54" t="e">
        <f t="shared" si="126"/>
        <v>#N/A</v>
      </c>
      <c r="W826" s="48" t="str">
        <f t="shared" si="127"/>
        <v/>
      </c>
      <c r="Z826" s="55">
        <f t="shared" si="128"/>
        <v>0</v>
      </c>
      <c r="AA826" s="48">
        <f t="shared" si="129"/>
        <v>0</v>
      </c>
      <c r="AB826" s="48">
        <f t="shared" si="130"/>
        <v>0</v>
      </c>
      <c r="AC826" s="113">
        <f t="shared" si="131"/>
        <v>0</v>
      </c>
      <c r="AD826" s="48">
        <f t="shared" si="132"/>
        <v>0</v>
      </c>
    </row>
    <row r="827" spans="22:30" x14ac:dyDescent="0.25">
      <c r="V827" s="54" t="e">
        <f t="shared" si="126"/>
        <v>#N/A</v>
      </c>
      <c r="W827" s="48" t="str">
        <f t="shared" si="127"/>
        <v/>
      </c>
      <c r="Z827" s="55">
        <f t="shared" si="128"/>
        <v>0</v>
      </c>
      <c r="AA827" s="48">
        <f t="shared" si="129"/>
        <v>0</v>
      </c>
      <c r="AB827" s="48">
        <f t="shared" si="130"/>
        <v>0</v>
      </c>
      <c r="AC827" s="113">
        <f t="shared" si="131"/>
        <v>0</v>
      </c>
      <c r="AD827" s="48">
        <f t="shared" si="132"/>
        <v>0</v>
      </c>
    </row>
    <row r="828" spans="22:30" x14ac:dyDescent="0.25">
      <c r="V828" s="54" t="e">
        <f t="shared" si="126"/>
        <v>#N/A</v>
      </c>
      <c r="W828" s="48" t="str">
        <f t="shared" si="127"/>
        <v/>
      </c>
      <c r="Z828" s="55">
        <f t="shared" si="128"/>
        <v>0</v>
      </c>
      <c r="AA828" s="48">
        <f t="shared" si="129"/>
        <v>0</v>
      </c>
      <c r="AB828" s="48">
        <f t="shared" si="130"/>
        <v>0</v>
      </c>
      <c r="AC828" s="113">
        <f t="shared" si="131"/>
        <v>0</v>
      </c>
      <c r="AD828" s="48">
        <f t="shared" si="132"/>
        <v>0</v>
      </c>
    </row>
    <row r="829" spans="22:30" x14ac:dyDescent="0.25">
      <c r="V829" s="54" t="e">
        <f t="shared" si="126"/>
        <v>#N/A</v>
      </c>
      <c r="W829" s="48" t="str">
        <f t="shared" si="127"/>
        <v/>
      </c>
      <c r="Z829" s="55">
        <f t="shared" si="128"/>
        <v>0</v>
      </c>
      <c r="AA829" s="48">
        <f t="shared" si="129"/>
        <v>0</v>
      </c>
      <c r="AB829" s="48">
        <f t="shared" si="130"/>
        <v>0</v>
      </c>
      <c r="AC829" s="113">
        <f t="shared" si="131"/>
        <v>0</v>
      </c>
      <c r="AD829" s="48">
        <f t="shared" si="132"/>
        <v>0</v>
      </c>
    </row>
    <row r="830" spans="22:30" x14ac:dyDescent="0.25">
      <c r="V830" s="54" t="e">
        <f t="shared" si="126"/>
        <v>#N/A</v>
      </c>
      <c r="W830" s="48" t="str">
        <f t="shared" si="127"/>
        <v/>
      </c>
      <c r="Z830" s="55">
        <f t="shared" si="128"/>
        <v>0</v>
      </c>
      <c r="AA830" s="48">
        <f t="shared" si="129"/>
        <v>0</v>
      </c>
      <c r="AB830" s="48">
        <f t="shared" si="130"/>
        <v>0</v>
      </c>
      <c r="AC830" s="113">
        <f t="shared" si="131"/>
        <v>0</v>
      </c>
      <c r="AD830" s="48">
        <f t="shared" si="132"/>
        <v>0</v>
      </c>
    </row>
    <row r="831" spans="22:30" x14ac:dyDescent="0.25">
      <c r="V831" s="54" t="e">
        <f t="shared" si="126"/>
        <v>#N/A</v>
      </c>
      <c r="W831" s="48" t="str">
        <f t="shared" si="127"/>
        <v/>
      </c>
      <c r="Z831" s="55">
        <f t="shared" si="128"/>
        <v>0</v>
      </c>
      <c r="AA831" s="48">
        <f t="shared" si="129"/>
        <v>0</v>
      </c>
      <c r="AB831" s="48">
        <f t="shared" si="130"/>
        <v>0</v>
      </c>
      <c r="AC831" s="113">
        <f t="shared" si="131"/>
        <v>0</v>
      </c>
      <c r="AD831" s="48">
        <f t="shared" si="132"/>
        <v>0</v>
      </c>
    </row>
    <row r="832" spans="22:30" x14ac:dyDescent="0.25">
      <c r="V832" s="54" t="e">
        <f t="shared" si="126"/>
        <v>#N/A</v>
      </c>
      <c r="W832" s="48" t="str">
        <f t="shared" si="127"/>
        <v/>
      </c>
      <c r="Z832" s="55">
        <f t="shared" si="128"/>
        <v>0</v>
      </c>
      <c r="AA832" s="48">
        <f t="shared" si="129"/>
        <v>0</v>
      </c>
      <c r="AB832" s="48">
        <f t="shared" si="130"/>
        <v>0</v>
      </c>
      <c r="AC832" s="113">
        <f t="shared" si="131"/>
        <v>0</v>
      </c>
      <c r="AD832" s="48">
        <f t="shared" si="132"/>
        <v>0</v>
      </c>
    </row>
    <row r="833" spans="22:30" x14ac:dyDescent="0.25">
      <c r="V833" s="54" t="e">
        <f t="shared" si="126"/>
        <v>#N/A</v>
      </c>
      <c r="W833" s="48" t="str">
        <f t="shared" si="127"/>
        <v/>
      </c>
      <c r="Z833" s="55">
        <f t="shared" si="128"/>
        <v>0</v>
      </c>
      <c r="AA833" s="48">
        <f t="shared" si="129"/>
        <v>0</v>
      </c>
      <c r="AB833" s="48">
        <f t="shared" si="130"/>
        <v>0</v>
      </c>
      <c r="AC833" s="113">
        <f t="shared" si="131"/>
        <v>0</v>
      </c>
      <c r="AD833" s="48">
        <f t="shared" si="132"/>
        <v>0</v>
      </c>
    </row>
    <row r="834" spans="22:30" x14ac:dyDescent="0.25">
      <c r="V834" s="54" t="e">
        <f t="shared" si="126"/>
        <v>#N/A</v>
      </c>
      <c r="W834" s="48" t="str">
        <f t="shared" si="127"/>
        <v/>
      </c>
      <c r="Z834" s="55">
        <f t="shared" si="128"/>
        <v>0</v>
      </c>
      <c r="AA834" s="48">
        <f t="shared" si="129"/>
        <v>0</v>
      </c>
      <c r="AB834" s="48">
        <f t="shared" si="130"/>
        <v>0</v>
      </c>
      <c r="AC834" s="113">
        <f t="shared" si="131"/>
        <v>0</v>
      </c>
      <c r="AD834" s="48">
        <f t="shared" si="132"/>
        <v>0</v>
      </c>
    </row>
    <row r="835" spans="22:30" x14ac:dyDescent="0.25">
      <c r="V835" s="54" t="e">
        <f t="shared" si="126"/>
        <v>#N/A</v>
      </c>
      <c r="W835" s="48" t="str">
        <f t="shared" si="127"/>
        <v/>
      </c>
      <c r="Z835" s="55">
        <f t="shared" si="128"/>
        <v>0</v>
      </c>
      <c r="AA835" s="48">
        <f t="shared" si="129"/>
        <v>0</v>
      </c>
      <c r="AB835" s="48">
        <f t="shared" si="130"/>
        <v>0</v>
      </c>
      <c r="AC835" s="113">
        <f t="shared" si="131"/>
        <v>0</v>
      </c>
      <c r="AD835" s="48">
        <f t="shared" si="132"/>
        <v>0</v>
      </c>
    </row>
    <row r="836" spans="22:30" x14ac:dyDescent="0.25">
      <c r="V836" s="54" t="e">
        <f t="shared" si="126"/>
        <v>#N/A</v>
      </c>
      <c r="W836" s="48" t="str">
        <f t="shared" si="127"/>
        <v/>
      </c>
      <c r="Z836" s="55">
        <f t="shared" si="128"/>
        <v>0</v>
      </c>
      <c r="AA836" s="48">
        <f t="shared" si="129"/>
        <v>0</v>
      </c>
      <c r="AB836" s="48">
        <f t="shared" si="130"/>
        <v>0</v>
      </c>
      <c r="AC836" s="113">
        <f t="shared" si="131"/>
        <v>0</v>
      </c>
      <c r="AD836" s="48">
        <f t="shared" si="132"/>
        <v>0</v>
      </c>
    </row>
    <row r="837" spans="22:30" x14ac:dyDescent="0.25">
      <c r="V837" s="54" t="e">
        <f t="shared" si="126"/>
        <v>#N/A</v>
      </c>
      <c r="W837" s="48" t="str">
        <f t="shared" si="127"/>
        <v/>
      </c>
      <c r="Z837" s="55">
        <f t="shared" si="128"/>
        <v>0</v>
      </c>
      <c r="AA837" s="48">
        <f t="shared" si="129"/>
        <v>0</v>
      </c>
      <c r="AB837" s="48">
        <f t="shared" si="130"/>
        <v>0</v>
      </c>
      <c r="AC837" s="113">
        <f t="shared" si="131"/>
        <v>0</v>
      </c>
      <c r="AD837" s="48">
        <f t="shared" si="132"/>
        <v>0</v>
      </c>
    </row>
    <row r="838" spans="22:30" x14ac:dyDescent="0.25">
      <c r="V838" s="54" t="e">
        <f t="shared" si="126"/>
        <v>#N/A</v>
      </c>
      <c r="W838" s="48" t="str">
        <f t="shared" si="127"/>
        <v/>
      </c>
      <c r="Z838" s="55">
        <f t="shared" si="128"/>
        <v>0</v>
      </c>
      <c r="AA838" s="48">
        <f t="shared" si="129"/>
        <v>0</v>
      </c>
      <c r="AB838" s="48">
        <f t="shared" si="130"/>
        <v>0</v>
      </c>
      <c r="AC838" s="113">
        <f t="shared" si="131"/>
        <v>0</v>
      </c>
      <c r="AD838" s="48">
        <f t="shared" si="132"/>
        <v>0</v>
      </c>
    </row>
    <row r="839" spans="22:30" x14ac:dyDescent="0.25">
      <c r="V839" s="54" t="e">
        <f t="shared" si="126"/>
        <v>#N/A</v>
      </c>
      <c r="W839" s="48" t="str">
        <f t="shared" si="127"/>
        <v/>
      </c>
      <c r="Z839" s="55">
        <f t="shared" si="128"/>
        <v>0</v>
      </c>
      <c r="AA839" s="48">
        <f t="shared" si="129"/>
        <v>0</v>
      </c>
      <c r="AB839" s="48">
        <f t="shared" si="130"/>
        <v>0</v>
      </c>
      <c r="AC839" s="113">
        <f t="shared" si="131"/>
        <v>0</v>
      </c>
      <c r="AD839" s="48">
        <f t="shared" si="132"/>
        <v>0</v>
      </c>
    </row>
    <row r="840" spans="22:30" x14ac:dyDescent="0.25">
      <c r="V840" s="54" t="e">
        <f t="shared" si="126"/>
        <v>#N/A</v>
      </c>
      <c r="W840" s="48" t="str">
        <f t="shared" si="127"/>
        <v/>
      </c>
      <c r="Z840" s="55">
        <f t="shared" si="128"/>
        <v>0</v>
      </c>
      <c r="AA840" s="48">
        <f t="shared" si="129"/>
        <v>0</v>
      </c>
      <c r="AB840" s="48">
        <f t="shared" si="130"/>
        <v>0</v>
      </c>
      <c r="AC840" s="113">
        <f t="shared" si="131"/>
        <v>0</v>
      </c>
      <c r="AD840" s="48">
        <f t="shared" si="132"/>
        <v>0</v>
      </c>
    </row>
    <row r="841" spans="22:30" x14ac:dyDescent="0.25">
      <c r="V841" s="54" t="e">
        <f t="shared" si="126"/>
        <v>#N/A</v>
      </c>
      <c r="W841" s="48" t="str">
        <f t="shared" si="127"/>
        <v/>
      </c>
      <c r="Z841" s="55">
        <f t="shared" si="128"/>
        <v>0</v>
      </c>
      <c r="AA841" s="48">
        <f t="shared" si="129"/>
        <v>0</v>
      </c>
      <c r="AB841" s="48">
        <f t="shared" si="130"/>
        <v>0</v>
      </c>
      <c r="AC841" s="113">
        <f t="shared" si="131"/>
        <v>0</v>
      </c>
      <c r="AD841" s="48">
        <f t="shared" si="132"/>
        <v>0</v>
      </c>
    </row>
    <row r="842" spans="22:30" x14ac:dyDescent="0.25">
      <c r="V842" s="54" t="e">
        <f t="shared" si="126"/>
        <v>#N/A</v>
      </c>
      <c r="W842" s="48" t="str">
        <f t="shared" si="127"/>
        <v/>
      </c>
      <c r="Z842" s="55">
        <f t="shared" si="128"/>
        <v>0</v>
      </c>
      <c r="AA842" s="48">
        <f t="shared" si="129"/>
        <v>0</v>
      </c>
      <c r="AB842" s="48">
        <f t="shared" si="130"/>
        <v>0</v>
      </c>
      <c r="AC842" s="113">
        <f t="shared" si="131"/>
        <v>0</v>
      </c>
      <c r="AD842" s="48">
        <f t="shared" si="132"/>
        <v>0</v>
      </c>
    </row>
    <row r="843" spans="22:30" x14ac:dyDescent="0.25">
      <c r="V843" s="54" t="e">
        <f t="shared" si="126"/>
        <v>#N/A</v>
      </c>
      <c r="W843" s="48" t="str">
        <f t="shared" si="127"/>
        <v/>
      </c>
      <c r="Z843" s="55">
        <f t="shared" si="128"/>
        <v>0</v>
      </c>
      <c r="AA843" s="48">
        <f t="shared" si="129"/>
        <v>0</v>
      </c>
      <c r="AB843" s="48">
        <f t="shared" si="130"/>
        <v>0</v>
      </c>
      <c r="AC843" s="113">
        <f t="shared" si="131"/>
        <v>0</v>
      </c>
      <c r="AD843" s="48">
        <f t="shared" si="132"/>
        <v>0</v>
      </c>
    </row>
    <row r="844" spans="22:30" x14ac:dyDescent="0.25">
      <c r="V844" s="54" t="e">
        <f t="shared" si="126"/>
        <v>#N/A</v>
      </c>
      <c r="W844" s="48" t="str">
        <f t="shared" si="127"/>
        <v/>
      </c>
      <c r="Z844" s="55">
        <f t="shared" si="128"/>
        <v>0</v>
      </c>
      <c r="AA844" s="48">
        <f t="shared" si="129"/>
        <v>0</v>
      </c>
      <c r="AB844" s="48">
        <f t="shared" si="130"/>
        <v>0</v>
      </c>
      <c r="AC844" s="113">
        <f t="shared" si="131"/>
        <v>0</v>
      </c>
      <c r="AD844" s="48">
        <f t="shared" si="132"/>
        <v>0</v>
      </c>
    </row>
    <row r="845" spans="22:30" x14ac:dyDescent="0.25">
      <c r="V845" s="54" t="e">
        <f t="shared" si="126"/>
        <v>#N/A</v>
      </c>
      <c r="W845" s="48" t="str">
        <f t="shared" si="127"/>
        <v/>
      </c>
      <c r="Z845" s="55">
        <f t="shared" si="128"/>
        <v>0</v>
      </c>
      <c r="AA845" s="48">
        <f t="shared" si="129"/>
        <v>0</v>
      </c>
      <c r="AB845" s="48">
        <f t="shared" si="130"/>
        <v>0</v>
      </c>
      <c r="AC845" s="113">
        <f t="shared" si="131"/>
        <v>0</v>
      </c>
      <c r="AD845" s="48">
        <f t="shared" si="132"/>
        <v>0</v>
      </c>
    </row>
    <row r="846" spans="22:30" x14ac:dyDescent="0.25">
      <c r="V846" s="54" t="e">
        <f t="shared" si="126"/>
        <v>#N/A</v>
      </c>
      <c r="W846" s="48" t="str">
        <f t="shared" si="127"/>
        <v/>
      </c>
      <c r="Z846" s="55">
        <f t="shared" si="128"/>
        <v>0</v>
      </c>
      <c r="AA846" s="48">
        <f t="shared" si="129"/>
        <v>0</v>
      </c>
      <c r="AB846" s="48">
        <f t="shared" si="130"/>
        <v>0</v>
      </c>
      <c r="AC846" s="113">
        <f t="shared" si="131"/>
        <v>0</v>
      </c>
      <c r="AD846" s="48">
        <f t="shared" si="132"/>
        <v>0</v>
      </c>
    </row>
    <row r="847" spans="22:30" x14ac:dyDescent="0.25">
      <c r="V847" s="54" t="e">
        <f t="shared" si="126"/>
        <v>#N/A</v>
      </c>
      <c r="W847" s="48" t="str">
        <f t="shared" si="127"/>
        <v/>
      </c>
      <c r="Z847" s="55">
        <f t="shared" si="128"/>
        <v>0</v>
      </c>
      <c r="AA847" s="48">
        <f t="shared" si="129"/>
        <v>0</v>
      </c>
      <c r="AB847" s="48">
        <f t="shared" si="130"/>
        <v>0</v>
      </c>
      <c r="AC847" s="113">
        <f t="shared" si="131"/>
        <v>0</v>
      </c>
      <c r="AD847" s="48">
        <f t="shared" si="132"/>
        <v>0</v>
      </c>
    </row>
    <row r="848" spans="22:30" x14ac:dyDescent="0.25">
      <c r="V848" s="54" t="e">
        <f t="shared" si="126"/>
        <v>#N/A</v>
      </c>
      <c r="W848" s="48" t="str">
        <f t="shared" si="127"/>
        <v/>
      </c>
      <c r="Z848" s="55">
        <f t="shared" si="128"/>
        <v>0</v>
      </c>
      <c r="AA848" s="48">
        <f t="shared" si="129"/>
        <v>0</v>
      </c>
      <c r="AB848" s="48">
        <f t="shared" si="130"/>
        <v>0</v>
      </c>
      <c r="AC848" s="113">
        <f t="shared" si="131"/>
        <v>0</v>
      </c>
      <c r="AD848" s="48">
        <f t="shared" si="132"/>
        <v>0</v>
      </c>
    </row>
    <row r="849" spans="22:30" x14ac:dyDescent="0.25">
      <c r="V849" s="54" t="e">
        <f t="shared" si="126"/>
        <v>#N/A</v>
      </c>
      <c r="W849" s="48" t="str">
        <f t="shared" si="127"/>
        <v/>
      </c>
      <c r="Z849" s="55">
        <f t="shared" si="128"/>
        <v>0</v>
      </c>
      <c r="AA849" s="48">
        <f t="shared" si="129"/>
        <v>0</v>
      </c>
      <c r="AB849" s="48">
        <f t="shared" si="130"/>
        <v>0</v>
      </c>
      <c r="AC849" s="113">
        <f t="shared" si="131"/>
        <v>0</v>
      </c>
      <c r="AD849" s="48">
        <f t="shared" si="132"/>
        <v>0</v>
      </c>
    </row>
    <row r="850" spans="22:30" x14ac:dyDescent="0.25">
      <c r="V850" s="54" t="e">
        <f t="shared" si="126"/>
        <v>#N/A</v>
      </c>
      <c r="W850" s="48" t="str">
        <f t="shared" si="127"/>
        <v/>
      </c>
      <c r="Z850" s="55">
        <f t="shared" si="128"/>
        <v>0</v>
      </c>
      <c r="AA850" s="48">
        <f t="shared" si="129"/>
        <v>0</v>
      </c>
      <c r="AB850" s="48">
        <f t="shared" si="130"/>
        <v>0</v>
      </c>
      <c r="AC850" s="113">
        <f t="shared" si="131"/>
        <v>0</v>
      </c>
      <c r="AD850" s="48">
        <f t="shared" si="132"/>
        <v>0</v>
      </c>
    </row>
    <row r="851" spans="22:30" x14ac:dyDescent="0.25">
      <c r="V851" s="54" t="e">
        <f t="shared" si="126"/>
        <v>#N/A</v>
      </c>
      <c r="W851" s="48" t="str">
        <f t="shared" si="127"/>
        <v/>
      </c>
      <c r="Z851" s="55">
        <f t="shared" si="128"/>
        <v>0</v>
      </c>
      <c r="AA851" s="48">
        <f t="shared" si="129"/>
        <v>0</v>
      </c>
      <c r="AB851" s="48">
        <f t="shared" si="130"/>
        <v>0</v>
      </c>
      <c r="AC851" s="113">
        <f t="shared" si="131"/>
        <v>0</v>
      </c>
      <c r="AD851" s="48">
        <f t="shared" si="132"/>
        <v>0</v>
      </c>
    </row>
    <row r="852" spans="22:30" x14ac:dyDescent="0.25">
      <c r="V852" s="54" t="e">
        <f t="shared" si="126"/>
        <v>#N/A</v>
      </c>
      <c r="W852" s="48" t="str">
        <f t="shared" si="127"/>
        <v/>
      </c>
      <c r="Z852" s="55">
        <f t="shared" si="128"/>
        <v>0</v>
      </c>
      <c r="AA852" s="48">
        <f t="shared" si="129"/>
        <v>0</v>
      </c>
      <c r="AB852" s="48">
        <f t="shared" si="130"/>
        <v>0</v>
      </c>
      <c r="AC852" s="113">
        <f t="shared" si="131"/>
        <v>0</v>
      </c>
      <c r="AD852" s="48">
        <f t="shared" si="132"/>
        <v>0</v>
      </c>
    </row>
    <row r="853" spans="22:30" x14ac:dyDescent="0.25">
      <c r="V853" s="54" t="e">
        <f t="shared" si="126"/>
        <v>#N/A</v>
      </c>
      <c r="W853" s="48" t="str">
        <f t="shared" si="127"/>
        <v/>
      </c>
      <c r="Z853" s="55">
        <f t="shared" si="128"/>
        <v>0</v>
      </c>
      <c r="AA853" s="48">
        <f t="shared" si="129"/>
        <v>0</v>
      </c>
      <c r="AB853" s="48">
        <f t="shared" si="130"/>
        <v>0</v>
      </c>
      <c r="AC853" s="113">
        <f t="shared" si="131"/>
        <v>0</v>
      </c>
      <c r="AD853" s="48">
        <f t="shared" si="132"/>
        <v>0</v>
      </c>
    </row>
    <row r="854" spans="22:30" x14ac:dyDescent="0.25">
      <c r="V854" s="54" t="e">
        <f t="shared" si="126"/>
        <v>#N/A</v>
      </c>
      <c r="W854" s="48" t="str">
        <f t="shared" si="127"/>
        <v/>
      </c>
      <c r="Z854" s="55">
        <f t="shared" si="128"/>
        <v>0</v>
      </c>
      <c r="AA854" s="48">
        <f t="shared" si="129"/>
        <v>0</v>
      </c>
      <c r="AB854" s="48">
        <f t="shared" si="130"/>
        <v>0</v>
      </c>
      <c r="AC854" s="113">
        <f t="shared" si="131"/>
        <v>0</v>
      </c>
      <c r="AD854" s="48">
        <f t="shared" si="132"/>
        <v>0</v>
      </c>
    </row>
    <row r="855" spans="22:30" x14ac:dyDescent="0.25">
      <c r="V855" s="54" t="e">
        <f t="shared" si="126"/>
        <v>#N/A</v>
      </c>
      <c r="W855" s="48" t="str">
        <f t="shared" si="127"/>
        <v/>
      </c>
      <c r="Z855" s="55">
        <f t="shared" si="128"/>
        <v>0</v>
      </c>
      <c r="AA855" s="48">
        <f t="shared" si="129"/>
        <v>0</v>
      </c>
      <c r="AB855" s="48">
        <f t="shared" si="130"/>
        <v>0</v>
      </c>
      <c r="AC855" s="113">
        <f t="shared" si="131"/>
        <v>0</v>
      </c>
      <c r="AD855" s="48">
        <f t="shared" si="132"/>
        <v>0</v>
      </c>
    </row>
    <row r="856" spans="22:30" x14ac:dyDescent="0.25">
      <c r="V856" s="54" t="e">
        <f t="shared" si="126"/>
        <v>#N/A</v>
      </c>
      <c r="W856" s="48" t="str">
        <f t="shared" si="127"/>
        <v/>
      </c>
      <c r="Z856" s="55">
        <f t="shared" si="128"/>
        <v>0</v>
      </c>
      <c r="AA856" s="48">
        <f t="shared" si="129"/>
        <v>0</v>
      </c>
      <c r="AB856" s="48">
        <f t="shared" si="130"/>
        <v>0</v>
      </c>
      <c r="AC856" s="113">
        <f t="shared" si="131"/>
        <v>0</v>
      </c>
      <c r="AD856" s="48">
        <f t="shared" si="132"/>
        <v>0</v>
      </c>
    </row>
    <row r="857" spans="22:30" x14ac:dyDescent="0.25">
      <c r="V857" s="54" t="e">
        <f t="shared" si="126"/>
        <v>#N/A</v>
      </c>
      <c r="W857" s="48" t="str">
        <f t="shared" si="127"/>
        <v/>
      </c>
      <c r="Z857" s="55">
        <f t="shared" si="128"/>
        <v>0</v>
      </c>
      <c r="AA857" s="48">
        <f t="shared" si="129"/>
        <v>0</v>
      </c>
      <c r="AB857" s="48">
        <f t="shared" si="130"/>
        <v>0</v>
      </c>
      <c r="AC857" s="113">
        <f t="shared" si="131"/>
        <v>0</v>
      </c>
      <c r="AD857" s="48">
        <f t="shared" si="132"/>
        <v>0</v>
      </c>
    </row>
    <row r="858" spans="22:30" x14ac:dyDescent="0.25">
      <c r="V858" s="54" t="e">
        <f t="shared" si="126"/>
        <v>#N/A</v>
      </c>
      <c r="W858" s="48" t="str">
        <f t="shared" si="127"/>
        <v/>
      </c>
      <c r="Z858" s="55">
        <f t="shared" si="128"/>
        <v>0</v>
      </c>
      <c r="AA858" s="48">
        <f t="shared" si="129"/>
        <v>0</v>
      </c>
      <c r="AB858" s="48">
        <f t="shared" si="130"/>
        <v>0</v>
      </c>
      <c r="AC858" s="113">
        <f t="shared" si="131"/>
        <v>0</v>
      </c>
      <c r="AD858" s="48">
        <f t="shared" si="132"/>
        <v>0</v>
      </c>
    </row>
    <row r="859" spans="22:30" x14ac:dyDescent="0.25">
      <c r="V859" s="54" t="e">
        <f t="shared" si="126"/>
        <v>#N/A</v>
      </c>
      <c r="W859" s="48" t="str">
        <f t="shared" si="127"/>
        <v/>
      </c>
      <c r="Z859" s="55">
        <f t="shared" si="128"/>
        <v>0</v>
      </c>
      <c r="AA859" s="48">
        <f t="shared" si="129"/>
        <v>0</v>
      </c>
      <c r="AB859" s="48">
        <f t="shared" si="130"/>
        <v>0</v>
      </c>
      <c r="AC859" s="113">
        <f t="shared" si="131"/>
        <v>0</v>
      </c>
      <c r="AD859" s="48">
        <f t="shared" si="132"/>
        <v>0</v>
      </c>
    </row>
    <row r="860" spans="22:30" x14ac:dyDescent="0.25">
      <c r="V860" s="54" t="e">
        <f t="shared" si="126"/>
        <v>#N/A</v>
      </c>
      <c r="W860" s="48" t="str">
        <f t="shared" si="127"/>
        <v/>
      </c>
      <c r="Z860" s="55">
        <f t="shared" si="128"/>
        <v>0</v>
      </c>
      <c r="AA860" s="48">
        <f t="shared" si="129"/>
        <v>0</v>
      </c>
      <c r="AB860" s="48">
        <f t="shared" si="130"/>
        <v>0</v>
      </c>
      <c r="AC860" s="113">
        <f t="shared" si="131"/>
        <v>0</v>
      </c>
      <c r="AD860" s="48">
        <f t="shared" si="132"/>
        <v>0</v>
      </c>
    </row>
    <row r="861" spans="22:30" x14ac:dyDescent="0.25">
      <c r="V861" s="54" t="e">
        <f t="shared" si="126"/>
        <v>#N/A</v>
      </c>
      <c r="W861" s="48" t="str">
        <f t="shared" si="127"/>
        <v/>
      </c>
      <c r="Z861" s="55">
        <f t="shared" si="128"/>
        <v>0</v>
      </c>
      <c r="AA861" s="48">
        <f t="shared" si="129"/>
        <v>0</v>
      </c>
      <c r="AB861" s="48">
        <f t="shared" si="130"/>
        <v>0</v>
      </c>
      <c r="AC861" s="113">
        <f t="shared" si="131"/>
        <v>0</v>
      </c>
      <c r="AD861" s="48">
        <f t="shared" si="132"/>
        <v>0</v>
      </c>
    </row>
    <row r="862" spans="22:30" x14ac:dyDescent="0.25">
      <c r="V862" s="54" t="e">
        <f t="shared" si="126"/>
        <v>#N/A</v>
      </c>
      <c r="W862" s="48" t="str">
        <f t="shared" si="127"/>
        <v/>
      </c>
      <c r="Z862" s="55">
        <f t="shared" si="128"/>
        <v>0</v>
      </c>
      <c r="AA862" s="48">
        <f t="shared" si="129"/>
        <v>0</v>
      </c>
      <c r="AB862" s="48">
        <f t="shared" si="130"/>
        <v>0</v>
      </c>
      <c r="AC862" s="113">
        <f t="shared" si="131"/>
        <v>0</v>
      </c>
      <c r="AD862" s="48">
        <f t="shared" si="132"/>
        <v>0</v>
      </c>
    </row>
    <row r="863" spans="22:30" x14ac:dyDescent="0.25">
      <c r="V863" s="54" t="e">
        <f t="shared" ref="V863:V926" si="133">MATCH("*"&amp;"ECH"&amp;"*",T863,0)</f>
        <v>#N/A</v>
      </c>
      <c r="W863" s="48" t="str">
        <f t="shared" ref="W863:W926" si="134">CONCATENATE(N863,O863,P863)</f>
        <v/>
      </c>
      <c r="Z863" s="55">
        <f t="shared" ref="Z863:Z926" si="135">N863</f>
        <v>0</v>
      </c>
      <c r="AA863" s="48">
        <f t="shared" ref="AA863:AA926" si="136">O863</f>
        <v>0</v>
      </c>
      <c r="AB863" s="48">
        <f t="shared" ref="AB863:AB926" si="137">P863</f>
        <v>0</v>
      </c>
      <c r="AC863" s="113">
        <f t="shared" ref="AC863:AC926" si="138">R863</f>
        <v>0</v>
      </c>
      <c r="AD863" s="48">
        <f t="shared" ref="AD863:AD926" si="139">S863</f>
        <v>0</v>
      </c>
    </row>
    <row r="864" spans="22:30" x14ac:dyDescent="0.25">
      <c r="V864" s="54" t="e">
        <f t="shared" si="133"/>
        <v>#N/A</v>
      </c>
      <c r="W864" s="48" t="str">
        <f t="shared" si="134"/>
        <v/>
      </c>
      <c r="Z864" s="55">
        <f t="shared" si="135"/>
        <v>0</v>
      </c>
      <c r="AA864" s="48">
        <f t="shared" si="136"/>
        <v>0</v>
      </c>
      <c r="AB864" s="48">
        <f t="shared" si="137"/>
        <v>0</v>
      </c>
      <c r="AC864" s="113">
        <f t="shared" si="138"/>
        <v>0</v>
      </c>
      <c r="AD864" s="48">
        <f t="shared" si="139"/>
        <v>0</v>
      </c>
    </row>
    <row r="865" spans="22:30" x14ac:dyDescent="0.25">
      <c r="V865" s="54" t="e">
        <f t="shared" si="133"/>
        <v>#N/A</v>
      </c>
      <c r="W865" s="48" t="str">
        <f t="shared" si="134"/>
        <v/>
      </c>
      <c r="Z865" s="55">
        <f t="shared" si="135"/>
        <v>0</v>
      </c>
      <c r="AA865" s="48">
        <f t="shared" si="136"/>
        <v>0</v>
      </c>
      <c r="AB865" s="48">
        <f t="shared" si="137"/>
        <v>0</v>
      </c>
      <c r="AC865" s="113">
        <f t="shared" si="138"/>
        <v>0</v>
      </c>
      <c r="AD865" s="48">
        <f t="shared" si="139"/>
        <v>0</v>
      </c>
    </row>
    <row r="866" spans="22:30" x14ac:dyDescent="0.25">
      <c r="V866" s="54" t="e">
        <f t="shared" si="133"/>
        <v>#N/A</v>
      </c>
      <c r="W866" s="48" t="str">
        <f t="shared" si="134"/>
        <v/>
      </c>
      <c r="Z866" s="55">
        <f t="shared" si="135"/>
        <v>0</v>
      </c>
      <c r="AA866" s="48">
        <f t="shared" si="136"/>
        <v>0</v>
      </c>
      <c r="AB866" s="48">
        <f t="shared" si="137"/>
        <v>0</v>
      </c>
      <c r="AC866" s="113">
        <f t="shared" si="138"/>
        <v>0</v>
      </c>
      <c r="AD866" s="48">
        <f t="shared" si="139"/>
        <v>0</v>
      </c>
    </row>
    <row r="867" spans="22:30" x14ac:dyDescent="0.25">
      <c r="V867" s="54" t="e">
        <f t="shared" si="133"/>
        <v>#N/A</v>
      </c>
      <c r="W867" s="48" t="str">
        <f t="shared" si="134"/>
        <v/>
      </c>
      <c r="Z867" s="55">
        <f t="shared" si="135"/>
        <v>0</v>
      </c>
      <c r="AA867" s="48">
        <f t="shared" si="136"/>
        <v>0</v>
      </c>
      <c r="AB867" s="48">
        <f t="shared" si="137"/>
        <v>0</v>
      </c>
      <c r="AC867" s="113">
        <f t="shared" si="138"/>
        <v>0</v>
      </c>
      <c r="AD867" s="48">
        <f t="shared" si="139"/>
        <v>0</v>
      </c>
    </row>
    <row r="868" spans="22:30" x14ac:dyDescent="0.25">
      <c r="V868" s="54" t="e">
        <f t="shared" si="133"/>
        <v>#N/A</v>
      </c>
      <c r="W868" s="48" t="str">
        <f t="shared" si="134"/>
        <v/>
      </c>
      <c r="Z868" s="55">
        <f t="shared" si="135"/>
        <v>0</v>
      </c>
      <c r="AA868" s="48">
        <f t="shared" si="136"/>
        <v>0</v>
      </c>
      <c r="AB868" s="48">
        <f t="shared" si="137"/>
        <v>0</v>
      </c>
      <c r="AC868" s="113">
        <f t="shared" si="138"/>
        <v>0</v>
      </c>
      <c r="AD868" s="48">
        <f t="shared" si="139"/>
        <v>0</v>
      </c>
    </row>
    <row r="869" spans="22:30" x14ac:dyDescent="0.25">
      <c r="V869" s="54" t="e">
        <f t="shared" si="133"/>
        <v>#N/A</v>
      </c>
      <c r="W869" s="48" t="str">
        <f t="shared" si="134"/>
        <v/>
      </c>
      <c r="Z869" s="55">
        <f t="shared" si="135"/>
        <v>0</v>
      </c>
      <c r="AA869" s="48">
        <f t="shared" si="136"/>
        <v>0</v>
      </c>
      <c r="AB869" s="48">
        <f t="shared" si="137"/>
        <v>0</v>
      </c>
      <c r="AC869" s="113">
        <f t="shared" si="138"/>
        <v>0</v>
      </c>
      <c r="AD869" s="48">
        <f t="shared" si="139"/>
        <v>0</v>
      </c>
    </row>
    <row r="870" spans="22:30" x14ac:dyDescent="0.25">
      <c r="V870" s="54" t="e">
        <f t="shared" si="133"/>
        <v>#N/A</v>
      </c>
      <c r="W870" s="48" t="str">
        <f t="shared" si="134"/>
        <v/>
      </c>
      <c r="Z870" s="55">
        <f t="shared" si="135"/>
        <v>0</v>
      </c>
      <c r="AA870" s="48">
        <f t="shared" si="136"/>
        <v>0</v>
      </c>
      <c r="AB870" s="48">
        <f t="shared" si="137"/>
        <v>0</v>
      </c>
      <c r="AC870" s="113">
        <f t="shared" si="138"/>
        <v>0</v>
      </c>
      <c r="AD870" s="48">
        <f t="shared" si="139"/>
        <v>0</v>
      </c>
    </row>
    <row r="871" spans="22:30" x14ac:dyDescent="0.25">
      <c r="V871" s="54" t="e">
        <f t="shared" si="133"/>
        <v>#N/A</v>
      </c>
      <c r="W871" s="48" t="str">
        <f t="shared" si="134"/>
        <v/>
      </c>
      <c r="Z871" s="55">
        <f t="shared" si="135"/>
        <v>0</v>
      </c>
      <c r="AA871" s="48">
        <f t="shared" si="136"/>
        <v>0</v>
      </c>
      <c r="AB871" s="48">
        <f t="shared" si="137"/>
        <v>0</v>
      </c>
      <c r="AC871" s="113">
        <f t="shared" si="138"/>
        <v>0</v>
      </c>
      <c r="AD871" s="48">
        <f t="shared" si="139"/>
        <v>0</v>
      </c>
    </row>
    <row r="872" spans="22:30" x14ac:dyDescent="0.25">
      <c r="V872" s="54" t="e">
        <f t="shared" si="133"/>
        <v>#N/A</v>
      </c>
      <c r="W872" s="48" t="str">
        <f t="shared" si="134"/>
        <v/>
      </c>
      <c r="Z872" s="55">
        <f t="shared" si="135"/>
        <v>0</v>
      </c>
      <c r="AA872" s="48">
        <f t="shared" si="136"/>
        <v>0</v>
      </c>
      <c r="AB872" s="48">
        <f t="shared" si="137"/>
        <v>0</v>
      </c>
      <c r="AC872" s="113">
        <f t="shared" si="138"/>
        <v>0</v>
      </c>
      <c r="AD872" s="48">
        <f t="shared" si="139"/>
        <v>0</v>
      </c>
    </row>
    <row r="873" spans="22:30" x14ac:dyDescent="0.25">
      <c r="V873" s="54" t="e">
        <f t="shared" si="133"/>
        <v>#N/A</v>
      </c>
      <c r="W873" s="48" t="str">
        <f t="shared" si="134"/>
        <v/>
      </c>
      <c r="Z873" s="55">
        <f t="shared" si="135"/>
        <v>0</v>
      </c>
      <c r="AA873" s="48">
        <f t="shared" si="136"/>
        <v>0</v>
      </c>
      <c r="AB873" s="48">
        <f t="shared" si="137"/>
        <v>0</v>
      </c>
      <c r="AC873" s="113">
        <f t="shared" si="138"/>
        <v>0</v>
      </c>
      <c r="AD873" s="48">
        <f t="shared" si="139"/>
        <v>0</v>
      </c>
    </row>
    <row r="874" spans="22:30" x14ac:dyDescent="0.25">
      <c r="V874" s="54" t="e">
        <f t="shared" si="133"/>
        <v>#N/A</v>
      </c>
      <c r="W874" s="48" t="str">
        <f t="shared" si="134"/>
        <v/>
      </c>
      <c r="Z874" s="55">
        <f t="shared" si="135"/>
        <v>0</v>
      </c>
      <c r="AA874" s="48">
        <f t="shared" si="136"/>
        <v>0</v>
      </c>
      <c r="AB874" s="48">
        <f t="shared" si="137"/>
        <v>0</v>
      </c>
      <c r="AC874" s="113">
        <f t="shared" si="138"/>
        <v>0</v>
      </c>
      <c r="AD874" s="48">
        <f t="shared" si="139"/>
        <v>0</v>
      </c>
    </row>
    <row r="875" spans="22:30" x14ac:dyDescent="0.25">
      <c r="V875" s="54" t="e">
        <f t="shared" si="133"/>
        <v>#N/A</v>
      </c>
      <c r="W875" s="48" t="str">
        <f t="shared" si="134"/>
        <v/>
      </c>
      <c r="Z875" s="55">
        <f t="shared" si="135"/>
        <v>0</v>
      </c>
      <c r="AA875" s="48">
        <f t="shared" si="136"/>
        <v>0</v>
      </c>
      <c r="AB875" s="48">
        <f t="shared" si="137"/>
        <v>0</v>
      </c>
      <c r="AC875" s="113">
        <f t="shared" si="138"/>
        <v>0</v>
      </c>
      <c r="AD875" s="48">
        <f t="shared" si="139"/>
        <v>0</v>
      </c>
    </row>
    <row r="876" spans="22:30" x14ac:dyDescent="0.25">
      <c r="V876" s="54" t="e">
        <f t="shared" si="133"/>
        <v>#N/A</v>
      </c>
      <c r="W876" s="48" t="str">
        <f t="shared" si="134"/>
        <v/>
      </c>
      <c r="Z876" s="55">
        <f t="shared" si="135"/>
        <v>0</v>
      </c>
      <c r="AA876" s="48">
        <f t="shared" si="136"/>
        <v>0</v>
      </c>
      <c r="AB876" s="48">
        <f t="shared" si="137"/>
        <v>0</v>
      </c>
      <c r="AC876" s="113">
        <f t="shared" si="138"/>
        <v>0</v>
      </c>
      <c r="AD876" s="48">
        <f t="shared" si="139"/>
        <v>0</v>
      </c>
    </row>
    <row r="877" spans="22:30" x14ac:dyDescent="0.25">
      <c r="V877" s="54" t="e">
        <f t="shared" si="133"/>
        <v>#N/A</v>
      </c>
      <c r="W877" s="48" t="str">
        <f t="shared" si="134"/>
        <v/>
      </c>
      <c r="Z877" s="55">
        <f t="shared" si="135"/>
        <v>0</v>
      </c>
      <c r="AA877" s="48">
        <f t="shared" si="136"/>
        <v>0</v>
      </c>
      <c r="AB877" s="48">
        <f t="shared" si="137"/>
        <v>0</v>
      </c>
      <c r="AC877" s="113">
        <f t="shared" si="138"/>
        <v>0</v>
      </c>
      <c r="AD877" s="48">
        <f t="shared" si="139"/>
        <v>0</v>
      </c>
    </row>
    <row r="878" spans="22:30" x14ac:dyDescent="0.25">
      <c r="V878" s="54" t="e">
        <f t="shared" si="133"/>
        <v>#N/A</v>
      </c>
      <c r="W878" s="48" t="str">
        <f t="shared" si="134"/>
        <v/>
      </c>
      <c r="Z878" s="55">
        <f t="shared" si="135"/>
        <v>0</v>
      </c>
      <c r="AA878" s="48">
        <f t="shared" si="136"/>
        <v>0</v>
      </c>
      <c r="AB878" s="48">
        <f t="shared" si="137"/>
        <v>0</v>
      </c>
      <c r="AC878" s="113">
        <f t="shared" si="138"/>
        <v>0</v>
      </c>
      <c r="AD878" s="48">
        <f t="shared" si="139"/>
        <v>0</v>
      </c>
    </row>
    <row r="879" spans="22:30" x14ac:dyDescent="0.25">
      <c r="V879" s="54" t="e">
        <f t="shared" si="133"/>
        <v>#N/A</v>
      </c>
      <c r="W879" s="48" t="str">
        <f t="shared" si="134"/>
        <v/>
      </c>
      <c r="Z879" s="55">
        <f t="shared" si="135"/>
        <v>0</v>
      </c>
      <c r="AA879" s="48">
        <f t="shared" si="136"/>
        <v>0</v>
      </c>
      <c r="AB879" s="48">
        <f t="shared" si="137"/>
        <v>0</v>
      </c>
      <c r="AC879" s="113">
        <f t="shared" si="138"/>
        <v>0</v>
      </c>
      <c r="AD879" s="48">
        <f t="shared" si="139"/>
        <v>0</v>
      </c>
    </row>
    <row r="880" spans="22:30" x14ac:dyDescent="0.25">
      <c r="V880" s="54" t="e">
        <f t="shared" si="133"/>
        <v>#N/A</v>
      </c>
      <c r="W880" s="48" t="str">
        <f t="shared" si="134"/>
        <v/>
      </c>
      <c r="Z880" s="55">
        <f t="shared" si="135"/>
        <v>0</v>
      </c>
      <c r="AA880" s="48">
        <f t="shared" si="136"/>
        <v>0</v>
      </c>
      <c r="AB880" s="48">
        <f t="shared" si="137"/>
        <v>0</v>
      </c>
      <c r="AC880" s="113">
        <f t="shared" si="138"/>
        <v>0</v>
      </c>
      <c r="AD880" s="48">
        <f t="shared" si="139"/>
        <v>0</v>
      </c>
    </row>
    <row r="881" spans="22:30" x14ac:dyDescent="0.25">
      <c r="V881" s="54" t="e">
        <f t="shared" si="133"/>
        <v>#N/A</v>
      </c>
      <c r="W881" s="48" t="str">
        <f t="shared" si="134"/>
        <v/>
      </c>
      <c r="Z881" s="55">
        <f t="shared" si="135"/>
        <v>0</v>
      </c>
      <c r="AA881" s="48">
        <f t="shared" si="136"/>
        <v>0</v>
      </c>
      <c r="AB881" s="48">
        <f t="shared" si="137"/>
        <v>0</v>
      </c>
      <c r="AC881" s="113">
        <f t="shared" si="138"/>
        <v>0</v>
      </c>
      <c r="AD881" s="48">
        <f t="shared" si="139"/>
        <v>0</v>
      </c>
    </row>
    <row r="882" spans="22:30" x14ac:dyDescent="0.25">
      <c r="V882" s="54" t="e">
        <f t="shared" si="133"/>
        <v>#N/A</v>
      </c>
      <c r="W882" s="48" t="str">
        <f t="shared" si="134"/>
        <v/>
      </c>
      <c r="Z882" s="55">
        <f t="shared" si="135"/>
        <v>0</v>
      </c>
      <c r="AA882" s="48">
        <f t="shared" si="136"/>
        <v>0</v>
      </c>
      <c r="AB882" s="48">
        <f t="shared" si="137"/>
        <v>0</v>
      </c>
      <c r="AC882" s="113">
        <f t="shared" si="138"/>
        <v>0</v>
      </c>
      <c r="AD882" s="48">
        <f t="shared" si="139"/>
        <v>0</v>
      </c>
    </row>
    <row r="883" spans="22:30" x14ac:dyDescent="0.25">
      <c r="V883" s="54" t="e">
        <f t="shared" si="133"/>
        <v>#N/A</v>
      </c>
      <c r="W883" s="48" t="str">
        <f t="shared" si="134"/>
        <v/>
      </c>
      <c r="Z883" s="55">
        <f t="shared" si="135"/>
        <v>0</v>
      </c>
      <c r="AA883" s="48">
        <f t="shared" si="136"/>
        <v>0</v>
      </c>
      <c r="AB883" s="48">
        <f t="shared" si="137"/>
        <v>0</v>
      </c>
      <c r="AC883" s="113">
        <f t="shared" si="138"/>
        <v>0</v>
      </c>
      <c r="AD883" s="48">
        <f t="shared" si="139"/>
        <v>0</v>
      </c>
    </row>
    <row r="884" spans="22:30" x14ac:dyDescent="0.25">
      <c r="V884" s="54" t="e">
        <f t="shared" si="133"/>
        <v>#N/A</v>
      </c>
      <c r="W884" s="48" t="str">
        <f t="shared" si="134"/>
        <v/>
      </c>
      <c r="Z884" s="55">
        <f t="shared" si="135"/>
        <v>0</v>
      </c>
      <c r="AA884" s="48">
        <f t="shared" si="136"/>
        <v>0</v>
      </c>
      <c r="AB884" s="48">
        <f t="shared" si="137"/>
        <v>0</v>
      </c>
      <c r="AC884" s="113">
        <f t="shared" si="138"/>
        <v>0</v>
      </c>
      <c r="AD884" s="48">
        <f t="shared" si="139"/>
        <v>0</v>
      </c>
    </row>
    <row r="885" spans="22:30" x14ac:dyDescent="0.25">
      <c r="V885" s="54" t="e">
        <f t="shared" si="133"/>
        <v>#N/A</v>
      </c>
      <c r="W885" s="48" t="str">
        <f t="shared" si="134"/>
        <v/>
      </c>
      <c r="Z885" s="55">
        <f t="shared" si="135"/>
        <v>0</v>
      </c>
      <c r="AA885" s="48">
        <f t="shared" si="136"/>
        <v>0</v>
      </c>
      <c r="AB885" s="48">
        <f t="shared" si="137"/>
        <v>0</v>
      </c>
      <c r="AC885" s="113">
        <f t="shared" si="138"/>
        <v>0</v>
      </c>
      <c r="AD885" s="48">
        <f t="shared" si="139"/>
        <v>0</v>
      </c>
    </row>
    <row r="886" spans="22:30" x14ac:dyDescent="0.25">
      <c r="V886" s="54" t="e">
        <f t="shared" si="133"/>
        <v>#N/A</v>
      </c>
      <c r="W886" s="48" t="str">
        <f t="shared" si="134"/>
        <v/>
      </c>
      <c r="Z886" s="55">
        <f t="shared" si="135"/>
        <v>0</v>
      </c>
      <c r="AA886" s="48">
        <f t="shared" si="136"/>
        <v>0</v>
      </c>
      <c r="AB886" s="48">
        <f t="shared" si="137"/>
        <v>0</v>
      </c>
      <c r="AC886" s="113">
        <f t="shared" si="138"/>
        <v>0</v>
      </c>
      <c r="AD886" s="48">
        <f t="shared" si="139"/>
        <v>0</v>
      </c>
    </row>
    <row r="887" spans="22:30" x14ac:dyDescent="0.25">
      <c r="V887" s="54" t="e">
        <f t="shared" si="133"/>
        <v>#N/A</v>
      </c>
      <c r="W887" s="48" t="str">
        <f t="shared" si="134"/>
        <v/>
      </c>
      <c r="Z887" s="55">
        <f t="shared" si="135"/>
        <v>0</v>
      </c>
      <c r="AA887" s="48">
        <f t="shared" si="136"/>
        <v>0</v>
      </c>
      <c r="AB887" s="48">
        <f t="shared" si="137"/>
        <v>0</v>
      </c>
      <c r="AC887" s="113">
        <f t="shared" si="138"/>
        <v>0</v>
      </c>
      <c r="AD887" s="48">
        <f t="shared" si="139"/>
        <v>0</v>
      </c>
    </row>
    <row r="888" spans="22:30" x14ac:dyDescent="0.25">
      <c r="V888" s="54" t="e">
        <f t="shared" si="133"/>
        <v>#N/A</v>
      </c>
      <c r="W888" s="48" t="str">
        <f t="shared" si="134"/>
        <v/>
      </c>
      <c r="Z888" s="55">
        <f t="shared" si="135"/>
        <v>0</v>
      </c>
      <c r="AA888" s="48">
        <f t="shared" si="136"/>
        <v>0</v>
      </c>
      <c r="AB888" s="48">
        <f t="shared" si="137"/>
        <v>0</v>
      </c>
      <c r="AC888" s="113">
        <f t="shared" si="138"/>
        <v>0</v>
      </c>
      <c r="AD888" s="48">
        <f t="shared" si="139"/>
        <v>0</v>
      </c>
    </row>
    <row r="889" spans="22:30" x14ac:dyDescent="0.25">
      <c r="V889" s="54" t="e">
        <f t="shared" si="133"/>
        <v>#N/A</v>
      </c>
      <c r="W889" s="48" t="str">
        <f t="shared" si="134"/>
        <v/>
      </c>
      <c r="Z889" s="55">
        <f t="shared" si="135"/>
        <v>0</v>
      </c>
      <c r="AA889" s="48">
        <f t="shared" si="136"/>
        <v>0</v>
      </c>
      <c r="AB889" s="48">
        <f t="shared" si="137"/>
        <v>0</v>
      </c>
      <c r="AC889" s="113">
        <f t="shared" si="138"/>
        <v>0</v>
      </c>
      <c r="AD889" s="48">
        <f t="shared" si="139"/>
        <v>0</v>
      </c>
    </row>
    <row r="890" spans="22:30" x14ac:dyDescent="0.25">
      <c r="V890" s="54" t="e">
        <f t="shared" si="133"/>
        <v>#N/A</v>
      </c>
      <c r="W890" s="48" t="str">
        <f t="shared" si="134"/>
        <v/>
      </c>
      <c r="Z890" s="55">
        <f t="shared" si="135"/>
        <v>0</v>
      </c>
      <c r="AA890" s="48">
        <f t="shared" si="136"/>
        <v>0</v>
      </c>
      <c r="AB890" s="48">
        <f t="shared" si="137"/>
        <v>0</v>
      </c>
      <c r="AC890" s="113">
        <f t="shared" si="138"/>
        <v>0</v>
      </c>
      <c r="AD890" s="48">
        <f t="shared" si="139"/>
        <v>0</v>
      </c>
    </row>
    <row r="891" spans="22:30" x14ac:dyDescent="0.25">
      <c r="V891" s="54" t="e">
        <f t="shared" si="133"/>
        <v>#N/A</v>
      </c>
      <c r="W891" s="48" t="str">
        <f t="shared" si="134"/>
        <v/>
      </c>
      <c r="Z891" s="55">
        <f t="shared" si="135"/>
        <v>0</v>
      </c>
      <c r="AA891" s="48">
        <f t="shared" si="136"/>
        <v>0</v>
      </c>
      <c r="AB891" s="48">
        <f t="shared" si="137"/>
        <v>0</v>
      </c>
      <c r="AC891" s="113">
        <f t="shared" si="138"/>
        <v>0</v>
      </c>
      <c r="AD891" s="48">
        <f t="shared" si="139"/>
        <v>0</v>
      </c>
    </row>
    <row r="892" spans="22:30" x14ac:dyDescent="0.25">
      <c r="V892" s="54" t="e">
        <f t="shared" si="133"/>
        <v>#N/A</v>
      </c>
      <c r="W892" s="48" t="str">
        <f t="shared" si="134"/>
        <v/>
      </c>
      <c r="Z892" s="55">
        <f t="shared" si="135"/>
        <v>0</v>
      </c>
      <c r="AA892" s="48">
        <f t="shared" si="136"/>
        <v>0</v>
      </c>
      <c r="AB892" s="48">
        <f t="shared" si="137"/>
        <v>0</v>
      </c>
      <c r="AC892" s="113">
        <f t="shared" si="138"/>
        <v>0</v>
      </c>
      <c r="AD892" s="48">
        <f t="shared" si="139"/>
        <v>0</v>
      </c>
    </row>
    <row r="893" spans="22:30" x14ac:dyDescent="0.25">
      <c r="V893" s="54" t="e">
        <f t="shared" si="133"/>
        <v>#N/A</v>
      </c>
      <c r="W893" s="48" t="str">
        <f t="shared" si="134"/>
        <v/>
      </c>
      <c r="Z893" s="55">
        <f t="shared" si="135"/>
        <v>0</v>
      </c>
      <c r="AA893" s="48">
        <f t="shared" si="136"/>
        <v>0</v>
      </c>
      <c r="AB893" s="48">
        <f t="shared" si="137"/>
        <v>0</v>
      </c>
      <c r="AC893" s="113">
        <f t="shared" si="138"/>
        <v>0</v>
      </c>
      <c r="AD893" s="48">
        <f t="shared" si="139"/>
        <v>0</v>
      </c>
    </row>
    <row r="894" spans="22:30" x14ac:dyDescent="0.25">
      <c r="V894" s="54" t="e">
        <f t="shared" si="133"/>
        <v>#N/A</v>
      </c>
      <c r="W894" s="48" t="str">
        <f t="shared" si="134"/>
        <v/>
      </c>
      <c r="Z894" s="55">
        <f t="shared" si="135"/>
        <v>0</v>
      </c>
      <c r="AA894" s="48">
        <f t="shared" si="136"/>
        <v>0</v>
      </c>
      <c r="AB894" s="48">
        <f t="shared" si="137"/>
        <v>0</v>
      </c>
      <c r="AC894" s="113">
        <f t="shared" si="138"/>
        <v>0</v>
      </c>
      <c r="AD894" s="48">
        <f t="shared" si="139"/>
        <v>0</v>
      </c>
    </row>
    <row r="895" spans="22:30" x14ac:dyDescent="0.25">
      <c r="V895" s="54" t="e">
        <f t="shared" si="133"/>
        <v>#N/A</v>
      </c>
      <c r="W895" s="48" t="str">
        <f t="shared" si="134"/>
        <v/>
      </c>
      <c r="Z895" s="55">
        <f t="shared" si="135"/>
        <v>0</v>
      </c>
      <c r="AA895" s="48">
        <f t="shared" si="136"/>
        <v>0</v>
      </c>
      <c r="AB895" s="48">
        <f t="shared" si="137"/>
        <v>0</v>
      </c>
      <c r="AC895" s="113">
        <f t="shared" si="138"/>
        <v>0</v>
      </c>
      <c r="AD895" s="48">
        <f t="shared" si="139"/>
        <v>0</v>
      </c>
    </row>
    <row r="896" spans="22:30" x14ac:dyDescent="0.25">
      <c r="V896" s="54" t="e">
        <f t="shared" si="133"/>
        <v>#N/A</v>
      </c>
      <c r="W896" s="48" t="str">
        <f t="shared" si="134"/>
        <v/>
      </c>
      <c r="Z896" s="55">
        <f t="shared" si="135"/>
        <v>0</v>
      </c>
      <c r="AA896" s="48">
        <f t="shared" si="136"/>
        <v>0</v>
      </c>
      <c r="AB896" s="48">
        <f t="shared" si="137"/>
        <v>0</v>
      </c>
      <c r="AC896" s="113">
        <f t="shared" si="138"/>
        <v>0</v>
      </c>
      <c r="AD896" s="48">
        <f t="shared" si="139"/>
        <v>0</v>
      </c>
    </row>
    <row r="897" spans="22:30" x14ac:dyDescent="0.25">
      <c r="V897" s="54" t="e">
        <f t="shared" si="133"/>
        <v>#N/A</v>
      </c>
      <c r="W897" s="48" t="str">
        <f t="shared" si="134"/>
        <v/>
      </c>
      <c r="Z897" s="55">
        <f t="shared" si="135"/>
        <v>0</v>
      </c>
      <c r="AA897" s="48">
        <f t="shared" si="136"/>
        <v>0</v>
      </c>
      <c r="AB897" s="48">
        <f t="shared" si="137"/>
        <v>0</v>
      </c>
      <c r="AC897" s="113">
        <f t="shared" si="138"/>
        <v>0</v>
      </c>
      <c r="AD897" s="48">
        <f t="shared" si="139"/>
        <v>0</v>
      </c>
    </row>
    <row r="898" spans="22:30" x14ac:dyDescent="0.25">
      <c r="V898" s="54" t="e">
        <f t="shared" si="133"/>
        <v>#N/A</v>
      </c>
      <c r="W898" s="48" t="str">
        <f t="shared" si="134"/>
        <v/>
      </c>
      <c r="Z898" s="55">
        <f t="shared" si="135"/>
        <v>0</v>
      </c>
      <c r="AA898" s="48">
        <f t="shared" si="136"/>
        <v>0</v>
      </c>
      <c r="AB898" s="48">
        <f t="shared" si="137"/>
        <v>0</v>
      </c>
      <c r="AC898" s="113">
        <f t="shared" si="138"/>
        <v>0</v>
      </c>
      <c r="AD898" s="48">
        <f t="shared" si="139"/>
        <v>0</v>
      </c>
    </row>
    <row r="899" spans="22:30" x14ac:dyDescent="0.25">
      <c r="V899" s="54" t="e">
        <f t="shared" si="133"/>
        <v>#N/A</v>
      </c>
      <c r="W899" s="48" t="str">
        <f t="shared" si="134"/>
        <v/>
      </c>
      <c r="Z899" s="55">
        <f t="shared" si="135"/>
        <v>0</v>
      </c>
      <c r="AA899" s="48">
        <f t="shared" si="136"/>
        <v>0</v>
      </c>
      <c r="AB899" s="48">
        <f t="shared" si="137"/>
        <v>0</v>
      </c>
      <c r="AC899" s="113">
        <f t="shared" si="138"/>
        <v>0</v>
      </c>
      <c r="AD899" s="48">
        <f t="shared" si="139"/>
        <v>0</v>
      </c>
    </row>
    <row r="900" spans="22:30" x14ac:dyDescent="0.25">
      <c r="V900" s="54" t="e">
        <f t="shared" si="133"/>
        <v>#N/A</v>
      </c>
      <c r="W900" s="48" t="str">
        <f t="shared" si="134"/>
        <v/>
      </c>
      <c r="Z900" s="55">
        <f t="shared" si="135"/>
        <v>0</v>
      </c>
      <c r="AA900" s="48">
        <f t="shared" si="136"/>
        <v>0</v>
      </c>
      <c r="AB900" s="48">
        <f t="shared" si="137"/>
        <v>0</v>
      </c>
      <c r="AC900" s="113">
        <f t="shared" si="138"/>
        <v>0</v>
      </c>
      <c r="AD900" s="48">
        <f t="shared" si="139"/>
        <v>0</v>
      </c>
    </row>
    <row r="901" spans="22:30" x14ac:dyDescent="0.25">
      <c r="V901" s="54" t="e">
        <f t="shared" si="133"/>
        <v>#N/A</v>
      </c>
      <c r="W901" s="48" t="str">
        <f t="shared" si="134"/>
        <v/>
      </c>
      <c r="Z901" s="55">
        <f t="shared" si="135"/>
        <v>0</v>
      </c>
      <c r="AA901" s="48">
        <f t="shared" si="136"/>
        <v>0</v>
      </c>
      <c r="AB901" s="48">
        <f t="shared" si="137"/>
        <v>0</v>
      </c>
      <c r="AC901" s="113">
        <f t="shared" si="138"/>
        <v>0</v>
      </c>
      <c r="AD901" s="48">
        <f t="shared" si="139"/>
        <v>0</v>
      </c>
    </row>
    <row r="902" spans="22:30" x14ac:dyDescent="0.25">
      <c r="V902" s="54" t="e">
        <f t="shared" si="133"/>
        <v>#N/A</v>
      </c>
      <c r="W902" s="48" t="str">
        <f t="shared" si="134"/>
        <v/>
      </c>
      <c r="Z902" s="55">
        <f t="shared" si="135"/>
        <v>0</v>
      </c>
      <c r="AA902" s="48">
        <f t="shared" si="136"/>
        <v>0</v>
      </c>
      <c r="AB902" s="48">
        <f t="shared" si="137"/>
        <v>0</v>
      </c>
      <c r="AC902" s="113">
        <f t="shared" si="138"/>
        <v>0</v>
      </c>
      <c r="AD902" s="48">
        <f t="shared" si="139"/>
        <v>0</v>
      </c>
    </row>
    <row r="903" spans="22:30" x14ac:dyDescent="0.25">
      <c r="V903" s="54" t="e">
        <f t="shared" si="133"/>
        <v>#N/A</v>
      </c>
      <c r="W903" s="48" t="str">
        <f t="shared" si="134"/>
        <v/>
      </c>
      <c r="Z903" s="55">
        <f t="shared" si="135"/>
        <v>0</v>
      </c>
      <c r="AA903" s="48">
        <f t="shared" si="136"/>
        <v>0</v>
      </c>
      <c r="AB903" s="48">
        <f t="shared" si="137"/>
        <v>0</v>
      </c>
      <c r="AC903" s="113">
        <f t="shared" si="138"/>
        <v>0</v>
      </c>
      <c r="AD903" s="48">
        <f t="shared" si="139"/>
        <v>0</v>
      </c>
    </row>
    <row r="904" spans="22:30" x14ac:dyDescent="0.25">
      <c r="V904" s="54" t="e">
        <f t="shared" si="133"/>
        <v>#N/A</v>
      </c>
      <c r="W904" s="48" t="str">
        <f t="shared" si="134"/>
        <v/>
      </c>
      <c r="Z904" s="55">
        <f t="shared" si="135"/>
        <v>0</v>
      </c>
      <c r="AA904" s="48">
        <f t="shared" si="136"/>
        <v>0</v>
      </c>
      <c r="AB904" s="48">
        <f t="shared" si="137"/>
        <v>0</v>
      </c>
      <c r="AC904" s="113">
        <f t="shared" si="138"/>
        <v>0</v>
      </c>
      <c r="AD904" s="48">
        <f t="shared" si="139"/>
        <v>0</v>
      </c>
    </row>
    <row r="905" spans="22:30" x14ac:dyDescent="0.25">
      <c r="V905" s="54" t="e">
        <f t="shared" si="133"/>
        <v>#N/A</v>
      </c>
      <c r="W905" s="48" t="str">
        <f t="shared" si="134"/>
        <v/>
      </c>
      <c r="Z905" s="55">
        <f t="shared" si="135"/>
        <v>0</v>
      </c>
      <c r="AA905" s="48">
        <f t="shared" si="136"/>
        <v>0</v>
      </c>
      <c r="AB905" s="48">
        <f t="shared" si="137"/>
        <v>0</v>
      </c>
      <c r="AC905" s="113">
        <f t="shared" si="138"/>
        <v>0</v>
      </c>
      <c r="AD905" s="48">
        <f t="shared" si="139"/>
        <v>0</v>
      </c>
    </row>
    <row r="906" spans="22:30" x14ac:dyDescent="0.25">
      <c r="V906" s="54" t="e">
        <f t="shared" si="133"/>
        <v>#N/A</v>
      </c>
      <c r="W906" s="48" t="str">
        <f t="shared" si="134"/>
        <v/>
      </c>
      <c r="Z906" s="55">
        <f t="shared" si="135"/>
        <v>0</v>
      </c>
      <c r="AA906" s="48">
        <f t="shared" si="136"/>
        <v>0</v>
      </c>
      <c r="AB906" s="48">
        <f t="shared" si="137"/>
        <v>0</v>
      </c>
      <c r="AC906" s="113">
        <f t="shared" si="138"/>
        <v>0</v>
      </c>
      <c r="AD906" s="48">
        <f t="shared" si="139"/>
        <v>0</v>
      </c>
    </row>
    <row r="907" spans="22:30" x14ac:dyDescent="0.25">
      <c r="V907" s="54" t="e">
        <f t="shared" si="133"/>
        <v>#N/A</v>
      </c>
      <c r="W907" s="48" t="str">
        <f t="shared" si="134"/>
        <v/>
      </c>
      <c r="Z907" s="55">
        <f t="shared" si="135"/>
        <v>0</v>
      </c>
      <c r="AA907" s="48">
        <f t="shared" si="136"/>
        <v>0</v>
      </c>
      <c r="AB907" s="48">
        <f t="shared" si="137"/>
        <v>0</v>
      </c>
      <c r="AC907" s="113">
        <f t="shared" si="138"/>
        <v>0</v>
      </c>
      <c r="AD907" s="48">
        <f t="shared" si="139"/>
        <v>0</v>
      </c>
    </row>
    <row r="908" spans="22:30" x14ac:dyDescent="0.25">
      <c r="V908" s="54" t="e">
        <f t="shared" si="133"/>
        <v>#N/A</v>
      </c>
      <c r="W908" s="48" t="str">
        <f t="shared" si="134"/>
        <v/>
      </c>
      <c r="Z908" s="55">
        <f t="shared" si="135"/>
        <v>0</v>
      </c>
      <c r="AA908" s="48">
        <f t="shared" si="136"/>
        <v>0</v>
      </c>
      <c r="AB908" s="48">
        <f t="shared" si="137"/>
        <v>0</v>
      </c>
      <c r="AC908" s="113">
        <f t="shared" si="138"/>
        <v>0</v>
      </c>
      <c r="AD908" s="48">
        <f t="shared" si="139"/>
        <v>0</v>
      </c>
    </row>
    <row r="909" spans="22:30" x14ac:dyDescent="0.25">
      <c r="V909" s="54" t="e">
        <f t="shared" si="133"/>
        <v>#N/A</v>
      </c>
      <c r="W909" s="48" t="str">
        <f t="shared" si="134"/>
        <v/>
      </c>
      <c r="Z909" s="55">
        <f t="shared" si="135"/>
        <v>0</v>
      </c>
      <c r="AA909" s="48">
        <f t="shared" si="136"/>
        <v>0</v>
      </c>
      <c r="AB909" s="48">
        <f t="shared" si="137"/>
        <v>0</v>
      </c>
      <c r="AC909" s="113">
        <f t="shared" si="138"/>
        <v>0</v>
      </c>
      <c r="AD909" s="48">
        <f t="shared" si="139"/>
        <v>0</v>
      </c>
    </row>
    <row r="910" spans="22:30" x14ac:dyDescent="0.25">
      <c r="V910" s="54" t="e">
        <f t="shared" si="133"/>
        <v>#N/A</v>
      </c>
      <c r="W910" s="48" t="str">
        <f t="shared" si="134"/>
        <v/>
      </c>
      <c r="Z910" s="55">
        <f t="shared" si="135"/>
        <v>0</v>
      </c>
      <c r="AA910" s="48">
        <f t="shared" si="136"/>
        <v>0</v>
      </c>
      <c r="AB910" s="48">
        <f t="shared" si="137"/>
        <v>0</v>
      </c>
      <c r="AC910" s="113">
        <f t="shared" si="138"/>
        <v>0</v>
      </c>
      <c r="AD910" s="48">
        <f t="shared" si="139"/>
        <v>0</v>
      </c>
    </row>
    <row r="911" spans="22:30" x14ac:dyDescent="0.25">
      <c r="V911" s="54" t="e">
        <f t="shared" si="133"/>
        <v>#N/A</v>
      </c>
      <c r="W911" s="48" t="str">
        <f t="shared" si="134"/>
        <v/>
      </c>
      <c r="Z911" s="55">
        <f t="shared" si="135"/>
        <v>0</v>
      </c>
      <c r="AA911" s="48">
        <f t="shared" si="136"/>
        <v>0</v>
      </c>
      <c r="AB911" s="48">
        <f t="shared" si="137"/>
        <v>0</v>
      </c>
      <c r="AC911" s="113">
        <f t="shared" si="138"/>
        <v>0</v>
      </c>
      <c r="AD911" s="48">
        <f t="shared" si="139"/>
        <v>0</v>
      </c>
    </row>
    <row r="912" spans="22:30" x14ac:dyDescent="0.25">
      <c r="V912" s="54" t="e">
        <f t="shared" si="133"/>
        <v>#N/A</v>
      </c>
      <c r="W912" s="48" t="str">
        <f t="shared" si="134"/>
        <v/>
      </c>
      <c r="Z912" s="55">
        <f t="shared" si="135"/>
        <v>0</v>
      </c>
      <c r="AA912" s="48">
        <f t="shared" si="136"/>
        <v>0</v>
      </c>
      <c r="AB912" s="48">
        <f t="shared" si="137"/>
        <v>0</v>
      </c>
      <c r="AC912" s="113">
        <f t="shared" si="138"/>
        <v>0</v>
      </c>
      <c r="AD912" s="48">
        <f t="shared" si="139"/>
        <v>0</v>
      </c>
    </row>
    <row r="913" spans="22:30" x14ac:dyDescent="0.25">
      <c r="V913" s="54" t="e">
        <f t="shared" si="133"/>
        <v>#N/A</v>
      </c>
      <c r="W913" s="48" t="str">
        <f t="shared" si="134"/>
        <v/>
      </c>
      <c r="Z913" s="55">
        <f t="shared" si="135"/>
        <v>0</v>
      </c>
      <c r="AA913" s="48">
        <f t="shared" si="136"/>
        <v>0</v>
      </c>
      <c r="AB913" s="48">
        <f t="shared" si="137"/>
        <v>0</v>
      </c>
      <c r="AC913" s="113">
        <f t="shared" si="138"/>
        <v>0</v>
      </c>
      <c r="AD913" s="48">
        <f t="shared" si="139"/>
        <v>0</v>
      </c>
    </row>
    <row r="914" spans="22:30" x14ac:dyDescent="0.25">
      <c r="V914" s="54" t="e">
        <f t="shared" si="133"/>
        <v>#N/A</v>
      </c>
      <c r="W914" s="48" t="str">
        <f t="shared" si="134"/>
        <v/>
      </c>
      <c r="Z914" s="55">
        <f t="shared" si="135"/>
        <v>0</v>
      </c>
      <c r="AA914" s="48">
        <f t="shared" si="136"/>
        <v>0</v>
      </c>
      <c r="AB914" s="48">
        <f t="shared" si="137"/>
        <v>0</v>
      </c>
      <c r="AC914" s="113">
        <f t="shared" si="138"/>
        <v>0</v>
      </c>
      <c r="AD914" s="48">
        <f t="shared" si="139"/>
        <v>0</v>
      </c>
    </row>
    <row r="915" spans="22:30" x14ac:dyDescent="0.25">
      <c r="V915" s="54" t="e">
        <f t="shared" si="133"/>
        <v>#N/A</v>
      </c>
      <c r="W915" s="48" t="str">
        <f t="shared" si="134"/>
        <v/>
      </c>
      <c r="Z915" s="55">
        <f t="shared" si="135"/>
        <v>0</v>
      </c>
      <c r="AA915" s="48">
        <f t="shared" si="136"/>
        <v>0</v>
      </c>
      <c r="AB915" s="48">
        <f t="shared" si="137"/>
        <v>0</v>
      </c>
      <c r="AC915" s="113">
        <f t="shared" si="138"/>
        <v>0</v>
      </c>
      <c r="AD915" s="48">
        <f t="shared" si="139"/>
        <v>0</v>
      </c>
    </row>
    <row r="916" spans="22:30" x14ac:dyDescent="0.25">
      <c r="V916" s="54" t="e">
        <f t="shared" si="133"/>
        <v>#N/A</v>
      </c>
      <c r="W916" s="48" t="str">
        <f t="shared" si="134"/>
        <v/>
      </c>
      <c r="Z916" s="55">
        <f t="shared" si="135"/>
        <v>0</v>
      </c>
      <c r="AA916" s="48">
        <f t="shared" si="136"/>
        <v>0</v>
      </c>
      <c r="AB916" s="48">
        <f t="shared" si="137"/>
        <v>0</v>
      </c>
      <c r="AC916" s="113">
        <f t="shared" si="138"/>
        <v>0</v>
      </c>
      <c r="AD916" s="48">
        <f t="shared" si="139"/>
        <v>0</v>
      </c>
    </row>
    <row r="917" spans="22:30" x14ac:dyDescent="0.25">
      <c r="V917" s="54" t="e">
        <f t="shared" si="133"/>
        <v>#N/A</v>
      </c>
      <c r="W917" s="48" t="str">
        <f t="shared" si="134"/>
        <v/>
      </c>
      <c r="Z917" s="55">
        <f t="shared" si="135"/>
        <v>0</v>
      </c>
      <c r="AA917" s="48">
        <f t="shared" si="136"/>
        <v>0</v>
      </c>
      <c r="AB917" s="48">
        <f t="shared" si="137"/>
        <v>0</v>
      </c>
      <c r="AC917" s="113">
        <f t="shared" si="138"/>
        <v>0</v>
      </c>
      <c r="AD917" s="48">
        <f t="shared" si="139"/>
        <v>0</v>
      </c>
    </row>
    <row r="918" spans="22:30" x14ac:dyDescent="0.25">
      <c r="V918" s="54" t="e">
        <f t="shared" si="133"/>
        <v>#N/A</v>
      </c>
      <c r="W918" s="48" t="str">
        <f t="shared" si="134"/>
        <v/>
      </c>
      <c r="Z918" s="55">
        <f t="shared" si="135"/>
        <v>0</v>
      </c>
      <c r="AA918" s="48">
        <f t="shared" si="136"/>
        <v>0</v>
      </c>
      <c r="AB918" s="48">
        <f t="shared" si="137"/>
        <v>0</v>
      </c>
      <c r="AC918" s="113">
        <f t="shared" si="138"/>
        <v>0</v>
      </c>
      <c r="AD918" s="48">
        <f t="shared" si="139"/>
        <v>0</v>
      </c>
    </row>
    <row r="919" spans="22:30" x14ac:dyDescent="0.25">
      <c r="V919" s="54" t="e">
        <f t="shared" si="133"/>
        <v>#N/A</v>
      </c>
      <c r="W919" s="48" t="str">
        <f t="shared" si="134"/>
        <v/>
      </c>
      <c r="Z919" s="55">
        <f t="shared" si="135"/>
        <v>0</v>
      </c>
      <c r="AA919" s="48">
        <f t="shared" si="136"/>
        <v>0</v>
      </c>
      <c r="AB919" s="48">
        <f t="shared" si="137"/>
        <v>0</v>
      </c>
      <c r="AC919" s="113">
        <f t="shared" si="138"/>
        <v>0</v>
      </c>
      <c r="AD919" s="48">
        <f t="shared" si="139"/>
        <v>0</v>
      </c>
    </row>
    <row r="920" spans="22:30" x14ac:dyDescent="0.25">
      <c r="V920" s="54" t="e">
        <f t="shared" si="133"/>
        <v>#N/A</v>
      </c>
      <c r="W920" s="48" t="str">
        <f t="shared" si="134"/>
        <v/>
      </c>
      <c r="Z920" s="55">
        <f t="shared" si="135"/>
        <v>0</v>
      </c>
      <c r="AA920" s="48">
        <f t="shared" si="136"/>
        <v>0</v>
      </c>
      <c r="AB920" s="48">
        <f t="shared" si="137"/>
        <v>0</v>
      </c>
      <c r="AC920" s="113">
        <f t="shared" si="138"/>
        <v>0</v>
      </c>
      <c r="AD920" s="48">
        <f t="shared" si="139"/>
        <v>0</v>
      </c>
    </row>
    <row r="921" spans="22:30" x14ac:dyDescent="0.25">
      <c r="V921" s="54" t="e">
        <f t="shared" si="133"/>
        <v>#N/A</v>
      </c>
      <c r="W921" s="48" t="str">
        <f t="shared" si="134"/>
        <v/>
      </c>
      <c r="Z921" s="55">
        <f t="shared" si="135"/>
        <v>0</v>
      </c>
      <c r="AA921" s="48">
        <f t="shared" si="136"/>
        <v>0</v>
      </c>
      <c r="AB921" s="48">
        <f t="shared" si="137"/>
        <v>0</v>
      </c>
      <c r="AC921" s="113">
        <f t="shared" si="138"/>
        <v>0</v>
      </c>
      <c r="AD921" s="48">
        <f t="shared" si="139"/>
        <v>0</v>
      </c>
    </row>
    <row r="922" spans="22:30" x14ac:dyDescent="0.25">
      <c r="V922" s="54" t="e">
        <f t="shared" si="133"/>
        <v>#N/A</v>
      </c>
      <c r="W922" s="48" t="str">
        <f t="shared" si="134"/>
        <v/>
      </c>
      <c r="Z922" s="55">
        <f t="shared" si="135"/>
        <v>0</v>
      </c>
      <c r="AA922" s="48">
        <f t="shared" si="136"/>
        <v>0</v>
      </c>
      <c r="AB922" s="48">
        <f t="shared" si="137"/>
        <v>0</v>
      </c>
      <c r="AC922" s="113">
        <f t="shared" si="138"/>
        <v>0</v>
      </c>
      <c r="AD922" s="48">
        <f t="shared" si="139"/>
        <v>0</v>
      </c>
    </row>
    <row r="923" spans="22:30" x14ac:dyDescent="0.25">
      <c r="V923" s="54" t="e">
        <f t="shared" si="133"/>
        <v>#N/A</v>
      </c>
      <c r="W923" s="48" t="str">
        <f t="shared" si="134"/>
        <v/>
      </c>
      <c r="Z923" s="55">
        <f t="shared" si="135"/>
        <v>0</v>
      </c>
      <c r="AA923" s="48">
        <f t="shared" si="136"/>
        <v>0</v>
      </c>
      <c r="AB923" s="48">
        <f t="shared" si="137"/>
        <v>0</v>
      </c>
      <c r="AC923" s="113">
        <f t="shared" si="138"/>
        <v>0</v>
      </c>
      <c r="AD923" s="48">
        <f t="shared" si="139"/>
        <v>0</v>
      </c>
    </row>
    <row r="924" spans="22:30" x14ac:dyDescent="0.25">
      <c r="V924" s="54" t="e">
        <f t="shared" si="133"/>
        <v>#N/A</v>
      </c>
      <c r="W924" s="48" t="str">
        <f t="shared" si="134"/>
        <v/>
      </c>
      <c r="Z924" s="55">
        <f t="shared" si="135"/>
        <v>0</v>
      </c>
      <c r="AA924" s="48">
        <f t="shared" si="136"/>
        <v>0</v>
      </c>
      <c r="AB924" s="48">
        <f t="shared" si="137"/>
        <v>0</v>
      </c>
      <c r="AC924" s="113">
        <f t="shared" si="138"/>
        <v>0</v>
      </c>
      <c r="AD924" s="48">
        <f t="shared" si="139"/>
        <v>0</v>
      </c>
    </row>
    <row r="925" spans="22:30" x14ac:dyDescent="0.25">
      <c r="V925" s="54" t="e">
        <f t="shared" si="133"/>
        <v>#N/A</v>
      </c>
      <c r="W925" s="48" t="str">
        <f t="shared" si="134"/>
        <v/>
      </c>
      <c r="Z925" s="55">
        <f t="shared" si="135"/>
        <v>0</v>
      </c>
      <c r="AA925" s="48">
        <f t="shared" si="136"/>
        <v>0</v>
      </c>
      <c r="AB925" s="48">
        <f t="shared" si="137"/>
        <v>0</v>
      </c>
      <c r="AC925" s="113">
        <f t="shared" si="138"/>
        <v>0</v>
      </c>
      <c r="AD925" s="48">
        <f t="shared" si="139"/>
        <v>0</v>
      </c>
    </row>
    <row r="926" spans="22:30" x14ac:dyDescent="0.25">
      <c r="V926" s="54" t="e">
        <f t="shared" si="133"/>
        <v>#N/A</v>
      </c>
      <c r="W926" s="48" t="str">
        <f t="shared" si="134"/>
        <v/>
      </c>
      <c r="Z926" s="55">
        <f t="shared" si="135"/>
        <v>0</v>
      </c>
      <c r="AA926" s="48">
        <f t="shared" si="136"/>
        <v>0</v>
      </c>
      <c r="AB926" s="48">
        <f t="shared" si="137"/>
        <v>0</v>
      </c>
      <c r="AC926" s="113">
        <f t="shared" si="138"/>
        <v>0</v>
      </c>
      <c r="AD926" s="48">
        <f t="shared" si="139"/>
        <v>0</v>
      </c>
    </row>
    <row r="927" spans="22:30" x14ac:dyDescent="0.25">
      <c r="V927" s="54" t="e">
        <f t="shared" ref="V927:V990" si="140">MATCH("*"&amp;"ECH"&amp;"*",T927,0)</f>
        <v>#N/A</v>
      </c>
      <c r="W927" s="48" t="str">
        <f t="shared" ref="W927:W990" si="141">CONCATENATE(N927,O927,P927)</f>
        <v/>
      </c>
      <c r="Z927" s="55">
        <f t="shared" ref="Z927:Z990" si="142">N927</f>
        <v>0</v>
      </c>
      <c r="AA927" s="48">
        <f t="shared" ref="AA927:AA990" si="143">O927</f>
        <v>0</v>
      </c>
      <c r="AB927" s="48">
        <f t="shared" ref="AB927:AB990" si="144">P927</f>
        <v>0</v>
      </c>
      <c r="AC927" s="113">
        <f t="shared" ref="AC927:AC990" si="145">R927</f>
        <v>0</v>
      </c>
      <c r="AD927" s="48">
        <f t="shared" ref="AD927:AD990" si="146">S927</f>
        <v>0</v>
      </c>
    </row>
    <row r="928" spans="22:30" x14ac:dyDescent="0.25">
      <c r="V928" s="54" t="e">
        <f t="shared" si="140"/>
        <v>#N/A</v>
      </c>
      <c r="W928" s="48" t="str">
        <f t="shared" si="141"/>
        <v/>
      </c>
      <c r="Z928" s="55">
        <f t="shared" si="142"/>
        <v>0</v>
      </c>
      <c r="AA928" s="48">
        <f t="shared" si="143"/>
        <v>0</v>
      </c>
      <c r="AB928" s="48">
        <f t="shared" si="144"/>
        <v>0</v>
      </c>
      <c r="AC928" s="113">
        <f t="shared" si="145"/>
        <v>0</v>
      </c>
      <c r="AD928" s="48">
        <f t="shared" si="146"/>
        <v>0</v>
      </c>
    </row>
    <row r="929" spans="22:30" x14ac:dyDescent="0.25">
      <c r="V929" s="54" t="e">
        <f t="shared" si="140"/>
        <v>#N/A</v>
      </c>
      <c r="W929" s="48" t="str">
        <f t="shared" si="141"/>
        <v/>
      </c>
      <c r="Z929" s="55">
        <f t="shared" si="142"/>
        <v>0</v>
      </c>
      <c r="AA929" s="48">
        <f t="shared" si="143"/>
        <v>0</v>
      </c>
      <c r="AB929" s="48">
        <f t="shared" si="144"/>
        <v>0</v>
      </c>
      <c r="AC929" s="113">
        <f t="shared" si="145"/>
        <v>0</v>
      </c>
      <c r="AD929" s="48">
        <f t="shared" si="146"/>
        <v>0</v>
      </c>
    </row>
    <row r="930" spans="22:30" x14ac:dyDescent="0.25">
      <c r="V930" s="54" t="e">
        <f t="shared" si="140"/>
        <v>#N/A</v>
      </c>
      <c r="W930" s="48" t="str">
        <f t="shared" si="141"/>
        <v/>
      </c>
      <c r="Z930" s="55">
        <f t="shared" si="142"/>
        <v>0</v>
      </c>
      <c r="AA930" s="48">
        <f t="shared" si="143"/>
        <v>0</v>
      </c>
      <c r="AB930" s="48">
        <f t="shared" si="144"/>
        <v>0</v>
      </c>
      <c r="AC930" s="113">
        <f t="shared" si="145"/>
        <v>0</v>
      </c>
      <c r="AD930" s="48">
        <f t="shared" si="146"/>
        <v>0</v>
      </c>
    </row>
    <row r="931" spans="22:30" x14ac:dyDescent="0.25">
      <c r="V931" s="54" t="e">
        <f t="shared" si="140"/>
        <v>#N/A</v>
      </c>
      <c r="W931" s="48" t="str">
        <f t="shared" si="141"/>
        <v/>
      </c>
      <c r="Z931" s="55">
        <f t="shared" si="142"/>
        <v>0</v>
      </c>
      <c r="AA931" s="48">
        <f t="shared" si="143"/>
        <v>0</v>
      </c>
      <c r="AB931" s="48">
        <f t="shared" si="144"/>
        <v>0</v>
      </c>
      <c r="AC931" s="113">
        <f t="shared" si="145"/>
        <v>0</v>
      </c>
      <c r="AD931" s="48">
        <f t="shared" si="146"/>
        <v>0</v>
      </c>
    </row>
    <row r="932" spans="22:30" x14ac:dyDescent="0.25">
      <c r="V932" s="54" t="e">
        <f t="shared" si="140"/>
        <v>#N/A</v>
      </c>
      <c r="W932" s="48" t="str">
        <f t="shared" si="141"/>
        <v/>
      </c>
      <c r="Z932" s="55">
        <f t="shared" si="142"/>
        <v>0</v>
      </c>
      <c r="AA932" s="48">
        <f t="shared" si="143"/>
        <v>0</v>
      </c>
      <c r="AB932" s="48">
        <f t="shared" si="144"/>
        <v>0</v>
      </c>
      <c r="AC932" s="113">
        <f t="shared" si="145"/>
        <v>0</v>
      </c>
      <c r="AD932" s="48">
        <f t="shared" si="146"/>
        <v>0</v>
      </c>
    </row>
    <row r="933" spans="22:30" x14ac:dyDescent="0.25">
      <c r="V933" s="54" t="e">
        <f t="shared" si="140"/>
        <v>#N/A</v>
      </c>
      <c r="W933" s="48" t="str">
        <f t="shared" si="141"/>
        <v/>
      </c>
      <c r="Z933" s="55">
        <f t="shared" si="142"/>
        <v>0</v>
      </c>
      <c r="AA933" s="48">
        <f t="shared" si="143"/>
        <v>0</v>
      </c>
      <c r="AB933" s="48">
        <f t="shared" si="144"/>
        <v>0</v>
      </c>
      <c r="AC933" s="113">
        <f t="shared" si="145"/>
        <v>0</v>
      </c>
      <c r="AD933" s="48">
        <f t="shared" si="146"/>
        <v>0</v>
      </c>
    </row>
    <row r="934" spans="22:30" x14ac:dyDescent="0.25">
      <c r="V934" s="54" t="e">
        <f t="shared" si="140"/>
        <v>#N/A</v>
      </c>
      <c r="W934" s="48" t="str">
        <f t="shared" si="141"/>
        <v/>
      </c>
      <c r="Z934" s="55">
        <f t="shared" si="142"/>
        <v>0</v>
      </c>
      <c r="AA934" s="48">
        <f t="shared" si="143"/>
        <v>0</v>
      </c>
      <c r="AB934" s="48">
        <f t="shared" si="144"/>
        <v>0</v>
      </c>
      <c r="AC934" s="113">
        <f t="shared" si="145"/>
        <v>0</v>
      </c>
      <c r="AD934" s="48">
        <f t="shared" si="146"/>
        <v>0</v>
      </c>
    </row>
    <row r="935" spans="22:30" x14ac:dyDescent="0.25">
      <c r="V935" s="54" t="e">
        <f t="shared" si="140"/>
        <v>#N/A</v>
      </c>
      <c r="W935" s="48" t="str">
        <f t="shared" si="141"/>
        <v/>
      </c>
      <c r="Z935" s="55">
        <f t="shared" si="142"/>
        <v>0</v>
      </c>
      <c r="AA935" s="48">
        <f t="shared" si="143"/>
        <v>0</v>
      </c>
      <c r="AB935" s="48">
        <f t="shared" si="144"/>
        <v>0</v>
      </c>
      <c r="AC935" s="113">
        <f t="shared" si="145"/>
        <v>0</v>
      </c>
      <c r="AD935" s="48">
        <f t="shared" si="146"/>
        <v>0</v>
      </c>
    </row>
    <row r="936" spans="22:30" x14ac:dyDescent="0.25">
      <c r="V936" s="54" t="e">
        <f t="shared" si="140"/>
        <v>#N/A</v>
      </c>
      <c r="W936" s="48" t="str">
        <f t="shared" si="141"/>
        <v/>
      </c>
      <c r="Z936" s="55">
        <f t="shared" si="142"/>
        <v>0</v>
      </c>
      <c r="AA936" s="48">
        <f t="shared" si="143"/>
        <v>0</v>
      </c>
      <c r="AB936" s="48">
        <f t="shared" si="144"/>
        <v>0</v>
      </c>
      <c r="AC936" s="113">
        <f t="shared" si="145"/>
        <v>0</v>
      </c>
      <c r="AD936" s="48">
        <f t="shared" si="146"/>
        <v>0</v>
      </c>
    </row>
    <row r="937" spans="22:30" x14ac:dyDescent="0.25">
      <c r="V937" s="54" t="e">
        <f t="shared" si="140"/>
        <v>#N/A</v>
      </c>
      <c r="W937" s="48" t="str">
        <f t="shared" si="141"/>
        <v/>
      </c>
      <c r="Z937" s="55">
        <f t="shared" si="142"/>
        <v>0</v>
      </c>
      <c r="AA937" s="48">
        <f t="shared" si="143"/>
        <v>0</v>
      </c>
      <c r="AB937" s="48">
        <f t="shared" si="144"/>
        <v>0</v>
      </c>
      <c r="AC937" s="113">
        <f t="shared" si="145"/>
        <v>0</v>
      </c>
      <c r="AD937" s="48">
        <f t="shared" si="146"/>
        <v>0</v>
      </c>
    </row>
    <row r="938" spans="22:30" x14ac:dyDescent="0.25">
      <c r="V938" s="54" t="e">
        <f t="shared" si="140"/>
        <v>#N/A</v>
      </c>
      <c r="W938" s="48" t="str">
        <f t="shared" si="141"/>
        <v/>
      </c>
      <c r="Z938" s="55">
        <f t="shared" si="142"/>
        <v>0</v>
      </c>
      <c r="AA938" s="48">
        <f t="shared" si="143"/>
        <v>0</v>
      </c>
      <c r="AB938" s="48">
        <f t="shared" si="144"/>
        <v>0</v>
      </c>
      <c r="AC938" s="113">
        <f t="shared" si="145"/>
        <v>0</v>
      </c>
      <c r="AD938" s="48">
        <f t="shared" si="146"/>
        <v>0</v>
      </c>
    </row>
    <row r="939" spans="22:30" x14ac:dyDescent="0.25">
      <c r="V939" s="54" t="e">
        <f t="shared" si="140"/>
        <v>#N/A</v>
      </c>
      <c r="W939" s="48" t="str">
        <f t="shared" si="141"/>
        <v/>
      </c>
      <c r="Z939" s="55">
        <f t="shared" si="142"/>
        <v>0</v>
      </c>
      <c r="AA939" s="48">
        <f t="shared" si="143"/>
        <v>0</v>
      </c>
      <c r="AB939" s="48">
        <f t="shared" si="144"/>
        <v>0</v>
      </c>
      <c r="AC939" s="113">
        <f t="shared" si="145"/>
        <v>0</v>
      </c>
      <c r="AD939" s="48">
        <f t="shared" si="146"/>
        <v>0</v>
      </c>
    </row>
    <row r="940" spans="22:30" x14ac:dyDescent="0.25">
      <c r="V940" s="54" t="e">
        <f t="shared" si="140"/>
        <v>#N/A</v>
      </c>
      <c r="W940" s="48" t="str">
        <f t="shared" si="141"/>
        <v/>
      </c>
      <c r="Z940" s="55">
        <f t="shared" si="142"/>
        <v>0</v>
      </c>
      <c r="AA940" s="48">
        <f t="shared" si="143"/>
        <v>0</v>
      </c>
      <c r="AB940" s="48">
        <f t="shared" si="144"/>
        <v>0</v>
      </c>
      <c r="AC940" s="113">
        <f t="shared" si="145"/>
        <v>0</v>
      </c>
      <c r="AD940" s="48">
        <f t="shared" si="146"/>
        <v>0</v>
      </c>
    </row>
    <row r="941" spans="22:30" x14ac:dyDescent="0.25">
      <c r="V941" s="54" t="e">
        <f t="shared" si="140"/>
        <v>#N/A</v>
      </c>
      <c r="W941" s="48" t="str">
        <f t="shared" si="141"/>
        <v/>
      </c>
      <c r="Z941" s="55">
        <f t="shared" si="142"/>
        <v>0</v>
      </c>
      <c r="AA941" s="48">
        <f t="shared" si="143"/>
        <v>0</v>
      </c>
      <c r="AB941" s="48">
        <f t="shared" si="144"/>
        <v>0</v>
      </c>
      <c r="AC941" s="113">
        <f t="shared" si="145"/>
        <v>0</v>
      </c>
      <c r="AD941" s="48">
        <f t="shared" si="146"/>
        <v>0</v>
      </c>
    </row>
    <row r="942" spans="22:30" x14ac:dyDescent="0.25">
      <c r="V942" s="54" t="e">
        <f t="shared" si="140"/>
        <v>#N/A</v>
      </c>
      <c r="W942" s="48" t="str">
        <f t="shared" si="141"/>
        <v/>
      </c>
      <c r="Z942" s="55">
        <f t="shared" si="142"/>
        <v>0</v>
      </c>
      <c r="AA942" s="48">
        <f t="shared" si="143"/>
        <v>0</v>
      </c>
      <c r="AB942" s="48">
        <f t="shared" si="144"/>
        <v>0</v>
      </c>
      <c r="AC942" s="113">
        <f t="shared" si="145"/>
        <v>0</v>
      </c>
      <c r="AD942" s="48">
        <f t="shared" si="146"/>
        <v>0</v>
      </c>
    </row>
    <row r="943" spans="22:30" x14ac:dyDescent="0.25">
      <c r="V943" s="54" t="e">
        <f t="shared" si="140"/>
        <v>#N/A</v>
      </c>
      <c r="W943" s="48" t="str">
        <f t="shared" si="141"/>
        <v/>
      </c>
      <c r="Z943" s="55">
        <f t="shared" si="142"/>
        <v>0</v>
      </c>
      <c r="AA943" s="48">
        <f t="shared" si="143"/>
        <v>0</v>
      </c>
      <c r="AB943" s="48">
        <f t="shared" si="144"/>
        <v>0</v>
      </c>
      <c r="AC943" s="113">
        <f t="shared" si="145"/>
        <v>0</v>
      </c>
      <c r="AD943" s="48">
        <f t="shared" si="146"/>
        <v>0</v>
      </c>
    </row>
    <row r="944" spans="22:30" x14ac:dyDescent="0.25">
      <c r="V944" s="54" t="e">
        <f t="shared" si="140"/>
        <v>#N/A</v>
      </c>
      <c r="W944" s="48" t="str">
        <f t="shared" si="141"/>
        <v/>
      </c>
      <c r="Z944" s="55">
        <f t="shared" si="142"/>
        <v>0</v>
      </c>
      <c r="AA944" s="48">
        <f t="shared" si="143"/>
        <v>0</v>
      </c>
      <c r="AB944" s="48">
        <f t="shared" si="144"/>
        <v>0</v>
      </c>
      <c r="AC944" s="113">
        <f t="shared" si="145"/>
        <v>0</v>
      </c>
      <c r="AD944" s="48">
        <f t="shared" si="146"/>
        <v>0</v>
      </c>
    </row>
    <row r="945" spans="22:30" x14ac:dyDescent="0.25">
      <c r="V945" s="54" t="e">
        <f t="shared" si="140"/>
        <v>#N/A</v>
      </c>
      <c r="W945" s="48" t="str">
        <f t="shared" si="141"/>
        <v/>
      </c>
      <c r="Z945" s="55">
        <f t="shared" si="142"/>
        <v>0</v>
      </c>
      <c r="AA945" s="48">
        <f t="shared" si="143"/>
        <v>0</v>
      </c>
      <c r="AB945" s="48">
        <f t="shared" si="144"/>
        <v>0</v>
      </c>
      <c r="AC945" s="113">
        <f t="shared" si="145"/>
        <v>0</v>
      </c>
      <c r="AD945" s="48">
        <f t="shared" si="146"/>
        <v>0</v>
      </c>
    </row>
    <row r="946" spans="22:30" x14ac:dyDescent="0.25">
      <c r="V946" s="54" t="e">
        <f t="shared" si="140"/>
        <v>#N/A</v>
      </c>
      <c r="W946" s="48" t="str">
        <f t="shared" si="141"/>
        <v/>
      </c>
      <c r="Z946" s="55">
        <f t="shared" si="142"/>
        <v>0</v>
      </c>
      <c r="AA946" s="48">
        <f t="shared" si="143"/>
        <v>0</v>
      </c>
      <c r="AB946" s="48">
        <f t="shared" si="144"/>
        <v>0</v>
      </c>
      <c r="AC946" s="113">
        <f t="shared" si="145"/>
        <v>0</v>
      </c>
      <c r="AD946" s="48">
        <f t="shared" si="146"/>
        <v>0</v>
      </c>
    </row>
    <row r="947" spans="22:30" x14ac:dyDescent="0.25">
      <c r="V947" s="54" t="e">
        <f t="shared" si="140"/>
        <v>#N/A</v>
      </c>
      <c r="W947" s="48" t="str">
        <f t="shared" si="141"/>
        <v/>
      </c>
      <c r="Z947" s="55">
        <f t="shared" si="142"/>
        <v>0</v>
      </c>
      <c r="AA947" s="48">
        <f t="shared" si="143"/>
        <v>0</v>
      </c>
      <c r="AB947" s="48">
        <f t="shared" si="144"/>
        <v>0</v>
      </c>
      <c r="AC947" s="113">
        <f t="shared" si="145"/>
        <v>0</v>
      </c>
      <c r="AD947" s="48">
        <f t="shared" si="146"/>
        <v>0</v>
      </c>
    </row>
    <row r="948" spans="22:30" x14ac:dyDescent="0.25">
      <c r="V948" s="54" t="e">
        <f t="shared" si="140"/>
        <v>#N/A</v>
      </c>
      <c r="W948" s="48" t="str">
        <f t="shared" si="141"/>
        <v/>
      </c>
      <c r="Z948" s="55">
        <f t="shared" si="142"/>
        <v>0</v>
      </c>
      <c r="AA948" s="48">
        <f t="shared" si="143"/>
        <v>0</v>
      </c>
      <c r="AB948" s="48">
        <f t="shared" si="144"/>
        <v>0</v>
      </c>
      <c r="AC948" s="113">
        <f t="shared" si="145"/>
        <v>0</v>
      </c>
      <c r="AD948" s="48">
        <f t="shared" si="146"/>
        <v>0</v>
      </c>
    </row>
    <row r="949" spans="22:30" x14ac:dyDescent="0.25">
      <c r="V949" s="54" t="e">
        <f t="shared" si="140"/>
        <v>#N/A</v>
      </c>
      <c r="W949" s="48" t="str">
        <f t="shared" si="141"/>
        <v/>
      </c>
      <c r="Z949" s="55">
        <f t="shared" si="142"/>
        <v>0</v>
      </c>
      <c r="AA949" s="48">
        <f t="shared" si="143"/>
        <v>0</v>
      </c>
      <c r="AB949" s="48">
        <f t="shared" si="144"/>
        <v>0</v>
      </c>
      <c r="AC949" s="113">
        <f t="shared" si="145"/>
        <v>0</v>
      </c>
      <c r="AD949" s="48">
        <f t="shared" si="146"/>
        <v>0</v>
      </c>
    </row>
    <row r="950" spans="22:30" x14ac:dyDescent="0.25">
      <c r="V950" s="54" t="e">
        <f t="shared" si="140"/>
        <v>#N/A</v>
      </c>
      <c r="W950" s="48" t="str">
        <f t="shared" si="141"/>
        <v/>
      </c>
      <c r="Z950" s="55">
        <f t="shared" si="142"/>
        <v>0</v>
      </c>
      <c r="AA950" s="48">
        <f t="shared" si="143"/>
        <v>0</v>
      </c>
      <c r="AB950" s="48">
        <f t="shared" si="144"/>
        <v>0</v>
      </c>
      <c r="AC950" s="113">
        <f t="shared" si="145"/>
        <v>0</v>
      </c>
      <c r="AD950" s="48">
        <f t="shared" si="146"/>
        <v>0</v>
      </c>
    </row>
    <row r="951" spans="22:30" x14ac:dyDescent="0.25">
      <c r="V951" s="54" t="e">
        <f t="shared" si="140"/>
        <v>#N/A</v>
      </c>
      <c r="W951" s="48" t="str">
        <f t="shared" si="141"/>
        <v/>
      </c>
      <c r="Z951" s="55">
        <f t="shared" si="142"/>
        <v>0</v>
      </c>
      <c r="AA951" s="48">
        <f t="shared" si="143"/>
        <v>0</v>
      </c>
      <c r="AB951" s="48">
        <f t="shared" si="144"/>
        <v>0</v>
      </c>
      <c r="AC951" s="113">
        <f t="shared" si="145"/>
        <v>0</v>
      </c>
      <c r="AD951" s="48">
        <f t="shared" si="146"/>
        <v>0</v>
      </c>
    </row>
    <row r="952" spans="22:30" x14ac:dyDescent="0.25">
      <c r="V952" s="54" t="e">
        <f t="shared" si="140"/>
        <v>#N/A</v>
      </c>
      <c r="W952" s="48" t="str">
        <f t="shared" si="141"/>
        <v/>
      </c>
      <c r="Z952" s="55">
        <f t="shared" si="142"/>
        <v>0</v>
      </c>
      <c r="AA952" s="48">
        <f t="shared" si="143"/>
        <v>0</v>
      </c>
      <c r="AB952" s="48">
        <f t="shared" si="144"/>
        <v>0</v>
      </c>
      <c r="AC952" s="113">
        <f t="shared" si="145"/>
        <v>0</v>
      </c>
      <c r="AD952" s="48">
        <f t="shared" si="146"/>
        <v>0</v>
      </c>
    </row>
    <row r="953" spans="22:30" x14ac:dyDescent="0.25">
      <c r="V953" s="54" t="e">
        <f t="shared" si="140"/>
        <v>#N/A</v>
      </c>
      <c r="W953" s="48" t="str">
        <f t="shared" si="141"/>
        <v/>
      </c>
      <c r="Z953" s="55">
        <f t="shared" si="142"/>
        <v>0</v>
      </c>
      <c r="AA953" s="48">
        <f t="shared" si="143"/>
        <v>0</v>
      </c>
      <c r="AB953" s="48">
        <f t="shared" si="144"/>
        <v>0</v>
      </c>
      <c r="AC953" s="113">
        <f t="shared" si="145"/>
        <v>0</v>
      </c>
      <c r="AD953" s="48">
        <f t="shared" si="146"/>
        <v>0</v>
      </c>
    </row>
    <row r="954" spans="22:30" x14ac:dyDescent="0.25">
      <c r="V954" s="54" t="e">
        <f t="shared" si="140"/>
        <v>#N/A</v>
      </c>
      <c r="W954" s="48" t="str">
        <f t="shared" si="141"/>
        <v/>
      </c>
      <c r="Z954" s="55">
        <f t="shared" si="142"/>
        <v>0</v>
      </c>
      <c r="AA954" s="48">
        <f t="shared" si="143"/>
        <v>0</v>
      </c>
      <c r="AB954" s="48">
        <f t="shared" si="144"/>
        <v>0</v>
      </c>
      <c r="AC954" s="113">
        <f t="shared" si="145"/>
        <v>0</v>
      </c>
      <c r="AD954" s="48">
        <f t="shared" si="146"/>
        <v>0</v>
      </c>
    </row>
    <row r="955" spans="22:30" x14ac:dyDescent="0.25">
      <c r="V955" s="54" t="e">
        <f t="shared" si="140"/>
        <v>#N/A</v>
      </c>
      <c r="W955" s="48" t="str">
        <f t="shared" si="141"/>
        <v/>
      </c>
      <c r="Z955" s="55">
        <f t="shared" si="142"/>
        <v>0</v>
      </c>
      <c r="AA955" s="48">
        <f t="shared" si="143"/>
        <v>0</v>
      </c>
      <c r="AB955" s="48">
        <f t="shared" si="144"/>
        <v>0</v>
      </c>
      <c r="AC955" s="113">
        <f t="shared" si="145"/>
        <v>0</v>
      </c>
      <c r="AD955" s="48">
        <f t="shared" si="146"/>
        <v>0</v>
      </c>
    </row>
    <row r="956" spans="22:30" x14ac:dyDescent="0.25">
      <c r="V956" s="54" t="e">
        <f t="shared" si="140"/>
        <v>#N/A</v>
      </c>
      <c r="W956" s="48" t="str">
        <f t="shared" si="141"/>
        <v/>
      </c>
      <c r="Z956" s="55">
        <f t="shared" si="142"/>
        <v>0</v>
      </c>
      <c r="AA956" s="48">
        <f t="shared" si="143"/>
        <v>0</v>
      </c>
      <c r="AB956" s="48">
        <f t="shared" si="144"/>
        <v>0</v>
      </c>
      <c r="AC956" s="113">
        <f t="shared" si="145"/>
        <v>0</v>
      </c>
      <c r="AD956" s="48">
        <f t="shared" si="146"/>
        <v>0</v>
      </c>
    </row>
    <row r="957" spans="22:30" x14ac:dyDescent="0.25">
      <c r="V957" s="54" t="e">
        <f t="shared" si="140"/>
        <v>#N/A</v>
      </c>
      <c r="W957" s="48" t="str">
        <f t="shared" si="141"/>
        <v/>
      </c>
      <c r="Z957" s="55">
        <f t="shared" si="142"/>
        <v>0</v>
      </c>
      <c r="AA957" s="48">
        <f t="shared" si="143"/>
        <v>0</v>
      </c>
      <c r="AB957" s="48">
        <f t="shared" si="144"/>
        <v>0</v>
      </c>
      <c r="AC957" s="113">
        <f t="shared" si="145"/>
        <v>0</v>
      </c>
      <c r="AD957" s="48">
        <f t="shared" si="146"/>
        <v>0</v>
      </c>
    </row>
    <row r="958" spans="22:30" x14ac:dyDescent="0.25">
      <c r="V958" s="54" t="e">
        <f t="shared" si="140"/>
        <v>#N/A</v>
      </c>
      <c r="W958" s="48" t="str">
        <f t="shared" si="141"/>
        <v/>
      </c>
      <c r="Z958" s="55">
        <f t="shared" si="142"/>
        <v>0</v>
      </c>
      <c r="AA958" s="48">
        <f t="shared" si="143"/>
        <v>0</v>
      </c>
      <c r="AB958" s="48">
        <f t="shared" si="144"/>
        <v>0</v>
      </c>
      <c r="AC958" s="113">
        <f t="shared" si="145"/>
        <v>0</v>
      </c>
      <c r="AD958" s="48">
        <f t="shared" si="146"/>
        <v>0</v>
      </c>
    </row>
    <row r="959" spans="22:30" x14ac:dyDescent="0.25">
      <c r="V959" s="54" t="e">
        <f t="shared" si="140"/>
        <v>#N/A</v>
      </c>
      <c r="W959" s="48" t="str">
        <f t="shared" si="141"/>
        <v/>
      </c>
      <c r="Z959" s="55">
        <f t="shared" si="142"/>
        <v>0</v>
      </c>
      <c r="AA959" s="48">
        <f t="shared" si="143"/>
        <v>0</v>
      </c>
      <c r="AB959" s="48">
        <f t="shared" si="144"/>
        <v>0</v>
      </c>
      <c r="AC959" s="113">
        <f t="shared" si="145"/>
        <v>0</v>
      </c>
      <c r="AD959" s="48">
        <f t="shared" si="146"/>
        <v>0</v>
      </c>
    </row>
    <row r="960" spans="22:30" x14ac:dyDescent="0.25">
      <c r="V960" s="54" t="e">
        <f t="shared" si="140"/>
        <v>#N/A</v>
      </c>
      <c r="W960" s="48" t="str">
        <f t="shared" si="141"/>
        <v/>
      </c>
      <c r="Z960" s="55">
        <f t="shared" si="142"/>
        <v>0</v>
      </c>
      <c r="AA960" s="48">
        <f t="shared" si="143"/>
        <v>0</v>
      </c>
      <c r="AB960" s="48">
        <f t="shared" si="144"/>
        <v>0</v>
      </c>
      <c r="AC960" s="113">
        <f t="shared" si="145"/>
        <v>0</v>
      </c>
      <c r="AD960" s="48">
        <f t="shared" si="146"/>
        <v>0</v>
      </c>
    </row>
    <row r="961" spans="22:30" x14ac:dyDescent="0.25">
      <c r="V961" s="54" t="e">
        <f t="shared" si="140"/>
        <v>#N/A</v>
      </c>
      <c r="W961" s="48" t="str">
        <f t="shared" si="141"/>
        <v/>
      </c>
      <c r="Z961" s="55">
        <f t="shared" si="142"/>
        <v>0</v>
      </c>
      <c r="AA961" s="48">
        <f t="shared" si="143"/>
        <v>0</v>
      </c>
      <c r="AB961" s="48">
        <f t="shared" si="144"/>
        <v>0</v>
      </c>
      <c r="AC961" s="113">
        <f t="shared" si="145"/>
        <v>0</v>
      </c>
      <c r="AD961" s="48">
        <f t="shared" si="146"/>
        <v>0</v>
      </c>
    </row>
    <row r="962" spans="22:30" x14ac:dyDescent="0.25">
      <c r="V962" s="54" t="e">
        <f t="shared" si="140"/>
        <v>#N/A</v>
      </c>
      <c r="W962" s="48" t="str">
        <f t="shared" si="141"/>
        <v/>
      </c>
      <c r="Z962" s="55">
        <f t="shared" si="142"/>
        <v>0</v>
      </c>
      <c r="AA962" s="48">
        <f t="shared" si="143"/>
        <v>0</v>
      </c>
      <c r="AB962" s="48">
        <f t="shared" si="144"/>
        <v>0</v>
      </c>
      <c r="AC962" s="113">
        <f t="shared" si="145"/>
        <v>0</v>
      </c>
      <c r="AD962" s="48">
        <f t="shared" si="146"/>
        <v>0</v>
      </c>
    </row>
    <row r="963" spans="22:30" x14ac:dyDescent="0.25">
      <c r="V963" s="54" t="e">
        <f t="shared" si="140"/>
        <v>#N/A</v>
      </c>
      <c r="W963" s="48" t="str">
        <f t="shared" si="141"/>
        <v/>
      </c>
      <c r="Z963" s="55">
        <f t="shared" si="142"/>
        <v>0</v>
      </c>
      <c r="AA963" s="48">
        <f t="shared" si="143"/>
        <v>0</v>
      </c>
      <c r="AB963" s="48">
        <f t="shared" si="144"/>
        <v>0</v>
      </c>
      <c r="AC963" s="113">
        <f t="shared" si="145"/>
        <v>0</v>
      </c>
      <c r="AD963" s="48">
        <f t="shared" si="146"/>
        <v>0</v>
      </c>
    </row>
    <row r="964" spans="22:30" x14ac:dyDescent="0.25">
      <c r="V964" s="54" t="e">
        <f t="shared" si="140"/>
        <v>#N/A</v>
      </c>
      <c r="W964" s="48" t="str">
        <f t="shared" si="141"/>
        <v/>
      </c>
      <c r="Z964" s="55">
        <f t="shared" si="142"/>
        <v>0</v>
      </c>
      <c r="AA964" s="48">
        <f t="shared" si="143"/>
        <v>0</v>
      </c>
      <c r="AB964" s="48">
        <f t="shared" si="144"/>
        <v>0</v>
      </c>
      <c r="AC964" s="113">
        <f t="shared" si="145"/>
        <v>0</v>
      </c>
      <c r="AD964" s="48">
        <f t="shared" si="146"/>
        <v>0</v>
      </c>
    </row>
    <row r="965" spans="22:30" x14ac:dyDescent="0.25">
      <c r="V965" s="54" t="e">
        <f t="shared" si="140"/>
        <v>#N/A</v>
      </c>
      <c r="W965" s="48" t="str">
        <f t="shared" si="141"/>
        <v/>
      </c>
      <c r="Z965" s="55">
        <f t="shared" si="142"/>
        <v>0</v>
      </c>
      <c r="AA965" s="48">
        <f t="shared" si="143"/>
        <v>0</v>
      </c>
      <c r="AB965" s="48">
        <f t="shared" si="144"/>
        <v>0</v>
      </c>
      <c r="AC965" s="113">
        <f t="shared" si="145"/>
        <v>0</v>
      </c>
      <c r="AD965" s="48">
        <f t="shared" si="146"/>
        <v>0</v>
      </c>
    </row>
    <row r="966" spans="22:30" x14ac:dyDescent="0.25">
      <c r="V966" s="54" t="e">
        <f t="shared" si="140"/>
        <v>#N/A</v>
      </c>
      <c r="W966" s="48" t="str">
        <f t="shared" si="141"/>
        <v/>
      </c>
      <c r="Z966" s="55">
        <f t="shared" si="142"/>
        <v>0</v>
      </c>
      <c r="AA966" s="48">
        <f t="shared" si="143"/>
        <v>0</v>
      </c>
      <c r="AB966" s="48">
        <f t="shared" si="144"/>
        <v>0</v>
      </c>
      <c r="AC966" s="113">
        <f t="shared" si="145"/>
        <v>0</v>
      </c>
      <c r="AD966" s="48">
        <f t="shared" si="146"/>
        <v>0</v>
      </c>
    </row>
    <row r="967" spans="22:30" x14ac:dyDescent="0.25">
      <c r="V967" s="54" t="e">
        <f t="shared" si="140"/>
        <v>#N/A</v>
      </c>
      <c r="W967" s="48" t="str">
        <f t="shared" si="141"/>
        <v/>
      </c>
      <c r="Z967" s="55">
        <f t="shared" si="142"/>
        <v>0</v>
      </c>
      <c r="AA967" s="48">
        <f t="shared" si="143"/>
        <v>0</v>
      </c>
      <c r="AB967" s="48">
        <f t="shared" si="144"/>
        <v>0</v>
      </c>
      <c r="AC967" s="113">
        <f t="shared" si="145"/>
        <v>0</v>
      </c>
      <c r="AD967" s="48">
        <f t="shared" si="146"/>
        <v>0</v>
      </c>
    </row>
    <row r="968" spans="22:30" x14ac:dyDescent="0.25">
      <c r="V968" s="54" t="e">
        <f t="shared" si="140"/>
        <v>#N/A</v>
      </c>
      <c r="W968" s="48" t="str">
        <f t="shared" si="141"/>
        <v/>
      </c>
      <c r="Z968" s="55">
        <f t="shared" si="142"/>
        <v>0</v>
      </c>
      <c r="AA968" s="48">
        <f t="shared" si="143"/>
        <v>0</v>
      </c>
      <c r="AB968" s="48">
        <f t="shared" si="144"/>
        <v>0</v>
      </c>
      <c r="AC968" s="113">
        <f t="shared" si="145"/>
        <v>0</v>
      </c>
      <c r="AD968" s="48">
        <f t="shared" si="146"/>
        <v>0</v>
      </c>
    </row>
    <row r="969" spans="22:30" x14ac:dyDescent="0.25">
      <c r="V969" s="54" t="e">
        <f t="shared" si="140"/>
        <v>#N/A</v>
      </c>
      <c r="W969" s="48" t="str">
        <f t="shared" si="141"/>
        <v/>
      </c>
      <c r="Z969" s="55">
        <f t="shared" si="142"/>
        <v>0</v>
      </c>
      <c r="AA969" s="48">
        <f t="shared" si="143"/>
        <v>0</v>
      </c>
      <c r="AB969" s="48">
        <f t="shared" si="144"/>
        <v>0</v>
      </c>
      <c r="AC969" s="113">
        <f t="shared" si="145"/>
        <v>0</v>
      </c>
      <c r="AD969" s="48">
        <f t="shared" si="146"/>
        <v>0</v>
      </c>
    </row>
    <row r="970" spans="22:30" x14ac:dyDescent="0.25">
      <c r="V970" s="54" t="e">
        <f t="shared" si="140"/>
        <v>#N/A</v>
      </c>
      <c r="W970" s="48" t="str">
        <f t="shared" si="141"/>
        <v/>
      </c>
      <c r="Z970" s="55">
        <f t="shared" si="142"/>
        <v>0</v>
      </c>
      <c r="AA970" s="48">
        <f t="shared" si="143"/>
        <v>0</v>
      </c>
      <c r="AB970" s="48">
        <f t="shared" si="144"/>
        <v>0</v>
      </c>
      <c r="AC970" s="113">
        <f t="shared" si="145"/>
        <v>0</v>
      </c>
      <c r="AD970" s="48">
        <f t="shared" si="146"/>
        <v>0</v>
      </c>
    </row>
    <row r="971" spans="22:30" x14ac:dyDescent="0.25">
      <c r="V971" s="54" t="e">
        <f t="shared" si="140"/>
        <v>#N/A</v>
      </c>
      <c r="W971" s="48" t="str">
        <f t="shared" si="141"/>
        <v/>
      </c>
      <c r="Z971" s="55">
        <f t="shared" si="142"/>
        <v>0</v>
      </c>
      <c r="AA971" s="48">
        <f t="shared" si="143"/>
        <v>0</v>
      </c>
      <c r="AB971" s="48">
        <f t="shared" si="144"/>
        <v>0</v>
      </c>
      <c r="AC971" s="113">
        <f t="shared" si="145"/>
        <v>0</v>
      </c>
      <c r="AD971" s="48">
        <f t="shared" si="146"/>
        <v>0</v>
      </c>
    </row>
    <row r="972" spans="22:30" x14ac:dyDescent="0.25">
      <c r="V972" s="54" t="e">
        <f t="shared" si="140"/>
        <v>#N/A</v>
      </c>
      <c r="W972" s="48" t="str">
        <f t="shared" si="141"/>
        <v/>
      </c>
      <c r="Z972" s="55">
        <f t="shared" si="142"/>
        <v>0</v>
      </c>
      <c r="AA972" s="48">
        <f t="shared" si="143"/>
        <v>0</v>
      </c>
      <c r="AB972" s="48">
        <f t="shared" si="144"/>
        <v>0</v>
      </c>
      <c r="AC972" s="113">
        <f t="shared" si="145"/>
        <v>0</v>
      </c>
      <c r="AD972" s="48">
        <f t="shared" si="146"/>
        <v>0</v>
      </c>
    </row>
    <row r="973" spans="22:30" x14ac:dyDescent="0.25">
      <c r="V973" s="54" t="e">
        <f t="shared" si="140"/>
        <v>#N/A</v>
      </c>
      <c r="W973" s="48" t="str">
        <f t="shared" si="141"/>
        <v/>
      </c>
      <c r="Z973" s="55">
        <f t="shared" si="142"/>
        <v>0</v>
      </c>
      <c r="AA973" s="48">
        <f t="shared" si="143"/>
        <v>0</v>
      </c>
      <c r="AB973" s="48">
        <f t="shared" si="144"/>
        <v>0</v>
      </c>
      <c r="AC973" s="113">
        <f t="shared" si="145"/>
        <v>0</v>
      </c>
      <c r="AD973" s="48">
        <f t="shared" si="146"/>
        <v>0</v>
      </c>
    </row>
    <row r="974" spans="22:30" x14ac:dyDescent="0.25">
      <c r="V974" s="54" t="e">
        <f t="shared" si="140"/>
        <v>#N/A</v>
      </c>
      <c r="W974" s="48" t="str">
        <f t="shared" si="141"/>
        <v/>
      </c>
      <c r="Z974" s="55">
        <f t="shared" si="142"/>
        <v>0</v>
      </c>
      <c r="AA974" s="48">
        <f t="shared" si="143"/>
        <v>0</v>
      </c>
      <c r="AB974" s="48">
        <f t="shared" si="144"/>
        <v>0</v>
      </c>
      <c r="AC974" s="113">
        <f t="shared" si="145"/>
        <v>0</v>
      </c>
      <c r="AD974" s="48">
        <f t="shared" si="146"/>
        <v>0</v>
      </c>
    </row>
    <row r="975" spans="22:30" x14ac:dyDescent="0.25">
      <c r="V975" s="54" t="e">
        <f t="shared" si="140"/>
        <v>#N/A</v>
      </c>
      <c r="W975" s="48" t="str">
        <f t="shared" si="141"/>
        <v/>
      </c>
      <c r="Z975" s="55">
        <f t="shared" si="142"/>
        <v>0</v>
      </c>
      <c r="AA975" s="48">
        <f t="shared" si="143"/>
        <v>0</v>
      </c>
      <c r="AB975" s="48">
        <f t="shared" si="144"/>
        <v>0</v>
      </c>
      <c r="AC975" s="113">
        <f t="shared" si="145"/>
        <v>0</v>
      </c>
      <c r="AD975" s="48">
        <f t="shared" si="146"/>
        <v>0</v>
      </c>
    </row>
    <row r="976" spans="22:30" x14ac:dyDescent="0.25">
      <c r="V976" s="54" t="e">
        <f t="shared" si="140"/>
        <v>#N/A</v>
      </c>
      <c r="W976" s="48" t="str">
        <f t="shared" si="141"/>
        <v/>
      </c>
      <c r="Z976" s="55">
        <f t="shared" si="142"/>
        <v>0</v>
      </c>
      <c r="AA976" s="48">
        <f t="shared" si="143"/>
        <v>0</v>
      </c>
      <c r="AB976" s="48">
        <f t="shared" si="144"/>
        <v>0</v>
      </c>
      <c r="AC976" s="113">
        <f t="shared" si="145"/>
        <v>0</v>
      </c>
      <c r="AD976" s="48">
        <f t="shared" si="146"/>
        <v>0</v>
      </c>
    </row>
    <row r="977" spans="22:30" x14ac:dyDescent="0.25">
      <c r="V977" s="54" t="e">
        <f t="shared" si="140"/>
        <v>#N/A</v>
      </c>
      <c r="W977" s="48" t="str">
        <f t="shared" si="141"/>
        <v/>
      </c>
      <c r="Z977" s="55">
        <f t="shared" si="142"/>
        <v>0</v>
      </c>
      <c r="AA977" s="48">
        <f t="shared" si="143"/>
        <v>0</v>
      </c>
      <c r="AB977" s="48">
        <f t="shared" si="144"/>
        <v>0</v>
      </c>
      <c r="AC977" s="113">
        <f t="shared" si="145"/>
        <v>0</v>
      </c>
      <c r="AD977" s="48">
        <f t="shared" si="146"/>
        <v>0</v>
      </c>
    </row>
    <row r="978" spans="22:30" x14ac:dyDescent="0.25">
      <c r="V978" s="54" t="e">
        <f t="shared" si="140"/>
        <v>#N/A</v>
      </c>
      <c r="W978" s="48" t="str">
        <f t="shared" si="141"/>
        <v/>
      </c>
      <c r="Z978" s="55">
        <f t="shared" si="142"/>
        <v>0</v>
      </c>
      <c r="AA978" s="48">
        <f t="shared" si="143"/>
        <v>0</v>
      </c>
      <c r="AB978" s="48">
        <f t="shared" si="144"/>
        <v>0</v>
      </c>
      <c r="AC978" s="113">
        <f t="shared" si="145"/>
        <v>0</v>
      </c>
      <c r="AD978" s="48">
        <f t="shared" si="146"/>
        <v>0</v>
      </c>
    </row>
    <row r="979" spans="22:30" x14ac:dyDescent="0.25">
      <c r="V979" s="54" t="e">
        <f t="shared" si="140"/>
        <v>#N/A</v>
      </c>
      <c r="W979" s="48" t="str">
        <f t="shared" si="141"/>
        <v/>
      </c>
      <c r="Z979" s="55">
        <f t="shared" si="142"/>
        <v>0</v>
      </c>
      <c r="AA979" s="48">
        <f t="shared" si="143"/>
        <v>0</v>
      </c>
      <c r="AB979" s="48">
        <f t="shared" si="144"/>
        <v>0</v>
      </c>
      <c r="AC979" s="113">
        <f t="shared" si="145"/>
        <v>0</v>
      </c>
      <c r="AD979" s="48">
        <f t="shared" si="146"/>
        <v>0</v>
      </c>
    </row>
    <row r="980" spans="22:30" x14ac:dyDescent="0.25">
      <c r="V980" s="54" t="e">
        <f t="shared" si="140"/>
        <v>#N/A</v>
      </c>
      <c r="W980" s="48" t="str">
        <f t="shared" si="141"/>
        <v/>
      </c>
      <c r="Z980" s="55">
        <f t="shared" si="142"/>
        <v>0</v>
      </c>
      <c r="AA980" s="48">
        <f t="shared" si="143"/>
        <v>0</v>
      </c>
      <c r="AB980" s="48">
        <f t="shared" si="144"/>
        <v>0</v>
      </c>
      <c r="AC980" s="113">
        <f t="shared" si="145"/>
        <v>0</v>
      </c>
      <c r="AD980" s="48">
        <f t="shared" si="146"/>
        <v>0</v>
      </c>
    </row>
    <row r="981" spans="22:30" x14ac:dyDescent="0.25">
      <c r="V981" s="54" t="e">
        <f t="shared" si="140"/>
        <v>#N/A</v>
      </c>
      <c r="W981" s="48" t="str">
        <f t="shared" si="141"/>
        <v/>
      </c>
      <c r="Z981" s="55">
        <f t="shared" si="142"/>
        <v>0</v>
      </c>
      <c r="AA981" s="48">
        <f t="shared" si="143"/>
        <v>0</v>
      </c>
      <c r="AB981" s="48">
        <f t="shared" si="144"/>
        <v>0</v>
      </c>
      <c r="AC981" s="113">
        <f t="shared" si="145"/>
        <v>0</v>
      </c>
      <c r="AD981" s="48">
        <f t="shared" si="146"/>
        <v>0</v>
      </c>
    </row>
    <row r="982" spans="22:30" x14ac:dyDescent="0.25">
      <c r="V982" s="54" t="e">
        <f t="shared" si="140"/>
        <v>#N/A</v>
      </c>
      <c r="W982" s="48" t="str">
        <f t="shared" si="141"/>
        <v/>
      </c>
      <c r="Z982" s="55">
        <f t="shared" si="142"/>
        <v>0</v>
      </c>
      <c r="AA982" s="48">
        <f t="shared" si="143"/>
        <v>0</v>
      </c>
      <c r="AB982" s="48">
        <f t="shared" si="144"/>
        <v>0</v>
      </c>
      <c r="AC982" s="113">
        <f t="shared" si="145"/>
        <v>0</v>
      </c>
      <c r="AD982" s="48">
        <f t="shared" si="146"/>
        <v>0</v>
      </c>
    </row>
    <row r="983" spans="22:30" x14ac:dyDescent="0.25">
      <c r="V983" s="54" t="e">
        <f t="shared" si="140"/>
        <v>#N/A</v>
      </c>
      <c r="W983" s="48" t="str">
        <f t="shared" si="141"/>
        <v/>
      </c>
      <c r="Z983" s="55">
        <f t="shared" si="142"/>
        <v>0</v>
      </c>
      <c r="AA983" s="48">
        <f t="shared" si="143"/>
        <v>0</v>
      </c>
      <c r="AB983" s="48">
        <f t="shared" si="144"/>
        <v>0</v>
      </c>
      <c r="AC983" s="113">
        <f t="shared" si="145"/>
        <v>0</v>
      </c>
      <c r="AD983" s="48">
        <f t="shared" si="146"/>
        <v>0</v>
      </c>
    </row>
    <row r="984" spans="22:30" x14ac:dyDescent="0.25">
      <c r="V984" s="54" t="e">
        <f t="shared" si="140"/>
        <v>#N/A</v>
      </c>
      <c r="W984" s="48" t="str">
        <f t="shared" si="141"/>
        <v/>
      </c>
      <c r="Z984" s="55">
        <f t="shared" si="142"/>
        <v>0</v>
      </c>
      <c r="AA984" s="48">
        <f t="shared" si="143"/>
        <v>0</v>
      </c>
      <c r="AB984" s="48">
        <f t="shared" si="144"/>
        <v>0</v>
      </c>
      <c r="AC984" s="113">
        <f t="shared" si="145"/>
        <v>0</v>
      </c>
      <c r="AD984" s="48">
        <f t="shared" si="146"/>
        <v>0</v>
      </c>
    </row>
    <row r="985" spans="22:30" x14ac:dyDescent="0.25">
      <c r="V985" s="54" t="e">
        <f t="shared" si="140"/>
        <v>#N/A</v>
      </c>
      <c r="W985" s="48" t="str">
        <f t="shared" si="141"/>
        <v/>
      </c>
      <c r="Z985" s="55">
        <f t="shared" si="142"/>
        <v>0</v>
      </c>
      <c r="AA985" s="48">
        <f t="shared" si="143"/>
        <v>0</v>
      </c>
      <c r="AB985" s="48">
        <f t="shared" si="144"/>
        <v>0</v>
      </c>
      <c r="AC985" s="113">
        <f t="shared" si="145"/>
        <v>0</v>
      </c>
      <c r="AD985" s="48">
        <f t="shared" si="146"/>
        <v>0</v>
      </c>
    </row>
    <row r="986" spans="22:30" x14ac:dyDescent="0.25">
      <c r="V986" s="54" t="e">
        <f t="shared" si="140"/>
        <v>#N/A</v>
      </c>
      <c r="W986" s="48" t="str">
        <f t="shared" si="141"/>
        <v/>
      </c>
      <c r="Z986" s="55">
        <f t="shared" si="142"/>
        <v>0</v>
      </c>
      <c r="AA986" s="48">
        <f t="shared" si="143"/>
        <v>0</v>
      </c>
      <c r="AB986" s="48">
        <f t="shared" si="144"/>
        <v>0</v>
      </c>
      <c r="AC986" s="113">
        <f t="shared" si="145"/>
        <v>0</v>
      </c>
      <c r="AD986" s="48">
        <f t="shared" si="146"/>
        <v>0</v>
      </c>
    </row>
    <row r="987" spans="22:30" x14ac:dyDescent="0.25">
      <c r="V987" s="54" t="e">
        <f t="shared" si="140"/>
        <v>#N/A</v>
      </c>
      <c r="W987" s="48" t="str">
        <f t="shared" si="141"/>
        <v/>
      </c>
      <c r="Z987" s="55">
        <f t="shared" si="142"/>
        <v>0</v>
      </c>
      <c r="AA987" s="48">
        <f t="shared" si="143"/>
        <v>0</v>
      </c>
      <c r="AB987" s="48">
        <f t="shared" si="144"/>
        <v>0</v>
      </c>
      <c r="AC987" s="113">
        <f t="shared" si="145"/>
        <v>0</v>
      </c>
      <c r="AD987" s="48">
        <f t="shared" si="146"/>
        <v>0</v>
      </c>
    </row>
    <row r="988" spans="22:30" x14ac:dyDescent="0.25">
      <c r="V988" s="54" t="e">
        <f t="shared" si="140"/>
        <v>#N/A</v>
      </c>
      <c r="W988" s="48" t="str">
        <f t="shared" si="141"/>
        <v/>
      </c>
      <c r="Z988" s="55">
        <f t="shared" si="142"/>
        <v>0</v>
      </c>
      <c r="AA988" s="48">
        <f t="shared" si="143"/>
        <v>0</v>
      </c>
      <c r="AB988" s="48">
        <f t="shared" si="144"/>
        <v>0</v>
      </c>
      <c r="AC988" s="113">
        <f t="shared" si="145"/>
        <v>0</v>
      </c>
      <c r="AD988" s="48">
        <f t="shared" si="146"/>
        <v>0</v>
      </c>
    </row>
    <row r="989" spans="22:30" x14ac:dyDescent="0.25">
      <c r="V989" s="54" t="e">
        <f t="shared" si="140"/>
        <v>#N/A</v>
      </c>
      <c r="W989" s="48" t="str">
        <f t="shared" si="141"/>
        <v/>
      </c>
      <c r="Z989" s="55">
        <f t="shared" si="142"/>
        <v>0</v>
      </c>
      <c r="AA989" s="48">
        <f t="shared" si="143"/>
        <v>0</v>
      </c>
      <c r="AB989" s="48">
        <f t="shared" si="144"/>
        <v>0</v>
      </c>
      <c r="AC989" s="113">
        <f t="shared" si="145"/>
        <v>0</v>
      </c>
      <c r="AD989" s="48">
        <f t="shared" si="146"/>
        <v>0</v>
      </c>
    </row>
    <row r="990" spans="22:30" x14ac:dyDescent="0.25">
      <c r="V990" s="54" t="e">
        <f t="shared" si="140"/>
        <v>#N/A</v>
      </c>
      <c r="W990" s="48" t="str">
        <f t="shared" si="141"/>
        <v/>
      </c>
      <c r="Z990" s="55">
        <f t="shared" si="142"/>
        <v>0</v>
      </c>
      <c r="AA990" s="48">
        <f t="shared" si="143"/>
        <v>0</v>
      </c>
      <c r="AB990" s="48">
        <f t="shared" si="144"/>
        <v>0</v>
      </c>
      <c r="AC990" s="113">
        <f t="shared" si="145"/>
        <v>0</v>
      </c>
      <c r="AD990" s="48">
        <f t="shared" si="146"/>
        <v>0</v>
      </c>
    </row>
    <row r="991" spans="22:30" x14ac:dyDescent="0.25">
      <c r="V991" s="54" t="e">
        <f t="shared" ref="V991:V1054" si="147">MATCH("*"&amp;"ECH"&amp;"*",T991,0)</f>
        <v>#N/A</v>
      </c>
      <c r="W991" s="48" t="str">
        <f t="shared" ref="W991:W1054" si="148">CONCATENATE(N991,O991,P991)</f>
        <v/>
      </c>
      <c r="Z991" s="55">
        <f t="shared" ref="Z991:Z1054" si="149">N991</f>
        <v>0</v>
      </c>
      <c r="AA991" s="48">
        <f t="shared" ref="AA991:AA1054" si="150">O991</f>
        <v>0</v>
      </c>
      <c r="AB991" s="48">
        <f t="shared" ref="AB991:AB1054" si="151">P991</f>
        <v>0</v>
      </c>
      <c r="AC991" s="113">
        <f t="shared" ref="AC991:AC1054" si="152">R991</f>
        <v>0</v>
      </c>
      <c r="AD991" s="48">
        <f t="shared" ref="AD991:AD1054" si="153">S991</f>
        <v>0</v>
      </c>
    </row>
    <row r="992" spans="22:30" x14ac:dyDescent="0.25">
      <c r="V992" s="54" t="e">
        <f t="shared" si="147"/>
        <v>#N/A</v>
      </c>
      <c r="W992" s="48" t="str">
        <f t="shared" si="148"/>
        <v/>
      </c>
      <c r="Z992" s="55">
        <f t="shared" si="149"/>
        <v>0</v>
      </c>
      <c r="AA992" s="48">
        <f t="shared" si="150"/>
        <v>0</v>
      </c>
      <c r="AB992" s="48">
        <f t="shared" si="151"/>
        <v>0</v>
      </c>
      <c r="AC992" s="113">
        <f t="shared" si="152"/>
        <v>0</v>
      </c>
      <c r="AD992" s="48">
        <f t="shared" si="153"/>
        <v>0</v>
      </c>
    </row>
    <row r="993" spans="22:30" x14ac:dyDescent="0.25">
      <c r="V993" s="54" t="e">
        <f t="shared" si="147"/>
        <v>#N/A</v>
      </c>
      <c r="W993" s="48" t="str">
        <f t="shared" si="148"/>
        <v/>
      </c>
      <c r="Z993" s="55">
        <f t="shared" si="149"/>
        <v>0</v>
      </c>
      <c r="AA993" s="48">
        <f t="shared" si="150"/>
        <v>0</v>
      </c>
      <c r="AB993" s="48">
        <f t="shared" si="151"/>
        <v>0</v>
      </c>
      <c r="AC993" s="113">
        <f t="shared" si="152"/>
        <v>0</v>
      </c>
      <c r="AD993" s="48">
        <f t="shared" si="153"/>
        <v>0</v>
      </c>
    </row>
    <row r="994" spans="22:30" x14ac:dyDescent="0.25">
      <c r="V994" s="54" t="e">
        <f t="shared" si="147"/>
        <v>#N/A</v>
      </c>
      <c r="W994" s="48" t="str">
        <f t="shared" si="148"/>
        <v/>
      </c>
      <c r="Z994" s="55">
        <f t="shared" si="149"/>
        <v>0</v>
      </c>
      <c r="AA994" s="48">
        <f t="shared" si="150"/>
        <v>0</v>
      </c>
      <c r="AB994" s="48">
        <f t="shared" si="151"/>
        <v>0</v>
      </c>
      <c r="AC994" s="113">
        <f t="shared" si="152"/>
        <v>0</v>
      </c>
      <c r="AD994" s="48">
        <f t="shared" si="153"/>
        <v>0</v>
      </c>
    </row>
    <row r="995" spans="22:30" x14ac:dyDescent="0.25">
      <c r="V995" s="54" t="e">
        <f t="shared" si="147"/>
        <v>#N/A</v>
      </c>
      <c r="W995" s="48" t="str">
        <f t="shared" si="148"/>
        <v/>
      </c>
      <c r="Z995" s="55">
        <f t="shared" si="149"/>
        <v>0</v>
      </c>
      <c r="AA995" s="48">
        <f t="shared" si="150"/>
        <v>0</v>
      </c>
      <c r="AB995" s="48">
        <f t="shared" si="151"/>
        <v>0</v>
      </c>
      <c r="AC995" s="113">
        <f t="shared" si="152"/>
        <v>0</v>
      </c>
      <c r="AD995" s="48">
        <f t="shared" si="153"/>
        <v>0</v>
      </c>
    </row>
    <row r="996" spans="22:30" x14ac:dyDescent="0.25">
      <c r="V996" s="54" t="e">
        <f t="shared" si="147"/>
        <v>#N/A</v>
      </c>
      <c r="W996" s="48" t="str">
        <f t="shared" si="148"/>
        <v/>
      </c>
      <c r="Z996" s="55">
        <f t="shared" si="149"/>
        <v>0</v>
      </c>
      <c r="AA996" s="48">
        <f t="shared" si="150"/>
        <v>0</v>
      </c>
      <c r="AB996" s="48">
        <f t="shared" si="151"/>
        <v>0</v>
      </c>
      <c r="AC996" s="113">
        <f t="shared" si="152"/>
        <v>0</v>
      </c>
      <c r="AD996" s="48">
        <f t="shared" si="153"/>
        <v>0</v>
      </c>
    </row>
    <row r="997" spans="22:30" x14ac:dyDescent="0.25">
      <c r="V997" s="54" t="e">
        <f t="shared" si="147"/>
        <v>#N/A</v>
      </c>
      <c r="W997" s="48" t="str">
        <f t="shared" si="148"/>
        <v/>
      </c>
      <c r="Z997" s="55">
        <f t="shared" si="149"/>
        <v>0</v>
      </c>
      <c r="AA997" s="48">
        <f t="shared" si="150"/>
        <v>0</v>
      </c>
      <c r="AB997" s="48">
        <f t="shared" si="151"/>
        <v>0</v>
      </c>
      <c r="AC997" s="113">
        <f t="shared" si="152"/>
        <v>0</v>
      </c>
      <c r="AD997" s="48">
        <f t="shared" si="153"/>
        <v>0</v>
      </c>
    </row>
    <row r="998" spans="22:30" x14ac:dyDescent="0.25">
      <c r="V998" s="54" t="e">
        <f t="shared" si="147"/>
        <v>#N/A</v>
      </c>
      <c r="W998" s="48" t="str">
        <f t="shared" si="148"/>
        <v/>
      </c>
      <c r="Z998" s="55">
        <f t="shared" si="149"/>
        <v>0</v>
      </c>
      <c r="AA998" s="48">
        <f t="shared" si="150"/>
        <v>0</v>
      </c>
      <c r="AB998" s="48">
        <f t="shared" si="151"/>
        <v>0</v>
      </c>
      <c r="AC998" s="113">
        <f t="shared" si="152"/>
        <v>0</v>
      </c>
      <c r="AD998" s="48">
        <f t="shared" si="153"/>
        <v>0</v>
      </c>
    </row>
    <row r="999" spans="22:30" x14ac:dyDescent="0.25">
      <c r="V999" s="54" t="e">
        <f t="shared" si="147"/>
        <v>#N/A</v>
      </c>
      <c r="W999" s="48" t="str">
        <f t="shared" si="148"/>
        <v/>
      </c>
      <c r="Z999" s="55">
        <f t="shared" si="149"/>
        <v>0</v>
      </c>
      <c r="AA999" s="48">
        <f t="shared" si="150"/>
        <v>0</v>
      </c>
      <c r="AB999" s="48">
        <f t="shared" si="151"/>
        <v>0</v>
      </c>
      <c r="AC999" s="113">
        <f t="shared" si="152"/>
        <v>0</v>
      </c>
      <c r="AD999" s="48">
        <f t="shared" si="153"/>
        <v>0</v>
      </c>
    </row>
    <row r="1000" spans="22:30" x14ac:dyDescent="0.25">
      <c r="V1000" s="54" t="e">
        <f t="shared" si="147"/>
        <v>#N/A</v>
      </c>
      <c r="W1000" s="48" t="str">
        <f t="shared" si="148"/>
        <v/>
      </c>
      <c r="Z1000" s="55">
        <f t="shared" si="149"/>
        <v>0</v>
      </c>
      <c r="AA1000" s="48">
        <f t="shared" si="150"/>
        <v>0</v>
      </c>
      <c r="AB1000" s="48">
        <f t="shared" si="151"/>
        <v>0</v>
      </c>
      <c r="AC1000" s="113">
        <f t="shared" si="152"/>
        <v>0</v>
      </c>
      <c r="AD1000" s="48">
        <f t="shared" si="153"/>
        <v>0</v>
      </c>
    </row>
    <row r="1001" spans="22:30" x14ac:dyDescent="0.25">
      <c r="V1001" s="54" t="e">
        <f t="shared" si="147"/>
        <v>#N/A</v>
      </c>
      <c r="W1001" s="48" t="str">
        <f t="shared" si="148"/>
        <v/>
      </c>
      <c r="Z1001" s="55">
        <f t="shared" si="149"/>
        <v>0</v>
      </c>
      <c r="AA1001" s="48">
        <f t="shared" si="150"/>
        <v>0</v>
      </c>
      <c r="AB1001" s="48">
        <f t="shared" si="151"/>
        <v>0</v>
      </c>
      <c r="AC1001" s="113">
        <f t="shared" si="152"/>
        <v>0</v>
      </c>
      <c r="AD1001" s="48">
        <f t="shared" si="153"/>
        <v>0</v>
      </c>
    </row>
    <row r="1002" spans="22:30" x14ac:dyDescent="0.25">
      <c r="V1002" s="54" t="e">
        <f t="shared" si="147"/>
        <v>#N/A</v>
      </c>
      <c r="W1002" s="48" t="str">
        <f t="shared" si="148"/>
        <v/>
      </c>
      <c r="Z1002" s="55">
        <f t="shared" si="149"/>
        <v>0</v>
      </c>
      <c r="AA1002" s="48">
        <f t="shared" si="150"/>
        <v>0</v>
      </c>
      <c r="AB1002" s="48">
        <f t="shared" si="151"/>
        <v>0</v>
      </c>
      <c r="AC1002" s="113">
        <f t="shared" si="152"/>
        <v>0</v>
      </c>
      <c r="AD1002" s="48">
        <f t="shared" si="153"/>
        <v>0</v>
      </c>
    </row>
    <row r="1003" spans="22:30" x14ac:dyDescent="0.25">
      <c r="V1003" s="54" t="e">
        <f t="shared" si="147"/>
        <v>#N/A</v>
      </c>
      <c r="W1003" s="48" t="str">
        <f t="shared" si="148"/>
        <v/>
      </c>
      <c r="Z1003" s="55">
        <f t="shared" si="149"/>
        <v>0</v>
      </c>
      <c r="AA1003" s="48">
        <f t="shared" si="150"/>
        <v>0</v>
      </c>
      <c r="AB1003" s="48">
        <f t="shared" si="151"/>
        <v>0</v>
      </c>
      <c r="AC1003" s="113">
        <f t="shared" si="152"/>
        <v>0</v>
      </c>
      <c r="AD1003" s="48">
        <f t="shared" si="153"/>
        <v>0</v>
      </c>
    </row>
    <row r="1004" spans="22:30" x14ac:dyDescent="0.25">
      <c r="V1004" s="54" t="e">
        <f t="shared" si="147"/>
        <v>#N/A</v>
      </c>
      <c r="W1004" s="48" t="str">
        <f t="shared" si="148"/>
        <v/>
      </c>
      <c r="Z1004" s="55">
        <f t="shared" si="149"/>
        <v>0</v>
      </c>
      <c r="AA1004" s="48">
        <f t="shared" si="150"/>
        <v>0</v>
      </c>
      <c r="AB1004" s="48">
        <f t="shared" si="151"/>
        <v>0</v>
      </c>
      <c r="AC1004" s="113">
        <f t="shared" si="152"/>
        <v>0</v>
      </c>
      <c r="AD1004" s="48">
        <f t="shared" si="153"/>
        <v>0</v>
      </c>
    </row>
    <row r="1005" spans="22:30" x14ac:dyDescent="0.25">
      <c r="V1005" s="54" t="e">
        <f t="shared" si="147"/>
        <v>#N/A</v>
      </c>
      <c r="W1005" s="48" t="str">
        <f t="shared" si="148"/>
        <v/>
      </c>
      <c r="Z1005" s="55">
        <f t="shared" si="149"/>
        <v>0</v>
      </c>
      <c r="AA1005" s="48">
        <f t="shared" si="150"/>
        <v>0</v>
      </c>
      <c r="AB1005" s="48">
        <f t="shared" si="151"/>
        <v>0</v>
      </c>
      <c r="AC1005" s="113">
        <f t="shared" si="152"/>
        <v>0</v>
      </c>
      <c r="AD1005" s="48">
        <f t="shared" si="153"/>
        <v>0</v>
      </c>
    </row>
    <row r="1006" spans="22:30" x14ac:dyDescent="0.25">
      <c r="V1006" s="54" t="e">
        <f t="shared" si="147"/>
        <v>#N/A</v>
      </c>
      <c r="W1006" s="48" t="str">
        <f t="shared" si="148"/>
        <v/>
      </c>
      <c r="Z1006" s="55">
        <f t="shared" si="149"/>
        <v>0</v>
      </c>
      <c r="AA1006" s="48">
        <f t="shared" si="150"/>
        <v>0</v>
      </c>
      <c r="AB1006" s="48">
        <f t="shared" si="151"/>
        <v>0</v>
      </c>
      <c r="AC1006" s="113">
        <f t="shared" si="152"/>
        <v>0</v>
      </c>
      <c r="AD1006" s="48">
        <f t="shared" si="153"/>
        <v>0</v>
      </c>
    </row>
    <row r="1007" spans="22:30" x14ac:dyDescent="0.25">
      <c r="V1007" s="54" t="e">
        <f t="shared" si="147"/>
        <v>#N/A</v>
      </c>
      <c r="W1007" s="48" t="str">
        <f t="shared" si="148"/>
        <v/>
      </c>
      <c r="Z1007" s="55">
        <f t="shared" si="149"/>
        <v>0</v>
      </c>
      <c r="AA1007" s="48">
        <f t="shared" si="150"/>
        <v>0</v>
      </c>
      <c r="AB1007" s="48">
        <f t="shared" si="151"/>
        <v>0</v>
      </c>
      <c r="AC1007" s="113">
        <f t="shared" si="152"/>
        <v>0</v>
      </c>
      <c r="AD1007" s="48">
        <f t="shared" si="153"/>
        <v>0</v>
      </c>
    </row>
    <row r="1008" spans="22:30" x14ac:dyDescent="0.25">
      <c r="V1008" s="54" t="e">
        <f t="shared" si="147"/>
        <v>#N/A</v>
      </c>
      <c r="W1008" s="48" t="str">
        <f t="shared" si="148"/>
        <v/>
      </c>
      <c r="Z1008" s="55">
        <f t="shared" si="149"/>
        <v>0</v>
      </c>
      <c r="AA1008" s="48">
        <f t="shared" si="150"/>
        <v>0</v>
      </c>
      <c r="AB1008" s="48">
        <f t="shared" si="151"/>
        <v>0</v>
      </c>
      <c r="AC1008" s="113">
        <f t="shared" si="152"/>
        <v>0</v>
      </c>
      <c r="AD1008" s="48">
        <f t="shared" si="153"/>
        <v>0</v>
      </c>
    </row>
    <row r="1009" spans="22:30" x14ac:dyDescent="0.25">
      <c r="V1009" s="54" t="e">
        <f t="shared" si="147"/>
        <v>#N/A</v>
      </c>
      <c r="W1009" s="48" t="str">
        <f t="shared" si="148"/>
        <v/>
      </c>
      <c r="Z1009" s="55">
        <f t="shared" si="149"/>
        <v>0</v>
      </c>
      <c r="AA1009" s="48">
        <f t="shared" si="150"/>
        <v>0</v>
      </c>
      <c r="AB1009" s="48">
        <f t="shared" si="151"/>
        <v>0</v>
      </c>
      <c r="AC1009" s="113">
        <f t="shared" si="152"/>
        <v>0</v>
      </c>
      <c r="AD1009" s="48">
        <f t="shared" si="153"/>
        <v>0</v>
      </c>
    </row>
    <row r="1010" spans="22:30" x14ac:dyDescent="0.25">
      <c r="V1010" s="54" t="e">
        <f t="shared" si="147"/>
        <v>#N/A</v>
      </c>
      <c r="W1010" s="48" t="str">
        <f t="shared" si="148"/>
        <v/>
      </c>
      <c r="Z1010" s="55">
        <f t="shared" si="149"/>
        <v>0</v>
      </c>
      <c r="AA1010" s="48">
        <f t="shared" si="150"/>
        <v>0</v>
      </c>
      <c r="AB1010" s="48">
        <f t="shared" si="151"/>
        <v>0</v>
      </c>
      <c r="AC1010" s="113">
        <f t="shared" si="152"/>
        <v>0</v>
      </c>
      <c r="AD1010" s="48">
        <f t="shared" si="153"/>
        <v>0</v>
      </c>
    </row>
    <row r="1011" spans="22:30" x14ac:dyDescent="0.25">
      <c r="V1011" s="54" t="e">
        <f t="shared" si="147"/>
        <v>#N/A</v>
      </c>
      <c r="W1011" s="48" t="str">
        <f t="shared" si="148"/>
        <v/>
      </c>
      <c r="Z1011" s="55">
        <f t="shared" si="149"/>
        <v>0</v>
      </c>
      <c r="AA1011" s="48">
        <f t="shared" si="150"/>
        <v>0</v>
      </c>
      <c r="AB1011" s="48">
        <f t="shared" si="151"/>
        <v>0</v>
      </c>
      <c r="AC1011" s="113">
        <f t="shared" si="152"/>
        <v>0</v>
      </c>
      <c r="AD1011" s="48">
        <f t="shared" si="153"/>
        <v>0</v>
      </c>
    </row>
    <row r="1012" spans="22:30" x14ac:dyDescent="0.25">
      <c r="V1012" s="54" t="e">
        <f t="shared" si="147"/>
        <v>#N/A</v>
      </c>
      <c r="W1012" s="48" t="str">
        <f t="shared" si="148"/>
        <v/>
      </c>
      <c r="Z1012" s="55">
        <f t="shared" si="149"/>
        <v>0</v>
      </c>
      <c r="AA1012" s="48">
        <f t="shared" si="150"/>
        <v>0</v>
      </c>
      <c r="AB1012" s="48">
        <f t="shared" si="151"/>
        <v>0</v>
      </c>
      <c r="AC1012" s="113">
        <f t="shared" si="152"/>
        <v>0</v>
      </c>
      <c r="AD1012" s="48">
        <f t="shared" si="153"/>
        <v>0</v>
      </c>
    </row>
    <row r="1013" spans="22:30" x14ac:dyDescent="0.25">
      <c r="V1013" s="54" t="e">
        <f t="shared" si="147"/>
        <v>#N/A</v>
      </c>
      <c r="W1013" s="48" t="str">
        <f t="shared" si="148"/>
        <v/>
      </c>
      <c r="Z1013" s="55">
        <f t="shared" si="149"/>
        <v>0</v>
      </c>
      <c r="AA1013" s="48">
        <f t="shared" si="150"/>
        <v>0</v>
      </c>
      <c r="AB1013" s="48">
        <f t="shared" si="151"/>
        <v>0</v>
      </c>
      <c r="AC1013" s="113">
        <f t="shared" si="152"/>
        <v>0</v>
      </c>
      <c r="AD1013" s="48">
        <f t="shared" si="153"/>
        <v>0</v>
      </c>
    </row>
    <row r="1014" spans="22:30" x14ac:dyDescent="0.25">
      <c r="V1014" s="54" t="e">
        <f t="shared" si="147"/>
        <v>#N/A</v>
      </c>
      <c r="W1014" s="48" t="str">
        <f t="shared" si="148"/>
        <v/>
      </c>
      <c r="Z1014" s="55">
        <f t="shared" si="149"/>
        <v>0</v>
      </c>
      <c r="AA1014" s="48">
        <f t="shared" si="150"/>
        <v>0</v>
      </c>
      <c r="AB1014" s="48">
        <f t="shared" si="151"/>
        <v>0</v>
      </c>
      <c r="AC1014" s="113">
        <f t="shared" si="152"/>
        <v>0</v>
      </c>
      <c r="AD1014" s="48">
        <f t="shared" si="153"/>
        <v>0</v>
      </c>
    </row>
    <row r="1015" spans="22:30" x14ac:dyDescent="0.25">
      <c r="V1015" s="54" t="e">
        <f t="shared" si="147"/>
        <v>#N/A</v>
      </c>
      <c r="W1015" s="48" t="str">
        <f t="shared" si="148"/>
        <v/>
      </c>
      <c r="Z1015" s="55">
        <f t="shared" si="149"/>
        <v>0</v>
      </c>
      <c r="AA1015" s="48">
        <f t="shared" si="150"/>
        <v>0</v>
      </c>
      <c r="AB1015" s="48">
        <f t="shared" si="151"/>
        <v>0</v>
      </c>
      <c r="AC1015" s="113">
        <f t="shared" si="152"/>
        <v>0</v>
      </c>
      <c r="AD1015" s="48">
        <f t="shared" si="153"/>
        <v>0</v>
      </c>
    </row>
    <row r="1016" spans="22:30" x14ac:dyDescent="0.25">
      <c r="V1016" s="54" t="e">
        <f t="shared" si="147"/>
        <v>#N/A</v>
      </c>
      <c r="W1016" s="48" t="str">
        <f t="shared" si="148"/>
        <v/>
      </c>
      <c r="Z1016" s="55">
        <f t="shared" si="149"/>
        <v>0</v>
      </c>
      <c r="AA1016" s="48">
        <f t="shared" si="150"/>
        <v>0</v>
      </c>
      <c r="AB1016" s="48">
        <f t="shared" si="151"/>
        <v>0</v>
      </c>
      <c r="AC1016" s="113">
        <f t="shared" si="152"/>
        <v>0</v>
      </c>
      <c r="AD1016" s="48">
        <f t="shared" si="153"/>
        <v>0</v>
      </c>
    </row>
    <row r="1017" spans="22:30" x14ac:dyDescent="0.25">
      <c r="V1017" s="54" t="e">
        <f t="shared" si="147"/>
        <v>#N/A</v>
      </c>
      <c r="W1017" s="48" t="str">
        <f t="shared" si="148"/>
        <v/>
      </c>
      <c r="Z1017" s="55">
        <f t="shared" si="149"/>
        <v>0</v>
      </c>
      <c r="AA1017" s="48">
        <f t="shared" si="150"/>
        <v>0</v>
      </c>
      <c r="AB1017" s="48">
        <f t="shared" si="151"/>
        <v>0</v>
      </c>
      <c r="AC1017" s="113">
        <f t="shared" si="152"/>
        <v>0</v>
      </c>
      <c r="AD1017" s="48">
        <f t="shared" si="153"/>
        <v>0</v>
      </c>
    </row>
    <row r="1018" spans="22:30" x14ac:dyDescent="0.25">
      <c r="V1018" s="54" t="e">
        <f t="shared" si="147"/>
        <v>#N/A</v>
      </c>
      <c r="W1018" s="48" t="str">
        <f t="shared" si="148"/>
        <v/>
      </c>
      <c r="Z1018" s="55">
        <f t="shared" si="149"/>
        <v>0</v>
      </c>
      <c r="AA1018" s="48">
        <f t="shared" si="150"/>
        <v>0</v>
      </c>
      <c r="AB1018" s="48">
        <f t="shared" si="151"/>
        <v>0</v>
      </c>
      <c r="AC1018" s="113">
        <f t="shared" si="152"/>
        <v>0</v>
      </c>
      <c r="AD1018" s="48">
        <f t="shared" si="153"/>
        <v>0</v>
      </c>
    </row>
    <row r="1019" spans="22:30" x14ac:dyDescent="0.25">
      <c r="V1019" s="54" t="e">
        <f t="shared" si="147"/>
        <v>#N/A</v>
      </c>
      <c r="W1019" s="48" t="str">
        <f t="shared" si="148"/>
        <v/>
      </c>
      <c r="Z1019" s="55">
        <f t="shared" si="149"/>
        <v>0</v>
      </c>
      <c r="AA1019" s="48">
        <f t="shared" si="150"/>
        <v>0</v>
      </c>
      <c r="AB1019" s="48">
        <f t="shared" si="151"/>
        <v>0</v>
      </c>
      <c r="AC1019" s="113">
        <f t="shared" si="152"/>
        <v>0</v>
      </c>
      <c r="AD1019" s="48">
        <f t="shared" si="153"/>
        <v>0</v>
      </c>
    </row>
    <row r="1020" spans="22:30" x14ac:dyDescent="0.25">
      <c r="V1020" s="54" t="e">
        <f t="shared" si="147"/>
        <v>#N/A</v>
      </c>
      <c r="W1020" s="48" t="str">
        <f t="shared" si="148"/>
        <v/>
      </c>
      <c r="Z1020" s="55">
        <f t="shared" si="149"/>
        <v>0</v>
      </c>
      <c r="AA1020" s="48">
        <f t="shared" si="150"/>
        <v>0</v>
      </c>
      <c r="AB1020" s="48">
        <f t="shared" si="151"/>
        <v>0</v>
      </c>
      <c r="AC1020" s="113">
        <f t="shared" si="152"/>
        <v>0</v>
      </c>
      <c r="AD1020" s="48">
        <f t="shared" si="153"/>
        <v>0</v>
      </c>
    </row>
    <row r="1021" spans="22:30" x14ac:dyDescent="0.25">
      <c r="V1021" s="54" t="e">
        <f t="shared" si="147"/>
        <v>#N/A</v>
      </c>
      <c r="W1021" s="48" t="str">
        <f t="shared" si="148"/>
        <v/>
      </c>
      <c r="Z1021" s="55">
        <f t="shared" si="149"/>
        <v>0</v>
      </c>
      <c r="AA1021" s="48">
        <f t="shared" si="150"/>
        <v>0</v>
      </c>
      <c r="AB1021" s="48">
        <f t="shared" si="151"/>
        <v>0</v>
      </c>
      <c r="AC1021" s="113">
        <f t="shared" si="152"/>
        <v>0</v>
      </c>
      <c r="AD1021" s="48">
        <f t="shared" si="153"/>
        <v>0</v>
      </c>
    </row>
    <row r="1022" spans="22:30" x14ac:dyDescent="0.25">
      <c r="V1022" s="54" t="e">
        <f t="shared" si="147"/>
        <v>#N/A</v>
      </c>
      <c r="W1022" s="48" t="str">
        <f t="shared" si="148"/>
        <v/>
      </c>
      <c r="Z1022" s="55">
        <f t="shared" si="149"/>
        <v>0</v>
      </c>
      <c r="AA1022" s="48">
        <f t="shared" si="150"/>
        <v>0</v>
      </c>
      <c r="AB1022" s="48">
        <f t="shared" si="151"/>
        <v>0</v>
      </c>
      <c r="AC1022" s="113">
        <f t="shared" si="152"/>
        <v>0</v>
      </c>
      <c r="AD1022" s="48">
        <f t="shared" si="153"/>
        <v>0</v>
      </c>
    </row>
    <row r="1023" spans="22:30" x14ac:dyDescent="0.25">
      <c r="V1023" s="54" t="e">
        <f t="shared" si="147"/>
        <v>#N/A</v>
      </c>
      <c r="W1023" s="48" t="str">
        <f t="shared" si="148"/>
        <v/>
      </c>
      <c r="Z1023" s="55">
        <f t="shared" si="149"/>
        <v>0</v>
      </c>
      <c r="AA1023" s="48">
        <f t="shared" si="150"/>
        <v>0</v>
      </c>
      <c r="AB1023" s="48">
        <f t="shared" si="151"/>
        <v>0</v>
      </c>
      <c r="AC1023" s="113">
        <f t="shared" si="152"/>
        <v>0</v>
      </c>
      <c r="AD1023" s="48">
        <f t="shared" si="153"/>
        <v>0</v>
      </c>
    </row>
    <row r="1024" spans="22:30" x14ac:dyDescent="0.25">
      <c r="V1024" s="54" t="e">
        <f t="shared" si="147"/>
        <v>#N/A</v>
      </c>
      <c r="W1024" s="48" t="str">
        <f t="shared" si="148"/>
        <v/>
      </c>
      <c r="Z1024" s="55">
        <f t="shared" si="149"/>
        <v>0</v>
      </c>
      <c r="AA1024" s="48">
        <f t="shared" si="150"/>
        <v>0</v>
      </c>
      <c r="AB1024" s="48">
        <f t="shared" si="151"/>
        <v>0</v>
      </c>
      <c r="AC1024" s="113">
        <f t="shared" si="152"/>
        <v>0</v>
      </c>
      <c r="AD1024" s="48">
        <f t="shared" si="153"/>
        <v>0</v>
      </c>
    </row>
    <row r="1025" spans="22:30" x14ac:dyDescent="0.25">
      <c r="V1025" s="54" t="e">
        <f t="shared" si="147"/>
        <v>#N/A</v>
      </c>
      <c r="W1025" s="48" t="str">
        <f t="shared" si="148"/>
        <v/>
      </c>
      <c r="Z1025" s="55">
        <f t="shared" si="149"/>
        <v>0</v>
      </c>
      <c r="AA1025" s="48">
        <f t="shared" si="150"/>
        <v>0</v>
      </c>
      <c r="AB1025" s="48">
        <f t="shared" si="151"/>
        <v>0</v>
      </c>
      <c r="AC1025" s="113">
        <f t="shared" si="152"/>
        <v>0</v>
      </c>
      <c r="AD1025" s="48">
        <f t="shared" si="153"/>
        <v>0</v>
      </c>
    </row>
    <row r="1026" spans="22:30" x14ac:dyDescent="0.25">
      <c r="V1026" s="54" t="e">
        <f t="shared" si="147"/>
        <v>#N/A</v>
      </c>
      <c r="W1026" s="48" t="str">
        <f t="shared" si="148"/>
        <v/>
      </c>
      <c r="Z1026" s="55">
        <f t="shared" si="149"/>
        <v>0</v>
      </c>
      <c r="AA1026" s="48">
        <f t="shared" si="150"/>
        <v>0</v>
      </c>
      <c r="AB1026" s="48">
        <f t="shared" si="151"/>
        <v>0</v>
      </c>
      <c r="AC1026" s="113">
        <f t="shared" si="152"/>
        <v>0</v>
      </c>
      <c r="AD1026" s="48">
        <f t="shared" si="153"/>
        <v>0</v>
      </c>
    </row>
    <row r="1027" spans="22:30" x14ac:dyDescent="0.25">
      <c r="V1027" s="54" t="e">
        <f t="shared" si="147"/>
        <v>#N/A</v>
      </c>
      <c r="W1027" s="48" t="str">
        <f t="shared" si="148"/>
        <v/>
      </c>
      <c r="Z1027" s="55">
        <f t="shared" si="149"/>
        <v>0</v>
      </c>
      <c r="AA1027" s="48">
        <f t="shared" si="150"/>
        <v>0</v>
      </c>
      <c r="AB1027" s="48">
        <f t="shared" si="151"/>
        <v>0</v>
      </c>
      <c r="AC1027" s="113">
        <f t="shared" si="152"/>
        <v>0</v>
      </c>
      <c r="AD1027" s="48">
        <f t="shared" si="153"/>
        <v>0</v>
      </c>
    </row>
    <row r="1028" spans="22:30" x14ac:dyDescent="0.25">
      <c r="V1028" s="54" t="e">
        <f t="shared" si="147"/>
        <v>#N/A</v>
      </c>
      <c r="W1028" s="48" t="str">
        <f t="shared" si="148"/>
        <v/>
      </c>
      <c r="Z1028" s="55">
        <f t="shared" si="149"/>
        <v>0</v>
      </c>
      <c r="AA1028" s="48">
        <f t="shared" si="150"/>
        <v>0</v>
      </c>
      <c r="AB1028" s="48">
        <f t="shared" si="151"/>
        <v>0</v>
      </c>
      <c r="AC1028" s="113">
        <f t="shared" si="152"/>
        <v>0</v>
      </c>
      <c r="AD1028" s="48">
        <f t="shared" si="153"/>
        <v>0</v>
      </c>
    </row>
    <row r="1029" spans="22:30" x14ac:dyDescent="0.25">
      <c r="V1029" s="54" t="e">
        <f t="shared" si="147"/>
        <v>#N/A</v>
      </c>
      <c r="W1029" s="48" t="str">
        <f t="shared" si="148"/>
        <v/>
      </c>
      <c r="Z1029" s="55">
        <f t="shared" si="149"/>
        <v>0</v>
      </c>
      <c r="AA1029" s="48">
        <f t="shared" si="150"/>
        <v>0</v>
      </c>
      <c r="AB1029" s="48">
        <f t="shared" si="151"/>
        <v>0</v>
      </c>
      <c r="AC1029" s="113">
        <f t="shared" si="152"/>
        <v>0</v>
      </c>
      <c r="AD1029" s="48">
        <f t="shared" si="153"/>
        <v>0</v>
      </c>
    </row>
    <row r="1030" spans="22:30" x14ac:dyDescent="0.25">
      <c r="V1030" s="54" t="e">
        <f t="shared" si="147"/>
        <v>#N/A</v>
      </c>
      <c r="W1030" s="48" t="str">
        <f t="shared" si="148"/>
        <v/>
      </c>
      <c r="Z1030" s="55">
        <f t="shared" si="149"/>
        <v>0</v>
      </c>
      <c r="AA1030" s="48">
        <f t="shared" si="150"/>
        <v>0</v>
      </c>
      <c r="AB1030" s="48">
        <f t="shared" si="151"/>
        <v>0</v>
      </c>
      <c r="AC1030" s="113">
        <f t="shared" si="152"/>
        <v>0</v>
      </c>
      <c r="AD1030" s="48">
        <f t="shared" si="153"/>
        <v>0</v>
      </c>
    </row>
    <row r="1031" spans="22:30" x14ac:dyDescent="0.25">
      <c r="V1031" s="54" t="e">
        <f t="shared" si="147"/>
        <v>#N/A</v>
      </c>
      <c r="W1031" s="48" t="str">
        <f t="shared" si="148"/>
        <v/>
      </c>
      <c r="Z1031" s="55">
        <f t="shared" si="149"/>
        <v>0</v>
      </c>
      <c r="AA1031" s="48">
        <f t="shared" si="150"/>
        <v>0</v>
      </c>
      <c r="AB1031" s="48">
        <f t="shared" si="151"/>
        <v>0</v>
      </c>
      <c r="AC1031" s="113">
        <f t="shared" si="152"/>
        <v>0</v>
      </c>
      <c r="AD1031" s="48">
        <f t="shared" si="153"/>
        <v>0</v>
      </c>
    </row>
    <row r="1032" spans="22:30" x14ac:dyDescent="0.25">
      <c r="V1032" s="54" t="e">
        <f t="shared" si="147"/>
        <v>#N/A</v>
      </c>
      <c r="W1032" s="48" t="str">
        <f t="shared" si="148"/>
        <v/>
      </c>
      <c r="Z1032" s="55">
        <f t="shared" si="149"/>
        <v>0</v>
      </c>
      <c r="AA1032" s="48">
        <f t="shared" si="150"/>
        <v>0</v>
      </c>
      <c r="AB1032" s="48">
        <f t="shared" si="151"/>
        <v>0</v>
      </c>
      <c r="AC1032" s="113">
        <f t="shared" si="152"/>
        <v>0</v>
      </c>
      <c r="AD1032" s="48">
        <f t="shared" si="153"/>
        <v>0</v>
      </c>
    </row>
    <row r="1033" spans="22:30" x14ac:dyDescent="0.25">
      <c r="V1033" s="54" t="e">
        <f t="shared" si="147"/>
        <v>#N/A</v>
      </c>
      <c r="W1033" s="48" t="str">
        <f t="shared" si="148"/>
        <v/>
      </c>
      <c r="Z1033" s="55">
        <f t="shared" si="149"/>
        <v>0</v>
      </c>
      <c r="AA1033" s="48">
        <f t="shared" si="150"/>
        <v>0</v>
      </c>
      <c r="AB1033" s="48">
        <f t="shared" si="151"/>
        <v>0</v>
      </c>
      <c r="AC1033" s="113">
        <f t="shared" si="152"/>
        <v>0</v>
      </c>
      <c r="AD1033" s="48">
        <f t="shared" si="153"/>
        <v>0</v>
      </c>
    </row>
    <row r="1034" spans="22:30" x14ac:dyDescent="0.25">
      <c r="V1034" s="54" t="e">
        <f t="shared" si="147"/>
        <v>#N/A</v>
      </c>
      <c r="W1034" s="48" t="str">
        <f t="shared" si="148"/>
        <v/>
      </c>
      <c r="Z1034" s="55">
        <f t="shared" si="149"/>
        <v>0</v>
      </c>
      <c r="AA1034" s="48">
        <f t="shared" si="150"/>
        <v>0</v>
      </c>
      <c r="AB1034" s="48">
        <f t="shared" si="151"/>
        <v>0</v>
      </c>
      <c r="AC1034" s="113">
        <f t="shared" si="152"/>
        <v>0</v>
      </c>
      <c r="AD1034" s="48">
        <f t="shared" si="153"/>
        <v>0</v>
      </c>
    </row>
    <row r="1035" spans="22:30" x14ac:dyDescent="0.25">
      <c r="V1035" s="54" t="e">
        <f t="shared" si="147"/>
        <v>#N/A</v>
      </c>
      <c r="W1035" s="48" t="str">
        <f t="shared" si="148"/>
        <v/>
      </c>
      <c r="Z1035" s="55">
        <f t="shared" si="149"/>
        <v>0</v>
      </c>
      <c r="AA1035" s="48">
        <f t="shared" si="150"/>
        <v>0</v>
      </c>
      <c r="AB1035" s="48">
        <f t="shared" si="151"/>
        <v>0</v>
      </c>
      <c r="AC1035" s="113">
        <f t="shared" si="152"/>
        <v>0</v>
      </c>
      <c r="AD1035" s="48">
        <f t="shared" si="153"/>
        <v>0</v>
      </c>
    </row>
    <row r="1036" spans="22:30" x14ac:dyDescent="0.25">
      <c r="V1036" s="54" t="e">
        <f t="shared" si="147"/>
        <v>#N/A</v>
      </c>
      <c r="W1036" s="48" t="str">
        <f t="shared" si="148"/>
        <v/>
      </c>
      <c r="Z1036" s="55">
        <f t="shared" si="149"/>
        <v>0</v>
      </c>
      <c r="AA1036" s="48">
        <f t="shared" si="150"/>
        <v>0</v>
      </c>
      <c r="AB1036" s="48">
        <f t="shared" si="151"/>
        <v>0</v>
      </c>
      <c r="AC1036" s="113">
        <f t="shared" si="152"/>
        <v>0</v>
      </c>
      <c r="AD1036" s="48">
        <f t="shared" si="153"/>
        <v>0</v>
      </c>
    </row>
    <row r="1037" spans="22:30" x14ac:dyDescent="0.25">
      <c r="V1037" s="54" t="e">
        <f t="shared" si="147"/>
        <v>#N/A</v>
      </c>
      <c r="W1037" s="48" t="str">
        <f t="shared" si="148"/>
        <v/>
      </c>
      <c r="Z1037" s="55">
        <f t="shared" si="149"/>
        <v>0</v>
      </c>
      <c r="AA1037" s="48">
        <f t="shared" si="150"/>
        <v>0</v>
      </c>
      <c r="AB1037" s="48">
        <f t="shared" si="151"/>
        <v>0</v>
      </c>
      <c r="AC1037" s="113">
        <f t="shared" si="152"/>
        <v>0</v>
      </c>
      <c r="AD1037" s="48">
        <f t="shared" si="153"/>
        <v>0</v>
      </c>
    </row>
    <row r="1038" spans="22:30" x14ac:dyDescent="0.25">
      <c r="V1038" s="54" t="e">
        <f t="shared" si="147"/>
        <v>#N/A</v>
      </c>
      <c r="W1038" s="48" t="str">
        <f t="shared" si="148"/>
        <v/>
      </c>
      <c r="Z1038" s="55">
        <f t="shared" si="149"/>
        <v>0</v>
      </c>
      <c r="AA1038" s="48">
        <f t="shared" si="150"/>
        <v>0</v>
      </c>
      <c r="AB1038" s="48">
        <f t="shared" si="151"/>
        <v>0</v>
      </c>
      <c r="AC1038" s="113">
        <f t="shared" si="152"/>
        <v>0</v>
      </c>
      <c r="AD1038" s="48">
        <f t="shared" si="153"/>
        <v>0</v>
      </c>
    </row>
    <row r="1039" spans="22:30" x14ac:dyDescent="0.25">
      <c r="V1039" s="54" t="e">
        <f t="shared" si="147"/>
        <v>#N/A</v>
      </c>
      <c r="W1039" s="48" t="str">
        <f t="shared" si="148"/>
        <v/>
      </c>
      <c r="Z1039" s="55">
        <f t="shared" si="149"/>
        <v>0</v>
      </c>
      <c r="AA1039" s="48">
        <f t="shared" si="150"/>
        <v>0</v>
      </c>
      <c r="AB1039" s="48">
        <f t="shared" si="151"/>
        <v>0</v>
      </c>
      <c r="AC1039" s="113">
        <f t="shared" si="152"/>
        <v>0</v>
      </c>
      <c r="AD1039" s="48">
        <f t="shared" si="153"/>
        <v>0</v>
      </c>
    </row>
    <row r="1040" spans="22:30" x14ac:dyDescent="0.25">
      <c r="V1040" s="54" t="e">
        <f t="shared" si="147"/>
        <v>#N/A</v>
      </c>
      <c r="W1040" s="48" t="str">
        <f t="shared" si="148"/>
        <v/>
      </c>
      <c r="Z1040" s="55">
        <f t="shared" si="149"/>
        <v>0</v>
      </c>
      <c r="AA1040" s="48">
        <f t="shared" si="150"/>
        <v>0</v>
      </c>
      <c r="AB1040" s="48">
        <f t="shared" si="151"/>
        <v>0</v>
      </c>
      <c r="AC1040" s="113">
        <f t="shared" si="152"/>
        <v>0</v>
      </c>
      <c r="AD1040" s="48">
        <f t="shared" si="153"/>
        <v>0</v>
      </c>
    </row>
    <row r="1041" spans="22:30" x14ac:dyDescent="0.25">
      <c r="V1041" s="54" t="e">
        <f t="shared" si="147"/>
        <v>#N/A</v>
      </c>
      <c r="W1041" s="48" t="str">
        <f t="shared" si="148"/>
        <v/>
      </c>
      <c r="Z1041" s="55">
        <f t="shared" si="149"/>
        <v>0</v>
      </c>
      <c r="AA1041" s="48">
        <f t="shared" si="150"/>
        <v>0</v>
      </c>
      <c r="AB1041" s="48">
        <f t="shared" si="151"/>
        <v>0</v>
      </c>
      <c r="AC1041" s="113">
        <f t="shared" si="152"/>
        <v>0</v>
      </c>
      <c r="AD1041" s="48">
        <f t="shared" si="153"/>
        <v>0</v>
      </c>
    </row>
    <row r="1042" spans="22:30" x14ac:dyDescent="0.25">
      <c r="V1042" s="54" t="e">
        <f t="shared" si="147"/>
        <v>#N/A</v>
      </c>
      <c r="W1042" s="48" t="str">
        <f t="shared" si="148"/>
        <v/>
      </c>
      <c r="Z1042" s="55">
        <f t="shared" si="149"/>
        <v>0</v>
      </c>
      <c r="AA1042" s="48">
        <f t="shared" si="150"/>
        <v>0</v>
      </c>
      <c r="AB1042" s="48">
        <f t="shared" si="151"/>
        <v>0</v>
      </c>
      <c r="AC1042" s="113">
        <f t="shared" si="152"/>
        <v>0</v>
      </c>
      <c r="AD1042" s="48">
        <f t="shared" si="153"/>
        <v>0</v>
      </c>
    </row>
    <row r="1043" spans="22:30" x14ac:dyDescent="0.25">
      <c r="V1043" s="54" t="e">
        <f t="shared" si="147"/>
        <v>#N/A</v>
      </c>
      <c r="W1043" s="48" t="str">
        <f t="shared" si="148"/>
        <v/>
      </c>
      <c r="Z1043" s="55">
        <f t="shared" si="149"/>
        <v>0</v>
      </c>
      <c r="AA1043" s="48">
        <f t="shared" si="150"/>
        <v>0</v>
      </c>
      <c r="AB1043" s="48">
        <f t="shared" si="151"/>
        <v>0</v>
      </c>
      <c r="AC1043" s="113">
        <f t="shared" si="152"/>
        <v>0</v>
      </c>
      <c r="AD1043" s="48">
        <f t="shared" si="153"/>
        <v>0</v>
      </c>
    </row>
    <row r="1044" spans="22:30" x14ac:dyDescent="0.25">
      <c r="V1044" s="54" t="e">
        <f t="shared" si="147"/>
        <v>#N/A</v>
      </c>
      <c r="W1044" s="48" t="str">
        <f t="shared" si="148"/>
        <v/>
      </c>
      <c r="Z1044" s="55">
        <f t="shared" si="149"/>
        <v>0</v>
      </c>
      <c r="AA1044" s="48">
        <f t="shared" si="150"/>
        <v>0</v>
      </c>
      <c r="AB1044" s="48">
        <f t="shared" si="151"/>
        <v>0</v>
      </c>
      <c r="AC1044" s="113">
        <f t="shared" si="152"/>
        <v>0</v>
      </c>
      <c r="AD1044" s="48">
        <f t="shared" si="153"/>
        <v>0</v>
      </c>
    </row>
    <row r="1045" spans="22:30" x14ac:dyDescent="0.25">
      <c r="V1045" s="54" t="e">
        <f t="shared" si="147"/>
        <v>#N/A</v>
      </c>
      <c r="W1045" s="48" t="str">
        <f t="shared" si="148"/>
        <v/>
      </c>
      <c r="Z1045" s="55">
        <f t="shared" si="149"/>
        <v>0</v>
      </c>
      <c r="AA1045" s="48">
        <f t="shared" si="150"/>
        <v>0</v>
      </c>
      <c r="AB1045" s="48">
        <f t="shared" si="151"/>
        <v>0</v>
      </c>
      <c r="AC1045" s="113">
        <f t="shared" si="152"/>
        <v>0</v>
      </c>
      <c r="AD1045" s="48">
        <f t="shared" si="153"/>
        <v>0</v>
      </c>
    </row>
    <row r="1046" spans="22:30" x14ac:dyDescent="0.25">
      <c r="V1046" s="54" t="e">
        <f t="shared" si="147"/>
        <v>#N/A</v>
      </c>
      <c r="W1046" s="48" t="str">
        <f t="shared" si="148"/>
        <v/>
      </c>
      <c r="Z1046" s="55">
        <f t="shared" si="149"/>
        <v>0</v>
      </c>
      <c r="AA1046" s="48">
        <f t="shared" si="150"/>
        <v>0</v>
      </c>
      <c r="AB1046" s="48">
        <f t="shared" si="151"/>
        <v>0</v>
      </c>
      <c r="AC1046" s="113">
        <f t="shared" si="152"/>
        <v>0</v>
      </c>
      <c r="AD1046" s="48">
        <f t="shared" si="153"/>
        <v>0</v>
      </c>
    </row>
    <row r="1047" spans="22:30" x14ac:dyDescent="0.25">
      <c r="V1047" s="54" t="e">
        <f t="shared" si="147"/>
        <v>#N/A</v>
      </c>
      <c r="W1047" s="48" t="str">
        <f t="shared" si="148"/>
        <v/>
      </c>
      <c r="Z1047" s="55">
        <f t="shared" si="149"/>
        <v>0</v>
      </c>
      <c r="AA1047" s="48">
        <f t="shared" si="150"/>
        <v>0</v>
      </c>
      <c r="AB1047" s="48">
        <f t="shared" si="151"/>
        <v>0</v>
      </c>
      <c r="AC1047" s="113">
        <f t="shared" si="152"/>
        <v>0</v>
      </c>
      <c r="AD1047" s="48">
        <f t="shared" si="153"/>
        <v>0</v>
      </c>
    </row>
    <row r="1048" spans="22:30" x14ac:dyDescent="0.25">
      <c r="V1048" s="54" t="e">
        <f t="shared" si="147"/>
        <v>#N/A</v>
      </c>
      <c r="W1048" s="48" t="str">
        <f t="shared" si="148"/>
        <v/>
      </c>
      <c r="Z1048" s="55">
        <f t="shared" si="149"/>
        <v>0</v>
      </c>
      <c r="AA1048" s="48">
        <f t="shared" si="150"/>
        <v>0</v>
      </c>
      <c r="AB1048" s="48">
        <f t="shared" si="151"/>
        <v>0</v>
      </c>
      <c r="AC1048" s="113">
        <f t="shared" si="152"/>
        <v>0</v>
      </c>
      <c r="AD1048" s="48">
        <f t="shared" si="153"/>
        <v>0</v>
      </c>
    </row>
    <row r="1049" spans="22:30" x14ac:dyDescent="0.25">
      <c r="V1049" s="54" t="e">
        <f t="shared" si="147"/>
        <v>#N/A</v>
      </c>
      <c r="W1049" s="48" t="str">
        <f t="shared" si="148"/>
        <v/>
      </c>
      <c r="Z1049" s="55">
        <f t="shared" si="149"/>
        <v>0</v>
      </c>
      <c r="AA1049" s="48">
        <f t="shared" si="150"/>
        <v>0</v>
      </c>
      <c r="AB1049" s="48">
        <f t="shared" si="151"/>
        <v>0</v>
      </c>
      <c r="AC1049" s="113">
        <f t="shared" si="152"/>
        <v>0</v>
      </c>
      <c r="AD1049" s="48">
        <f t="shared" si="153"/>
        <v>0</v>
      </c>
    </row>
    <row r="1050" spans="22:30" x14ac:dyDescent="0.25">
      <c r="V1050" s="54" t="e">
        <f t="shared" si="147"/>
        <v>#N/A</v>
      </c>
      <c r="W1050" s="48" t="str">
        <f t="shared" si="148"/>
        <v/>
      </c>
      <c r="Z1050" s="55">
        <f t="shared" si="149"/>
        <v>0</v>
      </c>
      <c r="AA1050" s="48">
        <f t="shared" si="150"/>
        <v>0</v>
      </c>
      <c r="AB1050" s="48">
        <f t="shared" si="151"/>
        <v>0</v>
      </c>
      <c r="AC1050" s="113">
        <f t="shared" si="152"/>
        <v>0</v>
      </c>
      <c r="AD1050" s="48">
        <f t="shared" si="153"/>
        <v>0</v>
      </c>
    </row>
    <row r="1051" spans="22:30" x14ac:dyDescent="0.25">
      <c r="V1051" s="54" t="e">
        <f t="shared" si="147"/>
        <v>#N/A</v>
      </c>
      <c r="W1051" s="48" t="str">
        <f t="shared" si="148"/>
        <v/>
      </c>
      <c r="Z1051" s="55">
        <f t="shared" si="149"/>
        <v>0</v>
      </c>
      <c r="AA1051" s="48">
        <f t="shared" si="150"/>
        <v>0</v>
      </c>
      <c r="AB1051" s="48">
        <f t="shared" si="151"/>
        <v>0</v>
      </c>
      <c r="AC1051" s="113">
        <f t="shared" si="152"/>
        <v>0</v>
      </c>
      <c r="AD1051" s="48">
        <f t="shared" si="153"/>
        <v>0</v>
      </c>
    </row>
    <row r="1052" spans="22:30" x14ac:dyDescent="0.25">
      <c r="V1052" s="54" t="e">
        <f t="shared" si="147"/>
        <v>#N/A</v>
      </c>
      <c r="W1052" s="48" t="str">
        <f t="shared" si="148"/>
        <v/>
      </c>
      <c r="Z1052" s="55">
        <f t="shared" si="149"/>
        <v>0</v>
      </c>
      <c r="AA1052" s="48">
        <f t="shared" si="150"/>
        <v>0</v>
      </c>
      <c r="AB1052" s="48">
        <f t="shared" si="151"/>
        <v>0</v>
      </c>
      <c r="AC1052" s="113">
        <f t="shared" si="152"/>
        <v>0</v>
      </c>
      <c r="AD1052" s="48">
        <f t="shared" si="153"/>
        <v>0</v>
      </c>
    </row>
    <row r="1053" spans="22:30" x14ac:dyDescent="0.25">
      <c r="V1053" s="54" t="e">
        <f t="shared" si="147"/>
        <v>#N/A</v>
      </c>
      <c r="W1053" s="48" t="str">
        <f t="shared" si="148"/>
        <v/>
      </c>
      <c r="Z1053" s="55">
        <f t="shared" si="149"/>
        <v>0</v>
      </c>
      <c r="AA1053" s="48">
        <f t="shared" si="150"/>
        <v>0</v>
      </c>
      <c r="AB1053" s="48">
        <f t="shared" si="151"/>
        <v>0</v>
      </c>
      <c r="AC1053" s="113">
        <f t="shared" si="152"/>
        <v>0</v>
      </c>
      <c r="AD1053" s="48">
        <f t="shared" si="153"/>
        <v>0</v>
      </c>
    </row>
    <row r="1054" spans="22:30" x14ac:dyDescent="0.25">
      <c r="V1054" s="54" t="e">
        <f t="shared" si="147"/>
        <v>#N/A</v>
      </c>
      <c r="W1054" s="48" t="str">
        <f t="shared" si="148"/>
        <v/>
      </c>
      <c r="Z1054" s="55">
        <f t="shared" si="149"/>
        <v>0</v>
      </c>
      <c r="AA1054" s="48">
        <f t="shared" si="150"/>
        <v>0</v>
      </c>
      <c r="AB1054" s="48">
        <f t="shared" si="151"/>
        <v>0</v>
      </c>
      <c r="AC1054" s="113">
        <f t="shared" si="152"/>
        <v>0</v>
      </c>
      <c r="AD1054" s="48">
        <f t="shared" si="153"/>
        <v>0</v>
      </c>
    </row>
    <row r="1055" spans="22:30" x14ac:dyDescent="0.25">
      <c r="V1055" s="54" t="e">
        <f t="shared" ref="V1055:V1061" si="154">MATCH("*"&amp;"ECH"&amp;"*",T1055,0)</f>
        <v>#N/A</v>
      </c>
      <c r="W1055" s="48" t="str">
        <f t="shared" ref="W1055:W1061" si="155">CONCATENATE(N1055,O1055,P1055)</f>
        <v/>
      </c>
      <c r="Z1055" s="55">
        <f t="shared" ref="Z1055:Z1061" si="156">N1055</f>
        <v>0</v>
      </c>
      <c r="AA1055" s="48">
        <f t="shared" ref="AA1055:AA1061" si="157">O1055</f>
        <v>0</v>
      </c>
      <c r="AB1055" s="48">
        <f t="shared" ref="AB1055:AB1061" si="158">P1055</f>
        <v>0</v>
      </c>
      <c r="AC1055" s="113">
        <f t="shared" ref="AC1055:AC1061" si="159">R1055</f>
        <v>0</v>
      </c>
      <c r="AD1055" s="48">
        <f t="shared" ref="AD1055:AD1061" si="160">S1055</f>
        <v>0</v>
      </c>
    </row>
    <row r="1056" spans="22:30" x14ac:dyDescent="0.25">
      <c r="V1056" s="54" t="e">
        <f t="shared" si="154"/>
        <v>#N/A</v>
      </c>
      <c r="W1056" s="48" t="str">
        <f t="shared" si="155"/>
        <v/>
      </c>
      <c r="Z1056" s="55">
        <f t="shared" si="156"/>
        <v>0</v>
      </c>
      <c r="AA1056" s="48">
        <f t="shared" si="157"/>
        <v>0</v>
      </c>
      <c r="AB1056" s="48">
        <f t="shared" si="158"/>
        <v>0</v>
      </c>
      <c r="AC1056" s="113">
        <f t="shared" si="159"/>
        <v>0</v>
      </c>
      <c r="AD1056" s="48">
        <f t="shared" si="160"/>
        <v>0</v>
      </c>
    </row>
    <row r="1057" spans="22:30" x14ac:dyDescent="0.25">
      <c r="V1057" s="54" t="e">
        <f t="shared" si="154"/>
        <v>#N/A</v>
      </c>
      <c r="W1057" s="48" t="str">
        <f t="shared" si="155"/>
        <v/>
      </c>
      <c r="Z1057" s="55">
        <f t="shared" si="156"/>
        <v>0</v>
      </c>
      <c r="AA1057" s="48">
        <f t="shared" si="157"/>
        <v>0</v>
      </c>
      <c r="AB1057" s="48">
        <f t="shared" si="158"/>
        <v>0</v>
      </c>
      <c r="AC1057" s="113">
        <f t="shared" si="159"/>
        <v>0</v>
      </c>
      <c r="AD1057" s="48">
        <f t="shared" si="160"/>
        <v>0</v>
      </c>
    </row>
    <row r="1058" spans="22:30" x14ac:dyDescent="0.25">
      <c r="V1058" s="54" t="e">
        <f t="shared" si="154"/>
        <v>#N/A</v>
      </c>
      <c r="W1058" s="48" t="str">
        <f t="shared" si="155"/>
        <v/>
      </c>
      <c r="Z1058" s="55">
        <f t="shared" si="156"/>
        <v>0</v>
      </c>
      <c r="AA1058" s="48">
        <f t="shared" si="157"/>
        <v>0</v>
      </c>
      <c r="AB1058" s="48">
        <f t="shared" si="158"/>
        <v>0</v>
      </c>
      <c r="AC1058" s="113">
        <f t="shared" si="159"/>
        <v>0</v>
      </c>
      <c r="AD1058" s="48">
        <f t="shared" si="160"/>
        <v>0</v>
      </c>
    </row>
    <row r="1059" spans="22:30" x14ac:dyDescent="0.25">
      <c r="V1059" s="54" t="e">
        <f t="shared" si="154"/>
        <v>#N/A</v>
      </c>
      <c r="W1059" s="48" t="str">
        <f t="shared" si="155"/>
        <v/>
      </c>
      <c r="Z1059" s="55">
        <f t="shared" si="156"/>
        <v>0</v>
      </c>
      <c r="AA1059" s="48">
        <f t="shared" si="157"/>
        <v>0</v>
      </c>
      <c r="AB1059" s="48">
        <f t="shared" si="158"/>
        <v>0</v>
      </c>
      <c r="AC1059" s="113">
        <f t="shared" si="159"/>
        <v>0</v>
      </c>
      <c r="AD1059" s="48">
        <f t="shared" si="160"/>
        <v>0</v>
      </c>
    </row>
    <row r="1060" spans="22:30" x14ac:dyDescent="0.25">
      <c r="V1060" s="54" t="e">
        <f t="shared" si="154"/>
        <v>#N/A</v>
      </c>
      <c r="W1060" s="48" t="str">
        <f t="shared" si="155"/>
        <v/>
      </c>
      <c r="Z1060" s="55">
        <f t="shared" si="156"/>
        <v>0</v>
      </c>
      <c r="AA1060" s="48">
        <f t="shared" si="157"/>
        <v>0</v>
      </c>
      <c r="AB1060" s="48">
        <f t="shared" si="158"/>
        <v>0</v>
      </c>
      <c r="AC1060" s="113">
        <f t="shared" si="159"/>
        <v>0</v>
      </c>
      <c r="AD1060" s="48">
        <f t="shared" si="160"/>
        <v>0</v>
      </c>
    </row>
    <row r="1061" spans="22:30" x14ac:dyDescent="0.25">
      <c r="V1061" s="54" t="e">
        <f t="shared" si="154"/>
        <v>#N/A</v>
      </c>
      <c r="W1061" s="48" t="str">
        <f t="shared" si="155"/>
        <v/>
      </c>
      <c r="Z1061" s="55">
        <f t="shared" si="156"/>
        <v>0</v>
      </c>
      <c r="AA1061" s="48">
        <f t="shared" si="157"/>
        <v>0</v>
      </c>
      <c r="AB1061" s="48">
        <f t="shared" si="158"/>
        <v>0</v>
      </c>
      <c r="AC1061" s="113">
        <f t="shared" si="159"/>
        <v>0</v>
      </c>
      <c r="AD1061" s="48">
        <f t="shared" si="160"/>
        <v>0</v>
      </c>
    </row>
  </sheetData>
  <pageMargins left="0.78740157499999996" right="0.78740157499999996" top="0.984251969" bottom="0.984251969" header="0.5" footer="0.5"/>
  <pageSetup paperSize="9" scale="0" firstPageNumber="0" fitToWidth="0" fitToHeight="0" pageOrder="overThenDown"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Nouveau</vt:lpstr>
      <vt:lpstr>Liste clts frns</vt:lpstr>
      <vt:lpstr>RECAP FRNS</vt:lpstr>
      <vt:lpstr>FRNS BALANCE</vt:lpstr>
      <vt:lpstr>SHARE pour coms</vt:lpstr>
    </vt:vector>
  </TitlesOfParts>
  <Company>REF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Insinga, Sebastien (RX)</dc:creator>
  <cp:lastModifiedBy>Insinga, Sebastien (RX)</cp:lastModifiedBy>
  <dcterms:created xsi:type="dcterms:W3CDTF">2018-04-23T13:57:29Z</dcterms:created>
  <dcterms:modified xsi:type="dcterms:W3CDTF">2018-05-15T09:03:43Z</dcterms:modified>
</cp:coreProperties>
</file>